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CB0CAF22-E54F-4AA6-82E7-82792C8CC3F7}"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C38" i="10"/>
  <c r="CO37" i="10"/>
  <c r="BE37" i="10"/>
  <c r="AM37" i="10"/>
  <c r="C37" i="10"/>
  <c r="CO36" i="10"/>
  <c r="BE36" i="10"/>
  <c r="AM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U38" i="10" s="1"/>
  <c r="AM34" i="10" l="1"/>
  <c r="AM35" i="10" l="1"/>
  <c r="BW34" i="10" l="1"/>
  <c r="BW35" i="10" s="1"/>
  <c r="BW36" i="10" s="1"/>
  <c r="BW37" i="10" s="1"/>
  <c r="BW38" i="10" s="1"/>
  <c r="CO34" i="10" s="1"/>
  <c r="CO35" i="10" s="1"/>
</calcChain>
</file>

<file path=xl/sharedStrings.xml><?xml version="1.0" encoding="utf-8"?>
<sst xmlns="http://schemas.openxmlformats.org/spreadsheetml/2006/main" count="1111" uniqueCount="625">
  <si>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</si>
  <si>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</si>
  <si>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</si>
  <si>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</si>
  <si>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</si>
  <si>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</si>
  <si>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</si>
  <si>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</si>
  <si>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</si>
  <si>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</si>
  <si>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</si>
  <si>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</si>
  <si>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</si>
  <si>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</si>
  <si>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</si>
  <si>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</si>
  <si>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</si>
  <si>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</si>
  <si>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</si>
  <si>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</si>
  <si>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</si>
  <si>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</si>
  <si>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</si>
  <si>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</si>
  <si>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</si>
  <si>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</si>
  <si>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</si>
  <si>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</si>
  <si>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</si>
  <si>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</si>
  <si>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</si>
  <si>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</si>
  <si>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</si>
  <si>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</si>
  <si>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</si>
  <si>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</si>
  <si>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</si>
  <si>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</si>
  <si>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</si>
  <si>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</si>
  <si>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</si>
  <si>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</si>
  <si>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</si>
  <si>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</si>
  <si>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</si>
  <si>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</si>
  <si>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</si>
  <si>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</si>
  <si>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</si>
  <si>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</si>
  <si>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</si>
  <si>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</si>
  <si>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</si>
  <si>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</si>
  <si>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</si>
  <si>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</si>
  <si>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</si>
  <si>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</si>
  <si>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</si>
  <si>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</si>
  <si>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</si>
  <si>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</si>
  <si>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</si>
  <si>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</si>
  <si>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</si>
  <si>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</si>
  <si>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</si>
  <si>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</si>
  <si>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</si>
  <si>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</si>
  <si>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</si>
  <si>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</si>
  <si>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</si>
  <si>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</si>
  <si>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</si>
  <si>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</si>
  <si>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</si>
  <si>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</si>
  <si>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</si>
  <si>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</si>
  <si>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</si>
  <si>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</si>
  <si>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</si>
  <si>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</si>
  <si>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</si>
  <si>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</si>
  <si>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</si>
  <si>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</si>
  <si>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</si>
  <si>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</si>
  <si>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</si>
  <si>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</si>
  <si>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</si>
  <si>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</si>
  <si>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</si>
  <si>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</si>
  <si>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</si>
  <si>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</si>
  <si>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高浜市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</si>
  <si>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</si>
  <si>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</si>
  <si>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</si>
  <si>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</si>
  <si>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</si>
  <si>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</si>
  <si>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</si>
  <si>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</si>
  <si>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</si>
  <si>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</si>
  <si>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</si>
  <si>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</si>
  <si>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</si>
  <si>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</si>
  <si>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</si>
  <si>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</si>
  <si>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</si>
  <si>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</si>
  <si>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</si>
  <si>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</si>
  <si>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</si>
  <si>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</si>
  <si>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</si>
  <si>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</si>
  <si>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</si>
  <si>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</si>
  <si>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</si>
  <si>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</si>
  <si>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</si>
  <si>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</si>
  <si>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</si>
  <si>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</si>
  <si>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</si>
  <si>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</si>
  <si>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</si>
  <si>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</si>
  <si>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</si>
  <si>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</si>
  <si>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</si>
  <si>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</si>
  <si>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</si>
  <si>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</si>
  <si>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</si>
  <si>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</si>
  <si>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</si>
  <si>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</si>
  <si>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</si>
  <si>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</si>
  <si>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</si>
  <si>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</si>
  <si>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</si>
  <si>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</si>
  <si>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</si>
  <si>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</si>
  <si>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</si>
  <si>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</si>
  <si>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</si>
  <si>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</si>
  <si>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</si>
  <si>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</si>
  <si>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</si>
  <si>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</si>
  <si>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</si>
  <si>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</si>
  <si>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</si>
  <si>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</si>
  <si>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</si>
  <si>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</si>
  <si>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</si>
  <si>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</si>
  <si>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</si>
  <si>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</si>
  <si>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</si>
  <si>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</si>
  <si>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</si>
  <si>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</si>
  <si>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</si>
  <si>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</si>
  <si>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</si>
  <si>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</si>
  <si>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</si>
  <si>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</si>
  <si>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</si>
  <si>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</si>
  <si>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</si>
  <si>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</si>
  <si>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</si>
  <si>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</si>
  <si>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</si>
  <si>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</si>
  <si>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</si>
  <si>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</si>
  <si>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</si>
  <si>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</si>
  <si>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</si>
  <si>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</si>
  <si>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</si>
  <si>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</si>
  <si>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</si>
  <si>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</si>
  <si>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</si>
  <si>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</si>
  <si>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</si>
  <si>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</si>
  <si>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</si>
  <si>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</si>
  <si>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</si>
  <si>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</si>
  <si>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</si>
  <si>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</si>
  <si>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</si>
  <si>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</si>
  <si>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</si>
  <si>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</si>
  <si>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</si>
  <si>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</si>
  <si>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</si>
  <si>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</si>
  <si>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</si>
  <si>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</si>
  <si>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</si>
  <si>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</si>
  <si>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</si>
  <si>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愛知県高浜市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</si>
  <si>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</si>
  <si>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</si>
  <si>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</si>
  <si>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</si>
  <si>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</si>
  <si>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</si>
  <si>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</si>
  <si>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</si>
  <si>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</si>
  <si>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</si>
  <si>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</si>
  <si>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</si>
  <si>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</si>
  <si>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</si>
  <si>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</si>
  <si>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</si>
  <si>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</si>
  <si>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</si>
  <si>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</si>
  <si>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</si>
  <si>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</si>
  <si>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</si>
  <si>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</si>
  <si>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</si>
  <si>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</si>
  <si>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</si>
  <si>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</si>
  <si>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</si>
  <si>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</si>
  <si>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</si>
  <si>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</si>
  <si>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</si>
  <si>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</si>
  <si>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</si>
  <si>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</si>
  <si>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</si>
  <si>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</si>
  <si>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</si>
  <si>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</si>
  <si>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</si>
  <si>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</si>
  <si>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</si>
  <si>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</si>
  <si>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</si>
  <si>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</si>
  <si>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</si>
  <si>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</si>
  <si>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</si>
  <si>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</si>
  <si>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</si>
  <si>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</si>
  <si>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</si>
  <si>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</si>
  <si>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</si>
  <si>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</si>
  <si>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</si>
  <si>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</si>
  <si>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</si>
  <si>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</si>
  <si>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</si>
  <si>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</si>
  <si>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</si>
  <si>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</si>
  <si>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</si>
  <si>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</si>
  <si>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</si>
  <si>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</si>
  <si>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</si>
  <si>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</si>
  <si>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</si>
  <si>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</si>
  <si>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</si>
  <si>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</si>
  <si>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</si>
  <si>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</si>
  <si>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</si>
  <si>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</si>
  <si>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</si>
  <si>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</si>
  <si>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</si>
  <si>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</si>
  <si>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</si>
  <si>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</si>
  <si>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</si>
  <si>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</si>
  <si>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</si>
  <si>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</si>
  <si>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</si>
  <si>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</si>
  <si>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</si>
  <si>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</si>
  <si>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</si>
  <si>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</si>
  <si>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</si>
  <si>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</si>
  <si>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</si>
  <si>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</si>
  <si>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</si>
  <si>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</si>
  <si>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</si>
  <si>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</si>
  <si>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</si>
  <si>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</si>
  <si>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</si>
  <si>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</si>
  <si>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</si>
  <si>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</si>
  <si>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</si>
  <si>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</si>
  <si>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</si>
  <si>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</si>
  <si>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</si>
  <si>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</si>
  <si>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</si>
  <si>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</si>
  <si>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</si>
  <si>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</si>
  <si>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</si>
  <si>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</si>
  <si>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その他</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</si>
  <si>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</si>
  <si>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</si>
  <si>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</si>
  <si>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</si>
  <si>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</si>
  <si>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</si>
  <si>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</si>
  <si>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</si>
  <si>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</si>
  <si>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</si>
  <si>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</si>
  <si>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</si>
  <si>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</si>
  <si>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</si>
  <si>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</si>
  <si>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</si>
  <si>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</si>
  <si>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</si>
  <si>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</si>
  <si>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</si>
  <si>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</si>
  <si>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</si>
  <si>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</si>
  <si>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</si>
  <si>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</si>
  <si>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</si>
  <si>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</si>
  <si>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</si>
  <si>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</si>
  <si>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</si>
  <si>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</si>
  <si>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</si>
  <si>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愛知県高浜市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</si>
  <si>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</si>
  <si>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</si>
  <si>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</si>
  <si>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</si>
  <si>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</si>
  <si>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</si>
  <si>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</si>
  <si>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</si>
  <si>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</si>
  <si>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</si>
  <si>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</si>
  <si>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</si>
  <si>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</si>
  <si>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</si>
  <si>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</si>
  <si>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</si>
  <si>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</si>
  <si>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</si>
  <si>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</si>
  <si>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</si>
  <si>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</si>
  <si>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</si>
  <si>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</si>
  <si>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</si>
  <si>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</si>
  <si>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</si>
  <si>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</si>
  <si>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</si>
  <si>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</si>
  <si>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</si>
  <si>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</si>
  <si>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</si>
  <si>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</si>
  <si>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</si>
  <si>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</si>
  <si>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</si>
  <si>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介護保険（保険事業勘定）特別会計</t>
    <phoneticPr fontId="5"/>
  </si>
  <si>
    <t>後期高齢者医療特別会計</t>
    <phoneticPr fontId="5"/>
  </si>
  <si>
    <t>介護保険（サービス事業勘定）特別会計</t>
    <phoneticPr fontId="5"/>
  </si>
  <si>
    <t>公共駐車場事業特別会計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</si>
  <si>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</si>
  <si>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</si>
  <si>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</si>
  <si>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</si>
  <si>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</si>
  <si>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</si>
  <si>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</si>
  <si>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</si>
  <si>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</si>
  <si>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</si>
  <si>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</si>
  <si>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</si>
  <si>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</si>
  <si>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</si>
  <si>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</si>
  <si>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</si>
  <si>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</si>
  <si>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</si>
  <si>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</si>
  <si>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</si>
  <si>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</si>
  <si>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</si>
  <si>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</si>
  <si>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</si>
  <si>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</si>
  <si>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</si>
  <si>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</si>
  <si>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</si>
  <si>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</si>
  <si>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</si>
  <si>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</si>
  <si>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</si>
  <si>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</si>
  <si>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</si>
  <si>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</si>
  <si>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</si>
  <si>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</si>
  <si>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</si>
  <si>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</si>
  <si>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</si>
  <si>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</si>
  <si>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</si>
  <si>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</si>
  <si>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</si>
  <si>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</si>
  <si>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</si>
  <si>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</si>
  <si>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</si>
  <si>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</si>
  <si>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</si>
  <si>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</si>
  <si>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</si>
  <si>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</si>
  <si>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</si>
  <si>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</si>
  <si>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</si>
  <si>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</si>
  <si>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</si>
  <si>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</si>
  <si>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</si>
  <si>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</si>
  <si>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</si>
  <si>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</si>
  <si>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</si>
  <si>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</si>
  <si>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</si>
  <si>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</si>
  <si>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</si>
  <si>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</si>
  <si>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</si>
  <si>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</si>
  <si>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</si>
  <si>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</si>
  <si>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</si>
  <si>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</si>
  <si>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</si>
  <si>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</si>
  <si>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</si>
  <si>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介護保険（サービス事業勘定）特別会計</t>
    <phoneticPr fontId="5"/>
  </si>
  <si>
    <t>(Ｆ)</t>
    <phoneticPr fontId="5"/>
  </si>
  <si>
    <t>介護保険（保険事業勘定）特別会計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</si>
  <si>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</si>
  <si>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</si>
  <si>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</si>
  <si>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</si>
  <si>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</si>
  <si>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</si>
  <si>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</si>
  <si>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</si>
  <si>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</si>
  <si>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</si>
  <si>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</si>
  <si>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</si>
  <si>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</si>
  <si>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</si>
  <si>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</si>
  <si>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</si>
  <si>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</si>
  <si>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</si>
  <si>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</si>
  <si>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</si>
  <si>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</si>
  <si>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</si>
  <si>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</si>
  <si>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</si>
  <si>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</si>
  <si>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</si>
  <si>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</si>
  <si>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</si>
  <si>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</si>
  <si>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</si>
  <si>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</si>
  <si>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</si>
  <si>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</si>
  <si>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</si>
  <si>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</si>
  <si>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</si>
  <si>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</si>
  <si>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</si>
  <si>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</si>
  <si>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</si>
  <si>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</si>
  <si>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</si>
  <si>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</si>
  <si>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</si>
  <si>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</si>
  <si>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</si>
  <si>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</si>
  <si>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</si>
  <si>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</si>
  <si>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</si>
  <si>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</si>
  <si>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</si>
  <si>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</si>
  <si>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</si>
  <si>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</si>
  <si>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</si>
  <si>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</si>
  <si>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</si>
  <si>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</si>
  <si>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</si>
  <si>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</si>
  <si>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</si>
  <si>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</si>
  <si>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</si>
  <si>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</si>
  <si>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</si>
  <si>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</si>
  <si>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</si>
  <si>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</si>
  <si>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</si>
  <si>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</si>
  <si>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</si>
  <si>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</si>
  <si>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</si>
  <si>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</si>
  <si>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</si>
  <si>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</si>
  <si>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</si>
  <si>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</si>
  <si>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</si>
  <si>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</si>
  <si>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</si>
  <si>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</si>
  <si>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</si>
  <si>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2.97</t>
  </si>
  <si>
    <t>▲ 3.37</t>
  </si>
  <si>
    <t>水道事業会計</t>
  </si>
  <si>
    <t>一般会計</t>
  </si>
  <si>
    <t>下水道事業会計</t>
  </si>
  <si>
    <t>介護保険（保険事業勘定）特別会計</t>
  </si>
  <si>
    <t>国民健康保険事業特別会計</t>
  </si>
  <si>
    <t>土地取得費特別会計</t>
  </si>
  <si>
    <t>後期高齢者医療特別会計</t>
  </si>
  <si>
    <t>公共駐車場事業特別会計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</si>
  <si>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</si>
  <si>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</si>
  <si>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</si>
  <si>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</si>
  <si>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</si>
  <si>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</si>
  <si>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</si>
  <si>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</si>
  <si>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</si>
  <si>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衣浦東部広域連合</t>
    <rPh sb="0" eb="8">
      <t>キヌウラトウブコウイキレンゴウ</t>
    </rPh>
    <phoneticPr fontId="2"/>
  </si>
  <si>
    <t>衣浦衛生組合</t>
    <rPh sb="0" eb="6">
      <t>キヌウラエイセイクミアイ</t>
    </rPh>
    <phoneticPr fontId="2"/>
  </si>
  <si>
    <t>愛知県市町村職員退職手当組合</t>
    <rPh sb="0" eb="3">
      <t>アイチケン</t>
    </rPh>
    <rPh sb="3" eb="6">
      <t>シチョウソン</t>
    </rPh>
    <rPh sb="6" eb="8">
      <t>ショクイン</t>
    </rPh>
    <rPh sb="8" eb="12">
      <t>タイショクテアテ</t>
    </rPh>
    <rPh sb="12" eb="14">
      <t>クミアイ</t>
    </rPh>
    <phoneticPr fontId="2"/>
  </si>
  <si>
    <t>愛知県後期高齢者医療広域連合（一般会計）</t>
    <rPh sb="0" eb="3">
      <t>アイチケン</t>
    </rPh>
    <rPh sb="3" eb="7">
      <t>コウキコウレイ</t>
    </rPh>
    <rPh sb="7" eb="8">
      <t>シャ</t>
    </rPh>
    <rPh sb="8" eb="10">
      <t>イリョウ</t>
    </rPh>
    <rPh sb="10" eb="14">
      <t>コウイキレンゴウ</t>
    </rPh>
    <rPh sb="15" eb="19">
      <t>イッパンカイケイ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</si>
  <si>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20">
      <t>コウキコウレイシャ</t>
    </rPh>
    <rPh sb="20" eb="22">
      <t>イリョウ</t>
    </rPh>
    <rPh sb="22" eb="24">
      <t>トクベツ</t>
    </rPh>
    <rPh sb="24" eb="26">
      <t>カイケイ</t>
    </rPh>
    <phoneticPr fontId="2"/>
  </si>
  <si>
    <t>高浜市土地開発公社</t>
    <rPh sb="0" eb="3">
      <t>タカハマシ</t>
    </rPh>
    <rPh sb="3" eb="7">
      <t>トチカイハツ</t>
    </rPh>
    <rPh sb="7" eb="9">
      <t>コウシャ</t>
    </rPh>
    <phoneticPr fontId="2"/>
  </si>
  <si>
    <t>高浜市総合サービス株式会社</t>
    <rPh sb="0" eb="3">
      <t>タカハマシ</t>
    </rPh>
    <rPh sb="3" eb="5">
      <t>ソウゴウ</t>
    </rPh>
    <rPh sb="9" eb="13">
      <t>カブシキガイシャ</t>
    </rPh>
    <phoneticPr fontId="2"/>
  </si>
  <si>
    <t>公共施設等整備基金</t>
    <rPh sb="0" eb="2">
      <t>コウキョウ</t>
    </rPh>
    <rPh sb="2" eb="4">
      <t>シセツ</t>
    </rPh>
    <rPh sb="4" eb="5">
      <t>トウ</t>
    </rPh>
    <rPh sb="5" eb="9">
      <t>セイビキキン</t>
    </rPh>
    <phoneticPr fontId="5"/>
  </si>
  <si>
    <t>都市計画事業基金</t>
    <rPh sb="0" eb="4">
      <t>トシケイカク</t>
    </rPh>
    <rPh sb="4" eb="6">
      <t>ジギョウ</t>
    </rPh>
    <rPh sb="6" eb="8">
      <t>キキン</t>
    </rPh>
    <phoneticPr fontId="5"/>
  </si>
  <si>
    <t>港湾環境対策基金</t>
    <rPh sb="0" eb="2">
      <t>コウワン</t>
    </rPh>
    <rPh sb="2" eb="4">
      <t>カンキョウ</t>
    </rPh>
    <rPh sb="4" eb="6">
      <t>タイサク</t>
    </rPh>
    <rPh sb="6" eb="8">
      <t>キキン</t>
    </rPh>
    <phoneticPr fontId="5"/>
  </si>
  <si>
    <t>まちづくりパートナーズ基金</t>
    <rPh sb="11" eb="13">
      <t>キキン</t>
    </rPh>
    <phoneticPr fontId="5"/>
  </si>
  <si>
    <t>森林環境譲与税基金</t>
    <rPh sb="0" eb="2">
      <t>シンリン</t>
    </rPh>
    <rPh sb="2" eb="4">
      <t>カンキョウ</t>
    </rPh>
    <rPh sb="4" eb="7">
      <t>ジョウヨゼイ</t>
    </rPh>
    <rPh sb="7" eb="9">
      <t>キキン</t>
    </rPh>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</si>
  <si>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</si>
  <si>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</si>
  <si>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</si>
  <si>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</si>
  <si>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平均を大きく下回っており、前年度と比較して１９．７ポイント減少し、▲１.１ポイントとなった。主な要因としては、地方債現在高の減少や公営企業債等繰入見込額の減少等が考えられる。
一方で、有形固定資産減価償却率は類似団体よりも高い水準にある。主な原因としては、昭和30年代および昭和40年代に建設された学校施設が多数あることなど、老朽化対策が必要な施設が多くなってきていることによると考えられる。今後は、公共施設総合管理計画に基づき、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</si>
  <si>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</si>
  <si>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</si>
  <si>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</si>
  <si>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</si>
  <si>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</si>
  <si>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</si>
  <si>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</si>
  <si>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平均を大きく下回っており、前年度と比較して１９．７ポイント減少し、▲1．1ポイントとなった。主な要因としては、地方債現在高の減少や公営企業債等繰入見込額の減少等が考えられる。
また、実質公債費比率は公共施設総合管理計画を確実に推進していくことによって、老朽化対策など大規模な投資的経費が発生し、地方債の発行額が増加していく見込みである。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</si>
</sst>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0" fontId="20" fillId="0" borderId="34" xfId="20" applyFont="1" applyBorder="1" applyAlignment="1">
      <alignment horizontal="center" vertical="center"/>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12"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38" xfId="20" applyNumberFormat="1" applyFont="1" applyBorder="1" applyAlignment="1">
      <alignment horizontal="right" vertical="center" shrinkToFit="1"/>
    </xf>
    <xf numFmtId="178" fontId="20" fillId="0" borderId="87"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0" borderId="3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81" fontId="20" fillId="0" borderId="85"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181" fontId="1" fillId="0" borderId="0" xfId="20" applyNumberFormat="1" applyAlignment="1">
      <alignment horizontal="right" vertical="center" shrinkToFit="1"/>
    </xf>
    <xf numFmtId="181" fontId="1" fillId="0" borderId="38" xfId="20" applyNumberForma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78" fontId="20" fillId="0" borderId="84" xfId="20" applyNumberFormat="1" applyFont="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85" xfId="20" applyNumberForma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0" fontId="1" fillId="0" borderId="12" xfId="20" applyBorder="1" applyAlignment="1">
      <alignment horizontal="right" vertical="center" shrinkToFit="1"/>
    </xf>
    <xf numFmtId="0" fontId="1" fillId="0" borderId="48" xfId="20" applyBorder="1" applyAlignment="1">
      <alignment horizontal="right" vertical="center" shrinkToFit="1"/>
    </xf>
    <xf numFmtId="0" fontId="1" fillId="0" borderId="38" xfId="20" applyBorder="1" applyAlignment="1">
      <alignment horizontal="right" vertical="center" shrinkToFit="1"/>
    </xf>
    <xf numFmtId="181" fontId="20" fillId="0" borderId="41" xfId="20" applyNumberFormat="1" applyFont="1"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181"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181" fontId="20" fillId="0" borderId="54" xfId="20" applyNumberFormat="1" applyFont="1" applyBorder="1" applyAlignment="1">
      <alignment horizontal="right" vertical="center" shrinkToFit="1"/>
    </xf>
    <xf numFmtId="0" fontId="1" fillId="0" borderId="40" xfId="20" applyBorder="1" applyAlignment="1">
      <alignment horizontal="right" vertical="center" shrinkToFi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8" xfId="20" applyNumberFormat="1" applyFon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178" fontId="20" fillId="0" borderId="37" xfId="20" applyNumberFormat="1" applyFon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91"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178" fontId="20" fillId="0" borderId="40" xfId="20" applyNumberFormat="1" applyFont="1" applyBorder="1" applyAlignment="1">
      <alignment horizontal="right" vertical="center" shrinkToFit="1"/>
    </xf>
    <xf numFmtId="0" fontId="1" fillId="0" borderId="89" xfId="20"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4" fillId="0" borderId="0" xfId="20"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3">
    <cellStyle name="標準" xfId="0" builtinId="0"/>
    <cellStyle name="標準 2" xfId="6" xr:uid="{00000000-0005-0000-0000-000001000000}"/>
    <cellStyle name="標準 2 2" xfId="7" xr:uid="{00000000-0005-0000-0000-000002000000}"/>
    <cellStyle name="標準 2 2 2" xfId="21" xr:uid="{AE81EEA6-730E-400C-A327-6DE6CC5C1A9C}"/>
    <cellStyle name="標準 2 3" xfId="10" xr:uid="{00000000-0005-0000-0000-000003000000}"/>
    <cellStyle name="標準 3" xfId="11" xr:uid="{00000000-0005-0000-0000-000004000000}"/>
    <cellStyle name="標準 3 2" xfId="20" xr:uid="{077ECD2B-489A-47D1-9E68-BE342F1C394C}"/>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2" xr:uid="{3FD4ADA4-4CB7-4F04-BCBF-BAE52756D56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BBEB-4493-89C4-DCE381FC63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21970</c:v>
                </c:pt>
                <c:pt idx="1">
                  <c:v>73862</c:v>
                </c:pt>
                <c:pt idx="2">
                  <c:v>43131</c:v>
                </c:pt>
                <c:pt idx="3">
                  <c:v>50831</c:v>
                </c:pt>
                <c:pt idx="4">
                  <c:v>21551</c:v>
                </c:pt>
              </c:numCache>
            </c:numRef>
          </c:val>
          <c:smooth val="0"/>
          <c:extLst>
            <c:ext xmlns:c16="http://schemas.microsoft.com/office/drawing/2014/chart" uri="{C3380CC4-5D6E-409C-BE32-E72D297353CC}">
              <c16:uniqueId val="{00000001-BBEB-4493-89C4-DCE381FC63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6.69</c:v>
                </c:pt>
                <c:pt idx="1">
                  <c:v>8.8000000000000007</c:v>
                </c:pt>
                <c:pt idx="2">
                  <c:v>8.17</c:v>
                </c:pt>
                <c:pt idx="3">
                  <c:v>7.66</c:v>
                </c:pt>
                <c:pt idx="4">
                  <c:v>9.5399999999999991</c:v>
                </c:pt>
              </c:numCache>
            </c:numRef>
          </c:val>
          <c:extLst>
            <c:ext xmlns:c16="http://schemas.microsoft.com/office/drawing/2014/chart" uri="{C3380CC4-5D6E-409C-BE32-E72D297353CC}">
              <c16:uniqueId val="{00000000-E807-4F0C-B10D-0C055CC3BB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16.61</c:v>
                </c:pt>
                <c:pt idx="1">
                  <c:v>21.62</c:v>
                </c:pt>
                <c:pt idx="2">
                  <c:v>17.02</c:v>
                </c:pt>
                <c:pt idx="3">
                  <c:v>21.66</c:v>
                </c:pt>
                <c:pt idx="4">
                  <c:v>20.239999999999998</c:v>
                </c:pt>
              </c:numCache>
            </c:numRef>
          </c:val>
          <c:extLst>
            <c:ext xmlns:c16="http://schemas.microsoft.com/office/drawing/2014/chart" uri="{C3380CC4-5D6E-409C-BE32-E72D297353CC}">
              <c16:uniqueId val="{00000001-E807-4F0C-B10D-0C055CC3BB6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-2.97</c:v>
                </c:pt>
                <c:pt idx="1">
                  <c:v>5.07</c:v>
                </c:pt>
                <c:pt idx="2">
                  <c:v>-3.37</c:v>
                </c:pt>
                <c:pt idx="3">
                  <c:v>3.67</c:v>
                </c:pt>
                <c:pt idx="4">
                  <c:v>0.9</c:v>
                </c:pt>
              </c:numCache>
            </c:numRef>
          </c:val>
          <c:smooth val="0"/>
          <c:extLst>
            <c:ext xmlns:c16="http://schemas.microsoft.com/office/drawing/2014/chart" uri="{C3380CC4-5D6E-409C-BE32-E72D297353CC}">
              <c16:uniqueId val="{00000002-E807-4F0C-B10D-0C055CC3BB6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0.63</c:v>
                </c:pt>
                <c:pt idx="2">
                  <c:v>#N/A</c:v>
                </c:pt>
                <c:pt idx="3">
                  <c:v>2.66</c:v>
                </c:pt>
                <c:pt idx="4">
                  <c:v>#N/A</c:v>
                </c:pt>
                <c:pt idx="5">
                  <c:v>0.03</c:v>
                </c:pt>
                <c:pt idx="6">
                  <c:v>#N/A</c:v>
                </c:pt>
                <c:pt idx="7">
                  <c:v>0.02</c:v>
                </c:pt>
                <c:pt idx="8">
                  <c:v>#N/A</c:v>
                </c:pt>
                <c:pt idx="9">
                  <c:v>0.02</c:v>
                </c:pt>
              </c:numCache>
            </c:numRef>
          </c:val>
          <c:extLst>
            <c:ext xmlns:c16="http://schemas.microsoft.com/office/drawing/2014/chart" uri="{C3380CC4-5D6E-409C-BE32-E72D297353CC}">
              <c16:uniqueId val="{00000000-0AEE-4599-A271-B1A874C690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EE-4599-A271-B1A874C690D9}"/>
            </c:ext>
          </c:extLst>
        </c:ser>
        <c:ser>
          <c:idx val="2"/>
          <c:order val="2"/>
          <c:tx>
            <c:strRef>
              <c:f>データシート!$A$29</c:f>
              <c:strCache>
                <c:ptCount val="1"/>
                <c:pt idx="0">
                  <c:v>公共駐車場事業特別会計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0.53</c:v>
                </c:pt>
                <c:pt idx="2">
                  <c:v>#N/A</c:v>
                </c:pt>
                <c:pt idx="3">
                  <c:v>0.66</c:v>
                </c:pt>
                <c:pt idx="4">
                  <c:v>#N/A</c:v>
                </c:pt>
                <c:pt idx="5">
                  <c:v>0.69</c:v>
                </c:pt>
                <c:pt idx="6">
                  <c:v>#N/A</c:v>
                </c:pt>
                <c:pt idx="7">
                  <c:v>0.66</c:v>
                </c:pt>
                <c:pt idx="8">
                  <c:v>#N/A</c:v>
                </c:pt>
                <c:pt idx="9">
                  <c:v>0.06</c:v>
                </c:pt>
              </c:numCache>
            </c:numRef>
          </c:val>
          <c:extLst>
            <c:ext xmlns:c16="http://schemas.microsoft.com/office/drawing/2014/chart" uri="{C3380CC4-5D6E-409C-BE32-E72D297353CC}">
              <c16:uniqueId val="{00000002-0AEE-4599-A271-B1A874C690D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0.08</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3-0AEE-4599-A271-B1A874C690D9}"/>
            </c:ext>
          </c:extLst>
        </c:ser>
        <c:ser>
          <c:idx val="4"/>
          <c:order val="4"/>
          <c:tx>
            <c:strRef>
              <c:f>データシート!$A$31</c:f>
              <c:strCache>
                <c:ptCount val="1"/>
                <c:pt idx="0">
                  <c:v>土地取得費特別会計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0.44</c:v>
                </c:pt>
                <c:pt idx="2">
                  <c:v>#N/A</c:v>
                </c:pt>
                <c:pt idx="3">
                  <c:v>0.53</c:v>
                </c:pt>
                <c:pt idx="4">
                  <c:v>#N/A</c:v>
                </c:pt>
                <c:pt idx="5">
                  <c:v>0.5</c:v>
                </c:pt>
                <c:pt idx="6">
                  <c:v>#N/A</c:v>
                </c:pt>
                <c:pt idx="7">
                  <c:v>0.53</c:v>
                </c:pt>
                <c:pt idx="8">
                  <c:v>#N/A</c:v>
                </c:pt>
                <c:pt idx="9">
                  <c:v>0.54</c:v>
                </c:pt>
              </c:numCache>
            </c:numRef>
          </c:val>
          <c:extLst>
            <c:ext xmlns:c16="http://schemas.microsoft.com/office/drawing/2014/chart" uri="{C3380CC4-5D6E-409C-BE32-E72D297353CC}">
              <c16:uniqueId val="{00000004-0AEE-4599-A271-B1A874C690D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2.63</c:v>
                </c:pt>
                <c:pt idx="2">
                  <c:v>#N/A</c:v>
                </c:pt>
                <c:pt idx="3">
                  <c:v>1.1499999999999999</c:v>
                </c:pt>
                <c:pt idx="4">
                  <c:v>#N/A</c:v>
                </c:pt>
                <c:pt idx="5">
                  <c:v>0.64</c:v>
                </c:pt>
                <c:pt idx="6">
                  <c:v>#N/A</c:v>
                </c:pt>
                <c:pt idx="7">
                  <c:v>0.62</c:v>
                </c:pt>
                <c:pt idx="8">
                  <c:v>#N/A</c:v>
                </c:pt>
                <c:pt idx="9">
                  <c:v>1.04</c:v>
                </c:pt>
              </c:numCache>
            </c:numRef>
          </c:val>
          <c:extLst>
            <c:ext xmlns:c16="http://schemas.microsoft.com/office/drawing/2014/chart" uri="{C3380CC4-5D6E-409C-BE32-E72D297353CC}">
              <c16:uniqueId val="{00000005-0AEE-4599-A271-B1A874C690D9}"/>
            </c:ext>
          </c:extLst>
        </c:ser>
        <c:ser>
          <c:idx val="6"/>
          <c:order val="6"/>
          <c:tx>
            <c:strRef>
              <c:f>データシート!$A$33</c:f>
              <c:strCache>
                <c:ptCount val="1"/>
                <c:pt idx="0">
                  <c:v>介護保険（保険事業勘定）特別会計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1.01</c:v>
                </c:pt>
                <c:pt idx="2">
                  <c:v>#N/A</c:v>
                </c:pt>
                <c:pt idx="3">
                  <c:v>0.76</c:v>
                </c:pt>
                <c:pt idx="4">
                  <c:v>#N/A</c:v>
                </c:pt>
                <c:pt idx="5">
                  <c:v>0.56000000000000005</c:v>
                </c:pt>
                <c:pt idx="6">
                  <c:v>#N/A</c:v>
                </c:pt>
                <c:pt idx="7">
                  <c:v>0.56999999999999995</c:v>
                </c:pt>
                <c:pt idx="8">
                  <c:v>#N/A</c:v>
                </c:pt>
                <c:pt idx="9">
                  <c:v>1.73</c:v>
                </c:pt>
              </c:numCache>
            </c:numRef>
          </c:val>
          <c:extLst>
            <c:ext xmlns:c16="http://schemas.microsoft.com/office/drawing/2014/chart" uri="{C3380CC4-5D6E-409C-BE32-E72D297353CC}">
              <c16:uniqueId val="{00000006-0AEE-4599-A271-B1A874C690D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1.58</c:v>
                </c:pt>
                <c:pt idx="6">
                  <c:v>#N/A</c:v>
                </c:pt>
                <c:pt idx="7">
                  <c:v>3.57</c:v>
                </c:pt>
                <c:pt idx="8">
                  <c:v>#N/A</c:v>
                </c:pt>
                <c:pt idx="9">
                  <c:v>2.73</c:v>
                </c:pt>
              </c:numCache>
            </c:numRef>
          </c:val>
          <c:extLst>
            <c:ext xmlns:c16="http://schemas.microsoft.com/office/drawing/2014/chart" uri="{C3380CC4-5D6E-409C-BE32-E72D297353CC}">
              <c16:uniqueId val="{00000007-0AEE-4599-A271-B1A874C690D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6.24</c:v>
                </c:pt>
                <c:pt idx="2">
                  <c:v>#N/A</c:v>
                </c:pt>
                <c:pt idx="3">
                  <c:v>8.27</c:v>
                </c:pt>
                <c:pt idx="4">
                  <c:v>#N/A</c:v>
                </c:pt>
                <c:pt idx="5">
                  <c:v>7.66</c:v>
                </c:pt>
                <c:pt idx="6">
                  <c:v>#N/A</c:v>
                </c:pt>
                <c:pt idx="7">
                  <c:v>7.13</c:v>
                </c:pt>
                <c:pt idx="8">
                  <c:v>#N/A</c:v>
                </c:pt>
                <c:pt idx="9">
                  <c:v>9</c:v>
                </c:pt>
              </c:numCache>
            </c:numRef>
          </c:val>
          <c:extLst>
            <c:ext xmlns:c16="http://schemas.microsoft.com/office/drawing/2014/chart" uri="{C3380CC4-5D6E-409C-BE32-E72D297353CC}">
              <c16:uniqueId val="{00000008-0AEE-4599-A271-B1A874C690D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9.3699999999999992</c:v>
                </c:pt>
                <c:pt idx="2">
                  <c:v>#N/A</c:v>
                </c:pt>
                <c:pt idx="3">
                  <c:v>9.93</c:v>
                </c:pt>
                <c:pt idx="4">
                  <c:v>#N/A</c:v>
                </c:pt>
                <c:pt idx="5">
                  <c:v>9.8800000000000008</c:v>
                </c:pt>
                <c:pt idx="6">
                  <c:v>#N/A</c:v>
                </c:pt>
                <c:pt idx="7">
                  <c:v>9.49</c:v>
                </c:pt>
                <c:pt idx="8">
                  <c:v>#N/A</c:v>
                </c:pt>
                <c:pt idx="9">
                  <c:v>9.5</c:v>
                </c:pt>
              </c:numCache>
            </c:numRef>
          </c:val>
          <c:extLst>
            <c:ext xmlns:c16="http://schemas.microsoft.com/office/drawing/2014/chart" uri="{C3380CC4-5D6E-409C-BE32-E72D297353CC}">
              <c16:uniqueId val="{00000009-0AEE-4599-A271-B1A874C690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1532</c:v>
                </c:pt>
                <c:pt idx="5">
                  <c:v>1504</c:v>
                </c:pt>
                <c:pt idx="8">
                  <c:v>1217</c:v>
                </c:pt>
                <c:pt idx="11">
                  <c:v>1145</c:v>
                </c:pt>
                <c:pt idx="14">
                  <c:v>1176</c:v>
                </c:pt>
              </c:numCache>
            </c:numRef>
          </c:val>
          <c:extLst>
            <c:ext xmlns:c16="http://schemas.microsoft.com/office/drawing/2014/chart" uri="{C3380CC4-5D6E-409C-BE32-E72D297353CC}">
              <c16:uniqueId val="{00000000-383A-411F-B7DA-2928CD5701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83A-411F-B7DA-2928CD5701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6</c:v>
                </c:pt>
                <c:pt idx="9">
                  <c:v>17</c:v>
                </c:pt>
                <c:pt idx="12">
                  <c:v>58</c:v>
                </c:pt>
              </c:numCache>
            </c:numRef>
          </c:val>
          <c:extLst>
            <c:ext xmlns:c16="http://schemas.microsoft.com/office/drawing/2014/chart" uri="{C3380CC4-5D6E-409C-BE32-E72D297353CC}">
              <c16:uniqueId val="{00000002-383A-411F-B7DA-2928CD5701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50</c:v>
                </c:pt>
                <c:pt idx="3">
                  <c:v>69</c:v>
                </c:pt>
                <c:pt idx="6">
                  <c:v>92</c:v>
                </c:pt>
                <c:pt idx="9">
                  <c:v>116</c:v>
                </c:pt>
                <c:pt idx="12">
                  <c:v>104</c:v>
                </c:pt>
              </c:numCache>
            </c:numRef>
          </c:val>
          <c:extLst>
            <c:ext xmlns:c16="http://schemas.microsoft.com/office/drawing/2014/chart" uri="{C3380CC4-5D6E-409C-BE32-E72D297353CC}">
              <c16:uniqueId val="{00000003-383A-411F-B7DA-2928CD5701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525</c:v>
                </c:pt>
                <c:pt idx="3">
                  <c:v>531</c:v>
                </c:pt>
                <c:pt idx="6">
                  <c:v>319</c:v>
                </c:pt>
                <c:pt idx="9">
                  <c:v>279</c:v>
                </c:pt>
                <c:pt idx="12">
                  <c:v>332</c:v>
                </c:pt>
              </c:numCache>
            </c:numRef>
          </c:val>
          <c:extLst>
            <c:ext xmlns:c16="http://schemas.microsoft.com/office/drawing/2014/chart" uri="{C3380CC4-5D6E-409C-BE32-E72D297353CC}">
              <c16:uniqueId val="{00000004-383A-411F-B7DA-2928CD5701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3A-411F-B7DA-2928CD5701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3A-411F-B7DA-2928CD5701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920</c:v>
                </c:pt>
                <c:pt idx="3">
                  <c:v>846</c:v>
                </c:pt>
                <c:pt idx="6">
                  <c:v>789</c:v>
                </c:pt>
                <c:pt idx="9">
                  <c:v>777</c:v>
                </c:pt>
                <c:pt idx="12">
                  <c:v>779</c:v>
                </c:pt>
              </c:numCache>
            </c:numRef>
          </c:val>
          <c:extLst>
            <c:ext xmlns:c16="http://schemas.microsoft.com/office/drawing/2014/chart" uri="{C3380CC4-5D6E-409C-BE32-E72D297353CC}">
              <c16:uniqueId val="{00000007-383A-411F-B7DA-2928CD57019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-37</c:v>
                </c:pt>
                <c:pt idx="2">
                  <c:v>#N/A</c:v>
                </c:pt>
                <c:pt idx="3">
                  <c:v>#N/A</c:v>
                </c:pt>
                <c:pt idx="4">
                  <c:v>-58</c:v>
                </c:pt>
                <c:pt idx="5">
                  <c:v>#N/A</c:v>
                </c:pt>
                <c:pt idx="6">
                  <c:v>#N/A</c:v>
                </c:pt>
                <c:pt idx="7">
                  <c:v>-11</c:v>
                </c:pt>
                <c:pt idx="8">
                  <c:v>#N/A</c:v>
                </c:pt>
                <c:pt idx="9">
                  <c:v>#N/A</c:v>
                </c:pt>
                <c:pt idx="10">
                  <c:v>44</c:v>
                </c:pt>
                <c:pt idx="11">
                  <c:v>#N/A</c:v>
                </c:pt>
                <c:pt idx="12">
                  <c:v>#N/A</c:v>
                </c:pt>
                <c:pt idx="13">
                  <c:v>97</c:v>
                </c:pt>
                <c:pt idx="14">
                  <c:v>#N/A</c:v>
                </c:pt>
              </c:numCache>
            </c:numRef>
          </c:val>
          <c:smooth val="0"/>
          <c:extLst>
            <c:ext xmlns:c16="http://schemas.microsoft.com/office/drawing/2014/chart" uri="{C3380CC4-5D6E-409C-BE32-E72D297353CC}">
              <c16:uniqueId val="{00000008-383A-411F-B7DA-2928CD57019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9010</c:v>
                </c:pt>
                <c:pt idx="5">
                  <c:v>9614</c:v>
                </c:pt>
                <c:pt idx="8">
                  <c:v>9058</c:v>
                </c:pt>
                <c:pt idx="11">
                  <c:v>9148</c:v>
                </c:pt>
                <c:pt idx="14">
                  <c:v>8768</c:v>
                </c:pt>
              </c:numCache>
            </c:numRef>
          </c:val>
          <c:extLst>
            <c:ext xmlns:c16="http://schemas.microsoft.com/office/drawing/2014/chart" uri="{C3380CC4-5D6E-409C-BE32-E72D297353CC}">
              <c16:uniqueId val="{00000000-860D-4CC4-9AF1-1C67281098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6429</c:v>
                </c:pt>
                <c:pt idx="5">
                  <c:v>6435</c:v>
                </c:pt>
                <c:pt idx="8">
                  <c:v>5603</c:v>
                </c:pt>
                <c:pt idx="11">
                  <c:v>5146</c:v>
                </c:pt>
                <c:pt idx="14">
                  <c:v>5575</c:v>
                </c:pt>
              </c:numCache>
            </c:numRef>
          </c:val>
          <c:extLst>
            <c:ext xmlns:c16="http://schemas.microsoft.com/office/drawing/2014/chart" uri="{C3380CC4-5D6E-409C-BE32-E72D297353CC}">
              <c16:uniqueId val="{00000001-860D-4CC4-9AF1-1C67281098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3264</c:v>
                </c:pt>
                <c:pt idx="5">
                  <c:v>3567</c:v>
                </c:pt>
                <c:pt idx="8">
                  <c:v>3158</c:v>
                </c:pt>
                <c:pt idx="11">
                  <c:v>3404</c:v>
                </c:pt>
                <c:pt idx="14">
                  <c:v>3183</c:v>
                </c:pt>
              </c:numCache>
            </c:numRef>
          </c:val>
          <c:extLst>
            <c:ext xmlns:c16="http://schemas.microsoft.com/office/drawing/2014/chart" uri="{C3380CC4-5D6E-409C-BE32-E72D297353CC}">
              <c16:uniqueId val="{00000002-860D-4CC4-9AF1-1C67281098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0D-4CC4-9AF1-1C67281098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0D-4CC4-9AF1-1C67281098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87</c:v>
                </c:pt>
                <c:pt idx="3">
                  <c:v>117</c:v>
                </c:pt>
                <c:pt idx="6">
                  <c:v>120</c:v>
                </c:pt>
                <c:pt idx="9">
                  <c:v>170</c:v>
                </c:pt>
                <c:pt idx="12">
                  <c:v>170</c:v>
                </c:pt>
              </c:numCache>
            </c:numRef>
          </c:val>
          <c:extLst>
            <c:ext xmlns:c16="http://schemas.microsoft.com/office/drawing/2014/chart" uri="{C3380CC4-5D6E-409C-BE32-E72D297353CC}">
              <c16:uniqueId val="{00000005-860D-4CC4-9AF1-1C67281098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1668</c:v>
                </c:pt>
                <c:pt idx="3">
                  <c:v>1571</c:v>
                </c:pt>
                <c:pt idx="6">
                  <c:v>1543</c:v>
                </c:pt>
                <c:pt idx="9">
                  <c:v>1488</c:v>
                </c:pt>
                <c:pt idx="12">
                  <c:v>1465</c:v>
                </c:pt>
              </c:numCache>
            </c:numRef>
          </c:val>
          <c:extLst>
            <c:ext xmlns:c16="http://schemas.microsoft.com/office/drawing/2014/chart" uri="{C3380CC4-5D6E-409C-BE32-E72D297353CC}">
              <c16:uniqueId val="{00000006-860D-4CC4-9AF1-1C67281098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1206</c:v>
                </c:pt>
                <c:pt idx="3">
                  <c:v>1199</c:v>
                </c:pt>
                <c:pt idx="6">
                  <c:v>1213</c:v>
                </c:pt>
                <c:pt idx="9">
                  <c:v>1616</c:v>
                </c:pt>
                <c:pt idx="12">
                  <c:v>1625</c:v>
                </c:pt>
              </c:numCache>
            </c:numRef>
          </c:val>
          <c:extLst>
            <c:ext xmlns:c16="http://schemas.microsoft.com/office/drawing/2014/chart" uri="{C3380CC4-5D6E-409C-BE32-E72D297353CC}">
              <c16:uniqueId val="{00000007-860D-4CC4-9AF1-1C67281098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6769</c:v>
                </c:pt>
                <c:pt idx="3">
                  <c:v>6666</c:v>
                </c:pt>
                <c:pt idx="6">
                  <c:v>5759</c:v>
                </c:pt>
                <c:pt idx="9">
                  <c:v>5198</c:v>
                </c:pt>
                <c:pt idx="12">
                  <c:v>3699</c:v>
                </c:pt>
              </c:numCache>
            </c:numRef>
          </c:val>
          <c:extLst>
            <c:ext xmlns:c16="http://schemas.microsoft.com/office/drawing/2014/chart" uri="{C3380CC4-5D6E-409C-BE32-E72D297353CC}">
              <c16:uniqueId val="{00000008-860D-4CC4-9AF1-1C67281098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210</c:v>
                </c:pt>
                <c:pt idx="3">
                  <c:v>315</c:v>
                </c:pt>
                <c:pt idx="6">
                  <c:v>238</c:v>
                </c:pt>
                <c:pt idx="9">
                  <c:v>915</c:v>
                </c:pt>
                <c:pt idx="12">
                  <c:v>888</c:v>
                </c:pt>
              </c:numCache>
            </c:numRef>
          </c:val>
          <c:extLst>
            <c:ext xmlns:c16="http://schemas.microsoft.com/office/drawing/2014/chart" uri="{C3380CC4-5D6E-409C-BE32-E72D297353CC}">
              <c16:uniqueId val="{00000009-860D-4CC4-9AF1-1C67281098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7307</c:v>
                </c:pt>
                <c:pt idx="3">
                  <c:v>8546</c:v>
                </c:pt>
                <c:pt idx="6">
                  <c:v>9014</c:v>
                </c:pt>
                <c:pt idx="9">
                  <c:v>9936</c:v>
                </c:pt>
                <c:pt idx="12">
                  <c:v>9580</c:v>
                </c:pt>
              </c:numCache>
            </c:numRef>
          </c:val>
          <c:extLst>
            <c:ext xmlns:c16="http://schemas.microsoft.com/office/drawing/2014/chart" uri="{C3380CC4-5D6E-409C-BE32-E72D297353CC}">
              <c16:uniqueId val="{0000000A-860D-4CC4-9AF1-1C67281098D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68</c:v>
                </c:pt>
                <c:pt idx="8">
                  <c:v>#N/A</c:v>
                </c:pt>
                <c:pt idx="9">
                  <c:v>#N/A</c:v>
                </c:pt>
                <c:pt idx="10">
                  <c:v>1626</c:v>
                </c:pt>
                <c:pt idx="11">
                  <c:v>#N/A</c:v>
                </c:pt>
                <c:pt idx="12">
                  <c:v>#N/A</c:v>
                </c:pt>
                <c:pt idx="13">
                  <c:v>0</c:v>
                </c:pt>
                <c:pt idx="14">
                  <c:v>#N/A</c:v>
                </c:pt>
              </c:numCache>
            </c:numRef>
          </c:val>
          <c:smooth val="0"/>
          <c:extLst>
            <c:ext xmlns:c16="http://schemas.microsoft.com/office/drawing/2014/chart" uri="{C3380CC4-5D6E-409C-BE32-E72D297353CC}">
              <c16:uniqueId val="{0000000B-860D-4CC4-9AF1-1C67281098D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1664</c:v>
                </c:pt>
                <c:pt idx="1">
                  <c:v>2080</c:v>
                </c:pt>
                <c:pt idx="2">
                  <c:v>1973</c:v>
                </c:pt>
              </c:numCache>
            </c:numRef>
          </c:val>
          <c:extLst>
            <c:ext xmlns:c16="http://schemas.microsoft.com/office/drawing/2014/chart" uri="{C3380CC4-5D6E-409C-BE32-E72D297353CC}">
              <c16:uniqueId val="{00000000-BBC0-498A-8D6A-6F72E50D05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BC0-498A-8D6A-6F72E50D05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846</c:v>
                </c:pt>
                <c:pt idx="1">
                  <c:v>673</c:v>
                </c:pt>
                <c:pt idx="2">
                  <c:v>591</c:v>
                </c:pt>
              </c:numCache>
            </c:numRef>
          </c:val>
          <c:extLst>
            <c:ext xmlns:c16="http://schemas.microsoft.com/office/drawing/2014/chart" uri="{C3380CC4-5D6E-409C-BE32-E72D297353CC}">
              <c16:uniqueId val="{00000002-BBC0-498A-8D6A-6F72E50D05D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{2822EA18-CC16-4B08-B06C-3E23C3D9B398}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C6B-4DDB-BB32-E97D0FEEE2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{BE05F35F-8462-4E5E-90C3-1C1E153AB9D1}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6B-4DDB-BB32-E97D0FEEE2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{13361CC8-D4E5-4CDD-9822-CC6F8E0192CD}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6B-4DDB-BB32-E97D0FEEE2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{CA6DCFBC-DCC5-41B7-8D1A-B5EEF1056276}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6B-4DDB-BB32-E97D0FEEE2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{26300C19-AA77-4DA6-A9B6-3E6449A5A4CA}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6B-4DDB-BB32-E97D0FEEE23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{856F8DB0-DFB3-41BD-B8E3-4B6A3D46F0BF}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C6B-4DDB-BB32-E97D0FEEE236}"/>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{7013F0BC-BDE8-4DD0-BF1F-19E5636D010B}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C6B-4DDB-BB32-E97D0FEEE236}"/>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{20C069DF-74C1-4341-9D63-B3D76EA9D34E}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C6B-4DDB-BB32-E97D0FEEE23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{0508F824-5CED-433E-AEAA-A491E94A3F87}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C6B-4DDB-BB32-E97D0FEEE2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66.8</c:v>
                </c:pt>
                <c:pt idx="8">
                  <c:v>65.900000000000006</c:v>
                </c:pt>
                <c:pt idx="16">
                  <c:v>65.400000000000006</c:v>
                </c:pt>
                <c:pt idx="24">
                  <c:v>64.8</c:v>
                </c:pt>
                <c:pt idx="32">
                  <c:v>66.2</c:v>
                </c:pt>
              </c:numCache>
            </c:numRef>
          </c:xVal>
          <c:yVal>
            <c:numRef>
              <c:f>公会計指標分析・財政指標組合せ分析表!$BP$51:$DC$51</c:f>
              <c:numCache>
                <c:formatCode>#,##0.0;"▲ "#,##0.0</c:formatCode>
                <c:ptCount val="40"/>
                <c:pt idx="16">
                  <c:v>0.7</c:v>
                </c:pt>
                <c:pt idx="24">
                  <c:v>18.600000000000001</c:v>
                </c:pt>
              </c:numCache>
            </c:numRef>
          </c:yVal>
          <c:smooth val="0"/>
          <c:extLst>
            <c:ext xmlns:c16="http://schemas.microsoft.com/office/drawing/2014/chart" uri="{C3380CC4-5D6E-409C-BE32-E72D297353CC}">
              <c16:uniqueId val="{00000009-2C6B-4DDB-BB32-E97D0FEEE2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{F8B4C51B-6F37-4EA1-839B-DB14468A63E3}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C6B-4DDB-BB32-E97D0FEEE2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{942C7121-7EEC-45AD-BF79-ED0C3CDFE7FF}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6B-4DDB-BB32-E97D0FEEE2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{7976072A-859C-47D5-93E0-AD64EBBD034E}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6B-4DDB-BB32-E97D0FEEE2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{3B4457E5-B1EB-41D5-9E62-70F07A5CBB85}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6B-4DDB-BB32-E97D0FEEE2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{0DB6A79B-E44F-4355-AFC6-D2B83B59205D}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6B-4DDB-BB32-E97D0FEEE236}"/>
                </c:ext>
              </c:extLst>
            </c:dLbl>
            <c:dLbl>
              <c:idx val="8"/>
              <c:layout>
                <c:manualLayout>
                  <c:x val="-2.7958831171516495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{055861EC-8E60-485C-8214-E396BB490DD3}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C6B-4DDB-BB32-E97D0FEEE236}"/>
                </c:ext>
              </c:extLst>
            </c:dLbl>
            <c:dLbl>
              <c:idx val="16"/>
              <c:layout>
                <c:manualLayout>
                  <c:x val="-3.6202119948289965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{36CF5B01-4E81-4C20-BA7D-25C10598DA6F}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C6B-4DDB-BB32-E97D0FEEE23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{5592A828-72DF-43A6-BF20-F2E79B857790}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C6B-4DDB-BB32-E97D0FEEE23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{A78E94E6-F621-4A81-A6FE-1DAC125EBF68}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C6B-4DDB-BB32-E97D0FEEE2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2C6B-4DDB-BB32-E97D0FEEE236}"/>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{6272F0BE-E6F0-4D13-A1A9-821A11743B5F}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5C6-47C7-899D-AD906D0450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{40F1C49A-DAB8-485F-BCAE-6207E9A416E2}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C6-47C7-899D-AD906D0450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{FD331A81-3431-4ABD-BA25-B8A04686D784}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C6-47C7-899D-AD906D0450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{84627446-8A6A-47F1-94D0-509D83BC3BEC}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C6-47C7-899D-AD906D0450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{2AD2074C-0E87-474B-AECD-2981042437FD}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C6-47C7-899D-AD906D0450A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{7673BE9E-6588-4053-A711-6F319BF9BF89}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5C6-47C7-899D-AD906D0450A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{465EAB7E-0503-4D9D-BF49-4F193043BB8D}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5C6-47C7-899D-AD906D0450A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{67CD385C-BA33-434A-82D8-7C04C99FDB61}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5C6-47C7-899D-AD906D0450A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{59A94E69-C7B4-4C18-9F03-E07893DF5ABC}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5C6-47C7-899D-AD906D0450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-0.7</c:v>
                </c:pt>
                <c:pt idx="16">
                  <c:v>-0.4</c:v>
                </c:pt>
                <c:pt idx="24">
                  <c:v>-0.1</c:v>
                </c:pt>
                <c:pt idx="32">
                  <c:v>0.4</c:v>
                </c:pt>
              </c:numCache>
            </c:numRef>
          </c:xVal>
          <c:yVal>
            <c:numRef>
              <c:f>公会計指標分析・財政指標組合せ分析表!$BP$73:$DC$73</c:f>
              <c:numCache>
                <c:formatCode>#,##0.0;"▲ "#,##0.0</c:formatCode>
                <c:ptCount val="40"/>
                <c:pt idx="16">
                  <c:v>0.7</c:v>
                </c:pt>
                <c:pt idx="24">
                  <c:v>18.600000000000001</c:v>
                </c:pt>
              </c:numCache>
            </c:numRef>
          </c:yVal>
          <c:smooth val="0"/>
          <c:extLst>
            <c:ext xmlns:c16="http://schemas.microsoft.com/office/drawing/2014/chart" uri="{C3380CC4-5D6E-409C-BE32-E72D297353CC}">
              <c16:uniqueId val="{00000009-65C6-47C7-899D-AD906D0450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009669109059687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{CEF6F40C-6425-4BBA-ADB1-6195EF07158D}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5C6-47C7-899D-AD906D0450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{486AEF16-CC0E-446A-9F68-89BD0810C376}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C6-47C7-899D-AD906D0450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{84D2922E-6320-44A6-8395-DFA7792E3033}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C6-47C7-899D-AD906D0450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{DA048CD8-9C60-4999-8D8F-9CDBBAE6FF8C}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C6-47C7-899D-AD906D0450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{0C6862DF-5EC8-4FD3-98FA-11134DF1B0E6}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C6-47C7-899D-AD906D0450A1}"/>
                </c:ext>
              </c:extLst>
            </c:dLbl>
            <c:dLbl>
              <c:idx val="8"/>
              <c:layout>
                <c:manualLayout>
                  <c:x val="0"/>
                  <c:y val="-6.9696220375681467E-5"/>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{BABE687E-1CA5-4B48-A7D2-BA14BDD755D7}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5C6-47C7-899D-AD906D0450A1}"/>
                </c:ext>
              </c:extLst>
            </c:dLbl>
            <c:dLbl>
              <c:idx val="16"/>
              <c:layout>
                <c:manualLayout>
                  <c:x val="0"/>
                  <c:y val="-1.193997288868408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{1A36977A-F82D-4B51-BB93-97C4133EFC87}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5C6-47C7-899D-AD906D0450A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{244B262A-327D-46C9-97F5-25961A0CFE6F}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5C6-47C7-899D-AD906D0450A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{B66C2586-C969-4268-B6A0-515FB734ED23}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5C6-47C7-899D-AD906D0450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65C6-47C7-899D-AD906D0450A1}"/>
            </c:ext>
          </c:extLst>
        </c:ser>
        <c:dLbls>
          <c:showLegendKey val="0"/>
          <c:showVal val="1"/>
          <c:showCatName val="0"/>
          <c:showSerName val="0"/>
          <c:showPercent val="0"/>
          <c:showBubbleSize val="0"/>
        </c:dLbls>
        <c:axId val="84219776"/>
        <c:axId val="84234240"/>
      </c:scatterChart>
      <c:valAx>
        <c:axId val="84219776"/>
        <c:scaling>
          <c:orientation val="maxMin"/>
          <c:max val="20"/>
          <c:min val="-1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D155C98-34CA-41E6-B1B8-64B2ACEEAB13}"/>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0D39A86-5666-4142-A434-C627555BF301}"/>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愛知県高浜市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元利償還金では、平成２１年度に市立病院の民間移譲に伴い、病院事業会計の起債の償還を一般会計が引き継いだため翌２２年度に大きく増加したものの、以降は順調に減少している。</a:t>
          </a:r>
        </a:p>
        <a:p>
          <a:r>
            <a:rPr kumimoji="1" lang="ja-JP" altLang="en-US" sz="1400">
              <a:latin typeface="ＭＳ ゴシック" pitchFamily="49" charset="-128"/>
              <a:ea typeface="ＭＳ ゴシック" pitchFamily="49" charset="-128"/>
            </a:rPr>
            <a:t>　実質公債費比率の分子については、起債の新規発行を抑制してきたことや過去の大規模事業の償還が終了したことに伴い、減少している。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しかし、近年は、公共施設の更新等により多額の起債を発行していることから、今後増加していくことを見込んでいる。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愛知県高浜市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将来負担額では、平成２１年度において、市立病院の民間移譲に伴い、起債残高を病院事業会計から一般会計が引き継いだため一般会計等に係る地方債の現在高が大幅に増加し、公営企業債等繰入見込額が減少したが、平成２２年度からは、一般会計においてはプライマリーバランス黒字の堅持を目標に掲げ、順調に現在高は減少していた。</a:t>
          </a:r>
        </a:p>
        <a:p>
          <a:r>
            <a:rPr kumimoji="1" lang="ja-JP" altLang="en-US" sz="1100">
              <a:latin typeface="ＭＳ ゴシック" pitchFamily="49" charset="-128"/>
              <a:ea typeface="ＭＳ ゴシック" pitchFamily="49" charset="-128"/>
            </a:rPr>
            <a:t>　しかしながら、平成３０年度以降、公共施設の更新に伴う地方債の新規発行により、地方債現在高が上昇している。</a:t>
          </a:r>
        </a:p>
        <a:p>
          <a:r>
            <a:rPr kumimoji="1" lang="ja-JP" altLang="en-US" sz="1100">
              <a:latin typeface="ＭＳ ゴシック" pitchFamily="49" charset="-128"/>
              <a:ea typeface="ＭＳ ゴシック" pitchFamily="49" charset="-128"/>
            </a:rPr>
            <a:t>　また、充当可能財源では、平成２２年度に財政調整基金を取崩し、その影響から充当可能基金は減少したが、市税収入の増加による充当可能特定歳入の増加、臨時財政対策債の発行に伴い、基準財政需要額算入見込額が増加したことにより、将来負担比率の分子は大幅に減少し、平成３０年度まで継続してマイナスとなってい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しかし、地方債の現在高の増などにより令和元年度よりプラスに転じている。令和３年度においては、小学校建設地方債借入額の減、下水道事業一般会計出資金の減によりマイナスに転じてはいるが、公共施設等の更新による地方債の現在高の上昇に伴いプラスに転じることが考えられる。</a:t>
          </a:r>
        </a:p>
        <a:p>
          <a:r>
            <a:rPr kumimoji="1" lang="ja-JP" altLang="en-US" sz="1100">
              <a:latin typeface="ＭＳ ゴシック" pitchFamily="49" charset="-128"/>
              <a:ea typeface="ＭＳ ゴシック" pitchFamily="49" charset="-128"/>
            </a:rPr>
            <a:t>　今後はより一層プライマリーバランスの黒字を堅持していくことに努めるが、公共施設の更新に伴う地方債の新規発行による地方債現在高の上昇を見込んでおり、予断は許さない。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愛知県高浜市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基金残高合計は、年度間で総額にバラツキがあり、法人市民税の増減や公共施設等整備基金の取崩し等によるものである。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法人市民税の年度間での増減があることから、各年度において基金活用にバラツキが生じている。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近年の傾向として市税が増加傾向にあることが、基金の一定額維持に寄与してきたが、今後は公共施設の更新等により、普通建設事業費及び公債費の増加を見込んでいる。一定額の基金残高維持とともに、適正な運用を行うことによって基金の活用を図るとともに、歳出面においては、受益と負担のバランスを考慮していくことで、事業の選択と集中を図り、基金を活用しつつ、効果的な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公共施設等整備基金：公共施設等の整備に要する経費に充てる基金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都市計画事業基金：都市計画事業及び土地区画整理事業に充てる基金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港湾環境対策基金：衣浦港高浜地区の港湾環境の改善及び維持保全を図る事業に充てる基金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まちづくりパートナーズ基金：市と市民が相互に連携し、新しい公共空間を形成していくために実施する協働事業及び地域内分権を推進するとともに、市民公益活動を支援するための事業に充てる基金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森林環境譲与税基金：森林環境譲与税に関する事業に充てる基金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公共施設等整備基金：前年度と比較して約１３，５００万円の減である。これは、公共施設の更新等に伴う財政需要に対し、取崩しを行ったことによる。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都市計画事業基金：前年度と比較して４，８００万円の増である。毎年度の都市計画税の収入額が、その年度における事業に要する費用額に対して不足する場合において、当該不足額を埋めるための財源に充てるときに限り、その全部又は一部を処分することができるものであり積立を行ったことによ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港湾環境対策基金：前年度と比較して約２００万円の増である。これは、定期的に行っている港湾環境の改善事業に向けて、港湾環境対策に伴う負担金収入の積立を行っていることによる。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森林環境譲与税基金：令和２年度より積立ており、該当する事業に充てるが令和３年度は充当する事業がなかったため全て積立を行ったことによる。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高浜市公共施設総合管理計画」を着実に進めるため、必要な額を確保することを目標に積立を行ってきた。今後は、公共施設の更新等の事業実施に伴い、取崩しを行っていくもの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その他の特定目的基金についても、基金の適正な運用を行いつつ、活用を行っていく予定である。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法人市民税の減収に伴い、前年度末に対して約３億円減少したが、令和２年度においては法人市民税の増収に伴い、約４億円増加した。令和３年度は法人市民税の減収に伴い約１億円減少した。また、継続的な「アウトソーシング戦略」により行政のスリム化を推進し、人件費増加を抑制しているが、委託料等の物件費が増加する傾向である。これらの財源不足を財政調整基金の活用により対応してい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１０％程度を目安として、約１０億円の維持は必要と考えている。目標としては、過去にリーマンショックの影響にて、財政調整基金が約１０億円減少したことを踏まえ、継続的な行財政運営を行うため、標準財政規模の２０％程度である約２０億円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年度においても積み立てていないため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円である。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減債基金については、目的に対応する市債の償還予定がなく、定期的な積立も行っていない。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45C6CE0-F1E9-4A69-B559-875770308B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F45FD84-6C91-489C-B6E3-22F28DBF85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7F137CE7-FA44-4BEB-92ED-461EB23D0F46}"/>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493F7CA-1F82-4B80-AF69-65EDE29A518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D2028354-E002-4BD3-BAA7-25159B2C863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3F56265C-2BEB-40F0-B60C-55EA31CB3CB7}"/>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F4FDB8F4-F73B-4CEC-A15C-47E2372BC4F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59BCA4ED-99A3-41B0-82DD-6A33557F056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8C84B91D-4A2C-484F-98AF-F581709F209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14CDF8E2-E0E4-42B5-8297-E1B35F52C96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21CDE138-045C-46BD-999F-32B0D6DB5B5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D432581A-E114-409E-9BE9-686D844B519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DEFD6861-5357-4C04-A82E-71175B6CF98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D97BDC08-BCBC-4498-B81C-C7F80365E82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6EAD6590-2244-4D61-8632-9C05BB8981F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BAEC80C4-F124-4AD6-B2A0-0C7EFD5F333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3746B548-150B-4BAE-B25B-E01D3C62625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F8AFAB61-98FC-4EE9-A19A-2B905A59E48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49,280
45,333
13.11
18,212,802
17,229,402
930,380
9,749,694
9,209,667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F1977A56-FB22-4B68-B6DD-35A9B3BFE92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1B0BFCA5-1E3C-4C68-AFC8-B56C5041516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AA5BABAD-3799-4B40-B453-ACBEFD1BCD6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10374565-0806-4143-93E3-5EEDA681BE0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2E66545D-C0AA-47B3-9777-7B14BBC1F26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FF314AEC-7D1C-47C3-BCFB-2E04B30300E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32F0F466-D929-4399-85DD-DBF0FCD9FA7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57CAFB3C-D324-47F0-9200-C01AC559DD8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B74B77F2-0027-4BB5-8AA1-06E5CB27F1A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65D4C831-90A8-4077-9EE0-83E1935A393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A978098D-DDB2-4163-BF03-A7D9E20A397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F68EE963-54E8-44AA-9B31-9C1E10FEA3F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F786B6BF-2F65-4387-81C4-4CB407CCB84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9A6B06D-EDF4-4825-9854-B53DCDF38F9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B28ADB15-807D-473C-8102-4DE0605D0F4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3D8CE7F3-126D-4D2D-AE66-11A8FC653C9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D7100D56-4B7C-428F-B8FC-B6B2663ED03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2B63B635-79E3-4B45-B211-0CE14DFC287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F971B620-3944-4EC9-A9D1-A7073343F99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EE240E68-C085-45B0-BFF6-B28D24EA151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CB53693E-B773-4408-A295-0F1E214DCBE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81FB4234-28E6-4921-A03F-E47382B3480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945F4CE3-3C52-424C-B05C-48BC0DB4C2B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4576EBBF-CE36-49DD-B71D-CDD5445B0B0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BF52DE62-4619-497D-B00C-ED2D14CEF38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93134CD-6900-4397-9B34-1503DA3CB8F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364D216B-3851-44BC-B119-412B447D6EE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51DC88C0-A858-4316-BBC9-B3126E0D002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49348AA8-2062-4B3E-936F-C89EC2FB3F1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103B5608-B278-42B6-A1DF-039D5C0C3BB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989E3C95-71F9-4A97-B3B8-DF566D456AE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C47CAB8A-F952-4891-8B75-4E82BAD639E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9EE5014D-6AF3-45C0-A28A-7CAFC099231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9438099B-6AA9-4074-AA6B-4C0C9BACAA9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8A3F6308-15A4-449A-9CF1-130067A27FA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有形固定資産減価償却率は類似団体より高い水準にあるが、公共施設総合管理計画に基づき、機能重視型の公共施設の複合化や集約化を図ることとしている。</a:t>
          </a:r>
          <a:endParaRPr lang="ja-JP" altLang="ja-JP">
            <a:effectLst/>
          </a:endParaRPr>
        </a:p>
        <a:p>
          <a:r>
            <a:rPr kumimoji="1" lang="ja-JP" altLang="ja-JP" sz="1100">
              <a:solidFill>
                <a:schemeClr val="dk1"/>
              </a:solidFill>
              <a:effectLst/>
              <a:latin typeface="+mn-lt"/>
              <a:ea typeface="+mn-ea"/>
              <a:cs typeface="+mn-cs"/>
            </a:rPr>
            <a:t>　当該計画に基づいた施設の維持管理等の取組みにより、今後はある程度の効果が表れることが期待できる。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BD843594-35BD-4D81-85DE-1F2B9B0D88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46CBBD40-DB50-4FA7-8996-A8D274898CD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5610A00E-8D36-40AA-9F25-00A80DE4986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2172B71C-68E8-4822-8DAF-78E6F1D0F39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897EEE87-74B8-4980-9B63-23D27B3EA6A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615BCC78-1CF3-4DE9-9CCC-D712E70DDA0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36056AC4-F422-4B35-8159-C20422129EF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F6FAE2D6-2233-4C18-A432-EC11B012889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6A9CD4EE-FDED-43EC-9A80-69044EB77FC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2D52E1F0-1A5B-4EE6-9E4F-6DE961BA594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2455ACBE-A8C1-42E8-932D-F2FC000E054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16EDE043-D9AD-4A2B-8534-2860A179BF9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95D69800-3725-41A6-B22C-D755FB4B060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A719125E-4851-4D8D-8D06-216739FF936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AEBB9ACA-339E-430B-9D9A-9AECFF88486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A43F6E69-F420-4E27-BB35-2F1816595F7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6B222E8A-C6CB-4A0A-95DD-5A4D3A29CC0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877BDF26-DADA-42C1-82B8-17709DBDD81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3" name="直線コネクタ 72">
          <a:extLst>
            <a:ext uri="{FF2B5EF4-FFF2-40B4-BE49-F238E27FC236}">
              <a16:creationId xmlns:a16="http://schemas.microsoft.com/office/drawing/2014/main" id="{7C7B6AD5-2C72-41A4-9D4B-560CA2EE9931}"/>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4" name="有形固定資産減価償却率最小値テキスト">
          <a:extLst>
            <a:ext uri="{FF2B5EF4-FFF2-40B4-BE49-F238E27FC236}">
              <a16:creationId xmlns:a16="http://schemas.microsoft.com/office/drawing/2014/main" id="{BE67FEE2-C6F0-4542-80FC-53F0D30A287F}"/>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5" name="直線コネクタ 74">
          <a:extLst>
            <a:ext uri="{FF2B5EF4-FFF2-40B4-BE49-F238E27FC236}">
              <a16:creationId xmlns:a16="http://schemas.microsoft.com/office/drawing/2014/main" id="{4ADC7B9F-9EBD-442A-BA07-AFCE5D7E4F86}"/>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6" name="有形固定資産減価償却率最大値テキスト">
          <a:extLst>
            <a:ext uri="{FF2B5EF4-FFF2-40B4-BE49-F238E27FC236}">
              <a16:creationId xmlns:a16="http://schemas.microsoft.com/office/drawing/2014/main" id="{7A3AEBD3-F1BB-49A5-A182-BCE6F3E66422}"/>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7" name="直線コネクタ 76">
          <a:extLst>
            <a:ext uri="{FF2B5EF4-FFF2-40B4-BE49-F238E27FC236}">
              <a16:creationId xmlns:a16="http://schemas.microsoft.com/office/drawing/2014/main" id="{8DFCC202-5B1C-4193-BB0A-907ED50C2855}"/>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8" name="有形固定資産減価償却率平均値テキスト">
          <a:extLst>
            <a:ext uri="{FF2B5EF4-FFF2-40B4-BE49-F238E27FC236}">
              <a16:creationId xmlns:a16="http://schemas.microsoft.com/office/drawing/2014/main" id="{AB5E9831-B571-4072-B55B-5742E15C67A9}"/>
            </a:ext>
          </a:extLst>
        </xdr:cNvPr>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9" name="フローチャート: 判断 78">
          <a:extLst>
            <a:ext uri="{FF2B5EF4-FFF2-40B4-BE49-F238E27FC236}">
              <a16:creationId xmlns:a16="http://schemas.microsoft.com/office/drawing/2014/main" id="{A43FADEC-293C-481B-894A-E91531DD9348}"/>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80" name="フローチャート: 判断 79">
          <a:extLst>
            <a:ext uri="{FF2B5EF4-FFF2-40B4-BE49-F238E27FC236}">
              <a16:creationId xmlns:a16="http://schemas.microsoft.com/office/drawing/2014/main" id="{D0F710E0-9D46-4CC7-B4B5-097C42A82CCB}"/>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1" name="フローチャート: 判断 80">
          <a:extLst>
            <a:ext uri="{FF2B5EF4-FFF2-40B4-BE49-F238E27FC236}">
              <a16:creationId xmlns:a16="http://schemas.microsoft.com/office/drawing/2014/main" id="{2EF0F728-2A31-45CF-98F8-CCB6C5A080D0}"/>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82" name="フローチャート: 判断 81">
          <a:extLst>
            <a:ext uri="{FF2B5EF4-FFF2-40B4-BE49-F238E27FC236}">
              <a16:creationId xmlns:a16="http://schemas.microsoft.com/office/drawing/2014/main" id="{058BC2A7-4AB0-4CB2-B4D3-A96029B1ABF2}"/>
            </a:ext>
          </a:extLst>
        </xdr:cNvPr>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83" name="フローチャート: 判断 82">
          <a:extLst>
            <a:ext uri="{FF2B5EF4-FFF2-40B4-BE49-F238E27FC236}">
              <a16:creationId xmlns:a16="http://schemas.microsoft.com/office/drawing/2014/main" id="{D4286651-63A3-4483-A2E9-C6CD86E3A583}"/>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4CFBC55B-5A42-475D-AA1D-D878351D6AE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FAB852D-EFDA-47AF-8F2C-FA5A3136ACC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0602768-020E-424A-885C-06C04D0F8E5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8FCFC14-225C-4517-A310-C30854CE820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0811EE9-E10E-42E2-A327-3CD5D0BA6D3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103686</xdr:rowOff>
    </xdr:from>
    <xdr:to>
      <xdr:col>23</xdr:col>
      <xdr:colOff>136525</xdr:colOff>
      <xdr:row>31</xdr:row>
      <xdr:rowOff>33836</xdr:rowOff>
    </xdr:to>
    <xdr:sp macro="" textlink="">
      <xdr:nvSpPr>
        <xdr:cNvPr id="89" name="楕円 88">
          <a:extLst>
            <a:ext uri="{FF2B5EF4-FFF2-40B4-BE49-F238E27FC236}">
              <a16:creationId xmlns:a16="http://schemas.microsoft.com/office/drawing/2014/main" id="{52EDAC91-4C62-42B9-BFCE-0A7CBF7BBF68}"/>
            </a:ext>
          </a:extLst>
        </xdr:cNvPr>
        <xdr:cNvSpPr/>
      </xdr:nvSpPr>
      <xdr:spPr>
        <a:xfrm>
          <a:off x="4711700" y="60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82113</xdr:rowOff>
    </xdr:from>
    <xdr:ext cx="405111" cy="259045"/>
    <xdr:sp macro="" textlink="">
      <xdr:nvSpPr>
        <xdr:cNvPr id="90" name="有形固定資産減価償却率該当値テキスト">
          <a:extLst>
            <a:ext uri="{FF2B5EF4-FFF2-40B4-BE49-F238E27FC236}">
              <a16:creationId xmlns:a16="http://schemas.microsoft.com/office/drawing/2014/main" id="{38A88BD0-58A5-4354-9499-B0835294C246}"/>
            </a:ext>
          </a:extLst>
        </xdr:cNvPr>
        <xdr:cNvSpPr txBox="1"/>
      </xdr:nvSpPr>
      <xdr:spPr>
        <a:xfrm>
          <a:off x="4813300" y="59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60506</xdr:rowOff>
    </xdr:from>
    <xdr:to>
      <xdr:col>19</xdr:col>
      <xdr:colOff>187325</xdr:colOff>
      <xdr:row>30</xdr:row>
      <xdr:rowOff>162106</xdr:rowOff>
    </xdr:to>
    <xdr:sp macro="" textlink="">
      <xdr:nvSpPr>
        <xdr:cNvPr id="91" name="楕円 90">
          <a:extLst>
            <a:ext uri="{FF2B5EF4-FFF2-40B4-BE49-F238E27FC236}">
              <a16:creationId xmlns:a16="http://schemas.microsoft.com/office/drawing/2014/main" id="{DF01A353-1E58-4BF2-AA4B-8DE32B183C47}"/>
            </a:ext>
          </a:extLst>
        </xdr:cNvPr>
        <xdr:cNvSpPr/>
      </xdr:nvSpPr>
      <xdr:spPr>
        <a:xfrm>
          <a:off x="4000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111306</xdr:rowOff>
    </xdr:from>
    <xdr:to>
      <xdr:col>23</xdr:col>
      <xdr:colOff>85725</xdr:colOff>
      <xdr:row>30</xdr:row>
      <xdr:rowOff>154486</xdr:rowOff>
    </xdr:to>
    <xdr:cxnSp macro="">
      <xdr:nvCxnSpPr>
        <xdr:cNvPr id="92" name="直線コネクタ 91">
          <a:extLst>
            <a:ext uri="{FF2B5EF4-FFF2-40B4-BE49-F238E27FC236}">
              <a16:creationId xmlns:a16="http://schemas.microsoft.com/office/drawing/2014/main" id="{6755ABCF-AA7D-4706-80EF-E3ECB24A2BA6}"/>
            </a:ext>
          </a:extLst>
        </xdr:cNvPr>
        <xdr:cNvCxnSpPr/>
      </xdr:nvCxnSpPr>
      <xdr:spPr>
        <a:xfrm>
          <a:off x="4051300" y="6026331"/>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79012</xdr:rowOff>
    </xdr:from>
    <xdr:to>
      <xdr:col>15</xdr:col>
      <xdr:colOff>187325</xdr:colOff>
      <xdr:row>31</xdr:row>
      <xdr:rowOff>9162</xdr:rowOff>
    </xdr:to>
    <xdr:sp macro="" textlink="">
      <xdr:nvSpPr>
        <xdr:cNvPr id="93" name="楕円 92">
          <a:extLst>
            <a:ext uri="{FF2B5EF4-FFF2-40B4-BE49-F238E27FC236}">
              <a16:creationId xmlns:a16="http://schemas.microsoft.com/office/drawing/2014/main" id="{CA144ADE-B542-4E70-A7A8-CB0AEE5AF5BD}"/>
            </a:ext>
          </a:extLst>
        </xdr:cNvPr>
        <xdr:cNvSpPr/>
      </xdr:nvSpPr>
      <xdr:spPr>
        <a:xfrm>
          <a:off x="3238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111306</xdr:rowOff>
    </xdr:from>
    <xdr:to>
      <xdr:col>19</xdr:col>
      <xdr:colOff>136525</xdr:colOff>
      <xdr:row>30</xdr:row>
      <xdr:rowOff>129812</xdr:rowOff>
    </xdr:to>
    <xdr:cxnSp macro="">
      <xdr:nvCxnSpPr>
        <xdr:cNvPr id="94" name="直線コネクタ 93">
          <a:extLst>
            <a:ext uri="{FF2B5EF4-FFF2-40B4-BE49-F238E27FC236}">
              <a16:creationId xmlns:a16="http://schemas.microsoft.com/office/drawing/2014/main" id="{BE4E160A-C2CB-41AB-81AC-6CD43B2055E4}"/>
            </a:ext>
          </a:extLst>
        </xdr:cNvPr>
        <xdr:cNvCxnSpPr/>
      </xdr:nvCxnSpPr>
      <xdr:spPr>
        <a:xfrm flipV="1">
          <a:off x="3289300" y="6026331"/>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94433</xdr:rowOff>
    </xdr:from>
    <xdr:to>
      <xdr:col>11</xdr:col>
      <xdr:colOff>187325</xdr:colOff>
      <xdr:row>31</xdr:row>
      <xdr:rowOff>24583</xdr:rowOff>
    </xdr:to>
    <xdr:sp macro="" textlink="">
      <xdr:nvSpPr>
        <xdr:cNvPr id="95" name="楕円 94">
          <a:extLst>
            <a:ext uri="{FF2B5EF4-FFF2-40B4-BE49-F238E27FC236}">
              <a16:creationId xmlns:a16="http://schemas.microsoft.com/office/drawing/2014/main" id="{9230EFCC-AF4D-44AA-9411-F3E993B3CDE1}"/>
            </a:ext>
          </a:extLst>
        </xdr:cNvPr>
        <xdr:cNvSpPr/>
      </xdr:nvSpPr>
      <xdr:spPr>
        <a:xfrm>
          <a:off x="24765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129812</xdr:rowOff>
    </xdr:from>
    <xdr:to>
      <xdr:col>15</xdr:col>
      <xdr:colOff>136525</xdr:colOff>
      <xdr:row>30</xdr:row>
      <xdr:rowOff>145233</xdr:rowOff>
    </xdr:to>
    <xdr:cxnSp macro="">
      <xdr:nvCxnSpPr>
        <xdr:cNvPr id="96" name="直線コネクタ 95">
          <a:extLst>
            <a:ext uri="{FF2B5EF4-FFF2-40B4-BE49-F238E27FC236}">
              <a16:creationId xmlns:a16="http://schemas.microsoft.com/office/drawing/2014/main" id="{8713725A-EA1F-4AFB-87BF-9CF5E05BF38D}"/>
            </a:ext>
          </a:extLst>
        </xdr:cNvPr>
        <xdr:cNvCxnSpPr/>
      </xdr:nvCxnSpPr>
      <xdr:spPr>
        <a:xfrm flipV="1">
          <a:off x="2527300" y="6044837"/>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122192</xdr:rowOff>
    </xdr:from>
    <xdr:to>
      <xdr:col>7</xdr:col>
      <xdr:colOff>187325</xdr:colOff>
      <xdr:row>31</xdr:row>
      <xdr:rowOff>52342</xdr:rowOff>
    </xdr:to>
    <xdr:sp macro="" textlink="">
      <xdr:nvSpPr>
        <xdr:cNvPr id="97" name="楕円 96">
          <a:extLst>
            <a:ext uri="{FF2B5EF4-FFF2-40B4-BE49-F238E27FC236}">
              <a16:creationId xmlns:a16="http://schemas.microsoft.com/office/drawing/2014/main" id="{C1BF02EB-7409-4B08-AC2F-169BAC71D7A5}"/>
            </a:ext>
          </a:extLst>
        </xdr:cNvPr>
        <xdr:cNvSpPr/>
      </xdr:nvSpPr>
      <xdr:spPr>
        <a:xfrm>
          <a:off x="17145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145233</xdr:rowOff>
    </xdr:from>
    <xdr:to>
      <xdr:col>11</xdr:col>
      <xdr:colOff>136525</xdr:colOff>
      <xdr:row>31</xdr:row>
      <xdr:rowOff>1542</xdr:rowOff>
    </xdr:to>
    <xdr:cxnSp macro="">
      <xdr:nvCxnSpPr>
        <xdr:cNvPr id="98" name="直線コネクタ 97">
          <a:extLst>
            <a:ext uri="{FF2B5EF4-FFF2-40B4-BE49-F238E27FC236}">
              <a16:creationId xmlns:a16="http://schemas.microsoft.com/office/drawing/2014/main" id="{814565F9-EDA2-436D-A15A-AE6DF320B0B5}"/>
            </a:ext>
          </a:extLst>
        </xdr:cNvPr>
        <xdr:cNvCxnSpPr/>
      </xdr:nvCxnSpPr>
      <xdr:spPr>
        <a:xfrm flipV="1">
          <a:off x="1765300" y="6060258"/>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9" name="n_1aveValue有形固定資産減価償却率">
          <a:extLst>
            <a:ext uri="{FF2B5EF4-FFF2-40B4-BE49-F238E27FC236}">
              <a16:creationId xmlns:a16="http://schemas.microsoft.com/office/drawing/2014/main" id="{BE9CA6E1-65B5-4D4D-BB7F-9CE0314A3706}"/>
            </a:ext>
          </a:extLst>
        </xdr:cNvPr>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100" name="n_2aveValue有形固定資産減価償却率">
          <a:extLst>
            <a:ext uri="{FF2B5EF4-FFF2-40B4-BE49-F238E27FC236}">
              <a16:creationId xmlns:a16="http://schemas.microsoft.com/office/drawing/2014/main" id="{0B80C8DE-FEDC-4785-ACE9-33A336FE60F7}"/>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101" name="n_3aveValue有形固定資産減価償却率">
          <a:extLst>
            <a:ext uri="{FF2B5EF4-FFF2-40B4-BE49-F238E27FC236}">
              <a16:creationId xmlns:a16="http://schemas.microsoft.com/office/drawing/2014/main" id="{3CFE40CB-B948-4C2B-9852-4A162E41E41B}"/>
            </a:ext>
          </a:extLst>
        </xdr:cNvPr>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102" name="n_4aveValue有形固定資産減価償却率">
          <a:extLst>
            <a:ext uri="{FF2B5EF4-FFF2-40B4-BE49-F238E27FC236}">
              <a16:creationId xmlns:a16="http://schemas.microsoft.com/office/drawing/2014/main" id="{26DA8AC8-F9AB-4F45-89F4-923A6B7270C4}"/>
            </a:ext>
          </a:extLst>
        </xdr:cNvPr>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153233</xdr:rowOff>
    </xdr:from>
    <xdr:ext cx="405111" cy="259045"/>
    <xdr:sp macro="" textlink="">
      <xdr:nvSpPr>
        <xdr:cNvPr id="103" name="n_1mainValue有形固定資産減価償却率">
          <a:extLst>
            <a:ext uri="{FF2B5EF4-FFF2-40B4-BE49-F238E27FC236}">
              <a16:creationId xmlns:a16="http://schemas.microsoft.com/office/drawing/2014/main" id="{90418D68-6DC7-4627-B677-1E0BF5E60246}"/>
            </a:ext>
          </a:extLst>
        </xdr:cNvPr>
        <xdr:cNvSpPr txBox="1"/>
      </xdr:nvSpPr>
      <xdr:spPr>
        <a:xfrm>
          <a:off x="38360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289</xdr:rowOff>
    </xdr:from>
    <xdr:ext cx="405111" cy="259045"/>
    <xdr:sp macro="" textlink="">
      <xdr:nvSpPr>
        <xdr:cNvPr id="104" name="n_2mainValue有形固定資産減価償却率">
          <a:extLst>
            <a:ext uri="{FF2B5EF4-FFF2-40B4-BE49-F238E27FC236}">
              <a16:creationId xmlns:a16="http://schemas.microsoft.com/office/drawing/2014/main" id="{0CF5F76E-7664-4511-A38A-2421F5E18298}"/>
            </a:ext>
          </a:extLst>
        </xdr:cNvPr>
        <xdr:cNvSpPr txBox="1"/>
      </xdr:nvSpPr>
      <xdr:spPr>
        <a:xfrm>
          <a:off x="3086744" y="608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15710</xdr:rowOff>
    </xdr:from>
    <xdr:ext cx="405111" cy="259045"/>
    <xdr:sp macro="" textlink="">
      <xdr:nvSpPr>
        <xdr:cNvPr id="105" name="n_3mainValue有形固定資産減価償却率">
          <a:extLst>
            <a:ext uri="{FF2B5EF4-FFF2-40B4-BE49-F238E27FC236}">
              <a16:creationId xmlns:a16="http://schemas.microsoft.com/office/drawing/2014/main" id="{14A0A2BC-3233-4A8E-9A46-8304E9848CE2}"/>
            </a:ext>
          </a:extLst>
        </xdr:cNvPr>
        <xdr:cNvSpPr txBox="1"/>
      </xdr:nvSpPr>
      <xdr:spPr>
        <a:xfrm>
          <a:off x="23247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106" name="n_4mainValue有形固定資産減価償却率">
          <a:extLst>
            <a:ext uri="{FF2B5EF4-FFF2-40B4-BE49-F238E27FC236}">
              <a16:creationId xmlns:a16="http://schemas.microsoft.com/office/drawing/2014/main" id="{06FC7F43-CEB2-41D2-8795-245F0A143B7B}"/>
            </a:ext>
          </a:extLst>
        </xdr:cNvPr>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71AB3F15-568E-4C28-B7F6-5925BA3CBB0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C9E09575-B42B-4989-96BA-489CC2605A0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19445D87-D4BA-45EB-AE0E-69F0B808A44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567F7B2D-E7BB-48E9-8F9F-F097CF1EFB8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AF7E309C-0015-4C7B-BE43-FE49DA329D6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9321ED91-0427-42BF-9991-C8B07E4DF71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BE67244E-1FD9-4EFC-8A52-85993CDEFD0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7D043591-0A2F-458D-8C32-29055900CD9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6572D749-31C5-4923-BD36-0F20C1A11F4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68039821-8C4A-49B5-B187-8E27F3D36DA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975E8FBB-53E3-4BE3-BC00-844085243B0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7476E17D-432C-4545-86D0-693A4416709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E5AEFB36-76BD-40EA-B137-12406E2A5A7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債務償還比率は類似団体の中でも低い水準にある。昨年度と比較して、地方債現在高が減少しているものの、経常一般財源は増加したため、債務償還比率はやや低くなっている。</a:t>
          </a:r>
          <a:endParaRPr lang="ja-JP" altLang="ja-JP" sz="1050">
            <a:effectLst/>
          </a:endParaRPr>
        </a:p>
        <a:p>
          <a:r>
            <a:rPr kumimoji="1" lang="ja-JP" altLang="ja-JP" sz="1050">
              <a:solidFill>
                <a:schemeClr val="dk1"/>
              </a:solidFill>
              <a:effectLst/>
              <a:latin typeface="+mn-lt"/>
              <a:ea typeface="+mn-ea"/>
              <a:cs typeface="+mn-cs"/>
            </a:rPr>
            <a:t>　また、公共施設総合管理計画を確実に推進していくことによって、今後も地方債の発行額が増加する見込みである。また市税の動向によっては、債務償還比率が減少することが考えられる。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38FE4D7F-29BB-4F22-B543-17C08FFC27F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B1DAFD0E-E2C9-4090-9DE7-D782B586806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AF3796FC-01DF-41AC-AF05-1F2783D4B7A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A6BD30C7-F46C-44F8-BD11-798E2BACFF1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10C6CC5C-631B-408B-B6D5-A086FA447FE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A3E85F7C-4EB1-453E-8FB5-1AD5AA1BF8A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7A7BCD20-B782-45C0-808E-ECA4EEDF5DC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D4181C59-7889-4653-8475-B9E54E51128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7F376578-82F9-4C3C-BB74-9128E212AED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19CB1F2B-4573-4BD7-B63B-B30D4477C8B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5AE73A45-5C28-417E-92D6-4AED693D957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6264AF12-5AC2-40E4-93AD-5678A92C760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2" name="テキスト ボックス 131">
          <a:extLst>
            <a:ext uri="{FF2B5EF4-FFF2-40B4-BE49-F238E27FC236}">
              <a16:creationId xmlns:a16="http://schemas.microsoft.com/office/drawing/2014/main" id="{2876C7FB-BD8A-4F0F-BB56-9A36AF65C359}"/>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A80CF82-8570-4991-B7BD-D8DE5541FBB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4" name="テキスト ボックス 133">
          <a:extLst>
            <a:ext uri="{FF2B5EF4-FFF2-40B4-BE49-F238E27FC236}">
              <a16:creationId xmlns:a16="http://schemas.microsoft.com/office/drawing/2014/main" id="{42E7560E-96BA-41C7-8061-77D7989635EB}"/>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5" name="債務償還比率グラフ枠">
          <a:extLst>
            <a:ext uri="{FF2B5EF4-FFF2-40B4-BE49-F238E27FC236}">
              <a16:creationId xmlns:a16="http://schemas.microsoft.com/office/drawing/2014/main" id="{D88BBC6F-4E61-4D78-8BEE-F511CD635F9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6" name="直線コネクタ 135">
          <a:extLst>
            <a:ext uri="{FF2B5EF4-FFF2-40B4-BE49-F238E27FC236}">
              <a16:creationId xmlns:a16="http://schemas.microsoft.com/office/drawing/2014/main" id="{346765FB-9FD4-43FB-BD53-E9F373F944CF}"/>
            </a:ext>
          </a:extLst>
        </xdr:cNvPr>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7" name="債務償還比率最小値テキスト">
          <a:extLst>
            <a:ext uri="{FF2B5EF4-FFF2-40B4-BE49-F238E27FC236}">
              <a16:creationId xmlns:a16="http://schemas.microsoft.com/office/drawing/2014/main" id="{D9D05A23-2CD6-4193-BFD5-15168A862AB6}"/>
            </a:ext>
          </a:extLst>
        </xdr:cNvPr>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8" name="直線コネクタ 137">
          <a:extLst>
            <a:ext uri="{FF2B5EF4-FFF2-40B4-BE49-F238E27FC236}">
              <a16:creationId xmlns:a16="http://schemas.microsoft.com/office/drawing/2014/main" id="{A6CBED09-2825-4893-B822-07D216512C93}"/>
            </a:ext>
          </a:extLst>
        </xdr:cNvPr>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9" name="債務償還比率最大値テキスト">
          <a:extLst>
            <a:ext uri="{FF2B5EF4-FFF2-40B4-BE49-F238E27FC236}">
              <a16:creationId xmlns:a16="http://schemas.microsoft.com/office/drawing/2014/main" id="{90EBC8F5-8EE7-4C99-98DE-5A78207893C0}"/>
            </a:ext>
          </a:extLst>
        </xdr:cNvPr>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40" name="直線コネクタ 139">
          <a:extLst>
            <a:ext uri="{FF2B5EF4-FFF2-40B4-BE49-F238E27FC236}">
              <a16:creationId xmlns:a16="http://schemas.microsoft.com/office/drawing/2014/main" id="{C3EAD12C-5BCC-49AB-95F4-62EB0F93E981}"/>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41" name="債務償還比率平均値テキスト">
          <a:extLst>
            <a:ext uri="{FF2B5EF4-FFF2-40B4-BE49-F238E27FC236}">
              <a16:creationId xmlns:a16="http://schemas.microsoft.com/office/drawing/2014/main" id="{CC6F272A-D89B-41A9-B353-E92844F9A2CF}"/>
            </a:ext>
          </a:extLst>
        </xdr:cNvPr>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42" name="フローチャート: 判断 141">
          <a:extLst>
            <a:ext uri="{FF2B5EF4-FFF2-40B4-BE49-F238E27FC236}">
              <a16:creationId xmlns:a16="http://schemas.microsoft.com/office/drawing/2014/main" id="{EF6EC2B8-EE4D-4DE0-8A7E-CA3AC38E460D}"/>
            </a:ext>
          </a:extLst>
        </xdr:cNvPr>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43" name="フローチャート: 判断 142">
          <a:extLst>
            <a:ext uri="{FF2B5EF4-FFF2-40B4-BE49-F238E27FC236}">
              <a16:creationId xmlns:a16="http://schemas.microsoft.com/office/drawing/2014/main" id="{42229DA4-B79A-4FC4-A992-2BEDDA675538}"/>
            </a:ext>
          </a:extLst>
        </xdr:cNvPr>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44" name="フローチャート: 判断 143">
          <a:extLst>
            <a:ext uri="{FF2B5EF4-FFF2-40B4-BE49-F238E27FC236}">
              <a16:creationId xmlns:a16="http://schemas.microsoft.com/office/drawing/2014/main" id="{AFAB89CE-58A9-4E79-AF01-F2BB604ED538}"/>
            </a:ext>
          </a:extLst>
        </xdr:cNvPr>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45" name="フローチャート: 判断 144">
          <a:extLst>
            <a:ext uri="{FF2B5EF4-FFF2-40B4-BE49-F238E27FC236}">
              <a16:creationId xmlns:a16="http://schemas.microsoft.com/office/drawing/2014/main" id="{91C7127F-2CA1-4B25-9881-287F00089BC9}"/>
            </a:ext>
          </a:extLst>
        </xdr:cNvPr>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6" name="フローチャート: 判断 145">
          <a:extLst>
            <a:ext uri="{FF2B5EF4-FFF2-40B4-BE49-F238E27FC236}">
              <a16:creationId xmlns:a16="http://schemas.microsoft.com/office/drawing/2014/main" id="{DB5909D9-9229-4BAC-8597-FC21B29A2977}"/>
            </a:ext>
          </a:extLst>
        </xdr:cNvPr>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3421DE23-7A3A-4D1A-A590-1CAF5E769FA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B0D24A64-3089-41F3-A17A-4B8A4C055EC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5BBC3F5-FA1F-4546-946A-D4052AF74A2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A33B718-052F-4BEC-A54F-5031CB025B3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A18661E-4051-4A95-90D8-63540DE27A5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33380</xdr:rowOff>
    </xdr:from>
    <xdr:to>
      <xdr:col>76</xdr:col>
      <xdr:colOff>73025</xdr:colOff>
      <xdr:row>29</xdr:row>
      <xdr:rowOff>134980</xdr:rowOff>
    </xdr:to>
    <xdr:sp macro="" textlink="">
      <xdr:nvSpPr>
        <xdr:cNvPr id="152" name="楕円 151">
          <a:extLst>
            <a:ext uri="{FF2B5EF4-FFF2-40B4-BE49-F238E27FC236}">
              <a16:creationId xmlns:a16="http://schemas.microsoft.com/office/drawing/2014/main" id="{FBB0FF5A-37DF-4B31-9DC5-A49749B13B30}"/>
            </a:ext>
          </a:extLst>
        </xdr:cNvPr>
        <xdr:cNvSpPr/>
      </xdr:nvSpPr>
      <xdr:spPr>
        <a:xfrm>
          <a:off x="14744700" y="57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56257</xdr:rowOff>
    </xdr:from>
    <xdr:ext cx="469744" cy="259045"/>
    <xdr:sp macro="" textlink="">
      <xdr:nvSpPr>
        <xdr:cNvPr id="153" name="債務償還比率該当値テキスト">
          <a:extLst>
            <a:ext uri="{FF2B5EF4-FFF2-40B4-BE49-F238E27FC236}">
              <a16:creationId xmlns:a16="http://schemas.microsoft.com/office/drawing/2014/main" id="{9A5FB040-E2B5-4390-9D0B-58885E8C15F3}"/>
            </a:ext>
          </a:extLst>
        </xdr:cNvPr>
        <xdr:cNvSpPr txBox="1"/>
      </xdr:nvSpPr>
      <xdr:spPr>
        <a:xfrm>
          <a:off x="14846300" y="562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67924</xdr:rowOff>
    </xdr:from>
    <xdr:to>
      <xdr:col>72</xdr:col>
      <xdr:colOff>123825</xdr:colOff>
      <xdr:row>29</xdr:row>
      <xdr:rowOff>169524</xdr:rowOff>
    </xdr:to>
    <xdr:sp macro="" textlink="">
      <xdr:nvSpPr>
        <xdr:cNvPr id="154" name="楕円 153">
          <a:extLst>
            <a:ext uri="{FF2B5EF4-FFF2-40B4-BE49-F238E27FC236}">
              <a16:creationId xmlns:a16="http://schemas.microsoft.com/office/drawing/2014/main" id="{B3491784-F30E-4385-9BE9-ACDC54911D7E}"/>
            </a:ext>
          </a:extLst>
        </xdr:cNvPr>
        <xdr:cNvSpPr/>
      </xdr:nvSpPr>
      <xdr:spPr>
        <a:xfrm>
          <a:off x="14033500" y="58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84180</xdr:rowOff>
    </xdr:from>
    <xdr:to>
      <xdr:col>76</xdr:col>
      <xdr:colOff>22225</xdr:colOff>
      <xdr:row>29</xdr:row>
      <xdr:rowOff>118724</xdr:rowOff>
    </xdr:to>
    <xdr:cxnSp macro="">
      <xdr:nvCxnSpPr>
        <xdr:cNvPr id="155" name="直線コネクタ 154">
          <a:extLst>
            <a:ext uri="{FF2B5EF4-FFF2-40B4-BE49-F238E27FC236}">
              <a16:creationId xmlns:a16="http://schemas.microsoft.com/office/drawing/2014/main" id="{F86C8650-D233-412B-A680-0626544C0218}"/>
            </a:ext>
          </a:extLst>
        </xdr:cNvPr>
        <xdr:cNvCxnSpPr/>
      </xdr:nvCxnSpPr>
      <xdr:spPr>
        <a:xfrm flipV="1">
          <a:off x="14084300" y="5827755"/>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106066</xdr:rowOff>
    </xdr:from>
    <xdr:to>
      <xdr:col>68</xdr:col>
      <xdr:colOff>123825</xdr:colOff>
      <xdr:row>30</xdr:row>
      <xdr:rowOff>36216</xdr:rowOff>
    </xdr:to>
    <xdr:sp macro="" textlink="">
      <xdr:nvSpPr>
        <xdr:cNvPr id="156" name="楕円 155">
          <a:extLst>
            <a:ext uri="{FF2B5EF4-FFF2-40B4-BE49-F238E27FC236}">
              <a16:creationId xmlns:a16="http://schemas.microsoft.com/office/drawing/2014/main" id="{DD94674E-479D-4BEC-AA33-3AEA6E07D4AA}"/>
            </a:ext>
          </a:extLst>
        </xdr:cNvPr>
        <xdr:cNvSpPr/>
      </xdr:nvSpPr>
      <xdr:spPr>
        <a:xfrm>
          <a:off x="13271500" y="58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118724</xdr:rowOff>
    </xdr:from>
    <xdr:to>
      <xdr:col>72</xdr:col>
      <xdr:colOff>73025</xdr:colOff>
      <xdr:row>29</xdr:row>
      <xdr:rowOff>156866</xdr:rowOff>
    </xdr:to>
    <xdr:cxnSp macro="">
      <xdr:nvCxnSpPr>
        <xdr:cNvPr id="157" name="直線コネクタ 156">
          <a:extLst>
            <a:ext uri="{FF2B5EF4-FFF2-40B4-BE49-F238E27FC236}">
              <a16:creationId xmlns:a16="http://schemas.microsoft.com/office/drawing/2014/main" id="{46680A12-A15D-4C6F-B68E-9D8E383994F3}"/>
            </a:ext>
          </a:extLst>
        </xdr:cNvPr>
        <xdr:cNvCxnSpPr/>
      </xdr:nvCxnSpPr>
      <xdr:spPr>
        <a:xfrm flipV="1">
          <a:off x="13322300" y="5862299"/>
          <a:ext cx="762000" cy="3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48112</xdr:rowOff>
    </xdr:from>
    <xdr:to>
      <xdr:col>64</xdr:col>
      <xdr:colOff>123825</xdr:colOff>
      <xdr:row>27</xdr:row>
      <xdr:rowOff>149712</xdr:rowOff>
    </xdr:to>
    <xdr:sp macro="" textlink="">
      <xdr:nvSpPr>
        <xdr:cNvPr id="158" name="楕円 157">
          <a:extLst>
            <a:ext uri="{FF2B5EF4-FFF2-40B4-BE49-F238E27FC236}">
              <a16:creationId xmlns:a16="http://schemas.microsoft.com/office/drawing/2014/main" id="{17BF25C4-81FE-48C8-8422-6482189B68DE}"/>
            </a:ext>
          </a:extLst>
        </xdr:cNvPr>
        <xdr:cNvSpPr/>
      </xdr:nvSpPr>
      <xdr:spPr>
        <a:xfrm>
          <a:off x="12509500" y="54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98912</xdr:rowOff>
    </xdr:from>
    <xdr:to>
      <xdr:col>68</xdr:col>
      <xdr:colOff>73025</xdr:colOff>
      <xdr:row>29</xdr:row>
      <xdr:rowOff>156866</xdr:rowOff>
    </xdr:to>
    <xdr:cxnSp macro="">
      <xdr:nvCxnSpPr>
        <xdr:cNvPr id="159" name="直線コネクタ 158">
          <a:extLst>
            <a:ext uri="{FF2B5EF4-FFF2-40B4-BE49-F238E27FC236}">
              <a16:creationId xmlns:a16="http://schemas.microsoft.com/office/drawing/2014/main" id="{715A363B-8325-4FCD-A78C-F9561FF55EDA}"/>
            </a:ext>
          </a:extLst>
        </xdr:cNvPr>
        <xdr:cNvCxnSpPr/>
      </xdr:nvCxnSpPr>
      <xdr:spPr>
        <a:xfrm>
          <a:off x="12560300" y="5499587"/>
          <a:ext cx="762000" cy="40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16637</xdr:rowOff>
    </xdr:from>
    <xdr:to>
      <xdr:col>60</xdr:col>
      <xdr:colOff>123825</xdr:colOff>
      <xdr:row>28</xdr:row>
      <xdr:rowOff>118237</xdr:rowOff>
    </xdr:to>
    <xdr:sp macro="" textlink="">
      <xdr:nvSpPr>
        <xdr:cNvPr id="160" name="楕円 159">
          <a:extLst>
            <a:ext uri="{FF2B5EF4-FFF2-40B4-BE49-F238E27FC236}">
              <a16:creationId xmlns:a16="http://schemas.microsoft.com/office/drawing/2014/main" id="{2646940D-9C4A-47A8-B6A2-028E2005699D}"/>
            </a:ext>
          </a:extLst>
        </xdr:cNvPr>
        <xdr:cNvSpPr/>
      </xdr:nvSpPr>
      <xdr:spPr>
        <a:xfrm>
          <a:off x="11747500" y="55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98912</xdr:rowOff>
    </xdr:from>
    <xdr:to>
      <xdr:col>64</xdr:col>
      <xdr:colOff>73025</xdr:colOff>
      <xdr:row>28</xdr:row>
      <xdr:rowOff>67437</xdr:rowOff>
    </xdr:to>
    <xdr:cxnSp macro="">
      <xdr:nvCxnSpPr>
        <xdr:cNvPr id="161" name="直線コネクタ 160">
          <a:extLst>
            <a:ext uri="{FF2B5EF4-FFF2-40B4-BE49-F238E27FC236}">
              <a16:creationId xmlns:a16="http://schemas.microsoft.com/office/drawing/2014/main" id="{DF37273C-20D6-4687-AB9E-B62D7BCBDD07}"/>
            </a:ext>
          </a:extLst>
        </xdr:cNvPr>
        <xdr:cNvCxnSpPr/>
      </xdr:nvCxnSpPr>
      <xdr:spPr>
        <a:xfrm flipV="1">
          <a:off x="11798300" y="5499587"/>
          <a:ext cx="762000" cy="13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62" name="n_1aveValue債務償還比率">
          <a:extLst>
            <a:ext uri="{FF2B5EF4-FFF2-40B4-BE49-F238E27FC236}">
              <a16:creationId xmlns:a16="http://schemas.microsoft.com/office/drawing/2014/main" id="{0D95D8A5-12BC-47AB-8412-804FC4E4FB5B}"/>
            </a:ext>
          </a:extLst>
        </xdr:cNvPr>
        <xdr:cNvSpPr txBox="1"/>
      </xdr:nvSpPr>
      <xdr:spPr>
        <a:xfrm>
          <a:off x="13836727" y="61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63" name="n_2aveValue債務償還比率">
          <a:extLst>
            <a:ext uri="{FF2B5EF4-FFF2-40B4-BE49-F238E27FC236}">
              <a16:creationId xmlns:a16="http://schemas.microsoft.com/office/drawing/2014/main" id="{B4EC2966-ACC8-4D30-998C-D85771DBB5F1}"/>
            </a:ext>
          </a:extLst>
        </xdr:cNvPr>
        <xdr:cNvSpPr txBox="1"/>
      </xdr:nvSpPr>
      <xdr:spPr>
        <a:xfrm>
          <a:off x="13087427" y="62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64" name="n_3aveValue債務償還比率">
          <a:extLst>
            <a:ext uri="{FF2B5EF4-FFF2-40B4-BE49-F238E27FC236}">
              <a16:creationId xmlns:a16="http://schemas.microsoft.com/office/drawing/2014/main" id="{8F25A0C1-F483-43FC-A75C-FF1677F6BA03}"/>
            </a:ext>
          </a:extLst>
        </xdr:cNvPr>
        <xdr:cNvSpPr txBox="1"/>
      </xdr:nvSpPr>
      <xdr:spPr>
        <a:xfrm>
          <a:off x="12325427" y="62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65" name="n_4aveValue債務償還比率">
          <a:extLst>
            <a:ext uri="{FF2B5EF4-FFF2-40B4-BE49-F238E27FC236}">
              <a16:creationId xmlns:a16="http://schemas.microsoft.com/office/drawing/2014/main" id="{A9F6685F-63E8-413B-B2BA-69A0E51BE0D1}"/>
            </a:ext>
          </a:extLst>
        </xdr:cNvPr>
        <xdr:cNvSpPr txBox="1"/>
      </xdr:nvSpPr>
      <xdr:spPr>
        <a:xfrm>
          <a:off x="11563427" y="62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14601</xdr:rowOff>
    </xdr:from>
    <xdr:ext cx="469744" cy="259045"/>
    <xdr:sp macro="" textlink="">
      <xdr:nvSpPr>
        <xdr:cNvPr id="166" name="n_1mainValue債務償還比率">
          <a:extLst>
            <a:ext uri="{FF2B5EF4-FFF2-40B4-BE49-F238E27FC236}">
              <a16:creationId xmlns:a16="http://schemas.microsoft.com/office/drawing/2014/main" id="{148F8E67-78B5-4DC6-A598-B2A1478E162D}"/>
            </a:ext>
          </a:extLst>
        </xdr:cNvPr>
        <xdr:cNvSpPr txBox="1"/>
      </xdr:nvSpPr>
      <xdr:spPr>
        <a:xfrm>
          <a:off x="13836727" y="558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52743</xdr:rowOff>
    </xdr:from>
    <xdr:ext cx="469744" cy="259045"/>
    <xdr:sp macro="" textlink="">
      <xdr:nvSpPr>
        <xdr:cNvPr id="167" name="n_2mainValue債務償還比率">
          <a:extLst>
            <a:ext uri="{FF2B5EF4-FFF2-40B4-BE49-F238E27FC236}">
              <a16:creationId xmlns:a16="http://schemas.microsoft.com/office/drawing/2014/main" id="{939AB126-BB30-4704-B9EE-B8340621AE47}"/>
            </a:ext>
          </a:extLst>
        </xdr:cNvPr>
        <xdr:cNvSpPr txBox="1"/>
      </xdr:nvSpPr>
      <xdr:spPr>
        <a:xfrm>
          <a:off x="13087427" y="562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166239</xdr:rowOff>
    </xdr:from>
    <xdr:ext cx="469744" cy="259045"/>
    <xdr:sp macro="" textlink="">
      <xdr:nvSpPr>
        <xdr:cNvPr id="168" name="n_3mainValue債務償還比率">
          <a:extLst>
            <a:ext uri="{FF2B5EF4-FFF2-40B4-BE49-F238E27FC236}">
              <a16:creationId xmlns:a16="http://schemas.microsoft.com/office/drawing/2014/main" id="{8AF61FC1-005E-4C49-A3F2-38CC049F7F1D}"/>
            </a:ext>
          </a:extLst>
        </xdr:cNvPr>
        <xdr:cNvSpPr txBox="1"/>
      </xdr:nvSpPr>
      <xdr:spPr>
        <a:xfrm>
          <a:off x="12325427" y="522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134764</xdr:rowOff>
    </xdr:from>
    <xdr:ext cx="469744" cy="259045"/>
    <xdr:sp macro="" textlink="">
      <xdr:nvSpPr>
        <xdr:cNvPr id="169" name="n_4mainValue債務償還比率">
          <a:extLst>
            <a:ext uri="{FF2B5EF4-FFF2-40B4-BE49-F238E27FC236}">
              <a16:creationId xmlns:a16="http://schemas.microsoft.com/office/drawing/2014/main" id="{28871A89-0428-45CD-B6A8-A04727DD8A9C}"/>
            </a:ext>
          </a:extLst>
        </xdr:cNvPr>
        <xdr:cNvSpPr txBox="1"/>
      </xdr:nvSpPr>
      <xdr:spPr>
        <a:xfrm>
          <a:off x="11563427" y="536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a:extLst>
            <a:ext uri="{FF2B5EF4-FFF2-40B4-BE49-F238E27FC236}">
              <a16:creationId xmlns:a16="http://schemas.microsoft.com/office/drawing/2014/main" id="{ACE5E256-0948-4692-9E2A-EC23266E0AF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a:extLst>
            <a:ext uri="{FF2B5EF4-FFF2-40B4-BE49-F238E27FC236}">
              <a16:creationId xmlns:a16="http://schemas.microsoft.com/office/drawing/2014/main" id="{ED852954-F483-402F-8A01-967D58E9B33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a:extLst>
            <a:ext uri="{FF2B5EF4-FFF2-40B4-BE49-F238E27FC236}">
              <a16:creationId xmlns:a16="http://schemas.microsoft.com/office/drawing/2014/main" id="{A881319D-31E4-4D1D-8FC1-4C876F1111E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a:extLst>
            <a:ext uri="{FF2B5EF4-FFF2-40B4-BE49-F238E27FC236}">
              <a16:creationId xmlns:a16="http://schemas.microsoft.com/office/drawing/2014/main" id="{79E0BA49-6A5D-4BC4-A24A-A421F84C4F7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a:extLst>
            <a:ext uri="{FF2B5EF4-FFF2-40B4-BE49-F238E27FC236}">
              <a16:creationId xmlns:a16="http://schemas.microsoft.com/office/drawing/2014/main" id="{96B20D91-728B-4E2B-B292-8A5152AF360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a:extLst>
            <a:ext uri="{FF2B5EF4-FFF2-40B4-BE49-F238E27FC236}">
              <a16:creationId xmlns:a16="http://schemas.microsoft.com/office/drawing/2014/main" id="{D553FFF2-7E65-4A4D-940E-3C0D489CC1C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2E5D031-FBC2-4478-A8CD-522D95409E0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7C6ACE6-18A3-4081-B880-190B5B1580D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FBC5771-EF1D-4BEF-BF0A-376E13D3065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405544B-2431-4DAB-94F4-3A233445B67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78504C3-7589-4796-98CE-FB26B6BFAD1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CD1146E-2E9A-4391-93AC-B59A76EB668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61F20A-C0D0-494A-96AB-09606B76035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4CA15CB-D7FA-417A-8F6D-2111B25C531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A9FA2F2-88CA-4FBA-8530-BEE2E9A68C1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77A257F-0CEB-4C26-B88A-22411CAD585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49,280
45,333
13.11
18,212,802
17,229,402
930,380
9,749,694
9,209,667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BBB2C75-7CA7-4CCB-9BC0-2E7EA7CBBA0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FA9E0FC-E5E2-4B5C-B9EA-150A7CEADFB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87EA69D-7CFA-471D-8500-46AFB84B6F6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7110958-84AD-4566-803E-C765B8C9E76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C570020-4FC2-44E2-B7D9-0032C7B4C75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E33C9EB-E51C-4093-8E5E-4ED0544E06B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9C269C8-C77D-4F78-86DD-0AD6BE1652B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363468A-EA37-4099-AD2B-720D01651DB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1FE8A1D-52B8-4EFC-9C91-DFCD159ECB3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B7E7B3B-FF17-48AE-A123-AC425298404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BDF658A-9081-4EE3-AA01-2C55A9EC716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7A9636B-6BB6-458E-8BFF-D09F05E8F03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6FB6F07-DF02-4D03-A7BB-089C4E9A668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49A5EF8-AF23-4FB9-A79D-1548768F615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DF2ACA1-CB4D-412C-8D9C-6571BBCE3A4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83DBD71-394D-4E20-A063-366C3DFDF36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C318AE1-FA7F-48A5-B36B-B49AD95C9B7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DC86D4A-F236-4E4A-89FC-85E7B2CB113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04733E2-FFE5-405B-8C9C-E6993829DD5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B57B527-C407-49A0-A57F-6B3341B1526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1ED69CA-DB1D-4D1B-AD8C-FBBD70E3371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3640E92-E476-42D0-A5EA-B4C445B0CBF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641CAF7-99F5-40A2-A520-2655BAEB9EB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2D9E2FF-6A48-4441-B0B4-174858C143D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46666F7-7AC8-467D-8794-ED3E729EDF2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D63F789-7FAA-481A-92A9-1E637FE22EC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B73F6F0-0056-4CD2-A682-19792834B07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133B3C2-6A3A-49AF-8416-2E560175DC1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ECB1792-557D-4383-A45A-E96DB3686E0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09F9446-00D0-4BB4-9419-404FB45F141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7DDAD82-49FC-46B7-A390-2EFE458EB06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0052CF1-01B1-45FB-B795-9E0D4AC7524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B8677D5-E39B-4790-9B10-D60397A6E7B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58E1898-7ED6-4FF2-BE5F-E43915C4207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F8CDA19-D53D-4436-A260-E6E9CC4F495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0D48E81-2EED-42E4-A43C-7FBA7C03E74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8ACD220-C05E-45F9-8AD1-E8682EDAAB4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FB82729-8AD2-4789-A86B-A0E765B7842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A0BADA5-D64A-4C4A-9CC8-29431E8164F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9A8A632-ECD2-44F3-BFAA-CFC9602CA74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FAE6D7D-E5C6-4E88-A849-BA40BEACD72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B2CEAD9-1C21-4736-8EE1-24801A9041D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C69F059-C293-48F6-9486-8E6017A20A8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AD1897B-C02D-4B4A-B7F1-8DBD9C03CD0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F0923CD-6CEB-4E9D-AC43-B2140F7ACBA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86AD99CB-3358-4EBF-A8BE-EAE16FCE2264}"/>
            </a:ext>
          </a:extLst>
        </xdr:cNvPr>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ED54AF4D-2FF2-4065-9007-AC88AC049FC3}"/>
            </a:ext>
          </a:extLst>
        </xdr:cNvPr>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F5D81588-4C35-4DC4-AFA5-8089B7C35756}"/>
            </a:ext>
          </a:extLst>
        </xdr:cNvPr>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BDECF1E-E2C6-4E02-9D68-93E37A243B4A}"/>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988EC877-A6C6-4748-948B-8DFBA30E8C0C}"/>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8203939F-67DB-4C4D-8792-29650F15D9BD}"/>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4864AD25-1688-48B2-BC5C-3F8A89D8FE51}"/>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A027128A-3EA3-4CA1-9E23-B9ABACCE3610}"/>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7562A225-1B9F-4B0D-A5D6-559B59B91F4C}"/>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E3C29FC5-EDA1-4F4D-AF0D-6ABB7BBE0601}"/>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6B37A9A8-F2C4-42A7-B792-5C57048043AA}"/>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4811431-15EF-40C5-B347-1358A05127C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DE79B11-80DE-4C21-96A8-05045EC0DA4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ACC8A92-26D1-4726-978C-8B0A88E9062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EFE523E-C3B0-4CD3-A1DE-81E06496329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2E5E661-146A-4C20-99E1-9254C764023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137795</xdr:rowOff>
    </xdr:from>
    <xdr:to>
      <xdr:col>24</xdr:col>
      <xdr:colOff>114300</xdr:colOff>
      <xdr:row>40</xdr:row>
      <xdr:rowOff>67945</xdr:rowOff>
    </xdr:to>
    <xdr:sp macro="" textlink="">
      <xdr:nvSpPr>
        <xdr:cNvPr id="73" name="楕円 72">
          <a:extLst>
            <a:ext uri="{FF2B5EF4-FFF2-40B4-BE49-F238E27FC236}">
              <a16:creationId xmlns:a16="http://schemas.microsoft.com/office/drawing/2014/main" id="{70B09274-9BF1-46E4-A609-E9E2DE3CDE47}"/>
            </a:ext>
          </a:extLst>
        </xdr:cNvPr>
        <xdr:cNvSpPr/>
      </xdr:nvSpPr>
      <xdr:spPr>
        <a:xfrm>
          <a:off x="45847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116222</xdr:rowOff>
    </xdr:from>
    <xdr:ext cx="405111" cy="259045"/>
    <xdr:sp macro="" textlink="">
      <xdr:nvSpPr>
        <xdr:cNvPr id="74" name="【道路】&#10;有形固定資産減価償却率該当値テキスト">
          <a:extLst>
            <a:ext uri="{FF2B5EF4-FFF2-40B4-BE49-F238E27FC236}">
              <a16:creationId xmlns:a16="http://schemas.microsoft.com/office/drawing/2014/main" id="{F8FF2055-76F6-4F3B-9A95-F510BA07B047}"/>
            </a:ext>
          </a:extLst>
        </xdr:cNvPr>
        <xdr:cNvSpPr txBox="1"/>
      </xdr:nvSpPr>
      <xdr:spPr>
        <a:xfrm>
          <a:off x="4673600"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105410</xdr:rowOff>
    </xdr:from>
    <xdr:to>
      <xdr:col>20</xdr:col>
      <xdr:colOff>38100</xdr:colOff>
      <xdr:row>40</xdr:row>
      <xdr:rowOff>35560</xdr:rowOff>
    </xdr:to>
    <xdr:sp macro="" textlink="">
      <xdr:nvSpPr>
        <xdr:cNvPr id="75" name="楕円 74">
          <a:extLst>
            <a:ext uri="{FF2B5EF4-FFF2-40B4-BE49-F238E27FC236}">
              <a16:creationId xmlns:a16="http://schemas.microsoft.com/office/drawing/2014/main" id="{1960D6B1-38B0-47AC-AA5E-784AA6B02955}"/>
            </a:ext>
          </a:extLst>
        </xdr:cNvPr>
        <xdr:cNvSpPr/>
      </xdr:nvSpPr>
      <xdr:spPr>
        <a:xfrm>
          <a:off x="3746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156210</xdr:rowOff>
    </xdr:from>
    <xdr:to>
      <xdr:col>24</xdr:col>
      <xdr:colOff>63500</xdr:colOff>
      <xdr:row>40</xdr:row>
      <xdr:rowOff>17145</xdr:rowOff>
    </xdr:to>
    <xdr:cxnSp macro="">
      <xdr:nvCxnSpPr>
        <xdr:cNvPr id="76" name="直線コネクタ 75">
          <a:extLst>
            <a:ext uri="{FF2B5EF4-FFF2-40B4-BE49-F238E27FC236}">
              <a16:creationId xmlns:a16="http://schemas.microsoft.com/office/drawing/2014/main" id="{C31C2BD0-4B2D-4542-B257-99FB02D6B10E}"/>
            </a:ext>
          </a:extLst>
        </xdr:cNvPr>
        <xdr:cNvCxnSpPr/>
      </xdr:nvCxnSpPr>
      <xdr:spPr>
        <a:xfrm>
          <a:off x="3797300" y="68427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73025</xdr:rowOff>
    </xdr:from>
    <xdr:to>
      <xdr:col>15</xdr:col>
      <xdr:colOff>101600</xdr:colOff>
      <xdr:row>40</xdr:row>
      <xdr:rowOff>3175</xdr:rowOff>
    </xdr:to>
    <xdr:sp macro="" textlink="">
      <xdr:nvSpPr>
        <xdr:cNvPr id="77" name="楕円 76">
          <a:extLst>
            <a:ext uri="{FF2B5EF4-FFF2-40B4-BE49-F238E27FC236}">
              <a16:creationId xmlns:a16="http://schemas.microsoft.com/office/drawing/2014/main" id="{22CA7D90-9EEE-40E2-A1C4-4708F4E5DE06}"/>
            </a:ext>
          </a:extLst>
        </xdr:cNvPr>
        <xdr:cNvSpPr/>
      </xdr:nvSpPr>
      <xdr:spPr>
        <a:xfrm>
          <a:off x="2857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123825</xdr:rowOff>
    </xdr:from>
    <xdr:to>
      <xdr:col>19</xdr:col>
      <xdr:colOff>177800</xdr:colOff>
      <xdr:row>39</xdr:row>
      <xdr:rowOff>156210</xdr:rowOff>
    </xdr:to>
    <xdr:cxnSp macro="">
      <xdr:nvCxnSpPr>
        <xdr:cNvPr id="78" name="直線コネクタ 77">
          <a:extLst>
            <a:ext uri="{FF2B5EF4-FFF2-40B4-BE49-F238E27FC236}">
              <a16:creationId xmlns:a16="http://schemas.microsoft.com/office/drawing/2014/main" id="{583AE9DF-C653-4B8E-B59B-BFD1A10D9DA3}"/>
            </a:ext>
          </a:extLst>
        </xdr:cNvPr>
        <xdr:cNvCxnSpPr/>
      </xdr:nvCxnSpPr>
      <xdr:spPr>
        <a:xfrm>
          <a:off x="2908300" y="68103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40640</xdr:rowOff>
    </xdr:from>
    <xdr:to>
      <xdr:col>10</xdr:col>
      <xdr:colOff>165100</xdr:colOff>
      <xdr:row>39</xdr:row>
      <xdr:rowOff>142240</xdr:rowOff>
    </xdr:to>
    <xdr:sp macro="" textlink="">
      <xdr:nvSpPr>
        <xdr:cNvPr id="79" name="楕円 78">
          <a:extLst>
            <a:ext uri="{FF2B5EF4-FFF2-40B4-BE49-F238E27FC236}">
              <a16:creationId xmlns:a16="http://schemas.microsoft.com/office/drawing/2014/main" id="{05843B41-4CCB-4A20-94CC-27C671B98F36}"/>
            </a:ext>
          </a:extLst>
        </xdr:cNvPr>
        <xdr:cNvSpPr/>
      </xdr:nvSpPr>
      <xdr:spPr>
        <a:xfrm>
          <a:off x="1968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91440</xdr:rowOff>
    </xdr:from>
    <xdr:to>
      <xdr:col>15</xdr:col>
      <xdr:colOff>50800</xdr:colOff>
      <xdr:row>39</xdr:row>
      <xdr:rowOff>123825</xdr:rowOff>
    </xdr:to>
    <xdr:cxnSp macro="">
      <xdr:nvCxnSpPr>
        <xdr:cNvPr id="80" name="直線コネクタ 79">
          <a:extLst>
            <a:ext uri="{FF2B5EF4-FFF2-40B4-BE49-F238E27FC236}">
              <a16:creationId xmlns:a16="http://schemas.microsoft.com/office/drawing/2014/main" id="{5A2EA1EE-53F8-46CA-9711-3F7A1BA40810}"/>
            </a:ext>
          </a:extLst>
        </xdr:cNvPr>
        <xdr:cNvCxnSpPr/>
      </xdr:nvCxnSpPr>
      <xdr:spPr>
        <a:xfrm>
          <a:off x="2019300" y="67779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12065</xdr:rowOff>
    </xdr:from>
    <xdr:to>
      <xdr:col>6</xdr:col>
      <xdr:colOff>38100</xdr:colOff>
      <xdr:row>39</xdr:row>
      <xdr:rowOff>113665</xdr:rowOff>
    </xdr:to>
    <xdr:sp macro="" textlink="">
      <xdr:nvSpPr>
        <xdr:cNvPr id="81" name="楕円 80">
          <a:extLst>
            <a:ext uri="{FF2B5EF4-FFF2-40B4-BE49-F238E27FC236}">
              <a16:creationId xmlns:a16="http://schemas.microsoft.com/office/drawing/2014/main" id="{B9788536-DBB6-4FF9-BC45-58F19FF91C63}"/>
            </a:ext>
          </a:extLst>
        </xdr:cNvPr>
        <xdr:cNvSpPr/>
      </xdr:nvSpPr>
      <xdr:spPr>
        <a:xfrm>
          <a:off x="1079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62865</xdr:rowOff>
    </xdr:from>
    <xdr:to>
      <xdr:col>10</xdr:col>
      <xdr:colOff>114300</xdr:colOff>
      <xdr:row>39</xdr:row>
      <xdr:rowOff>91440</xdr:rowOff>
    </xdr:to>
    <xdr:cxnSp macro="">
      <xdr:nvCxnSpPr>
        <xdr:cNvPr id="82" name="直線コネクタ 81">
          <a:extLst>
            <a:ext uri="{FF2B5EF4-FFF2-40B4-BE49-F238E27FC236}">
              <a16:creationId xmlns:a16="http://schemas.microsoft.com/office/drawing/2014/main" id="{D4B0F522-FF85-47B6-8085-425F66A4AC0E}"/>
            </a:ext>
          </a:extLst>
        </xdr:cNvPr>
        <xdr:cNvCxnSpPr/>
      </xdr:nvCxnSpPr>
      <xdr:spPr>
        <a:xfrm>
          <a:off x="1130300" y="67494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a:extLst>
            <a:ext uri="{FF2B5EF4-FFF2-40B4-BE49-F238E27FC236}">
              <a16:creationId xmlns:a16="http://schemas.microsoft.com/office/drawing/2014/main" id="{84C75E13-4E36-46B3-BDC5-D85244E46CC6}"/>
            </a:ext>
          </a:extLst>
        </xdr:cNvPr>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a:extLst>
            <a:ext uri="{FF2B5EF4-FFF2-40B4-BE49-F238E27FC236}">
              <a16:creationId xmlns:a16="http://schemas.microsoft.com/office/drawing/2014/main" id="{8F8ADA7D-1D86-4B2D-B028-1AA74099CF0E}"/>
            </a:ext>
          </a:extLst>
        </xdr:cNvPr>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a:extLst>
            <a:ext uri="{FF2B5EF4-FFF2-40B4-BE49-F238E27FC236}">
              <a16:creationId xmlns:a16="http://schemas.microsoft.com/office/drawing/2014/main" id="{C0A6F9D5-07F3-4BF6-91A2-4B6E5C4684D3}"/>
            </a:ext>
          </a:extLst>
        </xdr:cNvPr>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a:extLst>
            <a:ext uri="{FF2B5EF4-FFF2-40B4-BE49-F238E27FC236}">
              <a16:creationId xmlns:a16="http://schemas.microsoft.com/office/drawing/2014/main" id="{1C69BBD0-D9EB-48FC-BA01-EDDE73B3BF2C}"/>
            </a:ext>
          </a:extLst>
        </xdr:cNvPr>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26687</xdr:rowOff>
    </xdr:from>
    <xdr:ext cx="405111" cy="259045"/>
    <xdr:sp macro="" textlink="">
      <xdr:nvSpPr>
        <xdr:cNvPr id="87" name="n_1mainValue【道路】&#10;有形固定資産減価償却率">
          <a:extLst>
            <a:ext uri="{FF2B5EF4-FFF2-40B4-BE49-F238E27FC236}">
              <a16:creationId xmlns:a16="http://schemas.microsoft.com/office/drawing/2014/main" id="{BAFB1D2A-D161-432C-8D84-7357AE8FF1CA}"/>
            </a:ext>
          </a:extLst>
        </xdr:cNvPr>
        <xdr:cNvSpPr txBox="1"/>
      </xdr:nvSpPr>
      <xdr:spPr>
        <a:xfrm>
          <a:off x="3582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165752</xdr:rowOff>
    </xdr:from>
    <xdr:ext cx="405111" cy="259045"/>
    <xdr:sp macro="" textlink="">
      <xdr:nvSpPr>
        <xdr:cNvPr id="88" name="n_2mainValue【道路】&#10;有形固定資産減価償却率">
          <a:extLst>
            <a:ext uri="{FF2B5EF4-FFF2-40B4-BE49-F238E27FC236}">
              <a16:creationId xmlns:a16="http://schemas.microsoft.com/office/drawing/2014/main" id="{5DAF9364-FC1C-43D6-957D-9BDD311D93BA}"/>
            </a:ext>
          </a:extLst>
        </xdr:cNvPr>
        <xdr:cNvSpPr txBox="1"/>
      </xdr:nvSpPr>
      <xdr:spPr>
        <a:xfrm>
          <a:off x="2705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133367</xdr:rowOff>
    </xdr:from>
    <xdr:ext cx="405111" cy="259045"/>
    <xdr:sp macro="" textlink="">
      <xdr:nvSpPr>
        <xdr:cNvPr id="89" name="n_3mainValue【道路】&#10;有形固定資産減価償却率">
          <a:extLst>
            <a:ext uri="{FF2B5EF4-FFF2-40B4-BE49-F238E27FC236}">
              <a16:creationId xmlns:a16="http://schemas.microsoft.com/office/drawing/2014/main" id="{5E158104-1FE8-480A-832F-DF7384C43AF3}"/>
            </a:ext>
          </a:extLst>
        </xdr:cNvPr>
        <xdr:cNvSpPr txBox="1"/>
      </xdr:nvSpPr>
      <xdr:spPr>
        <a:xfrm>
          <a:off x="1816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104792</xdr:rowOff>
    </xdr:from>
    <xdr:ext cx="405111" cy="259045"/>
    <xdr:sp macro="" textlink="">
      <xdr:nvSpPr>
        <xdr:cNvPr id="90" name="n_4mainValue【道路】&#10;有形固定資産減価償却率">
          <a:extLst>
            <a:ext uri="{FF2B5EF4-FFF2-40B4-BE49-F238E27FC236}">
              <a16:creationId xmlns:a16="http://schemas.microsoft.com/office/drawing/2014/main" id="{E14ECB9F-D66A-44A6-AC54-364B53299535}"/>
            </a:ext>
          </a:extLst>
        </xdr:cNvPr>
        <xdr:cNvSpPr txBox="1"/>
      </xdr:nvSpPr>
      <xdr:spPr>
        <a:xfrm>
          <a:off x="927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63DA778-3A63-4B4E-AF22-2CACDA66572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F44EF9A-C0C8-4182-B3E0-D8E9D8F8D0D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06574A5-6C6F-4CB4-A962-06F3B016027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1B946CB-63A4-4B53-92B4-2843BCE2BF5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D097FE9-3529-43DD-BCDD-52B6A6CF6EB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688D1A0-05CD-464A-84C3-F7D9990842B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C850FD0-0E60-488A-B97E-2899103333D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ABE49AC-F021-4884-8CC2-AF8E8AE3693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F7A1F31-7337-4E37-B784-2B8E73A0A02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F86EFB9-BF5C-44AA-9BF1-BEDC9776224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328E2EF1-EE91-45B8-AFC0-5A65549F7DA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6F63045F-F160-4ADB-9D79-11F5BE39AE3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9FD53108-69F2-489F-B4D7-BE8EC0A53D83}"/>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1B4DC36C-799C-41AC-9568-A1511C119AF8}"/>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D38281B5-64D0-41DF-A1E2-24192404437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9332D768-81AA-4A4E-A8FC-0B8D66CCE97C}"/>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8B8DD1CA-468F-4B1D-BD96-51B837B6663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C94EB86E-8413-46D8-9F0A-5A6EBAC16CF9}"/>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DB3BBAEA-773D-48F7-BA28-B6E483E89F5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6C892D55-DE70-4AE4-9DEF-A76E678B5912}"/>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C916BEB9-CED9-4D3C-A2D1-E456125BBDE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58B6BCFC-5BCA-40A7-BD47-69F7026E1F05}"/>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2410517C-0464-41B8-9B59-2FCA323B40D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11D05F9A-F13E-44AF-8FA8-CA23EB3DFAE6}"/>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D1F24F4F-4DF7-4816-A102-CB051EEB0EE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0CAEF0A4-2E0B-4E21-ADA4-AD53907DF952}"/>
            </a:ext>
          </a:extLst>
        </xdr:cNvPr>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15D2F1FF-1516-4EF5-A826-995ABBC4A5F8}"/>
            </a:ext>
          </a:extLst>
        </xdr:cNvPr>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4FAD4863-F23A-452A-91E6-9BDEED2BF5E8}"/>
            </a:ext>
          </a:extLst>
        </xdr:cNvPr>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9077CCF0-9329-4A16-A5C0-DC82BDD0731E}"/>
            </a:ext>
          </a:extLst>
        </xdr:cNvPr>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2C03C202-730D-4D3B-8933-1C118F942261}"/>
            </a:ext>
          </a:extLst>
        </xdr:cNvPr>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a:extLst>
            <a:ext uri="{FF2B5EF4-FFF2-40B4-BE49-F238E27FC236}">
              <a16:creationId xmlns:a16="http://schemas.microsoft.com/office/drawing/2014/main" id="{42FC5E96-34FE-4640-A169-5FC9BFF23EA2}"/>
            </a:ext>
          </a:extLst>
        </xdr:cNvPr>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29AB09C6-DC12-4AAD-AF23-A9DED5245D98}"/>
            </a:ext>
          </a:extLst>
        </xdr:cNvPr>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a:extLst>
            <a:ext uri="{FF2B5EF4-FFF2-40B4-BE49-F238E27FC236}">
              <a16:creationId xmlns:a16="http://schemas.microsoft.com/office/drawing/2014/main" id="{AD631C7B-E05B-4E84-B7A3-5611CA1B3E18}"/>
            </a:ext>
          </a:extLst>
        </xdr:cNvPr>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a:extLst>
            <a:ext uri="{FF2B5EF4-FFF2-40B4-BE49-F238E27FC236}">
              <a16:creationId xmlns:a16="http://schemas.microsoft.com/office/drawing/2014/main" id="{AE8949CA-A1C8-475F-88F6-B87C4F2F3EC7}"/>
            </a:ext>
          </a:extLst>
        </xdr:cNvPr>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a:extLst>
            <a:ext uri="{FF2B5EF4-FFF2-40B4-BE49-F238E27FC236}">
              <a16:creationId xmlns:a16="http://schemas.microsoft.com/office/drawing/2014/main" id="{D3E578FF-219E-4D4B-9FAF-B418ED694A2D}"/>
            </a:ext>
          </a:extLst>
        </xdr:cNvPr>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a:extLst>
            <a:ext uri="{FF2B5EF4-FFF2-40B4-BE49-F238E27FC236}">
              <a16:creationId xmlns:a16="http://schemas.microsoft.com/office/drawing/2014/main" id="{60AF8029-CCAC-45A8-A41B-9A6E714FEA43}"/>
            </a:ext>
          </a:extLst>
        </xdr:cNvPr>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717E593-1A3A-41D9-B7F2-A091770C03A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0D9E39F-09DD-4378-AFF0-7B1C58CCF7A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5AED4C0-D723-4506-936C-115A1B5F0FC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478F126-F55F-479C-876E-11A6A275A38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504EF35F-AE38-43AC-A314-4C7BFA993E4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77227</xdr:rowOff>
    </xdr:from>
    <xdr:to>
      <xdr:col>55</xdr:col>
      <xdr:colOff>50800</xdr:colOff>
      <xdr:row>42</xdr:row>
      <xdr:rowOff>7377</xdr:rowOff>
    </xdr:to>
    <xdr:sp macro="" textlink="">
      <xdr:nvSpPr>
        <xdr:cNvPr id="132" name="楕円 131">
          <a:extLst>
            <a:ext uri="{FF2B5EF4-FFF2-40B4-BE49-F238E27FC236}">
              <a16:creationId xmlns:a16="http://schemas.microsoft.com/office/drawing/2014/main" id="{00BE6A37-328A-43C6-8635-BC3CC0288C18}"/>
            </a:ext>
          </a:extLst>
        </xdr:cNvPr>
        <xdr:cNvSpPr/>
      </xdr:nvSpPr>
      <xdr:spPr>
        <a:xfrm>
          <a:off x="10426700" y="710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163604</xdr:rowOff>
    </xdr:from>
    <xdr:ext cx="469744" cy="259045"/>
    <xdr:sp macro="" textlink="">
      <xdr:nvSpPr>
        <xdr:cNvPr id="133" name="【道路】&#10;一人当たり延長該当値テキスト">
          <a:extLst>
            <a:ext uri="{FF2B5EF4-FFF2-40B4-BE49-F238E27FC236}">
              <a16:creationId xmlns:a16="http://schemas.microsoft.com/office/drawing/2014/main" id="{B5877F71-A37C-4562-B7FE-743E6C8323BA}"/>
            </a:ext>
          </a:extLst>
        </xdr:cNvPr>
        <xdr:cNvSpPr txBox="1"/>
      </xdr:nvSpPr>
      <xdr:spPr>
        <a:xfrm>
          <a:off x="10515600" y="702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76770</xdr:rowOff>
    </xdr:from>
    <xdr:to>
      <xdr:col>50</xdr:col>
      <xdr:colOff>165100</xdr:colOff>
      <xdr:row>42</xdr:row>
      <xdr:rowOff>6920</xdr:rowOff>
    </xdr:to>
    <xdr:sp macro="" textlink="">
      <xdr:nvSpPr>
        <xdr:cNvPr id="134" name="楕円 133">
          <a:extLst>
            <a:ext uri="{FF2B5EF4-FFF2-40B4-BE49-F238E27FC236}">
              <a16:creationId xmlns:a16="http://schemas.microsoft.com/office/drawing/2014/main" id="{FF8B6823-18BC-4B60-8B54-672F50690466}"/>
            </a:ext>
          </a:extLst>
        </xdr:cNvPr>
        <xdr:cNvSpPr/>
      </xdr:nvSpPr>
      <xdr:spPr>
        <a:xfrm>
          <a:off x="9588500" y="71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127570</xdr:rowOff>
    </xdr:from>
    <xdr:to>
      <xdr:col>55</xdr:col>
      <xdr:colOff>0</xdr:colOff>
      <xdr:row>41</xdr:row>
      <xdr:rowOff>128027</xdr:rowOff>
    </xdr:to>
    <xdr:cxnSp macro="">
      <xdr:nvCxnSpPr>
        <xdr:cNvPr id="135" name="直線コネクタ 134">
          <a:extLst>
            <a:ext uri="{FF2B5EF4-FFF2-40B4-BE49-F238E27FC236}">
              <a16:creationId xmlns:a16="http://schemas.microsoft.com/office/drawing/2014/main" id="{08C124A1-F353-4FB4-BC00-5DA295B82A37}"/>
            </a:ext>
          </a:extLst>
        </xdr:cNvPr>
        <xdr:cNvCxnSpPr/>
      </xdr:nvCxnSpPr>
      <xdr:spPr>
        <a:xfrm>
          <a:off x="9639300" y="715702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80460</xdr:rowOff>
    </xdr:from>
    <xdr:to>
      <xdr:col>46</xdr:col>
      <xdr:colOff>38100</xdr:colOff>
      <xdr:row>42</xdr:row>
      <xdr:rowOff>10610</xdr:rowOff>
    </xdr:to>
    <xdr:sp macro="" textlink="">
      <xdr:nvSpPr>
        <xdr:cNvPr id="136" name="楕円 135">
          <a:extLst>
            <a:ext uri="{FF2B5EF4-FFF2-40B4-BE49-F238E27FC236}">
              <a16:creationId xmlns:a16="http://schemas.microsoft.com/office/drawing/2014/main" id="{F715093D-8043-4FAE-9B21-4B1D6947C225}"/>
            </a:ext>
          </a:extLst>
        </xdr:cNvPr>
        <xdr:cNvSpPr/>
      </xdr:nvSpPr>
      <xdr:spPr>
        <a:xfrm>
          <a:off x="8699500" y="71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127570</xdr:rowOff>
    </xdr:from>
    <xdr:to>
      <xdr:col>50</xdr:col>
      <xdr:colOff>114300</xdr:colOff>
      <xdr:row>41</xdr:row>
      <xdr:rowOff>131260</xdr:rowOff>
    </xdr:to>
    <xdr:cxnSp macro="">
      <xdr:nvCxnSpPr>
        <xdr:cNvPr id="137" name="直線コネクタ 136">
          <a:extLst>
            <a:ext uri="{FF2B5EF4-FFF2-40B4-BE49-F238E27FC236}">
              <a16:creationId xmlns:a16="http://schemas.microsoft.com/office/drawing/2014/main" id="{254127A8-DE85-44E9-B5BE-E56218548769}"/>
            </a:ext>
          </a:extLst>
        </xdr:cNvPr>
        <xdr:cNvCxnSpPr/>
      </xdr:nvCxnSpPr>
      <xdr:spPr>
        <a:xfrm flipV="1">
          <a:off x="8750300" y="7157020"/>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79121</xdr:rowOff>
    </xdr:from>
    <xdr:to>
      <xdr:col>41</xdr:col>
      <xdr:colOff>101600</xdr:colOff>
      <xdr:row>42</xdr:row>
      <xdr:rowOff>9271</xdr:rowOff>
    </xdr:to>
    <xdr:sp macro="" textlink="">
      <xdr:nvSpPr>
        <xdr:cNvPr id="138" name="楕円 137">
          <a:extLst>
            <a:ext uri="{FF2B5EF4-FFF2-40B4-BE49-F238E27FC236}">
              <a16:creationId xmlns:a16="http://schemas.microsoft.com/office/drawing/2014/main" id="{29888043-C40B-4FB2-A773-A07198BDA94B}"/>
            </a:ext>
          </a:extLst>
        </xdr:cNvPr>
        <xdr:cNvSpPr/>
      </xdr:nvSpPr>
      <xdr:spPr>
        <a:xfrm>
          <a:off x="7810500" y="710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129921</xdr:rowOff>
    </xdr:from>
    <xdr:to>
      <xdr:col>45</xdr:col>
      <xdr:colOff>177800</xdr:colOff>
      <xdr:row>41</xdr:row>
      <xdr:rowOff>131260</xdr:rowOff>
    </xdr:to>
    <xdr:cxnSp macro="">
      <xdr:nvCxnSpPr>
        <xdr:cNvPr id="139" name="直線コネクタ 138">
          <a:extLst>
            <a:ext uri="{FF2B5EF4-FFF2-40B4-BE49-F238E27FC236}">
              <a16:creationId xmlns:a16="http://schemas.microsoft.com/office/drawing/2014/main" id="{F64421AA-F8C9-4D11-AD49-AA6F7AEB347D}"/>
            </a:ext>
          </a:extLst>
        </xdr:cNvPr>
        <xdr:cNvCxnSpPr/>
      </xdr:nvCxnSpPr>
      <xdr:spPr>
        <a:xfrm>
          <a:off x="7861300" y="7159371"/>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78108</xdr:rowOff>
    </xdr:from>
    <xdr:to>
      <xdr:col>36</xdr:col>
      <xdr:colOff>165100</xdr:colOff>
      <xdr:row>42</xdr:row>
      <xdr:rowOff>8258</xdr:rowOff>
    </xdr:to>
    <xdr:sp macro="" textlink="">
      <xdr:nvSpPr>
        <xdr:cNvPr id="140" name="楕円 139">
          <a:extLst>
            <a:ext uri="{FF2B5EF4-FFF2-40B4-BE49-F238E27FC236}">
              <a16:creationId xmlns:a16="http://schemas.microsoft.com/office/drawing/2014/main" id="{D23EE0F5-4E70-4F01-A76B-5095D07C0FBF}"/>
            </a:ext>
          </a:extLst>
        </xdr:cNvPr>
        <xdr:cNvSpPr/>
      </xdr:nvSpPr>
      <xdr:spPr>
        <a:xfrm>
          <a:off x="6921500" y="710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128908</xdr:rowOff>
    </xdr:from>
    <xdr:to>
      <xdr:col>41</xdr:col>
      <xdr:colOff>50800</xdr:colOff>
      <xdr:row>41</xdr:row>
      <xdr:rowOff>129921</xdr:rowOff>
    </xdr:to>
    <xdr:cxnSp macro="">
      <xdr:nvCxnSpPr>
        <xdr:cNvPr id="141" name="直線コネクタ 140">
          <a:extLst>
            <a:ext uri="{FF2B5EF4-FFF2-40B4-BE49-F238E27FC236}">
              <a16:creationId xmlns:a16="http://schemas.microsoft.com/office/drawing/2014/main" id="{1B00F273-F050-4F05-BC87-84FBDE4CE510}"/>
            </a:ext>
          </a:extLst>
        </xdr:cNvPr>
        <xdr:cNvCxnSpPr/>
      </xdr:nvCxnSpPr>
      <xdr:spPr>
        <a:xfrm>
          <a:off x="6972300" y="7158358"/>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a:extLst>
            <a:ext uri="{FF2B5EF4-FFF2-40B4-BE49-F238E27FC236}">
              <a16:creationId xmlns:a16="http://schemas.microsoft.com/office/drawing/2014/main" id="{F9575E8D-EC0C-4759-8E7A-810D25C8D51F}"/>
            </a:ext>
          </a:extLst>
        </xdr:cNvPr>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3" name="n_2aveValue【道路】&#10;一人当たり延長">
          <a:extLst>
            <a:ext uri="{FF2B5EF4-FFF2-40B4-BE49-F238E27FC236}">
              <a16:creationId xmlns:a16="http://schemas.microsoft.com/office/drawing/2014/main" id="{88E23852-E2AD-4A35-BE45-1D7C746592E4}"/>
            </a:ext>
          </a:extLst>
        </xdr:cNvPr>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4" name="n_3aveValue【道路】&#10;一人当たり延長">
          <a:extLst>
            <a:ext uri="{FF2B5EF4-FFF2-40B4-BE49-F238E27FC236}">
              <a16:creationId xmlns:a16="http://schemas.microsoft.com/office/drawing/2014/main" id="{5BBC91EF-1ED5-4F65-B2C1-CFDE526C1110}"/>
            </a:ext>
          </a:extLst>
        </xdr:cNvPr>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a:extLst>
            <a:ext uri="{FF2B5EF4-FFF2-40B4-BE49-F238E27FC236}">
              <a16:creationId xmlns:a16="http://schemas.microsoft.com/office/drawing/2014/main" id="{F49BC846-ACFB-4614-908E-19DE17D61F34}"/>
            </a:ext>
          </a:extLst>
        </xdr:cNvPr>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169497</xdr:rowOff>
    </xdr:from>
    <xdr:ext cx="469744" cy="259045"/>
    <xdr:sp macro="" textlink="">
      <xdr:nvSpPr>
        <xdr:cNvPr id="146" name="n_1mainValue【道路】&#10;一人当たり延長">
          <a:extLst>
            <a:ext uri="{FF2B5EF4-FFF2-40B4-BE49-F238E27FC236}">
              <a16:creationId xmlns:a16="http://schemas.microsoft.com/office/drawing/2014/main" id="{9AE65AF5-7786-4311-90BB-5F9E1949F7C7}"/>
            </a:ext>
          </a:extLst>
        </xdr:cNvPr>
        <xdr:cNvSpPr txBox="1"/>
      </xdr:nvSpPr>
      <xdr:spPr>
        <a:xfrm>
          <a:off x="9391727" y="71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1737</xdr:rowOff>
    </xdr:from>
    <xdr:ext cx="469744" cy="259045"/>
    <xdr:sp macro="" textlink="">
      <xdr:nvSpPr>
        <xdr:cNvPr id="147" name="n_2mainValue【道路】&#10;一人当たり延長">
          <a:extLst>
            <a:ext uri="{FF2B5EF4-FFF2-40B4-BE49-F238E27FC236}">
              <a16:creationId xmlns:a16="http://schemas.microsoft.com/office/drawing/2014/main" id="{0B7A615D-158F-42C0-822F-8FFD435116E4}"/>
            </a:ext>
          </a:extLst>
        </xdr:cNvPr>
        <xdr:cNvSpPr txBox="1"/>
      </xdr:nvSpPr>
      <xdr:spPr>
        <a:xfrm>
          <a:off x="8515427" y="72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398</xdr:rowOff>
    </xdr:from>
    <xdr:ext cx="469744" cy="259045"/>
    <xdr:sp macro="" textlink="">
      <xdr:nvSpPr>
        <xdr:cNvPr id="148" name="n_3mainValue【道路】&#10;一人当たり延長">
          <a:extLst>
            <a:ext uri="{FF2B5EF4-FFF2-40B4-BE49-F238E27FC236}">
              <a16:creationId xmlns:a16="http://schemas.microsoft.com/office/drawing/2014/main" id="{B4DA490F-8787-4B6F-8374-242675392368}"/>
            </a:ext>
          </a:extLst>
        </xdr:cNvPr>
        <xdr:cNvSpPr txBox="1"/>
      </xdr:nvSpPr>
      <xdr:spPr>
        <a:xfrm>
          <a:off x="7626427" y="720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170835</xdr:rowOff>
    </xdr:from>
    <xdr:ext cx="469744" cy="259045"/>
    <xdr:sp macro="" textlink="">
      <xdr:nvSpPr>
        <xdr:cNvPr id="149" name="n_4mainValue【道路】&#10;一人当たり延長">
          <a:extLst>
            <a:ext uri="{FF2B5EF4-FFF2-40B4-BE49-F238E27FC236}">
              <a16:creationId xmlns:a16="http://schemas.microsoft.com/office/drawing/2014/main" id="{E6521064-4BD5-434F-9A10-D86658B04553}"/>
            </a:ext>
          </a:extLst>
        </xdr:cNvPr>
        <xdr:cNvSpPr txBox="1"/>
      </xdr:nvSpPr>
      <xdr:spPr>
        <a:xfrm>
          <a:off x="6737427" y="720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705AD577-11BF-4720-BBF6-CBB8584AC5D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64F70D29-2FAB-44DA-B8EC-45CCE98AE0C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A314F64-F12C-4444-8359-354DB908E70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22EAB5EF-7B3D-42FF-91AA-4D461392FF3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D0E5EEBC-B0B2-4DA4-BF12-36D78365828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2D46E9F8-8D6E-43B3-AF27-0AA60590AF9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92C7B7B6-EE3F-429E-94E1-64E73734BAE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4DCC520A-F5A3-4D11-9397-F67DD1A45CB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43F30772-E14B-4DD5-905F-8696416077A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509CFAE3-B13F-4377-8F44-9B782517658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16FC5BF4-0486-435C-A7CC-F683EEA4539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95495F50-2E17-4339-86AE-DB7E4D0466C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F4D7C68B-F065-4B81-B5E8-6294F378D9F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5948E264-2B40-4C33-BC95-6B266314764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844B3331-447A-477D-AEDE-28E954D64AB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CEAC28FD-B01E-47DC-8045-30352033959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1C0797D6-2104-4E6D-BB7D-03C9806A804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F73BB8E6-BB81-4B36-8103-9D963D89812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43557F7F-1E40-4670-A760-887542E6E65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BA75DF34-2CE5-433B-9A31-DC3CFBBF761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C460A02B-4003-4C3C-93AA-1C6477C03EC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C8A8F4A4-661C-45E0-A668-7A2330999F7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F74852FC-832D-4B73-A94C-8BED35588AD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9024A1E-CD50-4207-A0D6-69AADFAEB1C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128EDB97-4334-4255-8FA7-CD6134534BA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8001B9D1-3748-447F-9669-CABEEF9E88AC}"/>
            </a:ext>
          </a:extLst>
        </xdr:cNvPr>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30FFE8D6-2E61-4A58-9832-50B722E78A1D}"/>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D8A0BF4F-F236-4824-ACE3-95B29DF75EFA}"/>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D97D6380-D864-406A-B524-0AEDBF4C957C}"/>
            </a:ext>
          </a:extLst>
        </xdr:cNvPr>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854AFF72-B706-4862-86A5-7FA70B384C4D}"/>
            </a:ext>
          </a:extLst>
        </xdr:cNvPr>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6FABE078-5F8E-43C7-B870-C6CDDEDB43B9}"/>
            </a:ext>
          </a:extLst>
        </xdr:cNvPr>
        <xdr:cNvSpPr txBox="1"/>
      </xdr:nvSpPr>
      <xdr:spPr>
        <a:xfrm>
          <a:off x="4673600" y="10337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D6130714-B195-45D7-9FFA-29D94331CB26}"/>
            </a:ext>
          </a:extLst>
        </xdr:cNvPr>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a:extLst>
            <a:ext uri="{FF2B5EF4-FFF2-40B4-BE49-F238E27FC236}">
              <a16:creationId xmlns:a16="http://schemas.microsoft.com/office/drawing/2014/main" id="{32710C4D-CF5C-4EA5-8B77-6AC2AD6E847A}"/>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744FCB14-42C9-4B50-8DEB-9025CF503666}"/>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a:extLst>
            <a:ext uri="{FF2B5EF4-FFF2-40B4-BE49-F238E27FC236}">
              <a16:creationId xmlns:a16="http://schemas.microsoft.com/office/drawing/2014/main" id="{0FF37FD3-7536-4FB1-9E07-994D330E322A}"/>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a:extLst>
            <a:ext uri="{FF2B5EF4-FFF2-40B4-BE49-F238E27FC236}">
              <a16:creationId xmlns:a16="http://schemas.microsoft.com/office/drawing/2014/main" id="{26D53295-0376-4E11-92F5-42D7629C1625}"/>
            </a:ext>
          </a:extLst>
        </xdr:cNvPr>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4F52596-A116-4C20-97DF-0D4BB9A99FE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A68B158-D1DF-48F9-AD9F-CBDF0C9A127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F53A742-BF6F-411B-8ECD-9AE2C6ADECA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F7FBD53-CB1F-4CAD-A7A5-FDE829CBFD0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55D3C003-AF31-46CB-BAC3-299F3E875C1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91" name="楕円 190">
          <a:extLst>
            <a:ext uri="{FF2B5EF4-FFF2-40B4-BE49-F238E27FC236}">
              <a16:creationId xmlns:a16="http://schemas.microsoft.com/office/drawing/2014/main" id="{B1CBE11F-0B20-40A7-8F6F-42B19C61C6C9}"/>
            </a:ext>
          </a:extLst>
        </xdr:cNvPr>
        <xdr:cNvSpPr/>
      </xdr:nvSpPr>
      <xdr:spPr>
        <a:xfrm>
          <a:off x="4584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89280</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76EEB8AA-FC7F-43F5-A6D3-8FED6AA997B7}"/>
            </a:ext>
          </a:extLst>
        </xdr:cNvPr>
        <xdr:cNvSpPr txBox="1"/>
      </xdr:nvSpPr>
      <xdr:spPr>
        <a:xfrm>
          <a:off x="4673600"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87993</xdr:rowOff>
    </xdr:from>
    <xdr:to>
      <xdr:col>20</xdr:col>
      <xdr:colOff>38100</xdr:colOff>
      <xdr:row>62</xdr:row>
      <xdr:rowOff>18143</xdr:rowOff>
    </xdr:to>
    <xdr:sp macro="" textlink="">
      <xdr:nvSpPr>
        <xdr:cNvPr id="193" name="楕円 192">
          <a:extLst>
            <a:ext uri="{FF2B5EF4-FFF2-40B4-BE49-F238E27FC236}">
              <a16:creationId xmlns:a16="http://schemas.microsoft.com/office/drawing/2014/main" id="{75C3B8D4-5BAB-4C0A-99C5-E7FFC75076B9}"/>
            </a:ext>
          </a:extLst>
        </xdr:cNvPr>
        <xdr:cNvSpPr/>
      </xdr:nvSpPr>
      <xdr:spPr>
        <a:xfrm>
          <a:off x="3746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138793</xdr:rowOff>
    </xdr:from>
    <xdr:to>
      <xdr:col>24</xdr:col>
      <xdr:colOff>63500</xdr:colOff>
      <xdr:row>61</xdr:row>
      <xdr:rowOff>161653</xdr:rowOff>
    </xdr:to>
    <xdr:cxnSp macro="">
      <xdr:nvCxnSpPr>
        <xdr:cNvPr id="194" name="直線コネクタ 193">
          <a:extLst>
            <a:ext uri="{FF2B5EF4-FFF2-40B4-BE49-F238E27FC236}">
              <a16:creationId xmlns:a16="http://schemas.microsoft.com/office/drawing/2014/main" id="{2EA9C993-54FF-4B98-8B95-CA9DBC3B605A}"/>
            </a:ext>
          </a:extLst>
        </xdr:cNvPr>
        <xdr:cNvCxnSpPr/>
      </xdr:nvCxnSpPr>
      <xdr:spPr>
        <a:xfrm>
          <a:off x="3797300" y="1059724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65133</xdr:rowOff>
    </xdr:from>
    <xdr:to>
      <xdr:col>15</xdr:col>
      <xdr:colOff>101600</xdr:colOff>
      <xdr:row>61</xdr:row>
      <xdr:rowOff>166733</xdr:rowOff>
    </xdr:to>
    <xdr:sp macro="" textlink="">
      <xdr:nvSpPr>
        <xdr:cNvPr id="195" name="楕円 194">
          <a:extLst>
            <a:ext uri="{FF2B5EF4-FFF2-40B4-BE49-F238E27FC236}">
              <a16:creationId xmlns:a16="http://schemas.microsoft.com/office/drawing/2014/main" id="{0B6081E0-E22C-4AAF-B648-09BEF4950DA2}"/>
            </a:ext>
          </a:extLst>
        </xdr:cNvPr>
        <xdr:cNvSpPr/>
      </xdr:nvSpPr>
      <xdr:spPr>
        <a:xfrm>
          <a:off x="2857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115933</xdr:rowOff>
    </xdr:from>
    <xdr:to>
      <xdr:col>19</xdr:col>
      <xdr:colOff>177800</xdr:colOff>
      <xdr:row>61</xdr:row>
      <xdr:rowOff>138793</xdr:rowOff>
    </xdr:to>
    <xdr:cxnSp macro="">
      <xdr:nvCxnSpPr>
        <xdr:cNvPr id="196" name="直線コネクタ 195">
          <a:extLst>
            <a:ext uri="{FF2B5EF4-FFF2-40B4-BE49-F238E27FC236}">
              <a16:creationId xmlns:a16="http://schemas.microsoft.com/office/drawing/2014/main" id="{0E435010-09A6-4379-B4C2-3AF65112E382}"/>
            </a:ext>
          </a:extLst>
        </xdr:cNvPr>
        <xdr:cNvCxnSpPr/>
      </xdr:nvCxnSpPr>
      <xdr:spPr>
        <a:xfrm>
          <a:off x="2908300" y="105743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197" name="楕円 196">
          <a:extLst>
            <a:ext uri="{FF2B5EF4-FFF2-40B4-BE49-F238E27FC236}">
              <a16:creationId xmlns:a16="http://schemas.microsoft.com/office/drawing/2014/main" id="{66B7393F-AE1E-446A-9324-C938E3A42C92}"/>
            </a:ext>
          </a:extLst>
        </xdr:cNvPr>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61</xdr:row>
      <xdr:rowOff>115933</xdr:rowOff>
    </xdr:to>
    <xdr:cxnSp macro="">
      <xdr:nvCxnSpPr>
        <xdr:cNvPr id="198" name="直線コネクタ 197">
          <a:extLst>
            <a:ext uri="{FF2B5EF4-FFF2-40B4-BE49-F238E27FC236}">
              <a16:creationId xmlns:a16="http://schemas.microsoft.com/office/drawing/2014/main" id="{8D534F14-F1D3-4BAE-BF33-A0A3B26EFFB8}"/>
            </a:ext>
          </a:extLst>
        </xdr:cNvPr>
        <xdr:cNvCxnSpPr/>
      </xdr:nvCxnSpPr>
      <xdr:spPr>
        <a:xfrm>
          <a:off x="2019300" y="1054989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17780</xdr:rowOff>
    </xdr:from>
    <xdr:to>
      <xdr:col>6</xdr:col>
      <xdr:colOff>38100</xdr:colOff>
      <xdr:row>61</xdr:row>
      <xdr:rowOff>119380</xdr:rowOff>
    </xdr:to>
    <xdr:sp macro="" textlink="">
      <xdr:nvSpPr>
        <xdr:cNvPr id="199" name="楕円 198">
          <a:extLst>
            <a:ext uri="{FF2B5EF4-FFF2-40B4-BE49-F238E27FC236}">
              <a16:creationId xmlns:a16="http://schemas.microsoft.com/office/drawing/2014/main" id="{AAAEDD6D-BA65-4D74-AEDA-C23F35939DBA}"/>
            </a:ext>
          </a:extLst>
        </xdr:cNvPr>
        <xdr:cNvSpPr/>
      </xdr:nvSpPr>
      <xdr:spPr>
        <a:xfrm>
          <a:off x="1079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68580</xdr:rowOff>
    </xdr:from>
    <xdr:to>
      <xdr:col>10</xdr:col>
      <xdr:colOff>114300</xdr:colOff>
      <xdr:row>61</xdr:row>
      <xdr:rowOff>91440</xdr:rowOff>
    </xdr:to>
    <xdr:cxnSp macro="">
      <xdr:nvCxnSpPr>
        <xdr:cNvPr id="200" name="直線コネクタ 199">
          <a:extLst>
            <a:ext uri="{FF2B5EF4-FFF2-40B4-BE49-F238E27FC236}">
              <a16:creationId xmlns:a16="http://schemas.microsoft.com/office/drawing/2014/main" id="{77B9F1E5-3A33-4C37-934B-E33FDAD57A80}"/>
            </a:ext>
          </a:extLst>
        </xdr:cNvPr>
        <xdr:cNvCxnSpPr/>
      </xdr:nvCxnSpPr>
      <xdr:spPr>
        <a:xfrm>
          <a:off x="1130300" y="10527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AE3FA3E9-256E-4F07-ABEE-221351D880A4}"/>
            </a:ext>
          </a:extLst>
        </xdr:cNvPr>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EF67BE30-D7F4-4C3B-B932-D5ECD7F97791}"/>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32C7FA86-8E0C-405D-8DBA-F6399D0CAEC4}"/>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258995DF-5BDA-4B50-AADD-1B90B88573CE}"/>
            </a:ext>
          </a:extLst>
        </xdr:cNvPr>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9270</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295A608D-52A0-47F4-9C96-5B3E8C448F60}"/>
            </a:ext>
          </a:extLst>
        </xdr:cNvPr>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157860</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405B5863-3478-4A0D-BF2B-7A6EE6B8B475}"/>
            </a:ext>
          </a:extLst>
        </xdr:cNvPr>
        <xdr:cNvSpPr txBox="1"/>
      </xdr:nvSpPr>
      <xdr:spPr>
        <a:xfrm>
          <a:off x="2705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133367</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79F88112-A7E7-4E3F-BA7E-F40310EC8092}"/>
            </a:ext>
          </a:extLst>
        </xdr:cNvPr>
        <xdr:cNvSpPr txBox="1"/>
      </xdr:nvSpPr>
      <xdr:spPr>
        <a:xfrm>
          <a:off x="1816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110507</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B0FCE7E4-83CC-4B9B-BF06-D2A2626FC114}"/>
            </a:ext>
          </a:extLst>
        </xdr:cNvPr>
        <xdr:cNvSpPr txBox="1"/>
      </xdr:nvSpPr>
      <xdr:spPr>
        <a:xfrm>
          <a:off x="927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9191DF63-3636-41CF-A924-2D290F8AE21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B3D9AD9D-5FA2-4108-A783-46F9D0994AC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18DA69E3-D32E-4E82-94E3-D870FF4469C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7671B30A-E0F5-4769-BB1A-07DC630E16A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EC3D3DC7-7F4D-4390-9B87-C948ADD9234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92140C90-01F1-4214-A773-3DC3CA25CA0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D7AE1983-A2DF-4BE3-9777-BBB2DF415ED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18A4F3BB-B00F-4AD5-9C6C-B0C7C91754F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DAAF7AD7-174C-44E0-A11E-7A919B3A129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CB5F2214-4679-4439-8E3F-DBC40F49796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A57A6333-2A24-438D-9729-862EFCB7F38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58C13EA0-8D62-40E1-9C64-E42B59A23BC6}"/>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F1B5BA60-9C35-4737-81FF-A628D898650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B5D2DCDE-F6B5-47DE-8F00-5B1273955AA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BFB84865-07F2-43A2-96D1-9A2E3DD5F65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520D19D6-4A8D-4528-84BB-B1A7F85A9D32}"/>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FC193F10-508D-4A18-BE89-D73871B2D46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0582977C-8583-45AA-8191-FAA15102A854}"/>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67739825-1A45-4567-9C5E-7A74BCF7E89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EFFFD6F0-C3EE-41F8-B949-11FF3355EEF8}"/>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DFB87448-E84F-4572-BEBB-E700FA7EFCF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CA507BB6-AC10-4D0B-A52D-CEB342B4A391}"/>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9E947A69-C6A1-4CD5-9A95-B1D64D6FBF1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73AC124C-8337-40D1-9F8C-D7D36773421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56412619-2AA7-4E4F-93A4-9025150D9D2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2199F26C-6AA2-4887-B1A9-11FAA4ABF692}"/>
            </a:ext>
          </a:extLst>
        </xdr:cNvPr>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521DE3B8-7ECE-4957-BD0E-FC66DA15348A}"/>
            </a:ext>
          </a:extLst>
        </xdr:cNvPr>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3953F5E3-5CCA-43BE-A284-57AC8FCE96D7}"/>
            </a:ext>
          </a:extLst>
        </xdr:cNvPr>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EA4929E3-AB93-4B49-8C5C-274F0484B648}"/>
            </a:ext>
          </a:extLst>
        </xdr:cNvPr>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92D38ADB-FE18-4278-BAF4-E1E019F7992B}"/>
            </a:ext>
          </a:extLst>
        </xdr:cNvPr>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7B64FC8B-3737-4932-8D41-FB5C8938BAA9}"/>
            </a:ext>
          </a:extLst>
        </xdr:cNvPr>
        <xdr:cNvSpPr txBox="1"/>
      </xdr:nvSpPr>
      <xdr:spPr>
        <a:xfrm>
          <a:off x="10515600" y="10412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8250080C-F948-4545-BFC9-1577142446B0}"/>
            </a:ext>
          </a:extLst>
        </xdr:cNvPr>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a:extLst>
            <a:ext uri="{FF2B5EF4-FFF2-40B4-BE49-F238E27FC236}">
              <a16:creationId xmlns:a16="http://schemas.microsoft.com/office/drawing/2014/main" id="{39065294-A07F-4BF6-B5B1-4DB1359B671B}"/>
            </a:ext>
          </a:extLst>
        </xdr:cNvPr>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a:extLst>
            <a:ext uri="{FF2B5EF4-FFF2-40B4-BE49-F238E27FC236}">
              <a16:creationId xmlns:a16="http://schemas.microsoft.com/office/drawing/2014/main" id="{C8EE4104-1D2F-4F3B-A26B-BCC2DB43CC7B}"/>
            </a:ext>
          </a:extLst>
        </xdr:cNvPr>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a:extLst>
            <a:ext uri="{FF2B5EF4-FFF2-40B4-BE49-F238E27FC236}">
              <a16:creationId xmlns:a16="http://schemas.microsoft.com/office/drawing/2014/main" id="{D24476F8-997F-496B-A653-AC9A6534ACE1}"/>
            </a:ext>
          </a:extLst>
        </xdr:cNvPr>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a:extLst>
            <a:ext uri="{FF2B5EF4-FFF2-40B4-BE49-F238E27FC236}">
              <a16:creationId xmlns:a16="http://schemas.microsoft.com/office/drawing/2014/main" id="{1DDF0BEA-ED46-4CAE-8DB3-A6D8D002A0AA}"/>
            </a:ext>
          </a:extLst>
        </xdr:cNvPr>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C50E1B7-1A0E-4EB9-B18E-A6612C38E70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6F20274-68C4-4935-9FA9-856D9CA32E6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8FB3E6FF-3517-47DB-B510-8440C9EB9A5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F2D4C15D-C72C-4BDD-9A82-B4CD7A4C0C7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EF66860A-EC09-41AD-892A-29EEE8096FB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159679</xdr:rowOff>
    </xdr:from>
    <xdr:to>
      <xdr:col>55</xdr:col>
      <xdr:colOff>50800</xdr:colOff>
      <xdr:row>63</xdr:row>
      <xdr:rowOff>89829</xdr:rowOff>
    </xdr:to>
    <xdr:sp macro="" textlink="">
      <xdr:nvSpPr>
        <xdr:cNvPr id="250" name="楕円 249">
          <a:extLst>
            <a:ext uri="{FF2B5EF4-FFF2-40B4-BE49-F238E27FC236}">
              <a16:creationId xmlns:a16="http://schemas.microsoft.com/office/drawing/2014/main" id="{3E08336A-4DAF-4AB2-A1C3-D3BABD9F1A32}"/>
            </a:ext>
          </a:extLst>
        </xdr:cNvPr>
        <xdr:cNvSpPr/>
      </xdr:nvSpPr>
      <xdr:spPr>
        <a:xfrm>
          <a:off x="10426700" y="1078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138106</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41414395-A005-4C35-8545-25C821F06C69}"/>
            </a:ext>
          </a:extLst>
        </xdr:cNvPr>
        <xdr:cNvSpPr txBox="1"/>
      </xdr:nvSpPr>
      <xdr:spPr>
        <a:xfrm>
          <a:off x="10515600" y="1076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158650</xdr:rowOff>
    </xdr:from>
    <xdr:to>
      <xdr:col>50</xdr:col>
      <xdr:colOff>165100</xdr:colOff>
      <xdr:row>63</xdr:row>
      <xdr:rowOff>88800</xdr:rowOff>
    </xdr:to>
    <xdr:sp macro="" textlink="">
      <xdr:nvSpPr>
        <xdr:cNvPr id="252" name="楕円 251">
          <a:extLst>
            <a:ext uri="{FF2B5EF4-FFF2-40B4-BE49-F238E27FC236}">
              <a16:creationId xmlns:a16="http://schemas.microsoft.com/office/drawing/2014/main" id="{2E66920E-4A0F-496E-86BE-D4B8730BE9A5}"/>
            </a:ext>
          </a:extLst>
        </xdr:cNvPr>
        <xdr:cNvSpPr/>
      </xdr:nvSpPr>
      <xdr:spPr>
        <a:xfrm>
          <a:off x="9588500" y="107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38000</xdr:rowOff>
    </xdr:from>
    <xdr:to>
      <xdr:col>55</xdr:col>
      <xdr:colOff>0</xdr:colOff>
      <xdr:row>63</xdr:row>
      <xdr:rowOff>39029</xdr:rowOff>
    </xdr:to>
    <xdr:cxnSp macro="">
      <xdr:nvCxnSpPr>
        <xdr:cNvPr id="253" name="直線コネクタ 252">
          <a:extLst>
            <a:ext uri="{FF2B5EF4-FFF2-40B4-BE49-F238E27FC236}">
              <a16:creationId xmlns:a16="http://schemas.microsoft.com/office/drawing/2014/main" id="{B8AACCC4-E4B4-4724-A5EB-40DE4CF1105B}"/>
            </a:ext>
          </a:extLst>
        </xdr:cNvPr>
        <xdr:cNvCxnSpPr/>
      </xdr:nvCxnSpPr>
      <xdr:spPr>
        <a:xfrm>
          <a:off x="9639300" y="10839350"/>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159009</xdr:rowOff>
    </xdr:from>
    <xdr:to>
      <xdr:col>46</xdr:col>
      <xdr:colOff>38100</xdr:colOff>
      <xdr:row>63</xdr:row>
      <xdr:rowOff>89159</xdr:rowOff>
    </xdr:to>
    <xdr:sp macro="" textlink="">
      <xdr:nvSpPr>
        <xdr:cNvPr id="254" name="楕円 253">
          <a:extLst>
            <a:ext uri="{FF2B5EF4-FFF2-40B4-BE49-F238E27FC236}">
              <a16:creationId xmlns:a16="http://schemas.microsoft.com/office/drawing/2014/main" id="{0B58FF87-7CFF-4005-BED8-789C1A03D3DB}"/>
            </a:ext>
          </a:extLst>
        </xdr:cNvPr>
        <xdr:cNvSpPr/>
      </xdr:nvSpPr>
      <xdr:spPr>
        <a:xfrm>
          <a:off x="8699500" y="1078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38000</xdr:rowOff>
    </xdr:from>
    <xdr:to>
      <xdr:col>50</xdr:col>
      <xdr:colOff>114300</xdr:colOff>
      <xdr:row>63</xdr:row>
      <xdr:rowOff>38359</xdr:rowOff>
    </xdr:to>
    <xdr:cxnSp macro="">
      <xdr:nvCxnSpPr>
        <xdr:cNvPr id="255" name="直線コネクタ 254">
          <a:extLst>
            <a:ext uri="{FF2B5EF4-FFF2-40B4-BE49-F238E27FC236}">
              <a16:creationId xmlns:a16="http://schemas.microsoft.com/office/drawing/2014/main" id="{718C0BC2-4D2B-44CC-BAE8-B3D7D5BC901B}"/>
            </a:ext>
          </a:extLst>
        </xdr:cNvPr>
        <xdr:cNvCxnSpPr/>
      </xdr:nvCxnSpPr>
      <xdr:spPr>
        <a:xfrm flipV="1">
          <a:off x="8750300" y="10839350"/>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155882</xdr:rowOff>
    </xdr:from>
    <xdr:to>
      <xdr:col>41</xdr:col>
      <xdr:colOff>101600</xdr:colOff>
      <xdr:row>63</xdr:row>
      <xdr:rowOff>86032</xdr:rowOff>
    </xdr:to>
    <xdr:sp macro="" textlink="">
      <xdr:nvSpPr>
        <xdr:cNvPr id="256" name="楕円 255">
          <a:extLst>
            <a:ext uri="{FF2B5EF4-FFF2-40B4-BE49-F238E27FC236}">
              <a16:creationId xmlns:a16="http://schemas.microsoft.com/office/drawing/2014/main" id="{855A42F2-ADA7-41FE-B9F4-CCF75FA692E9}"/>
            </a:ext>
          </a:extLst>
        </xdr:cNvPr>
        <xdr:cNvSpPr/>
      </xdr:nvSpPr>
      <xdr:spPr>
        <a:xfrm>
          <a:off x="7810500" y="1078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35232</xdr:rowOff>
    </xdr:from>
    <xdr:to>
      <xdr:col>45</xdr:col>
      <xdr:colOff>177800</xdr:colOff>
      <xdr:row>63</xdr:row>
      <xdr:rowOff>38359</xdr:rowOff>
    </xdr:to>
    <xdr:cxnSp macro="">
      <xdr:nvCxnSpPr>
        <xdr:cNvPr id="257" name="直線コネクタ 256">
          <a:extLst>
            <a:ext uri="{FF2B5EF4-FFF2-40B4-BE49-F238E27FC236}">
              <a16:creationId xmlns:a16="http://schemas.microsoft.com/office/drawing/2014/main" id="{EC8D1ADD-C14C-40F4-B5A2-0685004A3F58}"/>
            </a:ext>
          </a:extLst>
        </xdr:cNvPr>
        <xdr:cNvCxnSpPr/>
      </xdr:nvCxnSpPr>
      <xdr:spPr>
        <a:xfrm>
          <a:off x="7861300" y="10836582"/>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153528</xdr:rowOff>
    </xdr:from>
    <xdr:to>
      <xdr:col>36</xdr:col>
      <xdr:colOff>165100</xdr:colOff>
      <xdr:row>63</xdr:row>
      <xdr:rowOff>83678</xdr:rowOff>
    </xdr:to>
    <xdr:sp macro="" textlink="">
      <xdr:nvSpPr>
        <xdr:cNvPr id="258" name="楕円 257">
          <a:extLst>
            <a:ext uri="{FF2B5EF4-FFF2-40B4-BE49-F238E27FC236}">
              <a16:creationId xmlns:a16="http://schemas.microsoft.com/office/drawing/2014/main" id="{36C07367-0094-493C-87F1-00A1738BB357}"/>
            </a:ext>
          </a:extLst>
        </xdr:cNvPr>
        <xdr:cNvSpPr/>
      </xdr:nvSpPr>
      <xdr:spPr>
        <a:xfrm>
          <a:off x="6921500" y="1078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32878</xdr:rowOff>
    </xdr:from>
    <xdr:to>
      <xdr:col>41</xdr:col>
      <xdr:colOff>50800</xdr:colOff>
      <xdr:row>63</xdr:row>
      <xdr:rowOff>35232</xdr:rowOff>
    </xdr:to>
    <xdr:cxnSp macro="">
      <xdr:nvCxnSpPr>
        <xdr:cNvPr id="259" name="直線コネクタ 258">
          <a:extLst>
            <a:ext uri="{FF2B5EF4-FFF2-40B4-BE49-F238E27FC236}">
              <a16:creationId xmlns:a16="http://schemas.microsoft.com/office/drawing/2014/main" id="{1688691B-E81C-4272-8950-0E28B48E6F47}"/>
            </a:ext>
          </a:extLst>
        </xdr:cNvPr>
        <xdr:cNvCxnSpPr/>
      </xdr:nvCxnSpPr>
      <xdr:spPr>
        <a:xfrm>
          <a:off x="6972300" y="10834228"/>
          <a:ext cx="889000" cy="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559CFF9F-E391-4B54-A6E6-182AA279495D}"/>
            </a:ext>
          </a:extLst>
        </xdr:cNvPr>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36735302-5041-40FC-A0E3-AF6826677B77}"/>
            </a:ext>
          </a:extLst>
        </xdr:cNvPr>
        <xdr:cNvSpPr txBox="1"/>
      </xdr:nvSpPr>
      <xdr:spPr>
        <a:xfrm>
          <a:off x="84507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276AD183-0E33-40E2-8076-D7A9130D8850}"/>
            </a:ext>
          </a:extLst>
        </xdr:cNvPr>
        <xdr:cNvSpPr txBox="1"/>
      </xdr:nvSpPr>
      <xdr:spPr>
        <a:xfrm>
          <a:off x="7561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162573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D65D68FA-5481-4679-8006-83AE71316854}"/>
            </a:ext>
          </a:extLst>
        </xdr:cNvPr>
        <xdr:cNvSpPr txBox="1"/>
      </xdr:nvSpPr>
      <xdr:spPr>
        <a:xfrm>
          <a:off x="6672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79927</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0627EFCA-3E29-42D5-944C-72B5AC55AE6B}"/>
            </a:ext>
          </a:extLst>
        </xdr:cNvPr>
        <xdr:cNvSpPr txBox="1"/>
      </xdr:nvSpPr>
      <xdr:spPr>
        <a:xfrm>
          <a:off x="9327095" y="1088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80286</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F220C266-FB1C-47E4-BDE2-4A382B97495A}"/>
            </a:ext>
          </a:extLst>
        </xdr:cNvPr>
        <xdr:cNvSpPr txBox="1"/>
      </xdr:nvSpPr>
      <xdr:spPr>
        <a:xfrm>
          <a:off x="8450795" y="1088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77159</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5DE5F4CC-074E-4403-B4DD-542F84CEFA2B}"/>
            </a:ext>
          </a:extLst>
        </xdr:cNvPr>
        <xdr:cNvSpPr txBox="1"/>
      </xdr:nvSpPr>
      <xdr:spPr>
        <a:xfrm>
          <a:off x="7561795" y="1087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74805</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889B65FB-67F6-4470-853D-37790F825896}"/>
            </a:ext>
          </a:extLst>
        </xdr:cNvPr>
        <xdr:cNvSpPr txBox="1"/>
      </xdr:nvSpPr>
      <xdr:spPr>
        <a:xfrm>
          <a:off x="6672795" y="1087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12E9ADB8-0D48-476D-ABA1-A8AF0BB6A6E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950C8CC8-389A-4417-A196-2CD3F15672D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91AA4EBF-F8B4-40FE-9024-1291A76C98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9C23DB04-FF9B-442A-BDD7-52B45BAC25F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809AB58E-1EB8-4891-B41A-046C30C8471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47F55E1D-CAB9-4F31-B83D-17EF9879FB3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E3E29F8A-1723-4F83-940F-F1417F797D4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4C502A16-C5D8-4414-B015-03C564762CE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D6F6DCC4-7C29-4531-AAC1-33C15D7C0DF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72EC806B-79B1-450C-8190-4AF04D720F9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55C366A6-0542-42ED-ACC5-B295E105452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A3A49A03-73DC-46A0-ACB1-904329824ED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8DF2E422-C8E0-4C41-B0AA-C39D77619A1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333C3D77-54E8-4C79-8AAB-3357A1F6946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4BFF8673-BFBA-4C8F-B384-0E48B599B4C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1036791E-2F25-4FC8-BF45-B9405B83AF1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6D1262D9-2736-44FB-AE78-4E9825227D0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CE7E23B-42EA-4356-B5E8-EDCC58E60AD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2A511AE9-D69E-4078-8C71-45E05C4BF36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E3E9076D-BDA8-4C98-9211-8DAA33B0AC5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E38CF941-0923-4D9E-BEED-FE24A528A4B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5A6EED3A-30D8-4663-AFD6-E665B33E1D6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FF7E44A5-CF84-415B-BD19-0687AF52AA6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4DD4D84C-0E94-4333-9974-1B1EAF60F28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64B59DF4-25C0-4656-AB2D-73443ABEFA7D}"/>
            </a:ext>
          </a:extLst>
        </xdr:cNvPr>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D2E2AA2D-EFAD-476F-8B81-4D3A45D20DDF}"/>
            </a:ext>
          </a:extLst>
        </xdr:cNvPr>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A52425A3-B67F-44EC-9EB0-E67DB2BDED5F}"/>
            </a:ext>
          </a:extLst>
        </xdr:cNvPr>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D8B68E72-00FB-4D2F-B067-9306ECBA27BC}"/>
            </a:ext>
          </a:extLst>
        </xdr:cNvPr>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3DE3962A-1606-4C26-B8EA-F5F13D790F12}"/>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43D8AC77-873B-4748-9047-061DB6B35783}"/>
            </a:ext>
          </a:extLst>
        </xdr:cNvPr>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CD95FC70-B4A1-45DD-8230-92748044987E}"/>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a:extLst>
            <a:ext uri="{FF2B5EF4-FFF2-40B4-BE49-F238E27FC236}">
              <a16:creationId xmlns:a16="http://schemas.microsoft.com/office/drawing/2014/main" id="{09938FB5-5F1A-48A6-B7EB-63DEB2AEEF55}"/>
            </a:ext>
          </a:extLst>
        </xdr:cNvPr>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a:extLst>
            <a:ext uri="{FF2B5EF4-FFF2-40B4-BE49-F238E27FC236}">
              <a16:creationId xmlns:a16="http://schemas.microsoft.com/office/drawing/2014/main" id="{C06AAAAC-23EF-465C-9359-694E52DC4A09}"/>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a:extLst>
            <a:ext uri="{FF2B5EF4-FFF2-40B4-BE49-F238E27FC236}">
              <a16:creationId xmlns:a16="http://schemas.microsoft.com/office/drawing/2014/main" id="{1F297BFA-C4CB-41D8-A051-CF1ABB96C576}"/>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a:extLst>
            <a:ext uri="{FF2B5EF4-FFF2-40B4-BE49-F238E27FC236}">
              <a16:creationId xmlns:a16="http://schemas.microsoft.com/office/drawing/2014/main" id="{1865D714-2C01-4452-97A3-1FE5A8717912}"/>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AC0778E-4B4C-4752-92E5-44CF67BED51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9E1A9C8-FD61-456A-9D23-590611FED4D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FC215058-4327-4002-A231-5725B6D89FB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E8D6834E-BEF0-4BB7-AB79-A1DA65B4A74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102A7CA3-4299-4A8E-A42E-B224F8B64E4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109220</xdr:rowOff>
    </xdr:from>
    <xdr:to>
      <xdr:col>24</xdr:col>
      <xdr:colOff>114300</xdr:colOff>
      <xdr:row>84</xdr:row>
      <xdr:rowOff>39370</xdr:rowOff>
    </xdr:to>
    <xdr:sp macro="" textlink="">
      <xdr:nvSpPr>
        <xdr:cNvPr id="308" name="楕円 307">
          <a:extLst>
            <a:ext uri="{FF2B5EF4-FFF2-40B4-BE49-F238E27FC236}">
              <a16:creationId xmlns:a16="http://schemas.microsoft.com/office/drawing/2014/main" id="{3B59DF66-7248-4B0D-A818-5325A69E50CC}"/>
            </a:ext>
          </a:extLst>
        </xdr:cNvPr>
        <xdr:cNvSpPr/>
      </xdr:nvSpPr>
      <xdr:spPr>
        <a:xfrm>
          <a:off x="45847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87647</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CCE9AEE6-1346-43DC-9282-DECB1ED1B054}"/>
            </a:ext>
          </a:extLst>
        </xdr:cNvPr>
        <xdr:cNvSpPr txBox="1"/>
      </xdr:nvSpPr>
      <xdr:spPr>
        <a:xfrm>
          <a:off x="4673600"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111125</xdr:rowOff>
    </xdr:from>
    <xdr:to>
      <xdr:col>20</xdr:col>
      <xdr:colOff>38100</xdr:colOff>
      <xdr:row>84</xdr:row>
      <xdr:rowOff>41275</xdr:rowOff>
    </xdr:to>
    <xdr:sp macro="" textlink="">
      <xdr:nvSpPr>
        <xdr:cNvPr id="310" name="楕円 309">
          <a:extLst>
            <a:ext uri="{FF2B5EF4-FFF2-40B4-BE49-F238E27FC236}">
              <a16:creationId xmlns:a16="http://schemas.microsoft.com/office/drawing/2014/main" id="{191402C1-D315-459E-B332-8C685C19B479}"/>
            </a:ext>
          </a:extLst>
        </xdr:cNvPr>
        <xdr:cNvSpPr/>
      </xdr:nvSpPr>
      <xdr:spPr>
        <a:xfrm>
          <a:off x="3746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160020</xdr:rowOff>
    </xdr:from>
    <xdr:to>
      <xdr:col>24</xdr:col>
      <xdr:colOff>63500</xdr:colOff>
      <xdr:row>83</xdr:row>
      <xdr:rowOff>161925</xdr:rowOff>
    </xdr:to>
    <xdr:cxnSp macro="">
      <xdr:nvCxnSpPr>
        <xdr:cNvPr id="311" name="直線コネクタ 310">
          <a:extLst>
            <a:ext uri="{FF2B5EF4-FFF2-40B4-BE49-F238E27FC236}">
              <a16:creationId xmlns:a16="http://schemas.microsoft.com/office/drawing/2014/main" id="{4BF264B8-AE83-49B2-9858-81F879607D51}"/>
            </a:ext>
          </a:extLst>
        </xdr:cNvPr>
        <xdr:cNvCxnSpPr/>
      </xdr:nvCxnSpPr>
      <xdr:spPr>
        <a:xfrm flipV="1">
          <a:off x="3797300" y="143903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69214</xdr:rowOff>
    </xdr:from>
    <xdr:to>
      <xdr:col>15</xdr:col>
      <xdr:colOff>101600</xdr:colOff>
      <xdr:row>83</xdr:row>
      <xdr:rowOff>170814</xdr:rowOff>
    </xdr:to>
    <xdr:sp macro="" textlink="">
      <xdr:nvSpPr>
        <xdr:cNvPr id="312" name="楕円 311">
          <a:extLst>
            <a:ext uri="{FF2B5EF4-FFF2-40B4-BE49-F238E27FC236}">
              <a16:creationId xmlns:a16="http://schemas.microsoft.com/office/drawing/2014/main" id="{6FDF3F33-7C03-4C88-B37D-522B9F470A4C}"/>
            </a:ext>
          </a:extLst>
        </xdr:cNvPr>
        <xdr:cNvSpPr/>
      </xdr:nvSpPr>
      <xdr:spPr>
        <a:xfrm>
          <a:off x="2857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120014</xdr:rowOff>
    </xdr:from>
    <xdr:to>
      <xdr:col>19</xdr:col>
      <xdr:colOff>177800</xdr:colOff>
      <xdr:row>83</xdr:row>
      <xdr:rowOff>161925</xdr:rowOff>
    </xdr:to>
    <xdr:cxnSp macro="">
      <xdr:nvCxnSpPr>
        <xdr:cNvPr id="313" name="直線コネクタ 312">
          <a:extLst>
            <a:ext uri="{FF2B5EF4-FFF2-40B4-BE49-F238E27FC236}">
              <a16:creationId xmlns:a16="http://schemas.microsoft.com/office/drawing/2014/main" id="{1C12E5FF-954B-4720-BD12-2897658BD8B4}"/>
            </a:ext>
          </a:extLst>
        </xdr:cNvPr>
        <xdr:cNvCxnSpPr/>
      </xdr:nvCxnSpPr>
      <xdr:spPr>
        <a:xfrm>
          <a:off x="2908300" y="143503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27305</xdr:rowOff>
    </xdr:from>
    <xdr:to>
      <xdr:col>10</xdr:col>
      <xdr:colOff>165100</xdr:colOff>
      <xdr:row>83</xdr:row>
      <xdr:rowOff>128905</xdr:rowOff>
    </xdr:to>
    <xdr:sp macro="" textlink="">
      <xdr:nvSpPr>
        <xdr:cNvPr id="314" name="楕円 313">
          <a:extLst>
            <a:ext uri="{FF2B5EF4-FFF2-40B4-BE49-F238E27FC236}">
              <a16:creationId xmlns:a16="http://schemas.microsoft.com/office/drawing/2014/main" id="{7007E2BA-3E61-4296-9223-C1A6D9021350}"/>
            </a:ext>
          </a:extLst>
        </xdr:cNvPr>
        <xdr:cNvSpPr/>
      </xdr:nvSpPr>
      <xdr:spPr>
        <a:xfrm>
          <a:off x="1968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78105</xdr:rowOff>
    </xdr:from>
    <xdr:to>
      <xdr:col>15</xdr:col>
      <xdr:colOff>50800</xdr:colOff>
      <xdr:row>83</xdr:row>
      <xdr:rowOff>120014</xdr:rowOff>
    </xdr:to>
    <xdr:cxnSp macro="">
      <xdr:nvCxnSpPr>
        <xdr:cNvPr id="315" name="直線コネクタ 314">
          <a:extLst>
            <a:ext uri="{FF2B5EF4-FFF2-40B4-BE49-F238E27FC236}">
              <a16:creationId xmlns:a16="http://schemas.microsoft.com/office/drawing/2014/main" id="{0464CE02-0F93-4B6F-A0AC-E94876CB3129}"/>
            </a:ext>
          </a:extLst>
        </xdr:cNvPr>
        <xdr:cNvCxnSpPr/>
      </xdr:nvCxnSpPr>
      <xdr:spPr>
        <a:xfrm>
          <a:off x="2019300" y="143084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38736</xdr:rowOff>
    </xdr:from>
    <xdr:to>
      <xdr:col>6</xdr:col>
      <xdr:colOff>38100</xdr:colOff>
      <xdr:row>83</xdr:row>
      <xdr:rowOff>140336</xdr:rowOff>
    </xdr:to>
    <xdr:sp macro="" textlink="">
      <xdr:nvSpPr>
        <xdr:cNvPr id="316" name="楕円 315">
          <a:extLst>
            <a:ext uri="{FF2B5EF4-FFF2-40B4-BE49-F238E27FC236}">
              <a16:creationId xmlns:a16="http://schemas.microsoft.com/office/drawing/2014/main" id="{88D01968-1384-4153-B681-A3C285224387}"/>
            </a:ext>
          </a:extLst>
        </xdr:cNvPr>
        <xdr:cNvSpPr/>
      </xdr:nvSpPr>
      <xdr:spPr>
        <a:xfrm>
          <a:off x="1079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78105</xdr:rowOff>
    </xdr:from>
    <xdr:to>
      <xdr:col>10</xdr:col>
      <xdr:colOff>114300</xdr:colOff>
      <xdr:row>83</xdr:row>
      <xdr:rowOff>89536</xdr:rowOff>
    </xdr:to>
    <xdr:cxnSp macro="">
      <xdr:nvCxnSpPr>
        <xdr:cNvPr id="317" name="直線コネクタ 316">
          <a:extLst>
            <a:ext uri="{FF2B5EF4-FFF2-40B4-BE49-F238E27FC236}">
              <a16:creationId xmlns:a16="http://schemas.microsoft.com/office/drawing/2014/main" id="{9EA5B86E-6FCC-42F6-8688-830EAA599FD4}"/>
            </a:ext>
          </a:extLst>
        </xdr:cNvPr>
        <xdr:cNvCxnSpPr/>
      </xdr:nvCxnSpPr>
      <xdr:spPr>
        <a:xfrm flipV="1">
          <a:off x="1130300" y="143084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a:extLst>
            <a:ext uri="{FF2B5EF4-FFF2-40B4-BE49-F238E27FC236}">
              <a16:creationId xmlns:a16="http://schemas.microsoft.com/office/drawing/2014/main" id="{03C7E5F0-C00C-4809-B97F-ACD1CE09EB21}"/>
            </a:ext>
          </a:extLst>
        </xdr:cNvPr>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a:extLst>
            <a:ext uri="{FF2B5EF4-FFF2-40B4-BE49-F238E27FC236}">
              <a16:creationId xmlns:a16="http://schemas.microsoft.com/office/drawing/2014/main" id="{527CCDDC-F87A-47C7-AF72-848E47ECB56F}"/>
            </a:ext>
          </a:extLst>
        </xdr:cNvPr>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a:extLst>
            <a:ext uri="{FF2B5EF4-FFF2-40B4-BE49-F238E27FC236}">
              <a16:creationId xmlns:a16="http://schemas.microsoft.com/office/drawing/2014/main" id="{48B31AA9-8082-498D-8330-F180C6D881A7}"/>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a:extLst>
            <a:ext uri="{FF2B5EF4-FFF2-40B4-BE49-F238E27FC236}">
              <a16:creationId xmlns:a16="http://schemas.microsoft.com/office/drawing/2014/main" id="{DFCC8CAB-9C8D-4ACB-AE9B-97ED082077D0}"/>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32402</xdr:rowOff>
    </xdr:from>
    <xdr:ext cx="405111" cy="259045"/>
    <xdr:sp macro="" textlink="">
      <xdr:nvSpPr>
        <xdr:cNvPr id="322" name="n_1mainValue【公営住宅】&#10;有形固定資産減価償却率">
          <a:extLst>
            <a:ext uri="{FF2B5EF4-FFF2-40B4-BE49-F238E27FC236}">
              <a16:creationId xmlns:a16="http://schemas.microsoft.com/office/drawing/2014/main" id="{8B144D41-2BC3-46FC-843F-BA6EB7FE14C6}"/>
            </a:ext>
          </a:extLst>
        </xdr:cNvPr>
        <xdr:cNvSpPr txBox="1"/>
      </xdr:nvSpPr>
      <xdr:spPr>
        <a:xfrm>
          <a:off x="35820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161941</xdr:rowOff>
    </xdr:from>
    <xdr:ext cx="405111" cy="259045"/>
    <xdr:sp macro="" textlink="">
      <xdr:nvSpPr>
        <xdr:cNvPr id="323" name="n_2mainValue【公営住宅】&#10;有形固定資産減価償却率">
          <a:extLst>
            <a:ext uri="{FF2B5EF4-FFF2-40B4-BE49-F238E27FC236}">
              <a16:creationId xmlns:a16="http://schemas.microsoft.com/office/drawing/2014/main" id="{5DCB4DE6-181C-463B-BB2E-6CD7CF009EF9}"/>
            </a:ext>
          </a:extLst>
        </xdr:cNvPr>
        <xdr:cNvSpPr txBox="1"/>
      </xdr:nvSpPr>
      <xdr:spPr>
        <a:xfrm>
          <a:off x="2705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120032</xdr:rowOff>
    </xdr:from>
    <xdr:ext cx="405111" cy="259045"/>
    <xdr:sp macro="" textlink="">
      <xdr:nvSpPr>
        <xdr:cNvPr id="324" name="n_3mainValue【公営住宅】&#10;有形固定資産減価償却率">
          <a:extLst>
            <a:ext uri="{FF2B5EF4-FFF2-40B4-BE49-F238E27FC236}">
              <a16:creationId xmlns:a16="http://schemas.microsoft.com/office/drawing/2014/main" id="{2474EC76-33F2-4344-979D-42BD1627AB97}"/>
            </a:ext>
          </a:extLst>
        </xdr:cNvPr>
        <xdr:cNvSpPr txBox="1"/>
      </xdr:nvSpPr>
      <xdr:spPr>
        <a:xfrm>
          <a:off x="1816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131463</xdr:rowOff>
    </xdr:from>
    <xdr:ext cx="405111" cy="259045"/>
    <xdr:sp macro="" textlink="">
      <xdr:nvSpPr>
        <xdr:cNvPr id="325" name="n_4mainValue【公営住宅】&#10;有形固定資産減価償却率">
          <a:extLst>
            <a:ext uri="{FF2B5EF4-FFF2-40B4-BE49-F238E27FC236}">
              <a16:creationId xmlns:a16="http://schemas.microsoft.com/office/drawing/2014/main" id="{AC3E4A65-ED49-401A-9896-D392FF38E386}"/>
            </a:ext>
          </a:extLst>
        </xdr:cNvPr>
        <xdr:cNvSpPr txBox="1"/>
      </xdr:nvSpPr>
      <xdr:spPr>
        <a:xfrm>
          <a:off x="927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CED0B884-97FF-4CD4-804E-040C9557E24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FA118A80-E390-4B52-B1EE-2ECFFDB0BF7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9DA3FE0-78C3-42F2-BF68-E23EE66ED29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4DFEE2B-3011-4FA1-8B0F-E09EAF3BD6F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383A94CD-67E1-47BE-B7F5-D0C405777E7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4A58EC39-AC07-41D9-804C-F42940A3ECB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DE9F73F-30A4-4C9A-BCF0-F02507894D4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C18A3E55-A694-457A-B5B8-D31ADFD6CCD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15C9ECF7-667D-43FF-A0A2-1F72CD915A3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A745DA8B-F080-4AF9-8A12-81C12F39CED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FDD50247-4B73-45B6-A9BF-6C9442502E2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95C2F126-9A16-461D-9BC6-C85044CE241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FE0A5DC3-4246-444B-B9BD-65E5BCCF4A7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66BD9C6D-445C-45A1-ADCF-ECACF01F974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4E6D7AE1-0247-4B8E-A4BB-9601D6C74FA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A4110A75-2074-4D36-9354-A246018DC00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728A60E-78E5-4D3E-88F9-5B78A89A26A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AC0BF088-43ED-4DB0-8365-DE3D9FF43ED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ED1AD977-DECB-4737-B0A6-C0D9E19D77D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2500BD4E-98F9-459F-A517-F7A99780916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856CC4D3-6E31-4504-964D-513FF2DE025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5A01F2E-EFBB-4665-8B29-0E3A885A301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932A037E-646E-4490-8406-C70B79C3162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02D56D1D-9EFD-4805-879E-666B6EBD0E32}"/>
            </a:ext>
          </a:extLst>
        </xdr:cNvPr>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20965E14-DD04-4603-9A91-AD616D0C1247}"/>
            </a:ext>
          </a:extLst>
        </xdr:cNvPr>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8CF26C83-F5B1-428B-8CC9-58E4EC3692A0}"/>
            </a:ext>
          </a:extLst>
        </xdr:cNvPr>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55CDFC60-1862-44B6-92E7-17BD80550EFD}"/>
            </a:ext>
          </a:extLst>
        </xdr:cNvPr>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0EF9DA26-2DB8-43C3-8F7C-2AE0807B276E}"/>
            </a:ext>
          </a:extLst>
        </xdr:cNvPr>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a:extLst>
            <a:ext uri="{FF2B5EF4-FFF2-40B4-BE49-F238E27FC236}">
              <a16:creationId xmlns:a16="http://schemas.microsoft.com/office/drawing/2014/main" id="{914EB9E1-CB65-4897-A631-5BB6BB783A66}"/>
            </a:ext>
          </a:extLst>
        </xdr:cNvPr>
        <xdr:cNvSpPr txBox="1"/>
      </xdr:nvSpPr>
      <xdr:spPr>
        <a:xfrm>
          <a:off x="10515600" y="143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4D197AC3-2213-4198-BC56-A5DC3FA6041C}"/>
            </a:ext>
          </a:extLst>
        </xdr:cNvPr>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a:extLst>
            <a:ext uri="{FF2B5EF4-FFF2-40B4-BE49-F238E27FC236}">
              <a16:creationId xmlns:a16="http://schemas.microsoft.com/office/drawing/2014/main" id="{990F3A87-2C64-423B-B21E-24E2D0D78105}"/>
            </a:ext>
          </a:extLst>
        </xdr:cNvPr>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a:extLst>
            <a:ext uri="{FF2B5EF4-FFF2-40B4-BE49-F238E27FC236}">
              <a16:creationId xmlns:a16="http://schemas.microsoft.com/office/drawing/2014/main" id="{88B75C19-A782-4E2F-931A-5BF6287C6337}"/>
            </a:ext>
          </a:extLst>
        </xdr:cNvPr>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a:extLst>
            <a:ext uri="{FF2B5EF4-FFF2-40B4-BE49-F238E27FC236}">
              <a16:creationId xmlns:a16="http://schemas.microsoft.com/office/drawing/2014/main" id="{3AD899AB-4125-4DB3-8E6A-1C891A6804DA}"/>
            </a:ext>
          </a:extLst>
        </xdr:cNvPr>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a:extLst>
            <a:ext uri="{FF2B5EF4-FFF2-40B4-BE49-F238E27FC236}">
              <a16:creationId xmlns:a16="http://schemas.microsoft.com/office/drawing/2014/main" id="{DA85E071-7F15-4B4F-B2DC-D579DE41912F}"/>
            </a:ext>
          </a:extLst>
        </xdr:cNvPr>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C4E512E-F5EA-47EF-9B73-3C4A3A71AAF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DB14DE7-2FED-4231-A99C-76BC56D33EB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9288D5F2-6A23-4331-A0D1-0B0A7BCFEFD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E4282294-86D1-4198-B3ED-A7DBFB1D331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413F4ECD-05CB-4E6E-B798-7E2F87C7A19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156463</xdr:rowOff>
    </xdr:from>
    <xdr:to>
      <xdr:col>55</xdr:col>
      <xdr:colOff>50800</xdr:colOff>
      <xdr:row>86</xdr:row>
      <xdr:rowOff>86613</xdr:rowOff>
    </xdr:to>
    <xdr:sp macro="" textlink="">
      <xdr:nvSpPr>
        <xdr:cNvPr id="365" name="楕円 364">
          <a:extLst>
            <a:ext uri="{FF2B5EF4-FFF2-40B4-BE49-F238E27FC236}">
              <a16:creationId xmlns:a16="http://schemas.microsoft.com/office/drawing/2014/main" id="{C6A47E76-F32F-4B2C-B233-FD5009AC10A1}"/>
            </a:ext>
          </a:extLst>
        </xdr:cNvPr>
        <xdr:cNvSpPr/>
      </xdr:nvSpPr>
      <xdr:spPr>
        <a:xfrm>
          <a:off x="104267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71390</xdr:rowOff>
    </xdr:from>
    <xdr:ext cx="469744" cy="259045"/>
    <xdr:sp macro="" textlink="">
      <xdr:nvSpPr>
        <xdr:cNvPr id="366" name="【公営住宅】&#10;一人当たり面積該当値テキスト">
          <a:extLst>
            <a:ext uri="{FF2B5EF4-FFF2-40B4-BE49-F238E27FC236}">
              <a16:creationId xmlns:a16="http://schemas.microsoft.com/office/drawing/2014/main" id="{F2B2C878-8D33-4F84-B02C-C13778B7D394}"/>
            </a:ext>
          </a:extLst>
        </xdr:cNvPr>
        <xdr:cNvSpPr txBox="1"/>
      </xdr:nvSpPr>
      <xdr:spPr>
        <a:xfrm>
          <a:off x="10515600" y="1464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156083</xdr:rowOff>
    </xdr:from>
    <xdr:to>
      <xdr:col>50</xdr:col>
      <xdr:colOff>165100</xdr:colOff>
      <xdr:row>86</xdr:row>
      <xdr:rowOff>86233</xdr:rowOff>
    </xdr:to>
    <xdr:sp macro="" textlink="">
      <xdr:nvSpPr>
        <xdr:cNvPr id="367" name="楕円 366">
          <a:extLst>
            <a:ext uri="{FF2B5EF4-FFF2-40B4-BE49-F238E27FC236}">
              <a16:creationId xmlns:a16="http://schemas.microsoft.com/office/drawing/2014/main" id="{EE69C701-CBC1-44A3-8150-A89CB1768AD6}"/>
            </a:ext>
          </a:extLst>
        </xdr:cNvPr>
        <xdr:cNvSpPr/>
      </xdr:nvSpPr>
      <xdr:spPr>
        <a:xfrm>
          <a:off x="9588500" y="147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35433</xdr:rowOff>
    </xdr:from>
    <xdr:to>
      <xdr:col>55</xdr:col>
      <xdr:colOff>0</xdr:colOff>
      <xdr:row>86</xdr:row>
      <xdr:rowOff>35813</xdr:rowOff>
    </xdr:to>
    <xdr:cxnSp macro="">
      <xdr:nvCxnSpPr>
        <xdr:cNvPr id="368" name="直線コネクタ 367">
          <a:extLst>
            <a:ext uri="{FF2B5EF4-FFF2-40B4-BE49-F238E27FC236}">
              <a16:creationId xmlns:a16="http://schemas.microsoft.com/office/drawing/2014/main" id="{A861D712-29AF-43CC-86AF-D4D071389B54}"/>
            </a:ext>
          </a:extLst>
        </xdr:cNvPr>
        <xdr:cNvCxnSpPr/>
      </xdr:nvCxnSpPr>
      <xdr:spPr>
        <a:xfrm>
          <a:off x="9639300" y="14780133"/>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156463</xdr:rowOff>
    </xdr:from>
    <xdr:to>
      <xdr:col>46</xdr:col>
      <xdr:colOff>38100</xdr:colOff>
      <xdr:row>86</xdr:row>
      <xdr:rowOff>86613</xdr:rowOff>
    </xdr:to>
    <xdr:sp macro="" textlink="">
      <xdr:nvSpPr>
        <xdr:cNvPr id="369" name="楕円 368">
          <a:extLst>
            <a:ext uri="{FF2B5EF4-FFF2-40B4-BE49-F238E27FC236}">
              <a16:creationId xmlns:a16="http://schemas.microsoft.com/office/drawing/2014/main" id="{6EB1DC24-A48A-4CC4-9FC7-DE247538D6F4}"/>
            </a:ext>
          </a:extLst>
        </xdr:cNvPr>
        <xdr:cNvSpPr/>
      </xdr:nvSpPr>
      <xdr:spPr>
        <a:xfrm>
          <a:off x="8699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35433</xdr:rowOff>
    </xdr:from>
    <xdr:to>
      <xdr:col>50</xdr:col>
      <xdr:colOff>114300</xdr:colOff>
      <xdr:row>86</xdr:row>
      <xdr:rowOff>35813</xdr:rowOff>
    </xdr:to>
    <xdr:cxnSp macro="">
      <xdr:nvCxnSpPr>
        <xdr:cNvPr id="370" name="直線コネクタ 369">
          <a:extLst>
            <a:ext uri="{FF2B5EF4-FFF2-40B4-BE49-F238E27FC236}">
              <a16:creationId xmlns:a16="http://schemas.microsoft.com/office/drawing/2014/main" id="{3C7314F6-D43A-442B-9C73-5B2EC0919199}"/>
            </a:ext>
          </a:extLst>
        </xdr:cNvPr>
        <xdr:cNvCxnSpPr/>
      </xdr:nvCxnSpPr>
      <xdr:spPr>
        <a:xfrm flipV="1">
          <a:off x="8750300" y="1478013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155321</xdr:rowOff>
    </xdr:from>
    <xdr:to>
      <xdr:col>41</xdr:col>
      <xdr:colOff>101600</xdr:colOff>
      <xdr:row>86</xdr:row>
      <xdr:rowOff>85471</xdr:rowOff>
    </xdr:to>
    <xdr:sp macro="" textlink="">
      <xdr:nvSpPr>
        <xdr:cNvPr id="371" name="楕円 370">
          <a:extLst>
            <a:ext uri="{FF2B5EF4-FFF2-40B4-BE49-F238E27FC236}">
              <a16:creationId xmlns:a16="http://schemas.microsoft.com/office/drawing/2014/main" id="{76F1B0A1-1E55-43B1-884A-AE3A90B32055}"/>
            </a:ext>
          </a:extLst>
        </xdr:cNvPr>
        <xdr:cNvSpPr/>
      </xdr:nvSpPr>
      <xdr:spPr>
        <a:xfrm>
          <a:off x="7810500" y="147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34671</xdr:rowOff>
    </xdr:from>
    <xdr:to>
      <xdr:col>45</xdr:col>
      <xdr:colOff>177800</xdr:colOff>
      <xdr:row>86</xdr:row>
      <xdr:rowOff>35813</xdr:rowOff>
    </xdr:to>
    <xdr:cxnSp macro="">
      <xdr:nvCxnSpPr>
        <xdr:cNvPr id="372" name="直線コネクタ 371">
          <a:extLst>
            <a:ext uri="{FF2B5EF4-FFF2-40B4-BE49-F238E27FC236}">
              <a16:creationId xmlns:a16="http://schemas.microsoft.com/office/drawing/2014/main" id="{A17A0ED2-64CF-49ED-9AD7-FCCD2DF0845A}"/>
            </a:ext>
          </a:extLst>
        </xdr:cNvPr>
        <xdr:cNvCxnSpPr/>
      </xdr:nvCxnSpPr>
      <xdr:spPr>
        <a:xfrm>
          <a:off x="7861300" y="1477937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152273</xdr:rowOff>
    </xdr:from>
    <xdr:to>
      <xdr:col>36</xdr:col>
      <xdr:colOff>165100</xdr:colOff>
      <xdr:row>86</xdr:row>
      <xdr:rowOff>82423</xdr:rowOff>
    </xdr:to>
    <xdr:sp macro="" textlink="">
      <xdr:nvSpPr>
        <xdr:cNvPr id="373" name="楕円 372">
          <a:extLst>
            <a:ext uri="{FF2B5EF4-FFF2-40B4-BE49-F238E27FC236}">
              <a16:creationId xmlns:a16="http://schemas.microsoft.com/office/drawing/2014/main" id="{7C754933-A7C7-44AC-BD93-EF2CC67976E9}"/>
            </a:ext>
          </a:extLst>
        </xdr:cNvPr>
        <xdr:cNvSpPr/>
      </xdr:nvSpPr>
      <xdr:spPr>
        <a:xfrm>
          <a:off x="6921500" y="147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31623</xdr:rowOff>
    </xdr:from>
    <xdr:to>
      <xdr:col>41</xdr:col>
      <xdr:colOff>50800</xdr:colOff>
      <xdr:row>86</xdr:row>
      <xdr:rowOff>34671</xdr:rowOff>
    </xdr:to>
    <xdr:cxnSp macro="">
      <xdr:nvCxnSpPr>
        <xdr:cNvPr id="374" name="直線コネクタ 373">
          <a:extLst>
            <a:ext uri="{FF2B5EF4-FFF2-40B4-BE49-F238E27FC236}">
              <a16:creationId xmlns:a16="http://schemas.microsoft.com/office/drawing/2014/main" id="{1DE177F2-E241-4519-A3F5-DCC8EF2BCC35}"/>
            </a:ext>
          </a:extLst>
        </xdr:cNvPr>
        <xdr:cNvCxnSpPr/>
      </xdr:nvCxnSpPr>
      <xdr:spPr>
        <a:xfrm>
          <a:off x="6972300" y="1477632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a:extLst>
            <a:ext uri="{FF2B5EF4-FFF2-40B4-BE49-F238E27FC236}">
              <a16:creationId xmlns:a16="http://schemas.microsoft.com/office/drawing/2014/main" id="{70FA1B22-5869-418F-93D9-E798A1463301}"/>
            </a:ext>
          </a:extLst>
        </xdr:cNvPr>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76" name="n_2aveValue【公営住宅】&#10;一人当たり面積">
          <a:extLst>
            <a:ext uri="{FF2B5EF4-FFF2-40B4-BE49-F238E27FC236}">
              <a16:creationId xmlns:a16="http://schemas.microsoft.com/office/drawing/2014/main" id="{456A88C7-6D64-4B72-A329-4D7F9C75F223}"/>
            </a:ext>
          </a:extLst>
        </xdr:cNvPr>
        <xdr:cNvSpPr txBox="1"/>
      </xdr:nvSpPr>
      <xdr:spPr>
        <a:xfrm>
          <a:off x="85154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77" name="n_3aveValue【公営住宅】&#10;一人当たり面積">
          <a:extLst>
            <a:ext uri="{FF2B5EF4-FFF2-40B4-BE49-F238E27FC236}">
              <a16:creationId xmlns:a16="http://schemas.microsoft.com/office/drawing/2014/main" id="{8280B724-ACFE-4394-9CCB-481FF6717B32}"/>
            </a:ext>
          </a:extLst>
        </xdr:cNvPr>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78" name="n_4aveValue【公営住宅】&#10;一人当たり面積">
          <a:extLst>
            <a:ext uri="{FF2B5EF4-FFF2-40B4-BE49-F238E27FC236}">
              <a16:creationId xmlns:a16="http://schemas.microsoft.com/office/drawing/2014/main" id="{A22D99C4-32F9-4B13-86A8-A2FCD06E05EE}"/>
            </a:ext>
          </a:extLst>
        </xdr:cNvPr>
        <xdr:cNvSpPr txBox="1"/>
      </xdr:nvSpPr>
      <xdr:spPr>
        <a:xfrm>
          <a:off x="6737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77360</xdr:rowOff>
    </xdr:from>
    <xdr:ext cx="469744" cy="259045"/>
    <xdr:sp macro="" textlink="">
      <xdr:nvSpPr>
        <xdr:cNvPr id="379" name="n_1mainValue【公営住宅】&#10;一人当たり面積">
          <a:extLst>
            <a:ext uri="{FF2B5EF4-FFF2-40B4-BE49-F238E27FC236}">
              <a16:creationId xmlns:a16="http://schemas.microsoft.com/office/drawing/2014/main" id="{EB3EABD7-F1CA-4A5F-A343-40C39CB967E7}"/>
            </a:ext>
          </a:extLst>
        </xdr:cNvPr>
        <xdr:cNvSpPr txBox="1"/>
      </xdr:nvSpPr>
      <xdr:spPr>
        <a:xfrm>
          <a:off x="9391727" y="1482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77740</xdr:rowOff>
    </xdr:from>
    <xdr:ext cx="469744" cy="259045"/>
    <xdr:sp macro="" textlink="">
      <xdr:nvSpPr>
        <xdr:cNvPr id="380" name="n_2mainValue【公営住宅】&#10;一人当たり面積">
          <a:extLst>
            <a:ext uri="{FF2B5EF4-FFF2-40B4-BE49-F238E27FC236}">
              <a16:creationId xmlns:a16="http://schemas.microsoft.com/office/drawing/2014/main" id="{03139490-D250-4C42-A77B-C15C9098FF70}"/>
            </a:ext>
          </a:extLst>
        </xdr:cNvPr>
        <xdr:cNvSpPr txBox="1"/>
      </xdr:nvSpPr>
      <xdr:spPr>
        <a:xfrm>
          <a:off x="8515427"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76598</xdr:rowOff>
    </xdr:from>
    <xdr:ext cx="469744" cy="259045"/>
    <xdr:sp macro="" textlink="">
      <xdr:nvSpPr>
        <xdr:cNvPr id="381" name="n_3mainValue【公営住宅】&#10;一人当たり面積">
          <a:extLst>
            <a:ext uri="{FF2B5EF4-FFF2-40B4-BE49-F238E27FC236}">
              <a16:creationId xmlns:a16="http://schemas.microsoft.com/office/drawing/2014/main" id="{F9E71C27-1CEA-4CF3-9BE8-F79F34788A55}"/>
            </a:ext>
          </a:extLst>
        </xdr:cNvPr>
        <xdr:cNvSpPr txBox="1"/>
      </xdr:nvSpPr>
      <xdr:spPr>
        <a:xfrm>
          <a:off x="7626427" y="1482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73550</xdr:rowOff>
    </xdr:from>
    <xdr:ext cx="469744" cy="259045"/>
    <xdr:sp macro="" textlink="">
      <xdr:nvSpPr>
        <xdr:cNvPr id="382" name="n_4mainValue【公営住宅】&#10;一人当たり面積">
          <a:extLst>
            <a:ext uri="{FF2B5EF4-FFF2-40B4-BE49-F238E27FC236}">
              <a16:creationId xmlns:a16="http://schemas.microsoft.com/office/drawing/2014/main" id="{55F94639-5DD9-473A-9ED4-16326F783DAD}"/>
            </a:ext>
          </a:extLst>
        </xdr:cNvPr>
        <xdr:cNvSpPr txBox="1"/>
      </xdr:nvSpPr>
      <xdr:spPr>
        <a:xfrm>
          <a:off x="6737427" y="1481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CB2C2C12-603C-4AC2-96C3-B9EF89E6C29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3A474F63-923D-4177-8DDE-A7A81F2CC24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85C57BC2-0505-4DDC-B02F-AB3AD4A7A8D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B141EFF1-CF2E-457A-A100-1F546A3F7BF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C4505800-221F-4BA7-BA1A-B157D56DE68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CD6249FC-A62D-4D6E-BB5D-B647D0CD4FD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98A054F6-B5B9-4ECC-A1D8-2021E868489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A365D0FB-4F2B-4E5E-ADDC-00455E37DA8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848B0C97-8DDD-46D7-8304-56C6527610C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863154CF-3159-488B-994E-C5E2B65C940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DC8AFEFF-7D68-4DE5-A64B-DF215880336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6936C2F3-2582-4C78-9A81-D07769B15A8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89BC5777-A67F-4069-9A09-48B62BCDA28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F855FFA2-0F18-4CD2-843D-09C645E4F36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2982411-E7BA-48C5-BEB8-3B644C5B4C6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E5D4DDAC-11EA-44D4-817E-D16EFEE031A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9826B9F9-9FBF-437D-9B25-7A39891E4B0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405B8CE5-6DAC-4506-A73B-956D2D98B18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140BDAE-1822-4CCC-A574-9AB10B9FF12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75175A5D-2805-4DCC-8E02-28CFAF88E1B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21D1711C-F42D-4898-9F74-85361812554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5AA41C40-30A7-45B7-90D7-8433DCDBF1C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599F3072-DA43-4A50-A8F0-7DB2EB8815C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CC96C8A5-E21D-49F1-B46D-891A4B24EBE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E8CC176C-CA5E-4E9C-A5A8-F36E2685400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CA2E5616-E45A-4989-B2F1-161929A1BE2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313E2D54-5FF0-4F2B-B75F-E0DF76F461A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17D20652-3C05-4679-A7F9-0ABEA76BA98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292FC095-F649-4D45-86BC-E01197107F4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EE00348A-085D-4240-B900-9F2327CD0C1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A0473B93-EDCD-4CE7-BFD2-8B67BB9807F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C210F3ED-0853-4DFA-8C9B-CFD485E8C62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871CA023-56D4-4D7A-93C1-6F0471FCFF1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033B88FC-707D-4852-89AC-6043004BD13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A66D50CB-4B29-4B9A-8342-155C6DFEB0D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9B172EC6-E1BF-40EE-96FD-D2CC9742418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DAE17B2C-6446-4B67-9B50-B53AA7A8FCC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13A352B5-66A6-4291-8F49-43F036C7984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349E5278-81E5-49D7-B0CF-D479DCD473A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F5061D8E-A68F-4B32-84E1-4D307740622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19CD12C0-7B82-4689-BB03-CD51261530A0}"/>
            </a:ext>
          </a:extLst>
        </xdr:cNvPr>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527E19D5-81EF-497F-B468-E5DC6FC7F28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53E03318-01B9-4A03-B190-E6B3B95D9D5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47523796-F00C-42A2-88AB-9113E58E99D6}"/>
            </a:ext>
          </a:extLst>
        </xdr:cNvPr>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50D3AB57-C40A-4F9C-8FBD-EFC81A72471D}"/>
            </a:ext>
          </a:extLst>
        </xdr:cNvPr>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9B6EC6A2-943E-41CC-B4E7-E170D7020A83}"/>
            </a:ext>
          </a:extLst>
        </xdr:cNvPr>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2FDA04D9-51DD-4529-9312-B60CB9B2F4F3}"/>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a:extLst>
            <a:ext uri="{FF2B5EF4-FFF2-40B4-BE49-F238E27FC236}">
              <a16:creationId xmlns:a16="http://schemas.microsoft.com/office/drawing/2014/main" id="{4FA2DCF2-A112-495C-9D31-CC5E26FB77B2}"/>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a:extLst>
            <a:ext uri="{FF2B5EF4-FFF2-40B4-BE49-F238E27FC236}">
              <a16:creationId xmlns:a16="http://schemas.microsoft.com/office/drawing/2014/main" id="{1BA639B4-010E-480A-9449-4181EA801311}"/>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a:extLst>
            <a:ext uri="{FF2B5EF4-FFF2-40B4-BE49-F238E27FC236}">
              <a16:creationId xmlns:a16="http://schemas.microsoft.com/office/drawing/2014/main" id="{1AED1C60-6C5C-4C81-8937-191698421D4F}"/>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a:extLst>
            <a:ext uri="{FF2B5EF4-FFF2-40B4-BE49-F238E27FC236}">
              <a16:creationId xmlns:a16="http://schemas.microsoft.com/office/drawing/2014/main" id="{7C4FAA75-ED1B-4798-B944-CB5904282518}"/>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0A7CC05-E356-4CEA-A72B-AD99E12FEB8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A4459C9-7B47-46D8-9027-1695DA52AAF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47563ACC-7DC2-4494-A44C-9F6A604C5F6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7B3077D9-F106-41A6-99C6-BE183BC61B0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C2ABDE1D-2A5F-4332-AD21-F1CB58A54CF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39" name="楕円 438">
          <a:extLst>
            <a:ext uri="{FF2B5EF4-FFF2-40B4-BE49-F238E27FC236}">
              <a16:creationId xmlns:a16="http://schemas.microsoft.com/office/drawing/2014/main" id="{7EA8538D-3111-4E3A-A150-87495C7D5ECD}"/>
            </a:ext>
          </a:extLst>
        </xdr:cNvPr>
        <xdr:cNvSpPr/>
      </xdr:nvSpPr>
      <xdr:spPr>
        <a:xfrm>
          <a:off x="16268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15257</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C3F85291-7C7A-4B8A-BF8E-94B1ED8ABABB}"/>
            </a:ext>
          </a:extLst>
        </xdr:cNvPr>
        <xdr:cNvSpPr txBox="1"/>
      </xdr:nvSpPr>
      <xdr:spPr>
        <a:xfrm>
          <a:off x="163576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166370</xdr:rowOff>
    </xdr:from>
    <xdr:to>
      <xdr:col>81</xdr:col>
      <xdr:colOff>101600</xdr:colOff>
      <xdr:row>38</xdr:row>
      <xdr:rowOff>96520</xdr:rowOff>
    </xdr:to>
    <xdr:sp macro="" textlink="">
      <xdr:nvSpPr>
        <xdr:cNvPr id="441" name="楕円 440">
          <a:extLst>
            <a:ext uri="{FF2B5EF4-FFF2-40B4-BE49-F238E27FC236}">
              <a16:creationId xmlns:a16="http://schemas.microsoft.com/office/drawing/2014/main" id="{43834AD8-E6CF-446B-BC7D-0D684EC3D859}"/>
            </a:ext>
          </a:extLst>
        </xdr:cNvPr>
        <xdr:cNvSpPr/>
      </xdr:nvSpPr>
      <xdr:spPr>
        <a:xfrm>
          <a:off x="15430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45720</xdr:rowOff>
    </xdr:from>
    <xdr:to>
      <xdr:col>85</xdr:col>
      <xdr:colOff>127000</xdr:colOff>
      <xdr:row>38</xdr:row>
      <xdr:rowOff>87630</xdr:rowOff>
    </xdr:to>
    <xdr:cxnSp macro="">
      <xdr:nvCxnSpPr>
        <xdr:cNvPr id="442" name="直線コネクタ 441">
          <a:extLst>
            <a:ext uri="{FF2B5EF4-FFF2-40B4-BE49-F238E27FC236}">
              <a16:creationId xmlns:a16="http://schemas.microsoft.com/office/drawing/2014/main" id="{6F609E63-45D1-441A-B43C-9460B0C4C187}"/>
            </a:ext>
          </a:extLst>
        </xdr:cNvPr>
        <xdr:cNvCxnSpPr/>
      </xdr:nvCxnSpPr>
      <xdr:spPr>
        <a:xfrm>
          <a:off x="15481300" y="65608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43" name="楕円 442">
          <a:extLst>
            <a:ext uri="{FF2B5EF4-FFF2-40B4-BE49-F238E27FC236}">
              <a16:creationId xmlns:a16="http://schemas.microsoft.com/office/drawing/2014/main" id="{A8AF37A9-5428-4B0B-8E0B-2CFA885ECA46}"/>
            </a:ext>
          </a:extLst>
        </xdr:cNvPr>
        <xdr:cNvSpPr/>
      </xdr:nvSpPr>
      <xdr:spPr>
        <a:xfrm>
          <a:off x="14541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xdr:rowOff>
    </xdr:from>
    <xdr:to>
      <xdr:col>81</xdr:col>
      <xdr:colOff>50800</xdr:colOff>
      <xdr:row>38</xdr:row>
      <xdr:rowOff>45720</xdr:rowOff>
    </xdr:to>
    <xdr:cxnSp macro="">
      <xdr:nvCxnSpPr>
        <xdr:cNvPr id="444" name="直線コネクタ 443">
          <a:extLst>
            <a:ext uri="{FF2B5EF4-FFF2-40B4-BE49-F238E27FC236}">
              <a16:creationId xmlns:a16="http://schemas.microsoft.com/office/drawing/2014/main" id="{3DEE71CF-0042-4403-A20C-7CD66DF35CA2}"/>
            </a:ext>
          </a:extLst>
        </xdr:cNvPr>
        <xdr:cNvCxnSpPr/>
      </xdr:nvCxnSpPr>
      <xdr:spPr>
        <a:xfrm>
          <a:off x="14592300" y="65170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45" name="楕円 444">
          <a:extLst>
            <a:ext uri="{FF2B5EF4-FFF2-40B4-BE49-F238E27FC236}">
              <a16:creationId xmlns:a16="http://schemas.microsoft.com/office/drawing/2014/main" id="{9BA026D5-6461-41F9-84C1-8F9385F2D11C}"/>
            </a:ext>
          </a:extLst>
        </xdr:cNvPr>
        <xdr:cNvSpPr/>
      </xdr:nvSpPr>
      <xdr:spPr>
        <a:xfrm>
          <a:off x="1365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xdr:rowOff>
    </xdr:from>
    <xdr:to>
      <xdr:col>76</xdr:col>
      <xdr:colOff>114300</xdr:colOff>
      <xdr:row>38</xdr:row>
      <xdr:rowOff>19050</xdr:rowOff>
    </xdr:to>
    <xdr:cxnSp macro="">
      <xdr:nvCxnSpPr>
        <xdr:cNvPr id="446" name="直線コネクタ 445">
          <a:extLst>
            <a:ext uri="{FF2B5EF4-FFF2-40B4-BE49-F238E27FC236}">
              <a16:creationId xmlns:a16="http://schemas.microsoft.com/office/drawing/2014/main" id="{6C5CC74D-C09F-4473-9567-AD86D7C95EA1}"/>
            </a:ext>
          </a:extLst>
        </xdr:cNvPr>
        <xdr:cNvCxnSpPr/>
      </xdr:nvCxnSpPr>
      <xdr:spPr>
        <a:xfrm flipV="1">
          <a:off x="13703300" y="65170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99695</xdr:rowOff>
    </xdr:from>
    <xdr:to>
      <xdr:col>67</xdr:col>
      <xdr:colOff>101600</xdr:colOff>
      <xdr:row>38</xdr:row>
      <xdr:rowOff>29845</xdr:rowOff>
    </xdr:to>
    <xdr:sp macro="" textlink="">
      <xdr:nvSpPr>
        <xdr:cNvPr id="447" name="楕円 446">
          <a:extLst>
            <a:ext uri="{FF2B5EF4-FFF2-40B4-BE49-F238E27FC236}">
              <a16:creationId xmlns:a16="http://schemas.microsoft.com/office/drawing/2014/main" id="{58A27E16-B84A-49D0-8E24-E6F1212D7899}"/>
            </a:ext>
          </a:extLst>
        </xdr:cNvPr>
        <xdr:cNvSpPr/>
      </xdr:nvSpPr>
      <xdr:spPr>
        <a:xfrm>
          <a:off x="12763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150495</xdr:rowOff>
    </xdr:from>
    <xdr:to>
      <xdr:col>71</xdr:col>
      <xdr:colOff>177800</xdr:colOff>
      <xdr:row>38</xdr:row>
      <xdr:rowOff>19050</xdr:rowOff>
    </xdr:to>
    <xdr:cxnSp macro="">
      <xdr:nvCxnSpPr>
        <xdr:cNvPr id="448" name="直線コネクタ 447">
          <a:extLst>
            <a:ext uri="{FF2B5EF4-FFF2-40B4-BE49-F238E27FC236}">
              <a16:creationId xmlns:a16="http://schemas.microsoft.com/office/drawing/2014/main" id="{EE6CCE11-629E-4BC9-B4B3-7A856FB16624}"/>
            </a:ext>
          </a:extLst>
        </xdr:cNvPr>
        <xdr:cNvCxnSpPr/>
      </xdr:nvCxnSpPr>
      <xdr:spPr>
        <a:xfrm>
          <a:off x="12814300" y="64941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6D604CE8-8473-42A9-8CFF-C9B241FA6FC9}"/>
            </a:ext>
          </a:extLst>
        </xdr:cNvPr>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086F6B0C-5B80-4FE6-A6B1-6BC1BB4E05F6}"/>
            </a:ext>
          </a:extLst>
        </xdr:cNvPr>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D8DC469F-51ED-44D8-9DAE-15E2B3482FBF}"/>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82DD0E39-9D05-465A-9592-9909EFBCC3D8}"/>
            </a:ext>
          </a:extLst>
        </xdr:cNvPr>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87647</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B5999529-BB4E-4013-A991-6281F9C2252D}"/>
            </a:ext>
          </a:extLst>
        </xdr:cNvPr>
        <xdr:cNvSpPr txBox="1"/>
      </xdr:nvSpPr>
      <xdr:spPr>
        <a:xfrm>
          <a:off x="15266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0B847D47-A63D-4003-A258-9E30CADBAA6E}"/>
            </a:ext>
          </a:extLst>
        </xdr:cNvPr>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47D5D4C6-6544-4776-A37B-F8159083BD09}"/>
            </a:ext>
          </a:extLst>
        </xdr:cNvPr>
        <xdr:cNvSpPr txBox="1"/>
      </xdr:nvSpPr>
      <xdr:spPr>
        <a:xfrm>
          <a:off x="13500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20972</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AA15FD9E-6638-4A6B-A8D6-60D6661EC9AD}"/>
            </a:ext>
          </a:extLst>
        </xdr:cNvPr>
        <xdr:cNvSpPr txBox="1"/>
      </xdr:nvSpPr>
      <xdr:spPr>
        <a:xfrm>
          <a:off x="12611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B0608776-F319-4E50-9DDD-1CA189D7BDC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501F3489-C431-4B29-AE89-4A17BFB6D30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101FC252-5AA4-4B64-9C8C-6C18AF39085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2ADCBB5C-7A31-461D-9FCA-5A0D9149B01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93DA0C85-867D-4379-800C-6347D20D4C5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B0102B1C-4734-41A5-9B4B-D1895EFB99E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3265B86D-DF5D-424D-9D8F-0BCDEB2BEAC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41C2E8BF-BC70-4044-BDDA-F5BFAC256E0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D5330909-A64E-4A53-B35D-8D039361E26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38A086BB-C975-40AC-AE3D-33726CEBCC0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36382FA2-E958-42DC-9AF8-8FE40A6E0EA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1C621C40-75D3-4E64-B096-630021EBA33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EC3EDAE9-B110-4812-9E9E-45FDEDAB0AE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5B75765C-3D81-4EA3-805D-DC065290A2E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0EA410DD-559A-4770-9604-C86E82F7D6E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8E85478F-DEDB-4C69-A2FD-1C40665A0E83}"/>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7666B816-43F0-4FF8-B6EA-D5B283ADF86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768C50D0-E065-492D-BF3E-8D7D3E7EBD03}"/>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2CA62078-E5EE-4145-8947-1D11A8968ED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7E1D1C12-ABE1-4907-AFD9-E09B5D22C8D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ABE8266C-3FDD-4A5F-85B7-FBF41E0285E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EA18B32D-BFE5-484B-9F03-A9CA78786F0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9202DBDE-CF37-49AF-B8C4-A02ADA3742D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a:extLst>
            <a:ext uri="{FF2B5EF4-FFF2-40B4-BE49-F238E27FC236}">
              <a16:creationId xmlns:a16="http://schemas.microsoft.com/office/drawing/2014/main" id="{415A956A-2820-4B37-89A5-DF47EACC9AF5}"/>
            </a:ext>
          </a:extLst>
        </xdr:cNvPr>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AD34F460-A0AD-4E0C-983A-0D8413CFD82E}"/>
            </a:ext>
          </a:extLst>
        </xdr:cNvPr>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580BDACF-10B5-4F2E-B8A6-2F31EF7B6B0C}"/>
            </a:ext>
          </a:extLst>
        </xdr:cNvPr>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AF2EC15C-80C5-47B8-9791-B16577E03D17}"/>
            </a:ext>
          </a:extLst>
        </xdr:cNvPr>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53D09AB9-C9DF-4362-996C-EEE65977E72F}"/>
            </a:ext>
          </a:extLst>
        </xdr:cNvPr>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45EDA6E8-E7D9-46E3-95A0-96EFFE39E6F5}"/>
            </a:ext>
          </a:extLst>
        </xdr:cNvPr>
        <xdr:cNvSpPr txBox="1"/>
      </xdr:nvSpPr>
      <xdr:spPr>
        <a:xfrm>
          <a:off x="22199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5F102A28-B916-4ADD-9841-A3A6EE875E84}"/>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a:extLst>
            <a:ext uri="{FF2B5EF4-FFF2-40B4-BE49-F238E27FC236}">
              <a16:creationId xmlns:a16="http://schemas.microsoft.com/office/drawing/2014/main" id="{04E5EF3C-CE05-484C-BB1C-24770D79B624}"/>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a:extLst>
            <a:ext uri="{FF2B5EF4-FFF2-40B4-BE49-F238E27FC236}">
              <a16:creationId xmlns:a16="http://schemas.microsoft.com/office/drawing/2014/main" id="{6CEFFD98-5390-457B-8A08-33C3F4371C88}"/>
            </a:ext>
          </a:extLst>
        </xdr:cNvPr>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a:extLst>
            <a:ext uri="{FF2B5EF4-FFF2-40B4-BE49-F238E27FC236}">
              <a16:creationId xmlns:a16="http://schemas.microsoft.com/office/drawing/2014/main" id="{773DB406-32E4-4BF1-A3DD-6151DD55CC12}"/>
            </a:ext>
          </a:extLst>
        </xdr:cNvPr>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a:extLst>
            <a:ext uri="{FF2B5EF4-FFF2-40B4-BE49-F238E27FC236}">
              <a16:creationId xmlns:a16="http://schemas.microsoft.com/office/drawing/2014/main" id="{E8785D3A-6BEB-4FDF-B6F6-F2A521F0DA57}"/>
            </a:ext>
          </a:extLst>
        </xdr:cNvPr>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73D5C0E-E810-4A87-ACBB-94CC874E62D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0917806-38C0-4FE8-B912-C4E6AB4459C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B386F971-45E4-4748-925D-CE033901A36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F53C062D-E580-4DA0-AC2D-478701DBF86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1FF146F1-6CFF-4D0B-B789-4BCE74306B1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73025</xdr:rowOff>
    </xdr:from>
    <xdr:to>
      <xdr:col>116</xdr:col>
      <xdr:colOff>114300</xdr:colOff>
      <xdr:row>42</xdr:row>
      <xdr:rowOff>3175</xdr:rowOff>
    </xdr:to>
    <xdr:sp macro="" textlink="">
      <xdr:nvSpPr>
        <xdr:cNvPr id="496" name="楕円 495">
          <a:extLst>
            <a:ext uri="{FF2B5EF4-FFF2-40B4-BE49-F238E27FC236}">
              <a16:creationId xmlns:a16="http://schemas.microsoft.com/office/drawing/2014/main" id="{C10E4475-BB8B-4577-B646-E68958932963}"/>
            </a:ext>
          </a:extLst>
        </xdr:cNvPr>
        <xdr:cNvSpPr/>
      </xdr:nvSpPr>
      <xdr:spPr>
        <a:xfrm>
          <a:off x="221107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159402</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0597592D-ECD5-405E-87FF-5A25FB88BEBD}"/>
            </a:ext>
          </a:extLst>
        </xdr:cNvPr>
        <xdr:cNvSpPr txBox="1"/>
      </xdr:nvSpPr>
      <xdr:spPr>
        <a:xfrm>
          <a:off x="22199600" y="701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73025</xdr:rowOff>
    </xdr:from>
    <xdr:to>
      <xdr:col>112</xdr:col>
      <xdr:colOff>38100</xdr:colOff>
      <xdr:row>42</xdr:row>
      <xdr:rowOff>3175</xdr:rowOff>
    </xdr:to>
    <xdr:sp macro="" textlink="">
      <xdr:nvSpPr>
        <xdr:cNvPr id="498" name="楕円 497">
          <a:extLst>
            <a:ext uri="{FF2B5EF4-FFF2-40B4-BE49-F238E27FC236}">
              <a16:creationId xmlns:a16="http://schemas.microsoft.com/office/drawing/2014/main" id="{5F49909D-4E62-4628-BE8A-AA27113AF0BA}"/>
            </a:ext>
          </a:extLst>
        </xdr:cNvPr>
        <xdr:cNvSpPr/>
      </xdr:nvSpPr>
      <xdr:spPr>
        <a:xfrm>
          <a:off x="21272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123825</xdr:rowOff>
    </xdr:from>
    <xdr:to>
      <xdr:col>116</xdr:col>
      <xdr:colOff>63500</xdr:colOff>
      <xdr:row>41</xdr:row>
      <xdr:rowOff>123825</xdr:rowOff>
    </xdr:to>
    <xdr:cxnSp macro="">
      <xdr:nvCxnSpPr>
        <xdr:cNvPr id="499" name="直線コネクタ 498">
          <a:extLst>
            <a:ext uri="{FF2B5EF4-FFF2-40B4-BE49-F238E27FC236}">
              <a16:creationId xmlns:a16="http://schemas.microsoft.com/office/drawing/2014/main" id="{AF861566-8358-42C5-A362-CC760DF2321F}"/>
            </a:ext>
          </a:extLst>
        </xdr:cNvPr>
        <xdr:cNvCxnSpPr/>
      </xdr:nvCxnSpPr>
      <xdr:spPr>
        <a:xfrm>
          <a:off x="21323300" y="7153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44450</xdr:rowOff>
    </xdr:from>
    <xdr:to>
      <xdr:col>107</xdr:col>
      <xdr:colOff>101600</xdr:colOff>
      <xdr:row>41</xdr:row>
      <xdr:rowOff>146050</xdr:rowOff>
    </xdr:to>
    <xdr:sp macro="" textlink="">
      <xdr:nvSpPr>
        <xdr:cNvPr id="500" name="楕円 499">
          <a:extLst>
            <a:ext uri="{FF2B5EF4-FFF2-40B4-BE49-F238E27FC236}">
              <a16:creationId xmlns:a16="http://schemas.microsoft.com/office/drawing/2014/main" id="{A848BF15-75A1-4281-8195-67573606B2A4}"/>
            </a:ext>
          </a:extLst>
        </xdr:cNvPr>
        <xdr:cNvSpPr/>
      </xdr:nvSpPr>
      <xdr:spPr>
        <a:xfrm>
          <a:off x="20383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95250</xdr:rowOff>
    </xdr:from>
    <xdr:to>
      <xdr:col>111</xdr:col>
      <xdr:colOff>177800</xdr:colOff>
      <xdr:row>41</xdr:row>
      <xdr:rowOff>123825</xdr:rowOff>
    </xdr:to>
    <xdr:cxnSp macro="">
      <xdr:nvCxnSpPr>
        <xdr:cNvPr id="501" name="直線コネクタ 500">
          <a:extLst>
            <a:ext uri="{FF2B5EF4-FFF2-40B4-BE49-F238E27FC236}">
              <a16:creationId xmlns:a16="http://schemas.microsoft.com/office/drawing/2014/main" id="{8514125E-E377-46A7-BBE3-AACD03B10BFA}"/>
            </a:ext>
          </a:extLst>
        </xdr:cNvPr>
        <xdr:cNvCxnSpPr/>
      </xdr:nvCxnSpPr>
      <xdr:spPr>
        <a:xfrm>
          <a:off x="20434300" y="71247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8255</xdr:rowOff>
    </xdr:from>
    <xdr:to>
      <xdr:col>102</xdr:col>
      <xdr:colOff>165100</xdr:colOff>
      <xdr:row>41</xdr:row>
      <xdr:rowOff>109855</xdr:rowOff>
    </xdr:to>
    <xdr:sp macro="" textlink="">
      <xdr:nvSpPr>
        <xdr:cNvPr id="502" name="楕円 501">
          <a:extLst>
            <a:ext uri="{FF2B5EF4-FFF2-40B4-BE49-F238E27FC236}">
              <a16:creationId xmlns:a16="http://schemas.microsoft.com/office/drawing/2014/main" id="{B8709CCA-FED2-4AF9-BB56-0A043EBE7D44}"/>
            </a:ext>
          </a:extLst>
        </xdr:cNvPr>
        <xdr:cNvSpPr/>
      </xdr:nvSpPr>
      <xdr:spPr>
        <a:xfrm>
          <a:off x="194945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59055</xdr:rowOff>
    </xdr:from>
    <xdr:to>
      <xdr:col>107</xdr:col>
      <xdr:colOff>50800</xdr:colOff>
      <xdr:row>41</xdr:row>
      <xdr:rowOff>95250</xdr:rowOff>
    </xdr:to>
    <xdr:cxnSp macro="">
      <xdr:nvCxnSpPr>
        <xdr:cNvPr id="503" name="直線コネクタ 502">
          <a:extLst>
            <a:ext uri="{FF2B5EF4-FFF2-40B4-BE49-F238E27FC236}">
              <a16:creationId xmlns:a16="http://schemas.microsoft.com/office/drawing/2014/main" id="{838FDBF5-31C0-4B32-86C5-87D14BB96860}"/>
            </a:ext>
          </a:extLst>
        </xdr:cNvPr>
        <xdr:cNvCxnSpPr/>
      </xdr:nvCxnSpPr>
      <xdr:spPr>
        <a:xfrm>
          <a:off x="19545300" y="70885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151130</xdr:rowOff>
    </xdr:from>
    <xdr:to>
      <xdr:col>98</xdr:col>
      <xdr:colOff>38100</xdr:colOff>
      <xdr:row>41</xdr:row>
      <xdr:rowOff>81280</xdr:rowOff>
    </xdr:to>
    <xdr:sp macro="" textlink="">
      <xdr:nvSpPr>
        <xdr:cNvPr id="504" name="楕円 503">
          <a:extLst>
            <a:ext uri="{FF2B5EF4-FFF2-40B4-BE49-F238E27FC236}">
              <a16:creationId xmlns:a16="http://schemas.microsoft.com/office/drawing/2014/main" id="{E635ED29-AB35-4C60-8DAC-477DD0C38622}"/>
            </a:ext>
          </a:extLst>
        </xdr:cNvPr>
        <xdr:cNvSpPr/>
      </xdr:nvSpPr>
      <xdr:spPr>
        <a:xfrm>
          <a:off x="18605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30480</xdr:rowOff>
    </xdr:from>
    <xdr:to>
      <xdr:col>102</xdr:col>
      <xdr:colOff>114300</xdr:colOff>
      <xdr:row>41</xdr:row>
      <xdr:rowOff>59055</xdr:rowOff>
    </xdr:to>
    <xdr:cxnSp macro="">
      <xdr:nvCxnSpPr>
        <xdr:cNvPr id="505" name="直線コネクタ 504">
          <a:extLst>
            <a:ext uri="{FF2B5EF4-FFF2-40B4-BE49-F238E27FC236}">
              <a16:creationId xmlns:a16="http://schemas.microsoft.com/office/drawing/2014/main" id="{EA713D16-FF3C-4968-82AF-350449089AD4}"/>
            </a:ext>
          </a:extLst>
        </xdr:cNvPr>
        <xdr:cNvCxnSpPr/>
      </xdr:nvCxnSpPr>
      <xdr:spPr>
        <a:xfrm>
          <a:off x="18656300" y="70599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ECE60075-61BB-4758-A777-7A83C45FF048}"/>
            </a:ext>
          </a:extLst>
        </xdr:cNvPr>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8B60FD66-8313-41FB-9E6C-7C49DC18B5FF}"/>
            </a:ext>
          </a:extLst>
        </xdr:cNvPr>
        <xdr:cNvSpPr txBox="1"/>
      </xdr:nvSpPr>
      <xdr:spPr>
        <a:xfrm>
          <a:off x="20199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23A1BA46-D1B7-4377-8863-DEC436C72DFF}"/>
            </a:ext>
          </a:extLst>
        </xdr:cNvPr>
        <xdr:cNvSpPr txBox="1"/>
      </xdr:nvSpPr>
      <xdr:spPr>
        <a:xfrm>
          <a:off x="19310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3EF89621-5814-4B32-90E4-B3AC28688759}"/>
            </a:ext>
          </a:extLst>
        </xdr:cNvPr>
        <xdr:cNvSpPr txBox="1"/>
      </xdr:nvSpPr>
      <xdr:spPr>
        <a:xfrm>
          <a:off x="18421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165752</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BD820A95-6A1A-4636-B996-5D3C992606F4}"/>
            </a:ext>
          </a:extLst>
        </xdr:cNvPr>
        <xdr:cNvSpPr txBox="1"/>
      </xdr:nvSpPr>
      <xdr:spPr>
        <a:xfrm>
          <a:off x="21075727"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137177</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B3C51867-6A88-45A5-863A-4D3F0AC4E876}"/>
            </a:ext>
          </a:extLst>
        </xdr:cNvPr>
        <xdr:cNvSpPr txBox="1"/>
      </xdr:nvSpPr>
      <xdr:spPr>
        <a:xfrm>
          <a:off x="20199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100982</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84FF1963-42C7-4117-9E73-27540E551BF3}"/>
            </a:ext>
          </a:extLst>
        </xdr:cNvPr>
        <xdr:cNvSpPr txBox="1"/>
      </xdr:nvSpPr>
      <xdr:spPr>
        <a:xfrm>
          <a:off x="19310427" y="71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72407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DD4E9D5E-5D73-44D1-96D0-F6C6FE7A95AE}"/>
            </a:ext>
          </a:extLst>
        </xdr:cNvPr>
        <xdr:cNvSpPr txBox="1"/>
      </xdr:nvSpPr>
      <xdr:spPr>
        <a:xfrm>
          <a:off x="18421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A12FF16E-2E34-4FEE-837B-1D0DE13ACED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DAD689C1-DD29-401A-BCAC-728A36C459B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46DD3E78-DB8D-4DF6-9142-36ABF83AFAD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6DBEC46C-6A7E-4489-8415-2024852A366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5F2CACAC-CB88-4733-9CAA-562F05EF833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2352855A-56F7-47A2-9FC4-B61D22B1D3C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1AD0BC1-7C49-4CEA-9CA3-3155850FCF4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6D2A0F73-4B83-4385-A645-25D2BD956DA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1FAF4156-7273-4626-BE8B-481D6A01248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498CEB46-4DF5-42D3-9F80-187DC5A7C6B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43CA89C-24A9-4A7E-9824-B95AC16C532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43061B33-F006-4E2F-B696-7F0A321C02E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86C6F0FC-1D18-4EA6-9BA6-E611619D5C2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300B9CF5-4D99-4682-9E11-4BFF99D1C92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BF2C8FCD-6118-4070-A404-29B806D62D8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59B20392-D6C2-429A-8292-714B279F01E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9D930FB1-D4F3-4DD8-8749-864F1E77E23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28AC52EE-E8E9-4131-9644-BCFBE76E65A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D379AA7B-CD98-4F74-99CB-952F86500FB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D2287328-1266-41B8-AA5E-C204D705496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3E47A229-1D3E-43E8-8A04-22FF4409D38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77839FF5-E48B-4514-97B2-9C59FA0AAE9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a:extLst>
            <a:ext uri="{FF2B5EF4-FFF2-40B4-BE49-F238E27FC236}">
              <a16:creationId xmlns:a16="http://schemas.microsoft.com/office/drawing/2014/main" id="{FF57018A-F24F-453C-91B7-579D05E0E8D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B8B44636-14EE-434C-8D86-73D4CEA5812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a:extLst>
            <a:ext uri="{FF2B5EF4-FFF2-40B4-BE49-F238E27FC236}">
              <a16:creationId xmlns:a16="http://schemas.microsoft.com/office/drawing/2014/main" id="{65C36BA6-29DB-41DB-BE02-B113AEFFB504}"/>
            </a:ext>
          </a:extLst>
        </xdr:cNvPr>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BEFBFB35-F0D9-4C2D-AF4A-A867C591961F}"/>
            </a:ext>
          </a:extLst>
        </xdr:cNvPr>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a:extLst>
            <a:ext uri="{FF2B5EF4-FFF2-40B4-BE49-F238E27FC236}">
              <a16:creationId xmlns:a16="http://schemas.microsoft.com/office/drawing/2014/main" id="{C968D2B8-33C7-46F6-A3AA-1B195A9AF899}"/>
            </a:ext>
          </a:extLst>
        </xdr:cNvPr>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EF85912A-044B-4E9B-8A31-64F2C7095EB0}"/>
            </a:ext>
          </a:extLst>
        </xdr:cNvPr>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2E5EA564-EBE5-444D-B3E6-137647C79802}"/>
            </a:ext>
          </a:extLst>
        </xdr:cNvPr>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39A1F64F-A0AA-4E1C-847F-C912D6B7E1A1}"/>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BEB7C713-6FE6-46D0-A700-984622DC3D16}"/>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a:extLst>
            <a:ext uri="{FF2B5EF4-FFF2-40B4-BE49-F238E27FC236}">
              <a16:creationId xmlns:a16="http://schemas.microsoft.com/office/drawing/2014/main" id="{8B6967A5-28CC-4780-B9F1-5D8A3A016BDF}"/>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a:extLst>
            <a:ext uri="{FF2B5EF4-FFF2-40B4-BE49-F238E27FC236}">
              <a16:creationId xmlns:a16="http://schemas.microsoft.com/office/drawing/2014/main" id="{8915DA9F-BA1A-4F11-A99A-91394FDAA27F}"/>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a:extLst>
            <a:ext uri="{FF2B5EF4-FFF2-40B4-BE49-F238E27FC236}">
              <a16:creationId xmlns:a16="http://schemas.microsoft.com/office/drawing/2014/main" id="{D81BAB03-F514-44F1-9FCA-0414D97978E2}"/>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a:extLst>
            <a:ext uri="{FF2B5EF4-FFF2-40B4-BE49-F238E27FC236}">
              <a16:creationId xmlns:a16="http://schemas.microsoft.com/office/drawing/2014/main" id="{B6C5DB4D-0AF8-41AB-96BC-2C07CD0E27E2}"/>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C49B1DA-3E4C-45A0-AE60-21178799D11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403B6A5-FAAA-4244-9426-7FEC46E34C3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D39BE01-F59A-48D0-B418-C9AD6F256DF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1A6CB123-2B08-4692-85AA-3F3EB31DA0A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F97F6B79-ADBE-428C-85C1-3FD5F4DFF4B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114935</xdr:rowOff>
    </xdr:from>
    <xdr:to>
      <xdr:col>85</xdr:col>
      <xdr:colOff>177800</xdr:colOff>
      <xdr:row>58</xdr:row>
      <xdr:rowOff>45085</xdr:rowOff>
    </xdr:to>
    <xdr:sp macro="" textlink="">
      <xdr:nvSpPr>
        <xdr:cNvPr id="554" name="楕円 553">
          <a:extLst>
            <a:ext uri="{FF2B5EF4-FFF2-40B4-BE49-F238E27FC236}">
              <a16:creationId xmlns:a16="http://schemas.microsoft.com/office/drawing/2014/main" id="{72FE2647-7DD8-4693-A664-100ED12679A6}"/>
            </a:ext>
          </a:extLst>
        </xdr:cNvPr>
        <xdr:cNvSpPr/>
      </xdr:nvSpPr>
      <xdr:spPr>
        <a:xfrm>
          <a:off x="162687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137812</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7ED974E4-3182-4CBC-81A2-CF0B81497FD5}"/>
            </a:ext>
          </a:extLst>
        </xdr:cNvPr>
        <xdr:cNvSpPr txBox="1"/>
      </xdr:nvSpPr>
      <xdr:spPr>
        <a:xfrm>
          <a:off x="16357600"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93980</xdr:rowOff>
    </xdr:from>
    <xdr:to>
      <xdr:col>81</xdr:col>
      <xdr:colOff>101600</xdr:colOff>
      <xdr:row>58</xdr:row>
      <xdr:rowOff>24130</xdr:rowOff>
    </xdr:to>
    <xdr:sp macro="" textlink="">
      <xdr:nvSpPr>
        <xdr:cNvPr id="556" name="楕円 555">
          <a:extLst>
            <a:ext uri="{FF2B5EF4-FFF2-40B4-BE49-F238E27FC236}">
              <a16:creationId xmlns:a16="http://schemas.microsoft.com/office/drawing/2014/main" id="{16194215-1974-4304-824F-7691FF59D750}"/>
            </a:ext>
          </a:extLst>
        </xdr:cNvPr>
        <xdr:cNvSpPr/>
      </xdr:nvSpPr>
      <xdr:spPr>
        <a:xfrm>
          <a:off x="15430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144780</xdr:rowOff>
    </xdr:from>
    <xdr:to>
      <xdr:col>85</xdr:col>
      <xdr:colOff>127000</xdr:colOff>
      <xdr:row>57</xdr:row>
      <xdr:rowOff>165735</xdr:rowOff>
    </xdr:to>
    <xdr:cxnSp macro="">
      <xdr:nvCxnSpPr>
        <xdr:cNvPr id="557" name="直線コネクタ 556">
          <a:extLst>
            <a:ext uri="{FF2B5EF4-FFF2-40B4-BE49-F238E27FC236}">
              <a16:creationId xmlns:a16="http://schemas.microsoft.com/office/drawing/2014/main" id="{A0A2D805-52A0-486C-9C22-1234E4D4C450}"/>
            </a:ext>
          </a:extLst>
        </xdr:cNvPr>
        <xdr:cNvCxnSpPr/>
      </xdr:nvCxnSpPr>
      <xdr:spPr>
        <a:xfrm>
          <a:off x="15481300" y="991743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48260</xdr:rowOff>
    </xdr:from>
    <xdr:to>
      <xdr:col>76</xdr:col>
      <xdr:colOff>165100</xdr:colOff>
      <xdr:row>58</xdr:row>
      <xdr:rowOff>149860</xdr:rowOff>
    </xdr:to>
    <xdr:sp macro="" textlink="">
      <xdr:nvSpPr>
        <xdr:cNvPr id="558" name="楕円 557">
          <a:extLst>
            <a:ext uri="{FF2B5EF4-FFF2-40B4-BE49-F238E27FC236}">
              <a16:creationId xmlns:a16="http://schemas.microsoft.com/office/drawing/2014/main" id="{7C3B34F0-A7A1-4522-972F-D66BCAD5CF0D}"/>
            </a:ext>
          </a:extLst>
        </xdr:cNvPr>
        <xdr:cNvSpPr/>
      </xdr:nvSpPr>
      <xdr:spPr>
        <a:xfrm>
          <a:off x="14541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144780</xdr:rowOff>
    </xdr:from>
    <xdr:to>
      <xdr:col>81</xdr:col>
      <xdr:colOff>50800</xdr:colOff>
      <xdr:row>58</xdr:row>
      <xdr:rowOff>99060</xdr:rowOff>
    </xdr:to>
    <xdr:cxnSp macro="">
      <xdr:nvCxnSpPr>
        <xdr:cNvPr id="559" name="直線コネクタ 558">
          <a:extLst>
            <a:ext uri="{FF2B5EF4-FFF2-40B4-BE49-F238E27FC236}">
              <a16:creationId xmlns:a16="http://schemas.microsoft.com/office/drawing/2014/main" id="{2C927F95-BB21-4D32-A38C-1423801C302C}"/>
            </a:ext>
          </a:extLst>
        </xdr:cNvPr>
        <xdr:cNvCxnSpPr/>
      </xdr:nvCxnSpPr>
      <xdr:spPr>
        <a:xfrm flipV="1">
          <a:off x="14592300" y="991743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xdr:rowOff>
    </xdr:from>
    <xdr:to>
      <xdr:col>72</xdr:col>
      <xdr:colOff>38100</xdr:colOff>
      <xdr:row>59</xdr:row>
      <xdr:rowOff>111760</xdr:rowOff>
    </xdr:to>
    <xdr:sp macro="" textlink="">
      <xdr:nvSpPr>
        <xdr:cNvPr id="560" name="楕円 559">
          <a:extLst>
            <a:ext uri="{FF2B5EF4-FFF2-40B4-BE49-F238E27FC236}">
              <a16:creationId xmlns:a16="http://schemas.microsoft.com/office/drawing/2014/main" id="{209F9BA3-55E5-4F3B-8CA9-6338D05F051F}"/>
            </a:ext>
          </a:extLst>
        </xdr:cNvPr>
        <xdr:cNvSpPr/>
      </xdr:nvSpPr>
      <xdr:spPr>
        <a:xfrm>
          <a:off x="13652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99060</xdr:rowOff>
    </xdr:from>
    <xdr:to>
      <xdr:col>76</xdr:col>
      <xdr:colOff>114300</xdr:colOff>
      <xdr:row>59</xdr:row>
      <xdr:rowOff>60960</xdr:rowOff>
    </xdr:to>
    <xdr:cxnSp macro="">
      <xdr:nvCxnSpPr>
        <xdr:cNvPr id="561" name="直線コネクタ 560">
          <a:extLst>
            <a:ext uri="{FF2B5EF4-FFF2-40B4-BE49-F238E27FC236}">
              <a16:creationId xmlns:a16="http://schemas.microsoft.com/office/drawing/2014/main" id="{2AAC7FED-D926-4F6D-B703-A41948A94585}"/>
            </a:ext>
          </a:extLst>
        </xdr:cNvPr>
        <xdr:cNvCxnSpPr/>
      </xdr:nvCxnSpPr>
      <xdr:spPr>
        <a:xfrm flipV="1">
          <a:off x="13703300" y="1004316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78740</xdr:rowOff>
    </xdr:from>
    <xdr:to>
      <xdr:col>67</xdr:col>
      <xdr:colOff>101600</xdr:colOff>
      <xdr:row>61</xdr:row>
      <xdr:rowOff>8890</xdr:rowOff>
    </xdr:to>
    <xdr:sp macro="" textlink="">
      <xdr:nvSpPr>
        <xdr:cNvPr id="562" name="楕円 561">
          <a:extLst>
            <a:ext uri="{FF2B5EF4-FFF2-40B4-BE49-F238E27FC236}">
              <a16:creationId xmlns:a16="http://schemas.microsoft.com/office/drawing/2014/main" id="{321ACD92-1C84-4079-ACF0-040A8EEAF34E}"/>
            </a:ext>
          </a:extLst>
        </xdr:cNvPr>
        <xdr:cNvSpPr/>
      </xdr:nvSpPr>
      <xdr:spPr>
        <a:xfrm>
          <a:off x="12763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60960</xdr:rowOff>
    </xdr:from>
    <xdr:to>
      <xdr:col>71</xdr:col>
      <xdr:colOff>177800</xdr:colOff>
      <xdr:row>60</xdr:row>
      <xdr:rowOff>129540</xdr:rowOff>
    </xdr:to>
    <xdr:cxnSp macro="">
      <xdr:nvCxnSpPr>
        <xdr:cNvPr id="563" name="直線コネクタ 562">
          <a:extLst>
            <a:ext uri="{FF2B5EF4-FFF2-40B4-BE49-F238E27FC236}">
              <a16:creationId xmlns:a16="http://schemas.microsoft.com/office/drawing/2014/main" id="{6C9EE361-F07D-4380-9885-E3BE0A10397D}"/>
            </a:ext>
          </a:extLst>
        </xdr:cNvPr>
        <xdr:cNvCxnSpPr/>
      </xdr:nvCxnSpPr>
      <xdr:spPr>
        <a:xfrm flipV="1">
          <a:off x="12814300" y="1017651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564" name="n_1aveValue【学校施設】&#10;有形固定資産減価償却率">
          <a:extLst>
            <a:ext uri="{FF2B5EF4-FFF2-40B4-BE49-F238E27FC236}">
              <a16:creationId xmlns:a16="http://schemas.microsoft.com/office/drawing/2014/main" id="{39E8A456-E16D-4777-A450-EE1985C88F27}"/>
            </a:ext>
          </a:extLst>
        </xdr:cNvPr>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5" name="n_2aveValue【学校施設】&#10;有形固定資産減価償却率">
          <a:extLst>
            <a:ext uri="{FF2B5EF4-FFF2-40B4-BE49-F238E27FC236}">
              <a16:creationId xmlns:a16="http://schemas.microsoft.com/office/drawing/2014/main" id="{E353AE80-1080-463A-9569-9E250A41DFFC}"/>
            </a:ext>
          </a:extLst>
        </xdr:cNvPr>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6" name="n_3aveValue【学校施設】&#10;有形固定資産減価償却率">
          <a:extLst>
            <a:ext uri="{FF2B5EF4-FFF2-40B4-BE49-F238E27FC236}">
              <a16:creationId xmlns:a16="http://schemas.microsoft.com/office/drawing/2014/main" id="{D12D169A-B82B-4259-9AE8-C9B868820682}"/>
            </a:ext>
          </a:extLst>
        </xdr:cNvPr>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567" name="n_4aveValue【学校施設】&#10;有形固定資産減価償却率">
          <a:extLst>
            <a:ext uri="{FF2B5EF4-FFF2-40B4-BE49-F238E27FC236}">
              <a16:creationId xmlns:a16="http://schemas.microsoft.com/office/drawing/2014/main" id="{896A1F52-FE41-4EB7-A07D-EBC22169D495}"/>
            </a:ext>
          </a:extLst>
        </xdr:cNvPr>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40657</xdr:rowOff>
    </xdr:from>
    <xdr:ext cx="405111" cy="259045"/>
    <xdr:sp macro="" textlink="">
      <xdr:nvSpPr>
        <xdr:cNvPr id="568" name="n_1mainValue【学校施設】&#10;有形固定資産減価償却率">
          <a:extLst>
            <a:ext uri="{FF2B5EF4-FFF2-40B4-BE49-F238E27FC236}">
              <a16:creationId xmlns:a16="http://schemas.microsoft.com/office/drawing/2014/main" id="{5528DA19-D8D2-4D05-BCE0-74BC81A214C2}"/>
            </a:ext>
          </a:extLst>
        </xdr:cNvPr>
        <xdr:cNvSpPr txBox="1"/>
      </xdr:nvSpPr>
      <xdr:spPr>
        <a:xfrm>
          <a:off x="152660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166387</xdr:rowOff>
    </xdr:from>
    <xdr:ext cx="405111" cy="259045"/>
    <xdr:sp macro="" textlink="">
      <xdr:nvSpPr>
        <xdr:cNvPr id="569" name="n_2mainValue【学校施設】&#10;有形固定資産減価償却率">
          <a:extLst>
            <a:ext uri="{FF2B5EF4-FFF2-40B4-BE49-F238E27FC236}">
              <a16:creationId xmlns:a16="http://schemas.microsoft.com/office/drawing/2014/main" id="{85B4FEDE-F562-4E50-A0AC-176B16144993}"/>
            </a:ext>
          </a:extLst>
        </xdr:cNvPr>
        <xdr:cNvSpPr txBox="1"/>
      </xdr:nvSpPr>
      <xdr:spPr>
        <a:xfrm>
          <a:off x="14389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128287</xdr:rowOff>
    </xdr:from>
    <xdr:ext cx="405111" cy="259045"/>
    <xdr:sp macro="" textlink="">
      <xdr:nvSpPr>
        <xdr:cNvPr id="570" name="n_3mainValue【学校施設】&#10;有形固定資産減価償却率">
          <a:extLst>
            <a:ext uri="{FF2B5EF4-FFF2-40B4-BE49-F238E27FC236}">
              <a16:creationId xmlns:a16="http://schemas.microsoft.com/office/drawing/2014/main" id="{48EADA8D-1ECB-4D5C-A3BC-2C0DA86A7D1A}"/>
            </a:ext>
          </a:extLst>
        </xdr:cNvPr>
        <xdr:cNvSpPr txBox="1"/>
      </xdr:nvSpPr>
      <xdr:spPr>
        <a:xfrm>
          <a:off x="13500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17</xdr:rowOff>
    </xdr:from>
    <xdr:ext cx="405111" cy="259045"/>
    <xdr:sp macro="" textlink="">
      <xdr:nvSpPr>
        <xdr:cNvPr id="571" name="n_4mainValue【学校施設】&#10;有形固定資産減価償却率">
          <a:extLst>
            <a:ext uri="{FF2B5EF4-FFF2-40B4-BE49-F238E27FC236}">
              <a16:creationId xmlns:a16="http://schemas.microsoft.com/office/drawing/2014/main" id="{A4567CAF-3B55-4B5C-85A7-96B589C359A4}"/>
            </a:ext>
          </a:extLst>
        </xdr:cNvPr>
        <xdr:cNvSpPr txBox="1"/>
      </xdr:nvSpPr>
      <xdr:spPr>
        <a:xfrm>
          <a:off x="12611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79567D79-C9B4-4E88-A4B8-F7F1AADF09C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BFF3B416-EE33-4455-B6FF-C575F1DBB25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DCC03C0C-7139-4628-A297-61C79DAA723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6453C554-256B-4A88-A61E-251AF8A4D05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282A7F62-397B-48D4-A23C-CBADA71F9C7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7CEE7B69-DFE1-47FD-9932-B5823AE61A2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B8FA7B3D-C46D-4DF4-8F3A-A4F685213E7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53909765-BA8B-49F5-97C7-CC7BD466408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34F8975A-1F35-43E7-9240-6D7BA6DEC19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6FB3C57C-6280-449C-B263-535EDED19B6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BE761DCB-EB1D-4299-9458-00C53F295D4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1193BC8C-7EF9-4799-96B9-B54E7DBAF475}"/>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id="{9082B01C-0419-4448-B5C6-3BBC7A57A00E}"/>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EB06EBFC-BA69-4E32-B366-43323788C2C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9CE64C53-73E9-429F-AD70-EA569342E85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297192C2-12FE-47BB-B745-9602A2247D4B}"/>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id="{ECEC66DE-FBCD-4F21-AF94-F2430826515E}"/>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7B367991-C590-4F00-8001-064F6B67A06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70D59725-068B-4906-BF53-ADF866F38F1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9158109D-8107-4BBC-B2C8-52F798C29C6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a:extLst>
            <a:ext uri="{FF2B5EF4-FFF2-40B4-BE49-F238E27FC236}">
              <a16:creationId xmlns:a16="http://schemas.microsoft.com/office/drawing/2014/main" id="{26B1A05A-730B-4621-BFE4-0262834531A7}"/>
            </a:ext>
          </a:extLst>
        </xdr:cNvPr>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a:extLst>
            <a:ext uri="{FF2B5EF4-FFF2-40B4-BE49-F238E27FC236}">
              <a16:creationId xmlns:a16="http://schemas.microsoft.com/office/drawing/2014/main" id="{36AC0F89-AFC8-4782-AFF2-C1F3F695267E}"/>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63C932A4-EB7B-4894-993E-CB6044A42B9B}"/>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a:extLst>
            <a:ext uri="{FF2B5EF4-FFF2-40B4-BE49-F238E27FC236}">
              <a16:creationId xmlns:a16="http://schemas.microsoft.com/office/drawing/2014/main" id="{33B9E7EF-815E-439D-B3E0-4560FEDD533D}"/>
            </a:ext>
          </a:extLst>
        </xdr:cNvPr>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a:extLst>
            <a:ext uri="{FF2B5EF4-FFF2-40B4-BE49-F238E27FC236}">
              <a16:creationId xmlns:a16="http://schemas.microsoft.com/office/drawing/2014/main" id="{6D68B6E7-50C8-4092-AF1D-21D64D4B4336}"/>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a:extLst>
            <a:ext uri="{FF2B5EF4-FFF2-40B4-BE49-F238E27FC236}">
              <a16:creationId xmlns:a16="http://schemas.microsoft.com/office/drawing/2014/main" id="{CC0C7BCF-A000-4828-9A53-69637C31EA01}"/>
            </a:ext>
          </a:extLst>
        </xdr:cNvPr>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a:extLst>
            <a:ext uri="{FF2B5EF4-FFF2-40B4-BE49-F238E27FC236}">
              <a16:creationId xmlns:a16="http://schemas.microsoft.com/office/drawing/2014/main" id="{3ADAD553-6572-47EB-8AFE-D52E712F4381}"/>
            </a:ext>
          </a:extLst>
        </xdr:cNvPr>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a:extLst>
            <a:ext uri="{FF2B5EF4-FFF2-40B4-BE49-F238E27FC236}">
              <a16:creationId xmlns:a16="http://schemas.microsoft.com/office/drawing/2014/main" id="{F790DFB8-50F1-4DF8-BCC3-953FE31412F4}"/>
            </a:ext>
          </a:extLst>
        </xdr:cNvPr>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a:extLst>
            <a:ext uri="{FF2B5EF4-FFF2-40B4-BE49-F238E27FC236}">
              <a16:creationId xmlns:a16="http://schemas.microsoft.com/office/drawing/2014/main" id="{F4B8511E-E70E-4183-9BD3-B88F15D6EC1C}"/>
            </a:ext>
          </a:extLst>
        </xdr:cNvPr>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a:extLst>
            <a:ext uri="{FF2B5EF4-FFF2-40B4-BE49-F238E27FC236}">
              <a16:creationId xmlns:a16="http://schemas.microsoft.com/office/drawing/2014/main" id="{10542A1D-337B-4488-8896-65A5AEDD46B8}"/>
            </a:ext>
          </a:extLst>
        </xdr:cNvPr>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a:extLst>
            <a:ext uri="{FF2B5EF4-FFF2-40B4-BE49-F238E27FC236}">
              <a16:creationId xmlns:a16="http://schemas.microsoft.com/office/drawing/2014/main" id="{89F02E44-7A66-4902-BBB4-93E1A67EB89D}"/>
            </a:ext>
          </a:extLst>
        </xdr:cNvPr>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907348B-A1B8-4B34-862E-AFEB08D9645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2D05143-3695-4F82-AD4F-E53675BEC02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0E474B8-43C9-4A34-8BE2-42683C7AE51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98396270-F070-4AC5-8E46-D78947F63DC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4D305885-2607-43AC-8957-51DFFD2F804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608" name="楕円 607">
          <a:extLst>
            <a:ext uri="{FF2B5EF4-FFF2-40B4-BE49-F238E27FC236}">
              <a16:creationId xmlns:a16="http://schemas.microsoft.com/office/drawing/2014/main" id="{A6B8E9C6-DA98-4826-ACE8-4E5285D89E90}"/>
            </a:ext>
          </a:extLst>
        </xdr:cNvPr>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24147</xdr:rowOff>
    </xdr:from>
    <xdr:ext cx="469744" cy="259045"/>
    <xdr:sp macro="" textlink="">
      <xdr:nvSpPr>
        <xdr:cNvPr id="609" name="【学校施設】&#10;一人当たり面積該当値テキスト">
          <a:extLst>
            <a:ext uri="{FF2B5EF4-FFF2-40B4-BE49-F238E27FC236}">
              <a16:creationId xmlns:a16="http://schemas.microsoft.com/office/drawing/2014/main" id="{E6D93862-31DB-44E6-9767-85394E6529F1}"/>
            </a:ext>
          </a:extLst>
        </xdr:cNvPr>
        <xdr:cNvSpPr txBox="1"/>
      </xdr:nvSpPr>
      <xdr:spPr>
        <a:xfrm>
          <a:off x="22199600" y="1065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111506</xdr:rowOff>
    </xdr:from>
    <xdr:to>
      <xdr:col>112</xdr:col>
      <xdr:colOff>38100</xdr:colOff>
      <xdr:row>63</xdr:row>
      <xdr:rowOff>41656</xdr:rowOff>
    </xdr:to>
    <xdr:sp macro="" textlink="">
      <xdr:nvSpPr>
        <xdr:cNvPr id="610" name="楕円 609">
          <a:extLst>
            <a:ext uri="{FF2B5EF4-FFF2-40B4-BE49-F238E27FC236}">
              <a16:creationId xmlns:a16="http://schemas.microsoft.com/office/drawing/2014/main" id="{7312A9B1-1E7D-492D-A3F1-7B5A038F8EF7}"/>
            </a:ext>
          </a:extLst>
        </xdr:cNvPr>
        <xdr:cNvSpPr/>
      </xdr:nvSpPr>
      <xdr:spPr>
        <a:xfrm>
          <a:off x="21272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162306</xdr:rowOff>
    </xdr:to>
    <xdr:cxnSp macro="">
      <xdr:nvCxnSpPr>
        <xdr:cNvPr id="611" name="直線コネクタ 610">
          <a:extLst>
            <a:ext uri="{FF2B5EF4-FFF2-40B4-BE49-F238E27FC236}">
              <a16:creationId xmlns:a16="http://schemas.microsoft.com/office/drawing/2014/main" id="{83082866-1647-489A-8542-CD06559762F8}"/>
            </a:ext>
          </a:extLst>
        </xdr:cNvPr>
        <xdr:cNvCxnSpPr/>
      </xdr:nvCxnSpPr>
      <xdr:spPr>
        <a:xfrm flipV="1">
          <a:off x="21323300" y="107899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122936</xdr:rowOff>
    </xdr:from>
    <xdr:to>
      <xdr:col>107</xdr:col>
      <xdr:colOff>101600</xdr:colOff>
      <xdr:row>63</xdr:row>
      <xdr:rowOff>53086</xdr:rowOff>
    </xdr:to>
    <xdr:sp macro="" textlink="">
      <xdr:nvSpPr>
        <xdr:cNvPr id="612" name="楕円 611">
          <a:extLst>
            <a:ext uri="{FF2B5EF4-FFF2-40B4-BE49-F238E27FC236}">
              <a16:creationId xmlns:a16="http://schemas.microsoft.com/office/drawing/2014/main" id="{B44BC074-5C63-4196-83AD-A2AED46B2922}"/>
            </a:ext>
          </a:extLst>
        </xdr:cNvPr>
        <xdr:cNvSpPr/>
      </xdr:nvSpPr>
      <xdr:spPr>
        <a:xfrm>
          <a:off x="20383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162306</xdr:rowOff>
    </xdr:from>
    <xdr:to>
      <xdr:col>111</xdr:col>
      <xdr:colOff>177800</xdr:colOff>
      <xdr:row>63</xdr:row>
      <xdr:rowOff>2286</xdr:rowOff>
    </xdr:to>
    <xdr:cxnSp macro="">
      <xdr:nvCxnSpPr>
        <xdr:cNvPr id="613" name="直線コネクタ 612">
          <a:extLst>
            <a:ext uri="{FF2B5EF4-FFF2-40B4-BE49-F238E27FC236}">
              <a16:creationId xmlns:a16="http://schemas.microsoft.com/office/drawing/2014/main" id="{C7EF43F1-23CB-4EE3-8E09-B07C0B9E6B6A}"/>
            </a:ext>
          </a:extLst>
        </xdr:cNvPr>
        <xdr:cNvCxnSpPr/>
      </xdr:nvCxnSpPr>
      <xdr:spPr>
        <a:xfrm flipV="1">
          <a:off x="20434300" y="1079220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47498</xdr:rowOff>
    </xdr:from>
    <xdr:to>
      <xdr:col>102</xdr:col>
      <xdr:colOff>165100</xdr:colOff>
      <xdr:row>62</xdr:row>
      <xdr:rowOff>149098</xdr:rowOff>
    </xdr:to>
    <xdr:sp macro="" textlink="">
      <xdr:nvSpPr>
        <xdr:cNvPr id="614" name="楕円 613">
          <a:extLst>
            <a:ext uri="{FF2B5EF4-FFF2-40B4-BE49-F238E27FC236}">
              <a16:creationId xmlns:a16="http://schemas.microsoft.com/office/drawing/2014/main" id="{3597C73F-6DE3-43EE-805A-985AF702386A}"/>
            </a:ext>
          </a:extLst>
        </xdr:cNvPr>
        <xdr:cNvSpPr/>
      </xdr:nvSpPr>
      <xdr:spPr>
        <a:xfrm>
          <a:off x="19494500" y="106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98298</xdr:rowOff>
    </xdr:from>
    <xdr:to>
      <xdr:col>107</xdr:col>
      <xdr:colOff>50800</xdr:colOff>
      <xdr:row>63</xdr:row>
      <xdr:rowOff>2286</xdr:rowOff>
    </xdr:to>
    <xdr:cxnSp macro="">
      <xdr:nvCxnSpPr>
        <xdr:cNvPr id="615" name="直線コネクタ 614">
          <a:extLst>
            <a:ext uri="{FF2B5EF4-FFF2-40B4-BE49-F238E27FC236}">
              <a16:creationId xmlns:a16="http://schemas.microsoft.com/office/drawing/2014/main" id="{0B648390-F9E4-4B93-9DFF-EFEC0C2E0975}"/>
            </a:ext>
          </a:extLst>
        </xdr:cNvPr>
        <xdr:cNvCxnSpPr/>
      </xdr:nvCxnSpPr>
      <xdr:spPr>
        <a:xfrm>
          <a:off x="19545300" y="1072819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120650</xdr:rowOff>
    </xdr:from>
    <xdr:to>
      <xdr:col>98</xdr:col>
      <xdr:colOff>38100</xdr:colOff>
      <xdr:row>63</xdr:row>
      <xdr:rowOff>50800</xdr:rowOff>
    </xdr:to>
    <xdr:sp macro="" textlink="">
      <xdr:nvSpPr>
        <xdr:cNvPr id="616" name="楕円 615">
          <a:extLst>
            <a:ext uri="{FF2B5EF4-FFF2-40B4-BE49-F238E27FC236}">
              <a16:creationId xmlns:a16="http://schemas.microsoft.com/office/drawing/2014/main" id="{87991829-968F-48A4-B980-3BFE04CE54E3}"/>
            </a:ext>
          </a:extLst>
        </xdr:cNvPr>
        <xdr:cNvSpPr/>
      </xdr:nvSpPr>
      <xdr:spPr>
        <a:xfrm>
          <a:off x="18605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98298</xdr:rowOff>
    </xdr:from>
    <xdr:to>
      <xdr:col>102</xdr:col>
      <xdr:colOff>114300</xdr:colOff>
      <xdr:row>63</xdr:row>
      <xdr:rowOff>0</xdr:rowOff>
    </xdr:to>
    <xdr:cxnSp macro="">
      <xdr:nvCxnSpPr>
        <xdr:cNvPr id="617" name="直線コネクタ 616">
          <a:extLst>
            <a:ext uri="{FF2B5EF4-FFF2-40B4-BE49-F238E27FC236}">
              <a16:creationId xmlns:a16="http://schemas.microsoft.com/office/drawing/2014/main" id="{15CEF08D-7698-473F-B091-97333206330A}"/>
            </a:ext>
          </a:extLst>
        </xdr:cNvPr>
        <xdr:cNvCxnSpPr/>
      </xdr:nvCxnSpPr>
      <xdr:spPr>
        <a:xfrm flipV="1">
          <a:off x="18656300" y="1072819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98759</xdr:rowOff>
    </xdr:from>
    <xdr:ext cx="469744" cy="259045"/>
    <xdr:sp macro="" textlink="">
      <xdr:nvSpPr>
        <xdr:cNvPr id="618" name="n_1aveValue【学校施設】&#10;一人当たり面積">
          <a:extLst>
            <a:ext uri="{FF2B5EF4-FFF2-40B4-BE49-F238E27FC236}">
              <a16:creationId xmlns:a16="http://schemas.microsoft.com/office/drawing/2014/main" id="{26B59718-D2BD-479D-8ECF-C0C7D004E8A4}"/>
            </a:ext>
          </a:extLst>
        </xdr:cNvPr>
        <xdr:cNvSpPr txBox="1"/>
      </xdr:nvSpPr>
      <xdr:spPr>
        <a:xfrm>
          <a:off x="21075727"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619" name="n_2aveValue【学校施設】&#10;一人当たり面積">
          <a:extLst>
            <a:ext uri="{FF2B5EF4-FFF2-40B4-BE49-F238E27FC236}">
              <a16:creationId xmlns:a16="http://schemas.microsoft.com/office/drawing/2014/main" id="{F1625ECC-FBD8-45ED-980C-116BC6D494A5}"/>
            </a:ext>
          </a:extLst>
        </xdr:cNvPr>
        <xdr:cNvSpPr txBox="1"/>
      </xdr:nvSpPr>
      <xdr:spPr>
        <a:xfrm>
          <a:off x="20199427" y="100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125048</xdr:rowOff>
    </xdr:from>
    <xdr:ext cx="469744" cy="259045"/>
    <xdr:sp macro="" textlink="">
      <xdr:nvSpPr>
        <xdr:cNvPr id="620" name="n_3aveValue【学校施設】&#10;一人当たり面積">
          <a:extLst>
            <a:ext uri="{FF2B5EF4-FFF2-40B4-BE49-F238E27FC236}">
              <a16:creationId xmlns:a16="http://schemas.microsoft.com/office/drawing/2014/main" id="{D1F061C9-2BDE-4003-81D9-1FC6F3B8A689}"/>
            </a:ext>
          </a:extLst>
        </xdr:cNvPr>
        <xdr:cNvSpPr txBox="1"/>
      </xdr:nvSpPr>
      <xdr:spPr>
        <a:xfrm>
          <a:off x="19310427" y="100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127906</xdr:rowOff>
    </xdr:from>
    <xdr:ext cx="469744" cy="259045"/>
    <xdr:sp macro="" textlink="">
      <xdr:nvSpPr>
        <xdr:cNvPr id="621" name="n_4aveValue【学校施設】&#10;一人当たり面積">
          <a:extLst>
            <a:ext uri="{FF2B5EF4-FFF2-40B4-BE49-F238E27FC236}">
              <a16:creationId xmlns:a16="http://schemas.microsoft.com/office/drawing/2014/main" id="{926A29EF-1D47-4EA1-B726-8B208833E0C8}"/>
            </a:ext>
          </a:extLst>
        </xdr:cNvPr>
        <xdr:cNvSpPr txBox="1"/>
      </xdr:nvSpPr>
      <xdr:spPr>
        <a:xfrm>
          <a:off x="18421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32783</xdr:rowOff>
    </xdr:from>
    <xdr:ext cx="469744" cy="259045"/>
    <xdr:sp macro="" textlink="">
      <xdr:nvSpPr>
        <xdr:cNvPr id="622" name="n_1mainValue【学校施設】&#10;一人当たり面積">
          <a:extLst>
            <a:ext uri="{FF2B5EF4-FFF2-40B4-BE49-F238E27FC236}">
              <a16:creationId xmlns:a16="http://schemas.microsoft.com/office/drawing/2014/main" id="{BF51EEEC-BDB5-42E5-B44C-6886F109CB4B}"/>
            </a:ext>
          </a:extLst>
        </xdr:cNvPr>
        <xdr:cNvSpPr txBox="1"/>
      </xdr:nvSpPr>
      <xdr:spPr>
        <a:xfrm>
          <a:off x="210757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44213</xdr:rowOff>
    </xdr:from>
    <xdr:ext cx="469744" cy="259045"/>
    <xdr:sp macro="" textlink="">
      <xdr:nvSpPr>
        <xdr:cNvPr id="623" name="n_2mainValue【学校施設】&#10;一人当たり面積">
          <a:extLst>
            <a:ext uri="{FF2B5EF4-FFF2-40B4-BE49-F238E27FC236}">
              <a16:creationId xmlns:a16="http://schemas.microsoft.com/office/drawing/2014/main" id="{43E4D19E-636B-4949-9E37-1A77EB989BF9}"/>
            </a:ext>
          </a:extLst>
        </xdr:cNvPr>
        <xdr:cNvSpPr txBox="1"/>
      </xdr:nvSpPr>
      <xdr:spPr>
        <a:xfrm>
          <a:off x="201994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140225</xdr:rowOff>
    </xdr:from>
    <xdr:ext cx="469744" cy="259045"/>
    <xdr:sp macro="" textlink="">
      <xdr:nvSpPr>
        <xdr:cNvPr id="624" name="n_3mainValue【学校施設】&#10;一人当たり面積">
          <a:extLst>
            <a:ext uri="{FF2B5EF4-FFF2-40B4-BE49-F238E27FC236}">
              <a16:creationId xmlns:a16="http://schemas.microsoft.com/office/drawing/2014/main" id="{19896BF7-5044-42E8-8379-3C9204D8A619}"/>
            </a:ext>
          </a:extLst>
        </xdr:cNvPr>
        <xdr:cNvSpPr txBox="1"/>
      </xdr:nvSpPr>
      <xdr:spPr>
        <a:xfrm>
          <a:off x="19310427" y="1077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41927</xdr:rowOff>
    </xdr:from>
    <xdr:ext cx="469744" cy="259045"/>
    <xdr:sp macro="" textlink="">
      <xdr:nvSpPr>
        <xdr:cNvPr id="625" name="n_4mainValue【学校施設】&#10;一人当たり面積">
          <a:extLst>
            <a:ext uri="{FF2B5EF4-FFF2-40B4-BE49-F238E27FC236}">
              <a16:creationId xmlns:a16="http://schemas.microsoft.com/office/drawing/2014/main" id="{7C10C832-DD05-481B-8061-3889ADC9BBF2}"/>
            </a:ext>
          </a:extLst>
        </xdr:cNvPr>
        <xdr:cNvSpPr txBox="1"/>
      </xdr:nvSpPr>
      <xdr:spPr>
        <a:xfrm>
          <a:off x="18421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9B4345AE-0C97-45A5-9A23-85BA6CD0C93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94EA0B50-1123-4DB1-A79D-0D1CDA63BBE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7AF79A78-2618-4BAB-9623-C0AE4AA574A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EC5AC7E8-A50F-4FBC-865C-8E5EDB7670E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E5CEDFCE-DF48-4476-A475-51D1601CC00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43624B2-C8FE-46E5-9F72-6878A595CD7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39CDA7CC-FD08-4550-8886-100FDF771F2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6D9B625D-5ABB-4582-AB19-BFE8CD9F4E6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9E91800C-25C2-49A2-9984-69ECF426033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E45DC40-76D0-4E91-BC2D-71353B5784D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5E169689-10F8-4438-AE4B-CDA37DC4A63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E30C6C15-D437-4CF7-8BEF-3AE5928CAFC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A7BA4A1E-0D4A-4AF7-8CF5-0818E5915AD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CF7BC3C6-13E0-45B5-9384-CAF0741CF02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899C860E-47E0-406A-B7AC-AD01243D331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D6CB2A9C-FE3B-4BA1-868B-1E76FA24099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56A03125-2334-4D32-9656-1C7EF2EE37E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B6CDF153-902B-4ED4-BEDA-8D4145B6EFD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E63844D8-5424-426B-96FB-DFE3520CB28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C83F865E-43E6-4A6B-AA43-4658FA9A6CB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6F931D9D-9A0E-4965-A8FC-8EE225553C6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668610D1-227E-4E39-BA03-D392725A898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9B376160-58AB-46C0-8C4C-62756B74DA6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B8E6F9B7-47F9-4B25-950E-7CBB86814BB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F3EDCC69-CADB-41B4-A247-E155E8A6E20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535798B9-7CEB-4636-BB00-4D046EEEACB3}"/>
            </a:ext>
          </a:extLst>
        </xdr:cNvPr>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FC5800F5-C4F8-4A1E-B969-CC438B60BF7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AB052E30-5F41-443F-9AC8-79438244BAD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a:extLst>
            <a:ext uri="{FF2B5EF4-FFF2-40B4-BE49-F238E27FC236}">
              <a16:creationId xmlns:a16="http://schemas.microsoft.com/office/drawing/2014/main" id="{462A1ECD-8190-48E7-A5A7-27C5E00BA8ED}"/>
            </a:ext>
          </a:extLst>
        </xdr:cNvPr>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a:extLst>
            <a:ext uri="{FF2B5EF4-FFF2-40B4-BE49-F238E27FC236}">
              <a16:creationId xmlns:a16="http://schemas.microsoft.com/office/drawing/2014/main" id="{F50F6F76-9E1B-457C-B333-5DB75B85C4DF}"/>
            </a:ext>
          </a:extLst>
        </xdr:cNvPr>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28139</xdr:rowOff>
    </xdr:from>
    <xdr:ext cx="405111" cy="259045"/>
    <xdr:sp macro="" textlink="">
      <xdr:nvSpPr>
        <xdr:cNvPr id="656" name="【児童館】&#10;有形固定資産減価償却率平均値テキスト">
          <a:extLst>
            <a:ext uri="{FF2B5EF4-FFF2-40B4-BE49-F238E27FC236}">
              <a16:creationId xmlns:a16="http://schemas.microsoft.com/office/drawing/2014/main" id="{65E9DD5B-6D39-4108-A48F-BD923BB86375}"/>
            </a:ext>
          </a:extLst>
        </xdr:cNvPr>
        <xdr:cNvSpPr txBox="1"/>
      </xdr:nvSpPr>
      <xdr:spPr>
        <a:xfrm>
          <a:off x="16357600" y="1391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a:extLst>
            <a:ext uri="{FF2B5EF4-FFF2-40B4-BE49-F238E27FC236}">
              <a16:creationId xmlns:a16="http://schemas.microsoft.com/office/drawing/2014/main" id="{D44DA27E-A49A-4A69-A166-D0A098F9A05E}"/>
            </a:ext>
          </a:extLst>
        </xdr:cNvPr>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a:extLst>
            <a:ext uri="{FF2B5EF4-FFF2-40B4-BE49-F238E27FC236}">
              <a16:creationId xmlns:a16="http://schemas.microsoft.com/office/drawing/2014/main" id="{2A0C41BC-940E-4847-8126-BF9A3826D3BA}"/>
            </a:ext>
          </a:extLst>
        </xdr:cNvPr>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59" name="フローチャート: 判断 658">
          <a:extLst>
            <a:ext uri="{FF2B5EF4-FFF2-40B4-BE49-F238E27FC236}">
              <a16:creationId xmlns:a16="http://schemas.microsoft.com/office/drawing/2014/main" id="{F3ED5BB1-9F71-4E5E-A434-0E1F6D77EF92}"/>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60" name="フローチャート: 判断 659">
          <a:extLst>
            <a:ext uri="{FF2B5EF4-FFF2-40B4-BE49-F238E27FC236}">
              <a16:creationId xmlns:a16="http://schemas.microsoft.com/office/drawing/2014/main" id="{16BDFB51-E900-4B85-94D1-CF04F2FF9C46}"/>
            </a:ext>
          </a:extLst>
        </xdr:cNvPr>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61" name="フローチャート: 判断 660">
          <a:extLst>
            <a:ext uri="{FF2B5EF4-FFF2-40B4-BE49-F238E27FC236}">
              <a16:creationId xmlns:a16="http://schemas.microsoft.com/office/drawing/2014/main" id="{B356F7C5-0753-4122-AEAA-0839C64AAEDD}"/>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E8BA2CC1-4344-4975-97F0-D3FD563DDD9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4138444A-C09E-401E-9BE4-A5BD9864EDD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64A4EB9-A83D-45D4-A217-FAD78B89744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417B4B65-CA38-455D-B5D1-54AD63F03ED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9EEF86FC-6AED-4FA4-B11F-A22C0452067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16692</xdr:rowOff>
    </xdr:from>
    <xdr:to>
      <xdr:col>85</xdr:col>
      <xdr:colOff>177800</xdr:colOff>
      <xdr:row>82</xdr:row>
      <xdr:rowOff>118292</xdr:rowOff>
    </xdr:to>
    <xdr:sp macro="" textlink="">
      <xdr:nvSpPr>
        <xdr:cNvPr id="667" name="楕円 666">
          <a:extLst>
            <a:ext uri="{FF2B5EF4-FFF2-40B4-BE49-F238E27FC236}">
              <a16:creationId xmlns:a16="http://schemas.microsoft.com/office/drawing/2014/main" id="{8742494D-D07C-40AC-ACEC-D5DDCD056B63}"/>
            </a:ext>
          </a:extLst>
        </xdr:cNvPr>
        <xdr:cNvSpPr/>
      </xdr:nvSpPr>
      <xdr:spPr>
        <a:xfrm>
          <a:off x="162687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166569</xdr:rowOff>
    </xdr:from>
    <xdr:ext cx="405111" cy="259045"/>
    <xdr:sp macro="" textlink="">
      <xdr:nvSpPr>
        <xdr:cNvPr id="668" name="【児童館】&#10;有形固定資産減価償却率該当値テキスト">
          <a:extLst>
            <a:ext uri="{FF2B5EF4-FFF2-40B4-BE49-F238E27FC236}">
              <a16:creationId xmlns:a16="http://schemas.microsoft.com/office/drawing/2014/main" id="{2C837C12-D213-49F3-9CDF-355072D2C014}"/>
            </a:ext>
          </a:extLst>
        </xdr:cNvPr>
        <xdr:cNvSpPr txBox="1"/>
      </xdr:nvSpPr>
      <xdr:spPr>
        <a:xfrm>
          <a:off x="16357600"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42818</xdr:rowOff>
    </xdr:from>
    <xdr:to>
      <xdr:col>81</xdr:col>
      <xdr:colOff>101600</xdr:colOff>
      <xdr:row>82</xdr:row>
      <xdr:rowOff>144418</xdr:rowOff>
    </xdr:to>
    <xdr:sp macro="" textlink="">
      <xdr:nvSpPr>
        <xdr:cNvPr id="669" name="楕円 668">
          <a:extLst>
            <a:ext uri="{FF2B5EF4-FFF2-40B4-BE49-F238E27FC236}">
              <a16:creationId xmlns:a16="http://schemas.microsoft.com/office/drawing/2014/main" id="{00F41C19-8BA9-4CA7-8FAA-CA567F2D3398}"/>
            </a:ext>
          </a:extLst>
        </xdr:cNvPr>
        <xdr:cNvSpPr/>
      </xdr:nvSpPr>
      <xdr:spPr>
        <a:xfrm>
          <a:off x="15430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67492</xdr:rowOff>
    </xdr:from>
    <xdr:to>
      <xdr:col>85</xdr:col>
      <xdr:colOff>127000</xdr:colOff>
      <xdr:row>82</xdr:row>
      <xdr:rowOff>93618</xdr:rowOff>
    </xdr:to>
    <xdr:cxnSp macro="">
      <xdr:nvCxnSpPr>
        <xdr:cNvPr id="670" name="直線コネクタ 669">
          <a:extLst>
            <a:ext uri="{FF2B5EF4-FFF2-40B4-BE49-F238E27FC236}">
              <a16:creationId xmlns:a16="http://schemas.microsoft.com/office/drawing/2014/main" id="{5D7399F0-911F-4D87-AC3A-5D8952016232}"/>
            </a:ext>
          </a:extLst>
        </xdr:cNvPr>
        <xdr:cNvCxnSpPr/>
      </xdr:nvCxnSpPr>
      <xdr:spPr>
        <a:xfrm flipV="1">
          <a:off x="15481300" y="14126392"/>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6894</xdr:rowOff>
    </xdr:from>
    <xdr:to>
      <xdr:col>76</xdr:col>
      <xdr:colOff>165100</xdr:colOff>
      <xdr:row>82</xdr:row>
      <xdr:rowOff>108494</xdr:rowOff>
    </xdr:to>
    <xdr:sp macro="" textlink="">
      <xdr:nvSpPr>
        <xdr:cNvPr id="671" name="楕円 670">
          <a:extLst>
            <a:ext uri="{FF2B5EF4-FFF2-40B4-BE49-F238E27FC236}">
              <a16:creationId xmlns:a16="http://schemas.microsoft.com/office/drawing/2014/main" id="{4CA6103A-817C-4F3E-AA25-81BA0C724873}"/>
            </a:ext>
          </a:extLst>
        </xdr:cNvPr>
        <xdr:cNvSpPr/>
      </xdr:nvSpPr>
      <xdr:spPr>
        <a:xfrm>
          <a:off x="14541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57694</xdr:rowOff>
    </xdr:from>
    <xdr:to>
      <xdr:col>81</xdr:col>
      <xdr:colOff>50800</xdr:colOff>
      <xdr:row>82</xdr:row>
      <xdr:rowOff>93618</xdr:rowOff>
    </xdr:to>
    <xdr:cxnSp macro="">
      <xdr:nvCxnSpPr>
        <xdr:cNvPr id="672" name="直線コネクタ 671">
          <a:extLst>
            <a:ext uri="{FF2B5EF4-FFF2-40B4-BE49-F238E27FC236}">
              <a16:creationId xmlns:a16="http://schemas.microsoft.com/office/drawing/2014/main" id="{4809FDB4-93E5-4271-B4DA-CA354D927515}"/>
            </a:ext>
          </a:extLst>
        </xdr:cNvPr>
        <xdr:cNvCxnSpPr/>
      </xdr:nvCxnSpPr>
      <xdr:spPr>
        <a:xfrm>
          <a:off x="14592300" y="141165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157118</xdr:rowOff>
    </xdr:from>
    <xdr:to>
      <xdr:col>72</xdr:col>
      <xdr:colOff>38100</xdr:colOff>
      <xdr:row>82</xdr:row>
      <xdr:rowOff>87268</xdr:rowOff>
    </xdr:to>
    <xdr:sp macro="" textlink="">
      <xdr:nvSpPr>
        <xdr:cNvPr id="673" name="楕円 672">
          <a:extLst>
            <a:ext uri="{FF2B5EF4-FFF2-40B4-BE49-F238E27FC236}">
              <a16:creationId xmlns:a16="http://schemas.microsoft.com/office/drawing/2014/main" id="{D84D4B09-D363-4407-B3E3-5CF8BE5EDCE9}"/>
            </a:ext>
          </a:extLst>
        </xdr:cNvPr>
        <xdr:cNvSpPr/>
      </xdr:nvSpPr>
      <xdr:spPr>
        <a:xfrm>
          <a:off x="13652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36468</xdr:rowOff>
    </xdr:from>
    <xdr:to>
      <xdr:col>76</xdr:col>
      <xdr:colOff>114300</xdr:colOff>
      <xdr:row>82</xdr:row>
      <xdr:rowOff>57694</xdr:rowOff>
    </xdr:to>
    <xdr:cxnSp macro="">
      <xdr:nvCxnSpPr>
        <xdr:cNvPr id="674" name="直線コネクタ 673">
          <a:extLst>
            <a:ext uri="{FF2B5EF4-FFF2-40B4-BE49-F238E27FC236}">
              <a16:creationId xmlns:a16="http://schemas.microsoft.com/office/drawing/2014/main" id="{846FC5C5-F2A8-4E99-BD47-D082D472B363}"/>
            </a:ext>
          </a:extLst>
        </xdr:cNvPr>
        <xdr:cNvCxnSpPr/>
      </xdr:nvCxnSpPr>
      <xdr:spPr>
        <a:xfrm>
          <a:off x="13703300" y="1409536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137523</xdr:rowOff>
    </xdr:from>
    <xdr:to>
      <xdr:col>67</xdr:col>
      <xdr:colOff>101600</xdr:colOff>
      <xdr:row>82</xdr:row>
      <xdr:rowOff>67673</xdr:rowOff>
    </xdr:to>
    <xdr:sp macro="" textlink="">
      <xdr:nvSpPr>
        <xdr:cNvPr id="675" name="楕円 674">
          <a:extLst>
            <a:ext uri="{FF2B5EF4-FFF2-40B4-BE49-F238E27FC236}">
              <a16:creationId xmlns:a16="http://schemas.microsoft.com/office/drawing/2014/main" id="{393D4FA8-C8E4-4443-8514-528DEC6B3EEF}"/>
            </a:ext>
          </a:extLst>
        </xdr:cNvPr>
        <xdr:cNvSpPr/>
      </xdr:nvSpPr>
      <xdr:spPr>
        <a:xfrm>
          <a:off x="12763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16873</xdr:rowOff>
    </xdr:from>
    <xdr:to>
      <xdr:col>71</xdr:col>
      <xdr:colOff>177800</xdr:colOff>
      <xdr:row>82</xdr:row>
      <xdr:rowOff>36468</xdr:rowOff>
    </xdr:to>
    <xdr:cxnSp macro="">
      <xdr:nvCxnSpPr>
        <xdr:cNvPr id="676" name="直線コネクタ 675">
          <a:extLst>
            <a:ext uri="{FF2B5EF4-FFF2-40B4-BE49-F238E27FC236}">
              <a16:creationId xmlns:a16="http://schemas.microsoft.com/office/drawing/2014/main" id="{8EE40017-EBA1-4849-8427-6EDF7D1E8352}"/>
            </a:ext>
          </a:extLst>
        </xdr:cNvPr>
        <xdr:cNvCxnSpPr/>
      </xdr:nvCxnSpPr>
      <xdr:spPr>
        <a:xfrm>
          <a:off x="12814300" y="1407577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677" name="n_1aveValue【児童館】&#10;有形固定資産減価償却率">
          <a:extLst>
            <a:ext uri="{FF2B5EF4-FFF2-40B4-BE49-F238E27FC236}">
              <a16:creationId xmlns:a16="http://schemas.microsoft.com/office/drawing/2014/main" id="{238C6475-8E0A-42FD-A8C5-58DEF608778F}"/>
            </a:ext>
          </a:extLst>
        </xdr:cNvPr>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78" name="n_2aveValue【児童館】&#10;有形固定資産減価償却率">
          <a:extLst>
            <a:ext uri="{FF2B5EF4-FFF2-40B4-BE49-F238E27FC236}">
              <a16:creationId xmlns:a16="http://schemas.microsoft.com/office/drawing/2014/main" id="{758A37BC-3250-4669-B012-74FFED158FBB}"/>
            </a:ext>
          </a:extLst>
        </xdr:cNvPr>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679" name="n_3aveValue【児童館】&#10;有形固定資産減価償却率">
          <a:extLst>
            <a:ext uri="{FF2B5EF4-FFF2-40B4-BE49-F238E27FC236}">
              <a16:creationId xmlns:a16="http://schemas.microsoft.com/office/drawing/2014/main" id="{DE7E19FA-8904-48B6-A6E9-704F6082BE08}"/>
            </a:ext>
          </a:extLst>
        </xdr:cNvPr>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80" name="n_4aveValue【児童館】&#10;有形固定資産減価償却率">
          <a:extLst>
            <a:ext uri="{FF2B5EF4-FFF2-40B4-BE49-F238E27FC236}">
              <a16:creationId xmlns:a16="http://schemas.microsoft.com/office/drawing/2014/main" id="{5D660672-94AF-43EC-AB67-553F77B4DA21}"/>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135545</xdr:rowOff>
    </xdr:from>
    <xdr:ext cx="405111" cy="259045"/>
    <xdr:sp macro="" textlink="">
      <xdr:nvSpPr>
        <xdr:cNvPr id="681" name="n_1mainValue【児童館】&#10;有形固定資産減価償却率">
          <a:extLst>
            <a:ext uri="{FF2B5EF4-FFF2-40B4-BE49-F238E27FC236}">
              <a16:creationId xmlns:a16="http://schemas.microsoft.com/office/drawing/2014/main" id="{F0E231F4-9CEE-4D42-94F6-A5E75DEFF631}"/>
            </a:ext>
          </a:extLst>
        </xdr:cNvPr>
        <xdr:cNvSpPr txBox="1"/>
      </xdr:nvSpPr>
      <xdr:spPr>
        <a:xfrm>
          <a:off x="152660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99621</xdr:rowOff>
    </xdr:from>
    <xdr:ext cx="405111" cy="259045"/>
    <xdr:sp macro="" textlink="">
      <xdr:nvSpPr>
        <xdr:cNvPr id="682" name="n_2mainValue【児童館】&#10;有形固定資産減価償却率">
          <a:extLst>
            <a:ext uri="{FF2B5EF4-FFF2-40B4-BE49-F238E27FC236}">
              <a16:creationId xmlns:a16="http://schemas.microsoft.com/office/drawing/2014/main" id="{16507B75-CEA2-4D56-A9A5-B44C78A7693F}"/>
            </a:ext>
          </a:extLst>
        </xdr:cNvPr>
        <xdr:cNvSpPr txBox="1"/>
      </xdr:nvSpPr>
      <xdr:spPr>
        <a:xfrm>
          <a:off x="143897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78395</xdr:rowOff>
    </xdr:from>
    <xdr:ext cx="405111" cy="259045"/>
    <xdr:sp macro="" textlink="">
      <xdr:nvSpPr>
        <xdr:cNvPr id="683" name="n_3mainValue【児童館】&#10;有形固定資産減価償却率">
          <a:extLst>
            <a:ext uri="{FF2B5EF4-FFF2-40B4-BE49-F238E27FC236}">
              <a16:creationId xmlns:a16="http://schemas.microsoft.com/office/drawing/2014/main" id="{274FEC53-49C1-4A59-A4FF-8300538818AA}"/>
            </a:ext>
          </a:extLst>
        </xdr:cNvPr>
        <xdr:cNvSpPr txBox="1"/>
      </xdr:nvSpPr>
      <xdr:spPr>
        <a:xfrm>
          <a:off x="13500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58800</xdr:rowOff>
    </xdr:from>
    <xdr:ext cx="405111" cy="259045"/>
    <xdr:sp macro="" textlink="">
      <xdr:nvSpPr>
        <xdr:cNvPr id="684" name="n_4mainValue【児童館】&#10;有形固定資産減価償却率">
          <a:extLst>
            <a:ext uri="{FF2B5EF4-FFF2-40B4-BE49-F238E27FC236}">
              <a16:creationId xmlns:a16="http://schemas.microsoft.com/office/drawing/2014/main" id="{5FEC756B-ECAD-481A-9037-CEBB92DAADC2}"/>
            </a:ext>
          </a:extLst>
        </xdr:cNvPr>
        <xdr:cNvSpPr txBox="1"/>
      </xdr:nvSpPr>
      <xdr:spPr>
        <a:xfrm>
          <a:off x="126117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1B7E14FA-768E-4D0E-80F8-947D06D1238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87BFA7E2-C615-4075-9E5A-3A252FC3001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7638030E-1BD3-4836-B76A-B633E902544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6EBF1211-A93C-4F1B-935B-2BA044A5B5A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BB8E8B90-A5DE-4DCC-A2B7-66A5C6BCE3B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6A82170-CE26-401A-B2C2-5B1DE610F5B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862D97E4-3331-4DDD-988A-F17CD78266E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AC426D6-5298-4D74-8B02-D6794B3FA0B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1EC555EB-CEDF-4BA6-8E7C-1ED3EBC9F78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6F540342-19B3-46D3-AFE8-29BB9377F83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CA5BA90D-6A43-4517-BA49-368AD90E761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C76DBA0D-DFB6-4988-BC7F-1168E8FD9C5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E2EC1BDE-94D3-4B3D-9B4B-6786589476C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7EC01301-DE4A-43CB-9EDB-6FDAAFF72FE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315691A2-BC11-4FFA-BAF0-3C6BBF57884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B2C7B684-9B7E-452A-8CDC-06ACF22B674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CB6583B9-CBD2-4883-8A51-9B697912427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D536525E-3404-4D66-9FD7-5E3368C3680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39022D78-7DAA-4154-9FC9-BEC2A4E57CF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164086DA-ACF2-465D-83D6-B735B226588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FF2A3233-6F46-45B5-8125-7AD9AF1880D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a:extLst>
            <a:ext uri="{FF2B5EF4-FFF2-40B4-BE49-F238E27FC236}">
              <a16:creationId xmlns:a16="http://schemas.microsoft.com/office/drawing/2014/main" id="{B6E45A12-9F23-4888-B0A2-1D85E5793616}"/>
            </a:ext>
          </a:extLst>
        </xdr:cNvPr>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a:extLst>
            <a:ext uri="{FF2B5EF4-FFF2-40B4-BE49-F238E27FC236}">
              <a16:creationId xmlns:a16="http://schemas.microsoft.com/office/drawing/2014/main" id="{AB1096BC-2DDE-47AB-8A92-1CA89C51832C}"/>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a:extLst>
            <a:ext uri="{FF2B5EF4-FFF2-40B4-BE49-F238E27FC236}">
              <a16:creationId xmlns:a16="http://schemas.microsoft.com/office/drawing/2014/main" id="{4A02404D-8A42-4E95-85F5-CC7EE55CDAAB}"/>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a:extLst>
            <a:ext uri="{FF2B5EF4-FFF2-40B4-BE49-F238E27FC236}">
              <a16:creationId xmlns:a16="http://schemas.microsoft.com/office/drawing/2014/main" id="{BB35655A-D6AD-4EF9-AD0F-518BB4035B83}"/>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a:extLst>
            <a:ext uri="{FF2B5EF4-FFF2-40B4-BE49-F238E27FC236}">
              <a16:creationId xmlns:a16="http://schemas.microsoft.com/office/drawing/2014/main" id="{81419026-B093-4EF9-B8F6-CB52A7DD5DE7}"/>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711" name="【児童館】&#10;一人当たり面積平均値テキスト">
          <a:extLst>
            <a:ext uri="{FF2B5EF4-FFF2-40B4-BE49-F238E27FC236}">
              <a16:creationId xmlns:a16="http://schemas.microsoft.com/office/drawing/2014/main" id="{C83C5D01-EF59-478A-9633-5BE9C8A48B1A}"/>
            </a:ext>
          </a:extLst>
        </xdr:cNvPr>
        <xdr:cNvSpPr txBox="1"/>
      </xdr:nvSpPr>
      <xdr:spPr>
        <a:xfrm>
          <a:off x="22199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a:extLst>
            <a:ext uri="{FF2B5EF4-FFF2-40B4-BE49-F238E27FC236}">
              <a16:creationId xmlns:a16="http://schemas.microsoft.com/office/drawing/2014/main" id="{C029B935-DFAA-4269-B0C1-CE8DA9904C04}"/>
            </a:ext>
          </a:extLst>
        </xdr:cNvPr>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a:extLst>
            <a:ext uri="{FF2B5EF4-FFF2-40B4-BE49-F238E27FC236}">
              <a16:creationId xmlns:a16="http://schemas.microsoft.com/office/drawing/2014/main" id="{59528C12-C262-4081-98C1-731AA7D83EDC}"/>
            </a:ext>
          </a:extLst>
        </xdr:cNvPr>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4" name="フローチャート: 判断 713">
          <a:extLst>
            <a:ext uri="{FF2B5EF4-FFF2-40B4-BE49-F238E27FC236}">
              <a16:creationId xmlns:a16="http://schemas.microsoft.com/office/drawing/2014/main" id="{B36A732D-2DCB-438C-8AA1-DAD524DDB729}"/>
            </a:ext>
          </a:extLst>
        </xdr:cNvPr>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a:extLst>
            <a:ext uri="{FF2B5EF4-FFF2-40B4-BE49-F238E27FC236}">
              <a16:creationId xmlns:a16="http://schemas.microsoft.com/office/drawing/2014/main" id="{93C6FFC2-3AA1-4A00-80F2-C133022A1135}"/>
            </a:ext>
          </a:extLst>
        </xdr:cNvPr>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16" name="フローチャート: 判断 715">
          <a:extLst>
            <a:ext uri="{FF2B5EF4-FFF2-40B4-BE49-F238E27FC236}">
              <a16:creationId xmlns:a16="http://schemas.microsoft.com/office/drawing/2014/main" id="{5404C744-3ED6-4178-851E-4240CA5BCC30}"/>
            </a:ext>
          </a:extLst>
        </xdr:cNvPr>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5225C2B5-41D3-4A54-A708-827067181E1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B0573D8-C1D9-4D2B-BC63-1400ADC1302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39A9515F-A805-46D7-9D1E-93B5A4A99DD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1957DFD2-876F-44AA-BF21-67B43CF225E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CEFF0933-AD86-4FEC-817E-07BF8A1B395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722" name="楕円 721">
          <a:extLst>
            <a:ext uri="{FF2B5EF4-FFF2-40B4-BE49-F238E27FC236}">
              <a16:creationId xmlns:a16="http://schemas.microsoft.com/office/drawing/2014/main" id="{3D96727C-68F1-49E5-9BE2-F5F120985FC4}"/>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723" name="【児童館】&#10;一人当たり面積該当値テキスト">
          <a:extLst>
            <a:ext uri="{FF2B5EF4-FFF2-40B4-BE49-F238E27FC236}">
              <a16:creationId xmlns:a16="http://schemas.microsoft.com/office/drawing/2014/main" id="{896131A9-F8FC-4D83-A519-ECFD119A6FF3}"/>
            </a:ext>
          </a:extLst>
        </xdr:cNvPr>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724" name="楕円 723">
          <a:extLst>
            <a:ext uri="{FF2B5EF4-FFF2-40B4-BE49-F238E27FC236}">
              <a16:creationId xmlns:a16="http://schemas.microsoft.com/office/drawing/2014/main" id="{43CC5FB9-36FF-474F-A6CE-337CB13CC136}"/>
            </a:ext>
          </a:extLst>
        </xdr:cNvPr>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49530</xdr:rowOff>
    </xdr:to>
    <xdr:cxnSp macro="">
      <xdr:nvCxnSpPr>
        <xdr:cNvPr id="725" name="直線コネクタ 724">
          <a:extLst>
            <a:ext uri="{FF2B5EF4-FFF2-40B4-BE49-F238E27FC236}">
              <a16:creationId xmlns:a16="http://schemas.microsoft.com/office/drawing/2014/main" id="{200FB858-34F3-4B31-A005-1755501900D8}"/>
            </a:ext>
          </a:extLst>
        </xdr:cNvPr>
        <xdr:cNvCxnSpPr/>
      </xdr:nvCxnSpPr>
      <xdr:spPr>
        <a:xfrm>
          <a:off x="21323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58165</xdr:rowOff>
    </xdr:from>
    <xdr:to>
      <xdr:col>107</xdr:col>
      <xdr:colOff>101600</xdr:colOff>
      <xdr:row>85</xdr:row>
      <xdr:rowOff>159765</xdr:rowOff>
    </xdr:to>
    <xdr:sp macro="" textlink="">
      <xdr:nvSpPr>
        <xdr:cNvPr id="726" name="楕円 725">
          <a:extLst>
            <a:ext uri="{FF2B5EF4-FFF2-40B4-BE49-F238E27FC236}">
              <a16:creationId xmlns:a16="http://schemas.microsoft.com/office/drawing/2014/main" id="{BE212293-DF72-4D89-B2B3-21097FE46CFD}"/>
            </a:ext>
          </a:extLst>
        </xdr:cNvPr>
        <xdr:cNvSpPr/>
      </xdr:nvSpPr>
      <xdr:spPr>
        <a:xfrm>
          <a:off x="20383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108965</xdr:rowOff>
    </xdr:to>
    <xdr:cxnSp macro="">
      <xdr:nvCxnSpPr>
        <xdr:cNvPr id="727" name="直線コネクタ 726">
          <a:extLst>
            <a:ext uri="{FF2B5EF4-FFF2-40B4-BE49-F238E27FC236}">
              <a16:creationId xmlns:a16="http://schemas.microsoft.com/office/drawing/2014/main" id="{EF26DBD1-24D3-4EB1-ADBD-CF5B818E64F0}"/>
            </a:ext>
          </a:extLst>
        </xdr:cNvPr>
        <xdr:cNvCxnSpPr/>
      </xdr:nvCxnSpPr>
      <xdr:spPr>
        <a:xfrm flipV="1">
          <a:off x="20434300" y="146227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53594</xdr:rowOff>
    </xdr:from>
    <xdr:to>
      <xdr:col>102</xdr:col>
      <xdr:colOff>165100</xdr:colOff>
      <xdr:row>85</xdr:row>
      <xdr:rowOff>155194</xdr:rowOff>
    </xdr:to>
    <xdr:sp macro="" textlink="">
      <xdr:nvSpPr>
        <xdr:cNvPr id="728" name="楕円 727">
          <a:extLst>
            <a:ext uri="{FF2B5EF4-FFF2-40B4-BE49-F238E27FC236}">
              <a16:creationId xmlns:a16="http://schemas.microsoft.com/office/drawing/2014/main" id="{6DDA5833-F35B-4972-A328-1BAAC69F3C8B}"/>
            </a:ext>
          </a:extLst>
        </xdr:cNvPr>
        <xdr:cNvSpPr/>
      </xdr:nvSpPr>
      <xdr:spPr>
        <a:xfrm>
          <a:off x="19494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104394</xdr:rowOff>
    </xdr:from>
    <xdr:to>
      <xdr:col>107</xdr:col>
      <xdr:colOff>50800</xdr:colOff>
      <xdr:row>85</xdr:row>
      <xdr:rowOff>108965</xdr:rowOff>
    </xdr:to>
    <xdr:cxnSp macro="">
      <xdr:nvCxnSpPr>
        <xdr:cNvPr id="729" name="直線コネクタ 728">
          <a:extLst>
            <a:ext uri="{FF2B5EF4-FFF2-40B4-BE49-F238E27FC236}">
              <a16:creationId xmlns:a16="http://schemas.microsoft.com/office/drawing/2014/main" id="{888208B0-2B50-401B-BD76-079C119E9FBD}"/>
            </a:ext>
          </a:extLst>
        </xdr:cNvPr>
        <xdr:cNvCxnSpPr/>
      </xdr:nvCxnSpPr>
      <xdr:spPr>
        <a:xfrm>
          <a:off x="19545300" y="14677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53594</xdr:rowOff>
    </xdr:from>
    <xdr:to>
      <xdr:col>98</xdr:col>
      <xdr:colOff>38100</xdr:colOff>
      <xdr:row>85</xdr:row>
      <xdr:rowOff>155194</xdr:rowOff>
    </xdr:to>
    <xdr:sp macro="" textlink="">
      <xdr:nvSpPr>
        <xdr:cNvPr id="730" name="楕円 729">
          <a:extLst>
            <a:ext uri="{FF2B5EF4-FFF2-40B4-BE49-F238E27FC236}">
              <a16:creationId xmlns:a16="http://schemas.microsoft.com/office/drawing/2014/main" id="{0E472887-3E02-4869-9A71-AA467B3B5F9E}"/>
            </a:ext>
          </a:extLst>
        </xdr:cNvPr>
        <xdr:cNvSpPr/>
      </xdr:nvSpPr>
      <xdr:spPr>
        <a:xfrm>
          <a:off x="18605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104394</xdr:rowOff>
    </xdr:from>
    <xdr:to>
      <xdr:col>102</xdr:col>
      <xdr:colOff>114300</xdr:colOff>
      <xdr:row>85</xdr:row>
      <xdr:rowOff>104394</xdr:rowOff>
    </xdr:to>
    <xdr:cxnSp macro="">
      <xdr:nvCxnSpPr>
        <xdr:cNvPr id="731" name="直線コネクタ 730">
          <a:extLst>
            <a:ext uri="{FF2B5EF4-FFF2-40B4-BE49-F238E27FC236}">
              <a16:creationId xmlns:a16="http://schemas.microsoft.com/office/drawing/2014/main" id="{8967BA83-A387-4688-B9C8-5A525EBCF0C9}"/>
            </a:ext>
          </a:extLst>
        </xdr:cNvPr>
        <xdr:cNvCxnSpPr/>
      </xdr:nvCxnSpPr>
      <xdr:spPr>
        <a:xfrm>
          <a:off x="18656300" y="1467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732" name="n_1aveValue【児童館】&#10;一人当たり面積">
          <a:extLst>
            <a:ext uri="{FF2B5EF4-FFF2-40B4-BE49-F238E27FC236}">
              <a16:creationId xmlns:a16="http://schemas.microsoft.com/office/drawing/2014/main" id="{46D10EA2-523F-45D5-9E6A-2E0A64AA6A0F}"/>
            </a:ext>
          </a:extLst>
        </xdr:cNvPr>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3" name="n_2aveValue【児童館】&#10;一人当たり面積">
          <a:extLst>
            <a:ext uri="{FF2B5EF4-FFF2-40B4-BE49-F238E27FC236}">
              <a16:creationId xmlns:a16="http://schemas.microsoft.com/office/drawing/2014/main" id="{792ACBB6-5752-4A87-98F6-38AC2FC91AFA}"/>
            </a:ext>
          </a:extLst>
        </xdr:cNvPr>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34" name="n_3aveValue【児童館】&#10;一人当たり面積">
          <a:extLst>
            <a:ext uri="{FF2B5EF4-FFF2-40B4-BE49-F238E27FC236}">
              <a16:creationId xmlns:a16="http://schemas.microsoft.com/office/drawing/2014/main" id="{26661D4C-317A-4516-9E48-7205495F9E50}"/>
            </a:ext>
          </a:extLst>
        </xdr:cNvPr>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735" name="n_4aveValue【児童館】&#10;一人当たり面積">
          <a:extLst>
            <a:ext uri="{FF2B5EF4-FFF2-40B4-BE49-F238E27FC236}">
              <a16:creationId xmlns:a16="http://schemas.microsoft.com/office/drawing/2014/main" id="{013772AC-565B-4844-B897-932739A769F1}"/>
            </a:ext>
          </a:extLst>
        </xdr:cNvPr>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736" name="n_1mainValue【児童館】&#10;一人当たり面積">
          <a:extLst>
            <a:ext uri="{FF2B5EF4-FFF2-40B4-BE49-F238E27FC236}">
              <a16:creationId xmlns:a16="http://schemas.microsoft.com/office/drawing/2014/main" id="{81E65B90-6B07-455B-B758-3DC2AB4EB4A3}"/>
            </a:ext>
          </a:extLst>
        </xdr:cNvPr>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737" name="n_2mainValue【児童館】&#10;一人当たり面積">
          <a:extLst>
            <a:ext uri="{FF2B5EF4-FFF2-40B4-BE49-F238E27FC236}">
              <a16:creationId xmlns:a16="http://schemas.microsoft.com/office/drawing/2014/main" id="{1CADDAA0-CCE8-4815-93E0-473B96B8FDAB}"/>
            </a:ext>
          </a:extLst>
        </xdr:cNvPr>
        <xdr:cNvSpPr txBox="1"/>
      </xdr:nvSpPr>
      <xdr:spPr>
        <a:xfrm>
          <a:off x="20199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146321</xdr:rowOff>
    </xdr:from>
    <xdr:ext cx="469744" cy="259045"/>
    <xdr:sp macro="" textlink="">
      <xdr:nvSpPr>
        <xdr:cNvPr id="738" name="n_3mainValue【児童館】&#10;一人当たり面積">
          <a:extLst>
            <a:ext uri="{FF2B5EF4-FFF2-40B4-BE49-F238E27FC236}">
              <a16:creationId xmlns:a16="http://schemas.microsoft.com/office/drawing/2014/main" id="{D0E02918-43CF-4577-AAC0-D052774FCF7C}"/>
            </a:ext>
          </a:extLst>
        </xdr:cNvPr>
        <xdr:cNvSpPr txBox="1"/>
      </xdr:nvSpPr>
      <xdr:spPr>
        <a:xfrm>
          <a:off x="19310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146321</xdr:rowOff>
    </xdr:from>
    <xdr:ext cx="469744" cy="259045"/>
    <xdr:sp macro="" textlink="">
      <xdr:nvSpPr>
        <xdr:cNvPr id="739" name="n_4mainValue【児童館】&#10;一人当たり面積">
          <a:extLst>
            <a:ext uri="{FF2B5EF4-FFF2-40B4-BE49-F238E27FC236}">
              <a16:creationId xmlns:a16="http://schemas.microsoft.com/office/drawing/2014/main" id="{A024FA05-3C2D-4793-931E-4C942FB1BAFE}"/>
            </a:ext>
          </a:extLst>
        </xdr:cNvPr>
        <xdr:cNvSpPr txBox="1"/>
      </xdr:nvSpPr>
      <xdr:spPr>
        <a:xfrm>
          <a:off x="18421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359F32CE-E946-4E62-929E-744F9EFB001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DB8D6FD5-4F00-49BB-AF65-33CE537EDFA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89BA8013-D341-455E-B9B5-F5ABADAC1D5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286680BC-13A8-4E06-A0F2-40A2DB38B7F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85C7D09F-B9AD-4856-B46E-E8F68B87E77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9F5EE6D2-BB6E-4330-9157-A05B0744E04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C8882F32-877C-4A65-82C7-571EE058149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D7C237FC-144D-4FE6-BDE1-9A97819C559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F804AE7A-801E-4106-946C-BF1FDE69B1D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3D4D2BF8-D24A-41B6-A111-7CCDE8A777D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AF54224A-A319-4BF6-A266-58C37653069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286C6C04-263C-4E65-A079-B5F28E9755B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33CA3378-4AC3-4569-9E2C-B788DA82273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BCF51658-717D-4866-BC59-225BDD853CD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1CC413F0-70DE-4AF1-9ACC-809952800F1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A6F0FC9-F72C-4006-AF20-0DBEDB10B47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46119132-B85B-4B10-AA3C-DAFB7123722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A6741E3E-210C-4099-A44F-35D0A7FEFFD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BA1C29B6-E044-4198-B88E-8C952D00F61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BA84E257-01EA-4FDF-8425-72F532DF3A5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C6C27F19-085A-4867-8DF7-7982BC7DC7B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88DB8905-823D-4696-B7C2-1519991AD1C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F6402CDD-C769-4F03-AC0D-3F1F384CE91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4AC7CA8F-60AF-4FD2-804C-9A69FD0106A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9490405A-4E8D-4C66-8016-11D6BD3BB47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2F3CB286-99E3-4FCD-8A6F-155D8CD92BBC}"/>
            </a:ext>
          </a:extLst>
        </xdr:cNvPr>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9559E44B-313A-420B-AAA2-6E1EECDA0C0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F9901578-0097-4411-AC24-583F5CEED89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a:extLst>
            <a:ext uri="{FF2B5EF4-FFF2-40B4-BE49-F238E27FC236}">
              <a16:creationId xmlns:a16="http://schemas.microsoft.com/office/drawing/2014/main" id="{607EBFD4-A1B5-4E36-A2A9-3825A465D228}"/>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a:extLst>
            <a:ext uri="{FF2B5EF4-FFF2-40B4-BE49-F238E27FC236}">
              <a16:creationId xmlns:a16="http://schemas.microsoft.com/office/drawing/2014/main" id="{A8D6C14A-ECA9-4689-B20B-D18B489BC461}"/>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770" name="【公民館】&#10;有形固定資産減価償却率平均値テキスト">
          <a:extLst>
            <a:ext uri="{FF2B5EF4-FFF2-40B4-BE49-F238E27FC236}">
              <a16:creationId xmlns:a16="http://schemas.microsoft.com/office/drawing/2014/main" id="{5CAFBB6C-689F-4693-A236-1A5C6F06B16F}"/>
            </a:ext>
          </a:extLst>
        </xdr:cNvPr>
        <xdr:cNvSpPr txBox="1"/>
      </xdr:nvSpPr>
      <xdr:spPr>
        <a:xfrm>
          <a:off x="16357600" y="1814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a:extLst>
            <a:ext uri="{FF2B5EF4-FFF2-40B4-BE49-F238E27FC236}">
              <a16:creationId xmlns:a16="http://schemas.microsoft.com/office/drawing/2014/main" id="{FAD1EDBF-EBF3-4B07-BC0B-5831F12219EF}"/>
            </a:ext>
          </a:extLst>
        </xdr:cNvPr>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a:extLst>
            <a:ext uri="{FF2B5EF4-FFF2-40B4-BE49-F238E27FC236}">
              <a16:creationId xmlns:a16="http://schemas.microsoft.com/office/drawing/2014/main" id="{47AE452F-DD7B-437D-AB21-B77A976231D3}"/>
            </a:ext>
          </a:extLst>
        </xdr:cNvPr>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73" name="フローチャート: 判断 772">
          <a:extLst>
            <a:ext uri="{FF2B5EF4-FFF2-40B4-BE49-F238E27FC236}">
              <a16:creationId xmlns:a16="http://schemas.microsoft.com/office/drawing/2014/main" id="{DCE0B7E6-2550-4ADC-8CA1-F1658F681B98}"/>
            </a:ext>
          </a:extLst>
        </xdr:cNvPr>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4" name="フローチャート: 判断 773">
          <a:extLst>
            <a:ext uri="{FF2B5EF4-FFF2-40B4-BE49-F238E27FC236}">
              <a16:creationId xmlns:a16="http://schemas.microsoft.com/office/drawing/2014/main" id="{09585CE9-C1A1-4EEB-8959-02B8212BB231}"/>
            </a:ext>
          </a:extLst>
        </xdr:cNvPr>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a:extLst>
            <a:ext uri="{FF2B5EF4-FFF2-40B4-BE49-F238E27FC236}">
              <a16:creationId xmlns:a16="http://schemas.microsoft.com/office/drawing/2014/main" id="{EE63C1BB-EDCA-43B7-99F7-07DD6D72C5BE}"/>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4AD72199-BA41-4348-B847-ECF8C18684D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10EC0272-4E5C-4B69-9CFE-C5D0B41BE63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6C6128AB-C15C-40AA-B2D1-EDFCFC1BEF2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E955DB4F-6E81-4122-AB5D-AE850544932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6343C81B-4DCC-413A-8CCF-05415A8301E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95613</xdr:rowOff>
    </xdr:from>
    <xdr:to>
      <xdr:col>85</xdr:col>
      <xdr:colOff>177800</xdr:colOff>
      <xdr:row>106</xdr:row>
      <xdr:rowOff>25763</xdr:rowOff>
    </xdr:to>
    <xdr:sp macro="" textlink="">
      <xdr:nvSpPr>
        <xdr:cNvPr id="781" name="楕円 780">
          <a:extLst>
            <a:ext uri="{FF2B5EF4-FFF2-40B4-BE49-F238E27FC236}">
              <a16:creationId xmlns:a16="http://schemas.microsoft.com/office/drawing/2014/main" id="{60EBB0BC-59DD-4CC8-8705-AE07A35C4D6F}"/>
            </a:ext>
          </a:extLst>
        </xdr:cNvPr>
        <xdr:cNvSpPr/>
      </xdr:nvSpPr>
      <xdr:spPr>
        <a:xfrm>
          <a:off x="162687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118490</xdr:rowOff>
    </xdr:from>
    <xdr:ext cx="405111" cy="259045"/>
    <xdr:sp macro="" textlink="">
      <xdr:nvSpPr>
        <xdr:cNvPr id="782" name="【公民館】&#10;有形固定資産減価償却率該当値テキスト">
          <a:extLst>
            <a:ext uri="{FF2B5EF4-FFF2-40B4-BE49-F238E27FC236}">
              <a16:creationId xmlns:a16="http://schemas.microsoft.com/office/drawing/2014/main" id="{BB914085-CE0C-4998-9D56-F83128E9461B}"/>
            </a:ext>
          </a:extLst>
        </xdr:cNvPr>
        <xdr:cNvSpPr txBox="1"/>
      </xdr:nvSpPr>
      <xdr:spPr>
        <a:xfrm>
          <a:off x="16357600" y="1794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xdr:rowOff>
    </xdr:from>
    <xdr:to>
      <xdr:col>81</xdr:col>
      <xdr:colOff>101600</xdr:colOff>
      <xdr:row>105</xdr:row>
      <xdr:rowOff>102507</xdr:rowOff>
    </xdr:to>
    <xdr:sp macro="" textlink="">
      <xdr:nvSpPr>
        <xdr:cNvPr id="783" name="楕円 782">
          <a:extLst>
            <a:ext uri="{FF2B5EF4-FFF2-40B4-BE49-F238E27FC236}">
              <a16:creationId xmlns:a16="http://schemas.microsoft.com/office/drawing/2014/main" id="{737A6EC6-F67E-4492-80E5-A94FDD246055}"/>
            </a:ext>
          </a:extLst>
        </xdr:cNvPr>
        <xdr:cNvSpPr/>
      </xdr:nvSpPr>
      <xdr:spPr>
        <a:xfrm>
          <a:off x="15430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51707</xdr:rowOff>
    </xdr:from>
    <xdr:to>
      <xdr:col>85</xdr:col>
      <xdr:colOff>127000</xdr:colOff>
      <xdr:row>105</xdr:row>
      <xdr:rowOff>146413</xdr:rowOff>
    </xdr:to>
    <xdr:cxnSp macro="">
      <xdr:nvCxnSpPr>
        <xdr:cNvPr id="784" name="直線コネクタ 783">
          <a:extLst>
            <a:ext uri="{FF2B5EF4-FFF2-40B4-BE49-F238E27FC236}">
              <a16:creationId xmlns:a16="http://schemas.microsoft.com/office/drawing/2014/main" id="{2B34512A-E50D-4C7A-A86E-CC14277E94B9}"/>
            </a:ext>
          </a:extLst>
        </xdr:cNvPr>
        <xdr:cNvCxnSpPr/>
      </xdr:nvCxnSpPr>
      <xdr:spPr>
        <a:xfrm>
          <a:off x="15481300" y="18053957"/>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785" name="楕円 784">
          <a:extLst>
            <a:ext uri="{FF2B5EF4-FFF2-40B4-BE49-F238E27FC236}">
              <a16:creationId xmlns:a16="http://schemas.microsoft.com/office/drawing/2014/main" id="{42805791-F517-4840-888B-5FC25A0B171A}"/>
            </a:ext>
          </a:extLst>
        </xdr:cNvPr>
        <xdr:cNvSpPr/>
      </xdr:nvSpPr>
      <xdr:spPr>
        <a:xfrm>
          <a:off x="1454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19050</xdr:rowOff>
    </xdr:from>
    <xdr:to>
      <xdr:col>81</xdr:col>
      <xdr:colOff>50800</xdr:colOff>
      <xdr:row>105</xdr:row>
      <xdr:rowOff>51707</xdr:rowOff>
    </xdr:to>
    <xdr:cxnSp macro="">
      <xdr:nvCxnSpPr>
        <xdr:cNvPr id="786" name="直線コネクタ 785">
          <a:extLst>
            <a:ext uri="{FF2B5EF4-FFF2-40B4-BE49-F238E27FC236}">
              <a16:creationId xmlns:a16="http://schemas.microsoft.com/office/drawing/2014/main" id="{149F817A-F097-4DE6-A4D0-E4E089301F99}"/>
            </a:ext>
          </a:extLst>
        </xdr:cNvPr>
        <xdr:cNvCxnSpPr/>
      </xdr:nvCxnSpPr>
      <xdr:spPr>
        <a:xfrm>
          <a:off x="14592300" y="18021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115207</xdr:rowOff>
    </xdr:from>
    <xdr:to>
      <xdr:col>72</xdr:col>
      <xdr:colOff>38100</xdr:colOff>
      <xdr:row>105</xdr:row>
      <xdr:rowOff>45357</xdr:rowOff>
    </xdr:to>
    <xdr:sp macro="" textlink="">
      <xdr:nvSpPr>
        <xdr:cNvPr id="787" name="楕円 786">
          <a:extLst>
            <a:ext uri="{FF2B5EF4-FFF2-40B4-BE49-F238E27FC236}">
              <a16:creationId xmlns:a16="http://schemas.microsoft.com/office/drawing/2014/main" id="{9C42828F-D1FC-4D47-B6F6-A068172B69FC}"/>
            </a:ext>
          </a:extLst>
        </xdr:cNvPr>
        <xdr:cNvSpPr/>
      </xdr:nvSpPr>
      <xdr:spPr>
        <a:xfrm>
          <a:off x="13652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166007</xdr:rowOff>
    </xdr:from>
    <xdr:to>
      <xdr:col>76</xdr:col>
      <xdr:colOff>114300</xdr:colOff>
      <xdr:row>105</xdr:row>
      <xdr:rowOff>19050</xdr:rowOff>
    </xdr:to>
    <xdr:cxnSp macro="">
      <xdr:nvCxnSpPr>
        <xdr:cNvPr id="788" name="直線コネクタ 787">
          <a:extLst>
            <a:ext uri="{FF2B5EF4-FFF2-40B4-BE49-F238E27FC236}">
              <a16:creationId xmlns:a16="http://schemas.microsoft.com/office/drawing/2014/main" id="{C41F1850-6E80-494C-A7C2-042C9D899F51}"/>
            </a:ext>
          </a:extLst>
        </xdr:cNvPr>
        <xdr:cNvCxnSpPr/>
      </xdr:nvCxnSpPr>
      <xdr:spPr>
        <a:xfrm>
          <a:off x="13703300" y="1799680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79284</xdr:rowOff>
    </xdr:from>
    <xdr:to>
      <xdr:col>67</xdr:col>
      <xdr:colOff>101600</xdr:colOff>
      <xdr:row>105</xdr:row>
      <xdr:rowOff>9434</xdr:rowOff>
    </xdr:to>
    <xdr:sp macro="" textlink="">
      <xdr:nvSpPr>
        <xdr:cNvPr id="789" name="楕円 788">
          <a:extLst>
            <a:ext uri="{FF2B5EF4-FFF2-40B4-BE49-F238E27FC236}">
              <a16:creationId xmlns:a16="http://schemas.microsoft.com/office/drawing/2014/main" id="{B621D550-3380-4E24-ADFF-D5CFCFF055BB}"/>
            </a:ext>
          </a:extLst>
        </xdr:cNvPr>
        <xdr:cNvSpPr/>
      </xdr:nvSpPr>
      <xdr:spPr>
        <a:xfrm>
          <a:off x="12763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130084</xdr:rowOff>
    </xdr:from>
    <xdr:to>
      <xdr:col>71</xdr:col>
      <xdr:colOff>177800</xdr:colOff>
      <xdr:row>104</xdr:row>
      <xdr:rowOff>166007</xdr:rowOff>
    </xdr:to>
    <xdr:cxnSp macro="">
      <xdr:nvCxnSpPr>
        <xdr:cNvPr id="790" name="直線コネクタ 789">
          <a:extLst>
            <a:ext uri="{FF2B5EF4-FFF2-40B4-BE49-F238E27FC236}">
              <a16:creationId xmlns:a16="http://schemas.microsoft.com/office/drawing/2014/main" id="{674C6884-317D-493D-A4B2-D898B35F7AAF}"/>
            </a:ext>
          </a:extLst>
        </xdr:cNvPr>
        <xdr:cNvCxnSpPr/>
      </xdr:nvCxnSpPr>
      <xdr:spPr>
        <a:xfrm>
          <a:off x="12814300" y="179608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49547</xdr:rowOff>
    </xdr:from>
    <xdr:ext cx="405111" cy="259045"/>
    <xdr:sp macro="" textlink="">
      <xdr:nvSpPr>
        <xdr:cNvPr id="791" name="n_1aveValue【公民館】&#10;有形固定資産減価償却率">
          <a:extLst>
            <a:ext uri="{FF2B5EF4-FFF2-40B4-BE49-F238E27FC236}">
              <a16:creationId xmlns:a16="http://schemas.microsoft.com/office/drawing/2014/main" id="{697022AC-4DEE-48A8-8462-06C961170CFB}"/>
            </a:ext>
          </a:extLst>
        </xdr:cNvPr>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792" name="n_2aveValue【公民館】&#10;有形固定資産減価償却率">
          <a:extLst>
            <a:ext uri="{FF2B5EF4-FFF2-40B4-BE49-F238E27FC236}">
              <a16:creationId xmlns:a16="http://schemas.microsoft.com/office/drawing/2014/main" id="{1E869500-6F7F-4D5F-9019-9E304D186651}"/>
            </a:ext>
          </a:extLst>
        </xdr:cNvPr>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793" name="n_3aveValue【公民館】&#10;有形固定資産減価償却率">
          <a:extLst>
            <a:ext uri="{FF2B5EF4-FFF2-40B4-BE49-F238E27FC236}">
              <a16:creationId xmlns:a16="http://schemas.microsoft.com/office/drawing/2014/main" id="{240CEEEC-2FF7-47E9-9DD3-0AB4212FC5C7}"/>
            </a:ext>
          </a:extLst>
        </xdr:cNvPr>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794" name="n_4aveValue【公民館】&#10;有形固定資産減価償却率">
          <a:extLst>
            <a:ext uri="{FF2B5EF4-FFF2-40B4-BE49-F238E27FC236}">
              <a16:creationId xmlns:a16="http://schemas.microsoft.com/office/drawing/2014/main" id="{31B25009-3287-4A09-ACEF-23E38F43BCDC}"/>
            </a:ext>
          </a:extLst>
        </xdr:cNvPr>
        <xdr:cNvSpPr txBox="1"/>
      </xdr:nvSpPr>
      <xdr:spPr>
        <a:xfrm>
          <a:off x="12611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119034</xdr:rowOff>
    </xdr:from>
    <xdr:ext cx="405111" cy="259045"/>
    <xdr:sp macro="" textlink="">
      <xdr:nvSpPr>
        <xdr:cNvPr id="795" name="n_1mainValue【公民館】&#10;有形固定資産減価償却率">
          <a:extLst>
            <a:ext uri="{FF2B5EF4-FFF2-40B4-BE49-F238E27FC236}">
              <a16:creationId xmlns:a16="http://schemas.microsoft.com/office/drawing/2014/main" id="{92C33123-C346-4CB3-8EF8-7EBBA206A5FD}"/>
            </a:ext>
          </a:extLst>
        </xdr:cNvPr>
        <xdr:cNvSpPr txBox="1"/>
      </xdr:nvSpPr>
      <xdr:spPr>
        <a:xfrm>
          <a:off x="152660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86377</xdr:rowOff>
    </xdr:from>
    <xdr:ext cx="405111" cy="259045"/>
    <xdr:sp macro="" textlink="">
      <xdr:nvSpPr>
        <xdr:cNvPr id="796" name="n_2mainValue【公民館】&#10;有形固定資産減価償却率">
          <a:extLst>
            <a:ext uri="{FF2B5EF4-FFF2-40B4-BE49-F238E27FC236}">
              <a16:creationId xmlns:a16="http://schemas.microsoft.com/office/drawing/2014/main" id="{4D9EC350-F476-4859-B330-5544FCECBA76}"/>
            </a:ext>
          </a:extLst>
        </xdr:cNvPr>
        <xdr:cNvSpPr txBox="1"/>
      </xdr:nvSpPr>
      <xdr:spPr>
        <a:xfrm>
          <a:off x="14389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61884</xdr:rowOff>
    </xdr:from>
    <xdr:ext cx="405111" cy="259045"/>
    <xdr:sp macro="" textlink="">
      <xdr:nvSpPr>
        <xdr:cNvPr id="797" name="n_3mainValue【公民館】&#10;有形固定資産減価償却率">
          <a:extLst>
            <a:ext uri="{FF2B5EF4-FFF2-40B4-BE49-F238E27FC236}">
              <a16:creationId xmlns:a16="http://schemas.microsoft.com/office/drawing/2014/main" id="{F5FAF889-5D30-42E4-8081-162D8217EDFF}"/>
            </a:ext>
          </a:extLst>
        </xdr:cNvPr>
        <xdr:cNvSpPr txBox="1"/>
      </xdr:nvSpPr>
      <xdr:spPr>
        <a:xfrm>
          <a:off x="13500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25961</xdr:rowOff>
    </xdr:from>
    <xdr:ext cx="405111" cy="259045"/>
    <xdr:sp macro="" textlink="">
      <xdr:nvSpPr>
        <xdr:cNvPr id="798" name="n_4mainValue【公民館】&#10;有形固定資産減価償却率">
          <a:extLst>
            <a:ext uri="{FF2B5EF4-FFF2-40B4-BE49-F238E27FC236}">
              <a16:creationId xmlns:a16="http://schemas.microsoft.com/office/drawing/2014/main" id="{DDCFA965-3510-4513-925C-8C7FE4E7B85D}"/>
            </a:ext>
          </a:extLst>
        </xdr:cNvPr>
        <xdr:cNvSpPr txBox="1"/>
      </xdr:nvSpPr>
      <xdr:spPr>
        <a:xfrm>
          <a:off x="12611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80421CCB-BF0D-477F-93A0-448E0BFCFDB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B33FFB76-2717-42B9-99BA-9A080702735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DE76E202-47A6-454F-8F5B-88BA2C50984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47A54A6E-17DF-46B0-8416-DAA9B16988E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E544725E-50D8-4626-9C61-1E63EA84B9B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DF4EAEA6-1CAC-41FA-B965-4454BE0D7B5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696FC4F9-1856-47F7-A7ED-52621A479F6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B661FB9C-EB1D-4D2D-B95C-20411A926D5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34D9F136-2742-44E9-B4B3-8C51F3D2A17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9698472B-ECFC-428B-BA4D-371AF5FBE13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D744949F-D6DE-4C31-9307-B665D52229B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B21E2748-7E93-4741-AAD5-D597D37271E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2646CE65-1347-4CF0-8ACA-B56585C687C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6DA4755F-A09C-4B0C-AB5A-4509281252F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A22C4C05-6AFF-45CF-B189-3A522A9CA473}"/>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8C3E933F-F319-47D2-A26B-66076217D7A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63589EF3-DF18-4770-84E8-FD3E1391DF1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1492DFBF-CD94-49FF-862B-305D18CB142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602FB762-D6AD-4FED-B319-7B92BFD061E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1D8D8C4-C6C4-42C7-86BB-39669391D09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A0DFCE55-9317-4FBF-8ED2-BDCCA70466B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a:extLst>
            <a:ext uri="{FF2B5EF4-FFF2-40B4-BE49-F238E27FC236}">
              <a16:creationId xmlns:a16="http://schemas.microsoft.com/office/drawing/2014/main" id="{CA850023-76D0-45B4-A266-63C62233CCAE}"/>
            </a:ext>
          </a:extLst>
        </xdr:cNvPr>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a:extLst>
            <a:ext uri="{FF2B5EF4-FFF2-40B4-BE49-F238E27FC236}">
              <a16:creationId xmlns:a16="http://schemas.microsoft.com/office/drawing/2014/main" id="{ACD7C9B4-CC30-4CF8-A245-F3ED3D59B2E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a:extLst>
            <a:ext uri="{FF2B5EF4-FFF2-40B4-BE49-F238E27FC236}">
              <a16:creationId xmlns:a16="http://schemas.microsoft.com/office/drawing/2014/main" id="{9BB162E0-F589-46FF-A245-CE956982D75A}"/>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a:extLst>
            <a:ext uri="{FF2B5EF4-FFF2-40B4-BE49-F238E27FC236}">
              <a16:creationId xmlns:a16="http://schemas.microsoft.com/office/drawing/2014/main" id="{EB32EC4A-DF50-4411-9845-3EABA866B0B4}"/>
            </a:ext>
          </a:extLst>
        </xdr:cNvPr>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a:extLst>
            <a:ext uri="{FF2B5EF4-FFF2-40B4-BE49-F238E27FC236}">
              <a16:creationId xmlns:a16="http://schemas.microsoft.com/office/drawing/2014/main" id="{2D809CF5-2038-42C8-A0C7-A1557FC43871}"/>
            </a:ext>
          </a:extLst>
        </xdr:cNvPr>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5" name="【公民館】&#10;一人当たり面積平均値テキスト">
          <a:extLst>
            <a:ext uri="{FF2B5EF4-FFF2-40B4-BE49-F238E27FC236}">
              <a16:creationId xmlns:a16="http://schemas.microsoft.com/office/drawing/2014/main" id="{35A7B5F7-A1E2-42AD-999E-C4CBA135B038}"/>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a:extLst>
            <a:ext uri="{FF2B5EF4-FFF2-40B4-BE49-F238E27FC236}">
              <a16:creationId xmlns:a16="http://schemas.microsoft.com/office/drawing/2014/main" id="{51D71256-AEEF-447B-AC92-A320E67430AA}"/>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27" name="フローチャート: 判断 826">
          <a:extLst>
            <a:ext uri="{FF2B5EF4-FFF2-40B4-BE49-F238E27FC236}">
              <a16:creationId xmlns:a16="http://schemas.microsoft.com/office/drawing/2014/main" id="{52D3D35D-912E-4F26-B53F-9FDBFE87D3AE}"/>
            </a:ext>
          </a:extLst>
        </xdr:cNvPr>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28" name="フローチャート: 判断 827">
          <a:extLst>
            <a:ext uri="{FF2B5EF4-FFF2-40B4-BE49-F238E27FC236}">
              <a16:creationId xmlns:a16="http://schemas.microsoft.com/office/drawing/2014/main" id="{B8FA47CD-7C30-444D-9216-BCFB396DE7AB}"/>
            </a:ext>
          </a:extLst>
        </xdr:cNvPr>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29" name="フローチャート: 判断 828">
          <a:extLst>
            <a:ext uri="{FF2B5EF4-FFF2-40B4-BE49-F238E27FC236}">
              <a16:creationId xmlns:a16="http://schemas.microsoft.com/office/drawing/2014/main" id="{9BC03AF4-CB9A-4794-80AF-E58D8DF48850}"/>
            </a:ext>
          </a:extLst>
        </xdr:cNvPr>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0" name="フローチャート: 判断 829">
          <a:extLst>
            <a:ext uri="{FF2B5EF4-FFF2-40B4-BE49-F238E27FC236}">
              <a16:creationId xmlns:a16="http://schemas.microsoft.com/office/drawing/2014/main" id="{5F47C88E-CBED-4858-97CF-A7B424452229}"/>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49996CAB-ED9D-4730-9BDF-0B5B67325A3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BEB677CE-2B31-460F-979A-9A040B8780E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250C230B-4F93-4567-BEB3-C7CD6C1D4C5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FF839E89-13A1-4C58-B391-8EE847ADFEA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C8EBC51-6CC8-4FE7-BE3E-858DC8D7914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144272</xdr:rowOff>
    </xdr:from>
    <xdr:to>
      <xdr:col>116</xdr:col>
      <xdr:colOff>114300</xdr:colOff>
      <xdr:row>108</xdr:row>
      <xdr:rowOff>74422</xdr:rowOff>
    </xdr:to>
    <xdr:sp macro="" textlink="">
      <xdr:nvSpPr>
        <xdr:cNvPr id="836" name="楕円 835">
          <a:extLst>
            <a:ext uri="{FF2B5EF4-FFF2-40B4-BE49-F238E27FC236}">
              <a16:creationId xmlns:a16="http://schemas.microsoft.com/office/drawing/2014/main" id="{19F32385-A850-46F4-919D-6375DE741CA6}"/>
            </a:ext>
          </a:extLst>
        </xdr:cNvPr>
        <xdr:cNvSpPr/>
      </xdr:nvSpPr>
      <xdr:spPr>
        <a:xfrm>
          <a:off x="221107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59199</xdr:rowOff>
    </xdr:from>
    <xdr:ext cx="469744" cy="259045"/>
    <xdr:sp macro="" textlink="">
      <xdr:nvSpPr>
        <xdr:cNvPr id="837" name="【公民館】&#10;一人当たり面積該当値テキスト">
          <a:extLst>
            <a:ext uri="{FF2B5EF4-FFF2-40B4-BE49-F238E27FC236}">
              <a16:creationId xmlns:a16="http://schemas.microsoft.com/office/drawing/2014/main" id="{FAF492FE-697D-49E5-98D2-8C4EBDCAC8C8}"/>
            </a:ext>
          </a:extLst>
        </xdr:cNvPr>
        <xdr:cNvSpPr txBox="1"/>
      </xdr:nvSpPr>
      <xdr:spPr>
        <a:xfrm>
          <a:off x="22199600" y="1840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107696</xdr:rowOff>
    </xdr:from>
    <xdr:to>
      <xdr:col>112</xdr:col>
      <xdr:colOff>38100</xdr:colOff>
      <xdr:row>108</xdr:row>
      <xdr:rowOff>37846</xdr:rowOff>
    </xdr:to>
    <xdr:sp macro="" textlink="">
      <xdr:nvSpPr>
        <xdr:cNvPr id="838" name="楕円 837">
          <a:extLst>
            <a:ext uri="{FF2B5EF4-FFF2-40B4-BE49-F238E27FC236}">
              <a16:creationId xmlns:a16="http://schemas.microsoft.com/office/drawing/2014/main" id="{A5E3FEDE-CBB5-48DE-9487-ADF702C663B1}"/>
            </a:ext>
          </a:extLst>
        </xdr:cNvPr>
        <xdr:cNvSpPr/>
      </xdr:nvSpPr>
      <xdr:spPr>
        <a:xfrm>
          <a:off x="21272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158496</xdr:rowOff>
    </xdr:from>
    <xdr:to>
      <xdr:col>116</xdr:col>
      <xdr:colOff>63500</xdr:colOff>
      <xdr:row>108</xdr:row>
      <xdr:rowOff>23622</xdr:rowOff>
    </xdr:to>
    <xdr:cxnSp macro="">
      <xdr:nvCxnSpPr>
        <xdr:cNvPr id="839" name="直線コネクタ 838">
          <a:extLst>
            <a:ext uri="{FF2B5EF4-FFF2-40B4-BE49-F238E27FC236}">
              <a16:creationId xmlns:a16="http://schemas.microsoft.com/office/drawing/2014/main" id="{197B63B0-94FA-41C2-B71B-CB9232718DEC}"/>
            </a:ext>
          </a:extLst>
        </xdr:cNvPr>
        <xdr:cNvCxnSpPr/>
      </xdr:nvCxnSpPr>
      <xdr:spPr>
        <a:xfrm>
          <a:off x="21323300" y="1850364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107696</xdr:rowOff>
    </xdr:from>
    <xdr:to>
      <xdr:col>107</xdr:col>
      <xdr:colOff>101600</xdr:colOff>
      <xdr:row>108</xdr:row>
      <xdr:rowOff>37846</xdr:rowOff>
    </xdr:to>
    <xdr:sp macro="" textlink="">
      <xdr:nvSpPr>
        <xdr:cNvPr id="840" name="楕円 839">
          <a:extLst>
            <a:ext uri="{FF2B5EF4-FFF2-40B4-BE49-F238E27FC236}">
              <a16:creationId xmlns:a16="http://schemas.microsoft.com/office/drawing/2014/main" id="{D4BD7C3F-6C3B-4103-AD8C-FB334E16DE61}"/>
            </a:ext>
          </a:extLst>
        </xdr:cNvPr>
        <xdr:cNvSpPr/>
      </xdr:nvSpPr>
      <xdr:spPr>
        <a:xfrm>
          <a:off x="20383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158496</xdr:rowOff>
    </xdr:from>
    <xdr:to>
      <xdr:col>111</xdr:col>
      <xdr:colOff>177800</xdr:colOff>
      <xdr:row>107</xdr:row>
      <xdr:rowOff>158496</xdr:rowOff>
    </xdr:to>
    <xdr:cxnSp macro="">
      <xdr:nvCxnSpPr>
        <xdr:cNvPr id="841" name="直線コネクタ 840">
          <a:extLst>
            <a:ext uri="{FF2B5EF4-FFF2-40B4-BE49-F238E27FC236}">
              <a16:creationId xmlns:a16="http://schemas.microsoft.com/office/drawing/2014/main" id="{52CF6D4E-CE4B-4EF1-848F-3C7CF229E310}"/>
            </a:ext>
          </a:extLst>
        </xdr:cNvPr>
        <xdr:cNvCxnSpPr/>
      </xdr:nvCxnSpPr>
      <xdr:spPr>
        <a:xfrm>
          <a:off x="20434300" y="18503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77978</xdr:rowOff>
    </xdr:from>
    <xdr:to>
      <xdr:col>102</xdr:col>
      <xdr:colOff>165100</xdr:colOff>
      <xdr:row>108</xdr:row>
      <xdr:rowOff>8128</xdr:rowOff>
    </xdr:to>
    <xdr:sp macro="" textlink="">
      <xdr:nvSpPr>
        <xdr:cNvPr id="842" name="楕円 841">
          <a:extLst>
            <a:ext uri="{FF2B5EF4-FFF2-40B4-BE49-F238E27FC236}">
              <a16:creationId xmlns:a16="http://schemas.microsoft.com/office/drawing/2014/main" id="{C5E189AB-2A96-4A45-80B9-EB28108DE96F}"/>
            </a:ext>
          </a:extLst>
        </xdr:cNvPr>
        <xdr:cNvSpPr/>
      </xdr:nvSpPr>
      <xdr:spPr>
        <a:xfrm>
          <a:off x="19494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128778</xdr:rowOff>
    </xdr:from>
    <xdr:to>
      <xdr:col>107</xdr:col>
      <xdr:colOff>50800</xdr:colOff>
      <xdr:row>107</xdr:row>
      <xdr:rowOff>158496</xdr:rowOff>
    </xdr:to>
    <xdr:cxnSp macro="">
      <xdr:nvCxnSpPr>
        <xdr:cNvPr id="843" name="直線コネクタ 842">
          <a:extLst>
            <a:ext uri="{FF2B5EF4-FFF2-40B4-BE49-F238E27FC236}">
              <a16:creationId xmlns:a16="http://schemas.microsoft.com/office/drawing/2014/main" id="{F8653486-65B9-4D0B-B037-7DAAA2E1B405}"/>
            </a:ext>
          </a:extLst>
        </xdr:cNvPr>
        <xdr:cNvCxnSpPr/>
      </xdr:nvCxnSpPr>
      <xdr:spPr>
        <a:xfrm>
          <a:off x="19545300" y="1847392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75692</xdr:rowOff>
    </xdr:from>
    <xdr:to>
      <xdr:col>98</xdr:col>
      <xdr:colOff>38100</xdr:colOff>
      <xdr:row>108</xdr:row>
      <xdr:rowOff>5842</xdr:rowOff>
    </xdr:to>
    <xdr:sp macro="" textlink="">
      <xdr:nvSpPr>
        <xdr:cNvPr id="844" name="楕円 843">
          <a:extLst>
            <a:ext uri="{FF2B5EF4-FFF2-40B4-BE49-F238E27FC236}">
              <a16:creationId xmlns:a16="http://schemas.microsoft.com/office/drawing/2014/main" id="{54EFBEE6-66BD-43A2-AF5A-1534BAD69045}"/>
            </a:ext>
          </a:extLst>
        </xdr:cNvPr>
        <xdr:cNvSpPr/>
      </xdr:nvSpPr>
      <xdr:spPr>
        <a:xfrm>
          <a:off x="18605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126492</xdr:rowOff>
    </xdr:from>
    <xdr:to>
      <xdr:col>102</xdr:col>
      <xdr:colOff>114300</xdr:colOff>
      <xdr:row>107</xdr:row>
      <xdr:rowOff>128778</xdr:rowOff>
    </xdr:to>
    <xdr:cxnSp macro="">
      <xdr:nvCxnSpPr>
        <xdr:cNvPr id="845" name="直線コネクタ 844">
          <a:extLst>
            <a:ext uri="{FF2B5EF4-FFF2-40B4-BE49-F238E27FC236}">
              <a16:creationId xmlns:a16="http://schemas.microsoft.com/office/drawing/2014/main" id="{8D43D2A5-F82F-4E79-93D5-31C3E6073DFB}"/>
            </a:ext>
          </a:extLst>
        </xdr:cNvPr>
        <xdr:cNvCxnSpPr/>
      </xdr:nvCxnSpPr>
      <xdr:spPr>
        <a:xfrm>
          <a:off x="18656300" y="1847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846" name="n_1aveValue【公民館】&#10;一人当たり面積">
          <a:extLst>
            <a:ext uri="{FF2B5EF4-FFF2-40B4-BE49-F238E27FC236}">
              <a16:creationId xmlns:a16="http://schemas.microsoft.com/office/drawing/2014/main" id="{FE58EBC7-9731-4F31-ABEC-5A6D0603F19A}"/>
            </a:ext>
          </a:extLst>
        </xdr:cNvPr>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847" name="n_2aveValue【公民館】&#10;一人当たり面積">
          <a:extLst>
            <a:ext uri="{FF2B5EF4-FFF2-40B4-BE49-F238E27FC236}">
              <a16:creationId xmlns:a16="http://schemas.microsoft.com/office/drawing/2014/main" id="{7D0EB5D2-88B6-4573-BF91-02D92B62A850}"/>
            </a:ext>
          </a:extLst>
        </xdr:cNvPr>
        <xdr:cNvSpPr txBox="1"/>
      </xdr:nvSpPr>
      <xdr:spPr>
        <a:xfrm>
          <a:off x="20199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848" name="n_3aveValue【公民館】&#10;一人当たり面積">
          <a:extLst>
            <a:ext uri="{FF2B5EF4-FFF2-40B4-BE49-F238E27FC236}">
              <a16:creationId xmlns:a16="http://schemas.microsoft.com/office/drawing/2014/main" id="{B52561B7-B6B2-4B7B-9613-F89834E29BE6}"/>
            </a:ext>
          </a:extLst>
        </xdr:cNvPr>
        <xdr:cNvSpPr txBox="1"/>
      </xdr:nvSpPr>
      <xdr:spPr>
        <a:xfrm>
          <a:off x="19310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49" name="n_4aveValue【公民館】&#10;一人当たり面積">
          <a:extLst>
            <a:ext uri="{FF2B5EF4-FFF2-40B4-BE49-F238E27FC236}">
              <a16:creationId xmlns:a16="http://schemas.microsoft.com/office/drawing/2014/main" id="{5D2CE66F-045C-47C9-8D54-F69524369E64}"/>
            </a:ext>
          </a:extLst>
        </xdr:cNvPr>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28973</xdr:rowOff>
    </xdr:from>
    <xdr:ext cx="469744" cy="259045"/>
    <xdr:sp macro="" textlink="">
      <xdr:nvSpPr>
        <xdr:cNvPr id="850" name="n_1mainValue【公民館】&#10;一人当たり面積">
          <a:extLst>
            <a:ext uri="{FF2B5EF4-FFF2-40B4-BE49-F238E27FC236}">
              <a16:creationId xmlns:a16="http://schemas.microsoft.com/office/drawing/2014/main" id="{3E780F0A-1C74-409E-999F-CDF04A576DE6}"/>
            </a:ext>
          </a:extLst>
        </xdr:cNvPr>
        <xdr:cNvSpPr txBox="1"/>
      </xdr:nvSpPr>
      <xdr:spPr>
        <a:xfrm>
          <a:off x="210757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28973</xdr:rowOff>
    </xdr:from>
    <xdr:ext cx="469744" cy="259045"/>
    <xdr:sp macro="" textlink="">
      <xdr:nvSpPr>
        <xdr:cNvPr id="851" name="n_2mainValue【公民館】&#10;一人当たり面積">
          <a:extLst>
            <a:ext uri="{FF2B5EF4-FFF2-40B4-BE49-F238E27FC236}">
              <a16:creationId xmlns:a16="http://schemas.microsoft.com/office/drawing/2014/main" id="{5819C9AC-CEEC-49D3-86FE-3A12671870DF}"/>
            </a:ext>
          </a:extLst>
        </xdr:cNvPr>
        <xdr:cNvSpPr txBox="1"/>
      </xdr:nvSpPr>
      <xdr:spPr>
        <a:xfrm>
          <a:off x="201994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170705</xdr:rowOff>
    </xdr:from>
    <xdr:ext cx="469744" cy="259045"/>
    <xdr:sp macro="" textlink="">
      <xdr:nvSpPr>
        <xdr:cNvPr id="852" name="n_3mainValue【公民館】&#10;一人当たり面積">
          <a:extLst>
            <a:ext uri="{FF2B5EF4-FFF2-40B4-BE49-F238E27FC236}">
              <a16:creationId xmlns:a16="http://schemas.microsoft.com/office/drawing/2014/main" id="{A3DF14C4-3F1F-4646-8BC5-BE4E6D1B11D7}"/>
            </a:ext>
          </a:extLst>
        </xdr:cNvPr>
        <xdr:cNvSpPr txBox="1"/>
      </xdr:nvSpPr>
      <xdr:spPr>
        <a:xfrm>
          <a:off x="19310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168419</xdr:rowOff>
    </xdr:from>
    <xdr:ext cx="469744" cy="259045"/>
    <xdr:sp macro="" textlink="">
      <xdr:nvSpPr>
        <xdr:cNvPr id="853" name="n_4mainValue【公民館】&#10;一人当たり面積">
          <a:extLst>
            <a:ext uri="{FF2B5EF4-FFF2-40B4-BE49-F238E27FC236}">
              <a16:creationId xmlns:a16="http://schemas.microsoft.com/office/drawing/2014/main" id="{CF56E5D0-F75D-4BC2-A882-911EE650106C}"/>
            </a:ext>
          </a:extLst>
        </xdr:cNvPr>
        <xdr:cNvSpPr txBox="1"/>
      </xdr:nvSpPr>
      <xdr:spPr>
        <a:xfrm>
          <a:off x="184214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8F36DE04-7434-4D7E-8DE0-87BCB0BC511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375E53D9-FFAE-4704-BF26-1D042C32819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9CAA38C5-76D7-4A6C-A9EA-B87554D179D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類似団体と比較して、多くの施設にて有形固定資産減価償却率が高くなっている。学校施設の有形固定資産減価償却率については老朽化した高浜小学校の建て替えなどにより令和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40.6</a:t>
          </a:r>
          <a:r>
            <a:rPr kumimoji="1" lang="ja-JP" altLang="ja-JP" sz="1100">
              <a:solidFill>
                <a:schemeClr val="dk1"/>
              </a:solidFill>
              <a:effectLst/>
              <a:latin typeface="+mn-lt"/>
              <a:ea typeface="+mn-ea"/>
              <a:cs typeface="+mn-cs"/>
            </a:rPr>
            <a:t>％まで減少しているが令和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％増加している。</a:t>
          </a:r>
          <a:endParaRPr lang="ja-JP" altLang="ja-JP" sz="1400">
            <a:effectLst/>
          </a:endParaRPr>
        </a:p>
        <a:p>
          <a:r>
            <a:rPr kumimoji="1" lang="ja-JP" altLang="ja-JP" sz="1100">
              <a:solidFill>
                <a:schemeClr val="dk1"/>
              </a:solidFill>
              <a:effectLst/>
              <a:latin typeface="+mn-lt"/>
              <a:ea typeface="+mn-ea"/>
              <a:cs typeface="+mn-cs"/>
            </a:rPr>
            <a:t>全体としては、公共施設総合管理計画に基づき、着実に老朽化対策を行っていくとともに、学校を中心とした集約化・機能移転に取り組むことにより、有形固定資産減価償却率は改善されると考えられる。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238D3FD-129A-44E2-915A-D5FC6CA3377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6AE75C9-DC27-478C-88C4-446B34C99FD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8E73328-B920-4331-BE07-FD2FF95C383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43E1326-10B6-41E9-BB62-73EBA5CBF35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72A9A8C-DA96-4E68-B5BE-918E1770647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3D2DEF2-967D-48E6-BC06-198D7FA2D6F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2AD75B8-73D6-4360-99FF-61ED35AC287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68AED29-0D28-484F-B97F-F10DB76B5E6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5F875B6-E8ED-4F85-B95D-8E3B84BF5A2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96C914A-F23D-4FBB-8B63-141A62DBDFA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49,280
45,333
13.11
18,212,802
17,229,402
930,380
9,749,694
9,209,667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FBD4680-D1AF-4988-B12B-DFA80A0EA38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2EBDE3C-B27A-47F2-BF3A-C8D0EAF9A00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5558586-13D9-4CE1-AA99-458226FF596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3D66A63-FEF9-4B36-8069-3FB6E0E27E0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7EC2B6E-ABBC-491A-8928-EDCC16A5411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22499CC-BE8D-465F-9DF8-F013B4A495D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9E1AC68-9B78-48F8-B0B4-076EB9D1897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6D0FAE5-CAE8-42F4-A902-F268CCF244E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6356C71-D442-4A90-B791-996879D4D45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0C7E214-5FFC-4A99-BC39-0D984FFF5C3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B0C3DF5-A073-4AC1-8A8E-E4F7EE9F213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02EF84F-7AE9-47C2-B4DE-19429468894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3576651-CBC7-4E2D-896A-3B3E63567F6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12CE6D6-56C5-49DB-AE9D-EC329F50932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F08222C-40FE-41AD-A8BE-8411F621E60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582DADA-8938-4FF9-B9FB-7F49A45F911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412D278-4BF2-4A7F-8DBF-B10F30C1C85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45090A0-CDA4-4350-9A8D-171BB2D171E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9677FD2-8561-4A91-A0C4-8A43891C780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79217A8-E798-4222-8CD4-3194C8FF661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C19A54F-CC8B-42F3-9AEA-AD8C99E0641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B9B609B-E2D5-44A4-99D3-3773567923C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C09FB0C-B634-4C2E-B47A-5FC7A23E011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96BB4A6-F560-4D24-BB71-F6CCD071499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099D960-C93A-4F13-A8D4-A244DD41576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4E12D07-F784-4D62-A31F-9B0F38DDBC0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50F01E7-7A7B-4485-AC91-EF70518C4EA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8F9F773-CB8B-4927-A88D-12E80D44337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AAB4C95-2DD1-4EB9-ADA4-F2CC24AE8D5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17ED7A2-2C57-47A7-A0A2-6C66242EC62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0880C38-3C32-4DE3-AE21-4EA52EF7943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9DDB2E2-4BCF-4989-89D8-7FE3280B634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3AD974A-12C7-45E6-B5F4-A6FE4226F31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29FB24C-4EA2-4A54-9909-BD7B34EA427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B266E00-921A-4BA3-8106-B7472BD1BCE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3311851-1B75-4D40-AA52-3ECF6FAF45D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340EDD9-17BC-465E-ABE0-AC071531882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BB585A9-C0F3-4F90-8E93-1BDF367A7CA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52B041B-5067-452D-8E2D-93341B41B70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4A4D0AC-175C-469B-9017-4FBB666D626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301D6BD-A15D-4D28-B1AD-C16399FA067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CFC1249-8326-459F-AFFD-2879FE36C1A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3F13517-88D3-4176-BFEC-194791F2519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DD3C99B-1445-4315-A417-B57C6AA48FA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CDA2432-8B1F-48AB-88EB-685FA5E9D79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42C3493-30A6-45A1-BD01-BE818E8B0FF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6B47133D-6EFE-448D-8AC9-CE34F198D192}"/>
            </a:ext>
          </a:extLst>
        </xdr:cNvPr>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25635A37-C520-4BBA-A662-9FFF751FB741}"/>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DA535191-5D8A-46F4-BA7B-8C2948B32DA1}"/>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06C9F3DE-E139-44F6-9A9A-569FD94FB930}"/>
            </a:ext>
          </a:extLst>
        </xdr:cNvPr>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426DED25-46FB-4025-B5A0-B1327E9AD020}"/>
            </a:ext>
          </a:extLst>
        </xdr:cNvPr>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a:extLst>
            <a:ext uri="{FF2B5EF4-FFF2-40B4-BE49-F238E27FC236}">
              <a16:creationId xmlns:a16="http://schemas.microsoft.com/office/drawing/2014/main" id="{F08BE5D3-CCB8-4F54-97EA-53896A96AB0D}"/>
            </a:ext>
          </a:extLst>
        </xdr:cNvPr>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03C1816D-A8D1-49B1-B9B3-A0EADAB5E819}"/>
            </a:ext>
          </a:extLst>
        </xdr:cNvPr>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35420139-ED6D-44A6-88EC-BE3F08E3AA74}"/>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467CF399-A5D6-4182-A9FF-31DCC2CEDF7A}"/>
            </a:ext>
          </a:extLst>
        </xdr:cNvPr>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47658203-84BC-48A7-BFD6-AED2F7C41CBF}"/>
            </a:ext>
          </a:extLst>
        </xdr:cNvPr>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3C0A44A7-05D1-4AFC-BEA7-40924E863CC2}"/>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0717370-1750-4F29-AF87-A1BCC0F2771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196415F-31F3-4E94-8342-50CAEAF7147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4FF6156-306F-42FE-BEA6-4421F830A6F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5393064-CD5C-4DBA-ABF6-232047C936A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05ECAD7-D745-412D-8DAB-09D1499FA90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126637</xdr:rowOff>
    </xdr:from>
    <xdr:to>
      <xdr:col>24</xdr:col>
      <xdr:colOff>114300</xdr:colOff>
      <xdr:row>41</xdr:row>
      <xdr:rowOff>56787</xdr:rowOff>
    </xdr:to>
    <xdr:sp macro="" textlink="">
      <xdr:nvSpPr>
        <xdr:cNvPr id="74" name="楕円 73">
          <a:extLst>
            <a:ext uri="{FF2B5EF4-FFF2-40B4-BE49-F238E27FC236}">
              <a16:creationId xmlns:a16="http://schemas.microsoft.com/office/drawing/2014/main" id="{A184FCF7-86BE-44D0-8D0D-5E1602F1C8AD}"/>
            </a:ext>
          </a:extLst>
        </xdr:cNvPr>
        <xdr:cNvSpPr/>
      </xdr:nvSpPr>
      <xdr:spPr>
        <a:xfrm>
          <a:off x="45847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105064</xdr:rowOff>
    </xdr:from>
    <xdr:ext cx="405111" cy="259045"/>
    <xdr:sp macro="" textlink="">
      <xdr:nvSpPr>
        <xdr:cNvPr id="75" name="【図書館】&#10;有形固定資産減価償却率該当値テキスト">
          <a:extLst>
            <a:ext uri="{FF2B5EF4-FFF2-40B4-BE49-F238E27FC236}">
              <a16:creationId xmlns:a16="http://schemas.microsoft.com/office/drawing/2014/main" id="{B3F55FE3-0FB8-439E-9972-F114A0733E28}"/>
            </a:ext>
          </a:extLst>
        </xdr:cNvPr>
        <xdr:cNvSpPr txBox="1"/>
      </xdr:nvSpPr>
      <xdr:spPr>
        <a:xfrm>
          <a:off x="4673600"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92347</xdr:rowOff>
    </xdr:from>
    <xdr:to>
      <xdr:col>20</xdr:col>
      <xdr:colOff>38100</xdr:colOff>
      <xdr:row>41</xdr:row>
      <xdr:rowOff>22497</xdr:rowOff>
    </xdr:to>
    <xdr:sp macro="" textlink="">
      <xdr:nvSpPr>
        <xdr:cNvPr id="76" name="楕円 75">
          <a:extLst>
            <a:ext uri="{FF2B5EF4-FFF2-40B4-BE49-F238E27FC236}">
              <a16:creationId xmlns:a16="http://schemas.microsoft.com/office/drawing/2014/main" id="{F89AA33D-70D1-49D5-AC80-DBD934FBD37D}"/>
            </a:ext>
          </a:extLst>
        </xdr:cNvPr>
        <xdr:cNvSpPr/>
      </xdr:nvSpPr>
      <xdr:spPr>
        <a:xfrm>
          <a:off x="3746500" y="6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143147</xdr:rowOff>
    </xdr:from>
    <xdr:to>
      <xdr:col>24</xdr:col>
      <xdr:colOff>63500</xdr:colOff>
      <xdr:row>41</xdr:row>
      <xdr:rowOff>5987</xdr:rowOff>
    </xdr:to>
    <xdr:cxnSp macro="">
      <xdr:nvCxnSpPr>
        <xdr:cNvPr id="77" name="直線コネクタ 76">
          <a:extLst>
            <a:ext uri="{FF2B5EF4-FFF2-40B4-BE49-F238E27FC236}">
              <a16:creationId xmlns:a16="http://schemas.microsoft.com/office/drawing/2014/main" id="{AD24D317-A3EC-442B-8B7B-F36E79BDE13E}"/>
            </a:ext>
          </a:extLst>
        </xdr:cNvPr>
        <xdr:cNvCxnSpPr/>
      </xdr:nvCxnSpPr>
      <xdr:spPr>
        <a:xfrm>
          <a:off x="3797300" y="700114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58057</xdr:rowOff>
    </xdr:from>
    <xdr:to>
      <xdr:col>15</xdr:col>
      <xdr:colOff>101600</xdr:colOff>
      <xdr:row>40</xdr:row>
      <xdr:rowOff>159657</xdr:rowOff>
    </xdr:to>
    <xdr:sp macro="" textlink="">
      <xdr:nvSpPr>
        <xdr:cNvPr id="78" name="楕円 77">
          <a:extLst>
            <a:ext uri="{FF2B5EF4-FFF2-40B4-BE49-F238E27FC236}">
              <a16:creationId xmlns:a16="http://schemas.microsoft.com/office/drawing/2014/main" id="{DD6C1CF9-B27D-4857-88E2-27E5141442BA}"/>
            </a:ext>
          </a:extLst>
        </xdr:cNvPr>
        <xdr:cNvSpPr/>
      </xdr:nvSpPr>
      <xdr:spPr>
        <a:xfrm>
          <a:off x="2857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108857</xdr:rowOff>
    </xdr:from>
    <xdr:to>
      <xdr:col>19</xdr:col>
      <xdr:colOff>177800</xdr:colOff>
      <xdr:row>40</xdr:row>
      <xdr:rowOff>143147</xdr:rowOff>
    </xdr:to>
    <xdr:cxnSp macro="">
      <xdr:nvCxnSpPr>
        <xdr:cNvPr id="79" name="直線コネクタ 78">
          <a:extLst>
            <a:ext uri="{FF2B5EF4-FFF2-40B4-BE49-F238E27FC236}">
              <a16:creationId xmlns:a16="http://schemas.microsoft.com/office/drawing/2014/main" id="{4A0F4D1E-C86E-446D-AB12-733F1B17404F}"/>
            </a:ext>
          </a:extLst>
        </xdr:cNvPr>
        <xdr:cNvCxnSpPr/>
      </xdr:nvCxnSpPr>
      <xdr:spPr>
        <a:xfrm>
          <a:off x="2908300" y="696685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23767</xdr:rowOff>
    </xdr:from>
    <xdr:to>
      <xdr:col>10</xdr:col>
      <xdr:colOff>165100</xdr:colOff>
      <xdr:row>40</xdr:row>
      <xdr:rowOff>125367</xdr:rowOff>
    </xdr:to>
    <xdr:sp macro="" textlink="">
      <xdr:nvSpPr>
        <xdr:cNvPr id="80" name="楕円 79">
          <a:extLst>
            <a:ext uri="{FF2B5EF4-FFF2-40B4-BE49-F238E27FC236}">
              <a16:creationId xmlns:a16="http://schemas.microsoft.com/office/drawing/2014/main" id="{17B9F206-88EA-4207-8228-FF265288B66D}"/>
            </a:ext>
          </a:extLst>
        </xdr:cNvPr>
        <xdr:cNvSpPr/>
      </xdr:nvSpPr>
      <xdr:spPr>
        <a:xfrm>
          <a:off x="1968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74567</xdr:rowOff>
    </xdr:from>
    <xdr:to>
      <xdr:col>15</xdr:col>
      <xdr:colOff>50800</xdr:colOff>
      <xdr:row>40</xdr:row>
      <xdr:rowOff>108857</xdr:rowOff>
    </xdr:to>
    <xdr:cxnSp macro="">
      <xdr:nvCxnSpPr>
        <xdr:cNvPr id="81" name="直線コネクタ 80">
          <a:extLst>
            <a:ext uri="{FF2B5EF4-FFF2-40B4-BE49-F238E27FC236}">
              <a16:creationId xmlns:a16="http://schemas.microsoft.com/office/drawing/2014/main" id="{6989D0C6-B5B9-40A2-A025-20D0C9F6DF77}"/>
            </a:ext>
          </a:extLst>
        </xdr:cNvPr>
        <xdr:cNvCxnSpPr/>
      </xdr:nvCxnSpPr>
      <xdr:spPr>
        <a:xfrm>
          <a:off x="2019300" y="693256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159294</xdr:rowOff>
    </xdr:from>
    <xdr:to>
      <xdr:col>6</xdr:col>
      <xdr:colOff>38100</xdr:colOff>
      <xdr:row>40</xdr:row>
      <xdr:rowOff>89444</xdr:rowOff>
    </xdr:to>
    <xdr:sp macro="" textlink="">
      <xdr:nvSpPr>
        <xdr:cNvPr id="82" name="楕円 81">
          <a:extLst>
            <a:ext uri="{FF2B5EF4-FFF2-40B4-BE49-F238E27FC236}">
              <a16:creationId xmlns:a16="http://schemas.microsoft.com/office/drawing/2014/main" id="{2526C4DA-ED0B-4DA5-80D6-68B1EA03BE9A}"/>
            </a:ext>
          </a:extLst>
        </xdr:cNvPr>
        <xdr:cNvSpPr/>
      </xdr:nvSpPr>
      <xdr:spPr>
        <a:xfrm>
          <a:off x="1079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38644</xdr:rowOff>
    </xdr:from>
    <xdr:to>
      <xdr:col>10</xdr:col>
      <xdr:colOff>114300</xdr:colOff>
      <xdr:row>40</xdr:row>
      <xdr:rowOff>74567</xdr:rowOff>
    </xdr:to>
    <xdr:cxnSp macro="">
      <xdr:nvCxnSpPr>
        <xdr:cNvPr id="83" name="直線コネクタ 82">
          <a:extLst>
            <a:ext uri="{FF2B5EF4-FFF2-40B4-BE49-F238E27FC236}">
              <a16:creationId xmlns:a16="http://schemas.microsoft.com/office/drawing/2014/main" id="{37D8AF62-31E4-4827-A329-338776EBBE97}"/>
            </a:ext>
          </a:extLst>
        </xdr:cNvPr>
        <xdr:cNvCxnSpPr/>
      </xdr:nvCxnSpPr>
      <xdr:spPr>
        <a:xfrm>
          <a:off x="1130300" y="689664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a:extLst>
            <a:ext uri="{FF2B5EF4-FFF2-40B4-BE49-F238E27FC236}">
              <a16:creationId xmlns:a16="http://schemas.microsoft.com/office/drawing/2014/main" id="{219D80B0-3E67-42AF-9A0C-6D6FE37E61DF}"/>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a:extLst>
            <a:ext uri="{FF2B5EF4-FFF2-40B4-BE49-F238E27FC236}">
              <a16:creationId xmlns:a16="http://schemas.microsoft.com/office/drawing/2014/main" id="{BEBDA3FC-6B47-400D-976F-A1F8351066AC}"/>
            </a:ext>
          </a:extLst>
        </xdr:cNvPr>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a:extLst>
            <a:ext uri="{FF2B5EF4-FFF2-40B4-BE49-F238E27FC236}">
              <a16:creationId xmlns:a16="http://schemas.microsoft.com/office/drawing/2014/main" id="{4BC370AB-3710-47DF-9831-9C8FC9A75DA8}"/>
            </a:ext>
          </a:extLst>
        </xdr:cNvPr>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F4517CAD-EF2F-455F-8976-1E20BF869CC9}"/>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13624</xdr:rowOff>
    </xdr:from>
    <xdr:ext cx="405111" cy="259045"/>
    <xdr:sp macro="" textlink="">
      <xdr:nvSpPr>
        <xdr:cNvPr id="88" name="n_1mainValue【図書館】&#10;有形固定資産減価償却率">
          <a:extLst>
            <a:ext uri="{FF2B5EF4-FFF2-40B4-BE49-F238E27FC236}">
              <a16:creationId xmlns:a16="http://schemas.microsoft.com/office/drawing/2014/main" id="{4AE3FFD0-B5D4-450C-84E8-EE6E67F24F9F}"/>
            </a:ext>
          </a:extLst>
        </xdr:cNvPr>
        <xdr:cNvSpPr txBox="1"/>
      </xdr:nvSpPr>
      <xdr:spPr>
        <a:xfrm>
          <a:off x="3582044" y="704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150784</xdr:rowOff>
    </xdr:from>
    <xdr:ext cx="405111" cy="259045"/>
    <xdr:sp macro="" textlink="">
      <xdr:nvSpPr>
        <xdr:cNvPr id="89" name="n_2mainValue【図書館】&#10;有形固定資産減価償却率">
          <a:extLst>
            <a:ext uri="{FF2B5EF4-FFF2-40B4-BE49-F238E27FC236}">
              <a16:creationId xmlns:a16="http://schemas.microsoft.com/office/drawing/2014/main" id="{A1A7CB01-92F7-48A1-AFAC-A601756EE1DE}"/>
            </a:ext>
          </a:extLst>
        </xdr:cNvPr>
        <xdr:cNvSpPr txBox="1"/>
      </xdr:nvSpPr>
      <xdr:spPr>
        <a:xfrm>
          <a:off x="2705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116494</xdr:rowOff>
    </xdr:from>
    <xdr:ext cx="405111" cy="259045"/>
    <xdr:sp macro="" textlink="">
      <xdr:nvSpPr>
        <xdr:cNvPr id="90" name="n_3mainValue【図書館】&#10;有形固定資産減価償却率">
          <a:extLst>
            <a:ext uri="{FF2B5EF4-FFF2-40B4-BE49-F238E27FC236}">
              <a16:creationId xmlns:a16="http://schemas.microsoft.com/office/drawing/2014/main" id="{87C32302-6A91-4BE5-822F-6F8E6299F5D1}"/>
            </a:ext>
          </a:extLst>
        </xdr:cNvPr>
        <xdr:cNvSpPr txBox="1"/>
      </xdr:nvSpPr>
      <xdr:spPr>
        <a:xfrm>
          <a:off x="18167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80571</xdr:rowOff>
    </xdr:from>
    <xdr:ext cx="405111" cy="259045"/>
    <xdr:sp macro="" textlink="">
      <xdr:nvSpPr>
        <xdr:cNvPr id="91" name="n_4mainValue【図書館】&#10;有形固定資産減価償却率">
          <a:extLst>
            <a:ext uri="{FF2B5EF4-FFF2-40B4-BE49-F238E27FC236}">
              <a16:creationId xmlns:a16="http://schemas.microsoft.com/office/drawing/2014/main" id="{E3508526-02DB-4F39-84DD-85F992AFE5F4}"/>
            </a:ext>
          </a:extLst>
        </xdr:cNvPr>
        <xdr:cNvSpPr txBox="1"/>
      </xdr:nvSpPr>
      <xdr:spPr>
        <a:xfrm>
          <a:off x="9277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16CBE52-B6E4-4C3C-94B3-D1384A10850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BBBB29D-2E03-49D8-AE29-6E18161FE44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A9FB83A-AED1-48A6-97C2-A6FD75E8BFD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EED8341-2B25-4810-8E6A-DF5769027C1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32926B6-0E83-470E-A4BF-7F43C858FDF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48C7717-04BB-4372-8D77-35B47EACF1D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A020181-C503-4F4C-BBCB-02C86984474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1C885E7-0475-4316-81DC-18BD84C2983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945B5A0-FEC9-4232-962A-4BF6F6429D0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11194AB-0475-4677-B872-4AA153DD380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BC472B0-A741-4051-87E4-24F97EF8CB7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1158050-CD24-48C8-8CD9-2F0FC77B9A7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2661182-F224-494F-BEE8-6CDBF28006F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DCBCA28-B93D-46A3-8AC9-2BF9573EDF5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ECB8BE8-804D-407A-AB1B-B688FFC0CE2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9949AE11-DDDD-4E7B-89B5-468753E4B1D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3A07760-8091-4BE3-A96C-21778E828C1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B97CDB1D-DD58-4F9D-9D9A-E98AF6CD88E4}"/>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70BB1B7-C236-4877-ACE6-884447E13BA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8C4E958-4231-4599-9A0E-8EF6555585A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51C2E82-3CF5-48E7-8A95-3CD8EA54508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2378550F-E9C3-41BB-8B12-5412789E0D9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9972FB19-095D-421E-BCE8-5304351E51A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829CC78D-6563-4DA3-9F90-701BEFD01481}"/>
            </a:ext>
          </a:extLst>
        </xdr:cNvPr>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9702B851-79D9-4EC7-B51C-CC9CF3F2F95E}"/>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764D5952-022E-4B1C-ACB3-4847E5FD47C4}"/>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F283C2C3-EC48-411A-AAF6-508BFA661083}"/>
            </a:ext>
          </a:extLst>
        </xdr:cNvPr>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5C18388E-571F-4F89-8456-EA76845676CE}"/>
            </a:ext>
          </a:extLst>
        </xdr:cNvPr>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a:extLst>
            <a:ext uri="{FF2B5EF4-FFF2-40B4-BE49-F238E27FC236}">
              <a16:creationId xmlns:a16="http://schemas.microsoft.com/office/drawing/2014/main" id="{F56119A3-BAF1-468E-8532-258946E3F513}"/>
            </a:ext>
          </a:extLst>
        </xdr:cNvPr>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A187E838-255A-445B-A0E8-6D8CEA5C4ABA}"/>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88BE3CE6-8484-4B94-995D-822C22E7296C}"/>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a:extLst>
            <a:ext uri="{FF2B5EF4-FFF2-40B4-BE49-F238E27FC236}">
              <a16:creationId xmlns:a16="http://schemas.microsoft.com/office/drawing/2014/main" id="{0770B88E-76E8-44C6-9CF4-33D966537AFF}"/>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a:extLst>
            <a:ext uri="{FF2B5EF4-FFF2-40B4-BE49-F238E27FC236}">
              <a16:creationId xmlns:a16="http://schemas.microsoft.com/office/drawing/2014/main" id="{C9C2AB44-0D34-498C-B460-3D34DB54A7E3}"/>
            </a:ext>
          </a:extLst>
        </xdr:cNvPr>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a:extLst>
            <a:ext uri="{FF2B5EF4-FFF2-40B4-BE49-F238E27FC236}">
              <a16:creationId xmlns:a16="http://schemas.microsoft.com/office/drawing/2014/main" id="{0BE91175-B951-4EC1-BC1B-77C9D90C43D2}"/>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AFC6383-0664-4EAD-B110-943BFCC42A3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3452B31-7BC1-4603-9BFE-E0F55C6222C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47D96B0-A468-4E19-A86C-D65661F72B9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CB8024A-56DD-4D54-BD7F-4E2719A59C3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60E0F97-BACE-4FC9-9A04-7CD160B06FE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1" name="楕円 130">
          <a:extLst>
            <a:ext uri="{FF2B5EF4-FFF2-40B4-BE49-F238E27FC236}">
              <a16:creationId xmlns:a16="http://schemas.microsoft.com/office/drawing/2014/main" id="{CF066709-BEF7-42F9-AE43-D8585474B78E}"/>
            </a:ext>
          </a:extLst>
        </xdr:cNvPr>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41927</xdr:rowOff>
    </xdr:from>
    <xdr:ext cx="469744" cy="259045"/>
    <xdr:sp macro="" textlink="">
      <xdr:nvSpPr>
        <xdr:cNvPr id="132" name="【図書館】&#10;一人当たり面積該当値テキスト">
          <a:extLst>
            <a:ext uri="{FF2B5EF4-FFF2-40B4-BE49-F238E27FC236}">
              <a16:creationId xmlns:a16="http://schemas.microsoft.com/office/drawing/2014/main" id="{D9BE368B-6D7F-49B1-B948-AFB6A9F50C3F}"/>
            </a:ext>
          </a:extLst>
        </xdr:cNvPr>
        <xdr:cNvSpPr txBox="1"/>
      </xdr:nvSpPr>
      <xdr:spPr>
        <a:xfrm>
          <a:off x="105156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33" name="楕円 132">
          <a:extLst>
            <a:ext uri="{FF2B5EF4-FFF2-40B4-BE49-F238E27FC236}">
              <a16:creationId xmlns:a16="http://schemas.microsoft.com/office/drawing/2014/main" id="{BD21F22B-B169-4510-A402-C05EEA760BF1}"/>
            </a:ext>
          </a:extLst>
        </xdr:cNvPr>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114300</xdr:rowOff>
    </xdr:to>
    <xdr:cxnSp macro="">
      <xdr:nvCxnSpPr>
        <xdr:cNvPr id="134" name="直線コネクタ 133">
          <a:extLst>
            <a:ext uri="{FF2B5EF4-FFF2-40B4-BE49-F238E27FC236}">
              <a16:creationId xmlns:a16="http://schemas.microsoft.com/office/drawing/2014/main" id="{069143F4-359F-46E6-976E-D7FF4D90C72F}"/>
            </a:ext>
          </a:extLst>
        </xdr:cNvPr>
        <xdr:cNvCxnSpPr/>
      </xdr:nvCxnSpPr>
      <xdr:spPr>
        <a:xfrm>
          <a:off x="9639300" y="697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5" name="楕円 134">
          <a:extLst>
            <a:ext uri="{FF2B5EF4-FFF2-40B4-BE49-F238E27FC236}">
              <a16:creationId xmlns:a16="http://schemas.microsoft.com/office/drawing/2014/main" id="{8C0590F2-B440-4791-967F-A6EC01AB582B}"/>
            </a:ext>
          </a:extLst>
        </xdr:cNvPr>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36" name="直線コネクタ 135">
          <a:extLst>
            <a:ext uri="{FF2B5EF4-FFF2-40B4-BE49-F238E27FC236}">
              <a16:creationId xmlns:a16="http://schemas.microsoft.com/office/drawing/2014/main" id="{8370A373-4035-442A-90E8-B36F63C724B6}"/>
            </a:ext>
          </a:extLst>
        </xdr:cNvPr>
        <xdr:cNvCxnSpPr/>
      </xdr:nvCxnSpPr>
      <xdr:spPr>
        <a:xfrm>
          <a:off x="8750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7" name="楕円 136">
          <a:extLst>
            <a:ext uri="{FF2B5EF4-FFF2-40B4-BE49-F238E27FC236}">
              <a16:creationId xmlns:a16="http://schemas.microsoft.com/office/drawing/2014/main" id="{871554FC-88CD-4DE7-8D6E-FF31DD1A9D3D}"/>
            </a:ext>
          </a:extLst>
        </xdr:cNvPr>
        <xdr:cNvSpPr/>
      </xdr:nvSpPr>
      <xdr:spPr>
        <a:xfrm>
          <a:off x="781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38" name="直線コネクタ 137">
          <a:extLst>
            <a:ext uri="{FF2B5EF4-FFF2-40B4-BE49-F238E27FC236}">
              <a16:creationId xmlns:a16="http://schemas.microsoft.com/office/drawing/2014/main" id="{39B1F42A-988B-429D-A4CA-834E10EDA595}"/>
            </a:ext>
          </a:extLst>
        </xdr:cNvPr>
        <xdr:cNvCxnSpPr/>
      </xdr:nvCxnSpPr>
      <xdr:spPr>
        <a:xfrm>
          <a:off x="7861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a:extLst>
            <a:ext uri="{FF2B5EF4-FFF2-40B4-BE49-F238E27FC236}">
              <a16:creationId xmlns:a16="http://schemas.microsoft.com/office/drawing/2014/main" id="{6B924A8E-985E-4004-8A7E-ED08CE0816FE}"/>
            </a:ext>
          </a:extLst>
        </xdr:cNvPr>
        <xdr:cNvSpPr/>
      </xdr:nvSpPr>
      <xdr:spPr>
        <a:xfrm>
          <a:off x="692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114300</xdr:rowOff>
    </xdr:to>
    <xdr:cxnSp macro="">
      <xdr:nvCxnSpPr>
        <xdr:cNvPr id="140" name="直線コネクタ 139">
          <a:extLst>
            <a:ext uri="{FF2B5EF4-FFF2-40B4-BE49-F238E27FC236}">
              <a16:creationId xmlns:a16="http://schemas.microsoft.com/office/drawing/2014/main" id="{809A7656-9DDF-4CDE-9309-FE06674C6E0C}"/>
            </a:ext>
          </a:extLst>
        </xdr:cNvPr>
        <xdr:cNvCxnSpPr/>
      </xdr:nvCxnSpPr>
      <xdr:spPr>
        <a:xfrm>
          <a:off x="6972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a:extLst>
            <a:ext uri="{FF2B5EF4-FFF2-40B4-BE49-F238E27FC236}">
              <a16:creationId xmlns:a16="http://schemas.microsoft.com/office/drawing/2014/main" id="{83A5D760-37C0-4D65-BAD8-09CC80D7AB09}"/>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a:extLst>
            <a:ext uri="{FF2B5EF4-FFF2-40B4-BE49-F238E27FC236}">
              <a16:creationId xmlns:a16="http://schemas.microsoft.com/office/drawing/2014/main" id="{38A411DE-EF32-4388-9C90-6D0E22B6F4F7}"/>
            </a:ext>
          </a:extLst>
        </xdr:cNvPr>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3" name="n_3aveValue【図書館】&#10;一人当たり面積">
          <a:extLst>
            <a:ext uri="{FF2B5EF4-FFF2-40B4-BE49-F238E27FC236}">
              <a16:creationId xmlns:a16="http://schemas.microsoft.com/office/drawing/2014/main" id="{DE28284C-A307-4D0D-B426-2A2D6E4E9373}"/>
            </a:ext>
          </a:extLst>
        </xdr:cNvPr>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44" name="n_4aveValue【図書館】&#10;一人当たり面積">
          <a:extLst>
            <a:ext uri="{FF2B5EF4-FFF2-40B4-BE49-F238E27FC236}">
              <a16:creationId xmlns:a16="http://schemas.microsoft.com/office/drawing/2014/main" id="{ED251518-A25B-47DD-9EEF-C0165ED1FE6B}"/>
            </a:ext>
          </a:extLst>
        </xdr:cNvPr>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45" name="n_1mainValue【図書館】&#10;一人当たり面積">
          <a:extLst>
            <a:ext uri="{FF2B5EF4-FFF2-40B4-BE49-F238E27FC236}">
              <a16:creationId xmlns:a16="http://schemas.microsoft.com/office/drawing/2014/main" id="{239A0630-E5E9-4C14-BEAE-77A6B570B67A}"/>
            </a:ext>
          </a:extLst>
        </xdr:cNvPr>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46" name="n_2mainValue【図書館】&#10;一人当たり面積">
          <a:extLst>
            <a:ext uri="{FF2B5EF4-FFF2-40B4-BE49-F238E27FC236}">
              <a16:creationId xmlns:a16="http://schemas.microsoft.com/office/drawing/2014/main" id="{C897BFA1-D936-4B0A-BBDF-83F1BF9877C8}"/>
            </a:ext>
          </a:extLst>
        </xdr:cNvPr>
        <xdr:cNvSpPr txBox="1"/>
      </xdr:nvSpPr>
      <xdr:spPr>
        <a:xfrm>
          <a:off x="8515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47" name="n_3mainValue【図書館】&#10;一人当たり面積">
          <a:extLst>
            <a:ext uri="{FF2B5EF4-FFF2-40B4-BE49-F238E27FC236}">
              <a16:creationId xmlns:a16="http://schemas.microsoft.com/office/drawing/2014/main" id="{BB53904D-5433-452E-986F-E8892042F936}"/>
            </a:ext>
          </a:extLst>
        </xdr:cNvPr>
        <xdr:cNvSpPr txBox="1"/>
      </xdr:nvSpPr>
      <xdr:spPr>
        <a:xfrm>
          <a:off x="7626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156227</xdr:rowOff>
    </xdr:from>
    <xdr:ext cx="469744" cy="259045"/>
    <xdr:sp macro="" textlink="">
      <xdr:nvSpPr>
        <xdr:cNvPr id="148" name="n_4mainValue【図書館】&#10;一人当たり面積">
          <a:extLst>
            <a:ext uri="{FF2B5EF4-FFF2-40B4-BE49-F238E27FC236}">
              <a16:creationId xmlns:a16="http://schemas.microsoft.com/office/drawing/2014/main" id="{21A24898-82B9-4FDC-85E5-8B52FBB0A5B9}"/>
            </a:ext>
          </a:extLst>
        </xdr:cNvPr>
        <xdr:cNvSpPr txBox="1"/>
      </xdr:nvSpPr>
      <xdr:spPr>
        <a:xfrm>
          <a:off x="6737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E3C85BF-392D-4FC6-A187-099420DD7EF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55140B0-B2F5-47B6-802C-6BAD84AB7E5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B220F2F-E1B6-4CE4-8DE0-3F5507BD7C4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10D7629-44D2-40D7-ADB4-7270D1DDDE3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12115EA-5CBF-4E65-9483-EC2CFD12DA4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F4E2E24-144D-49DE-B433-B139AAD91CE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A348D16-B895-4604-8439-DE03D216F6B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61D1E2B-9B3A-4192-BDE3-7C20EEF83DD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2E98DE8-A7EE-4E9D-B83B-8944D0BC5D9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5F3E237-2132-4AD3-925C-89B0885ABAC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4F00931-E2B9-4B5A-9276-74517E5269D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6090699F-0309-4514-9D1D-9C7C276F692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14CB0D8B-4F4F-4B36-8B37-310881D675E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8B4CE6F9-E3C5-4594-9004-5E7BA35E549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719CDF9C-7B05-41FC-97C9-695995E1BFE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8B93C462-DCC3-4702-A4E9-21555F767C3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B0704A35-4B04-4CF5-879E-42706632782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4B7549E7-1BD5-413D-9A88-EB963D4FDF6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690B50AE-190C-4134-95B6-448C3BC0AA4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6A7044BA-9A1B-42A3-912D-1449F43A807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CCBBD096-7909-4880-90BA-96C524D57B7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126E0F2E-B9CD-43F5-839C-BA27752CA22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375AC93F-6E07-4F84-9155-3CD2AB7398E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1695EF4F-0078-4A4F-8F47-891F9D56C77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F821BB4F-88FC-4703-9E6D-533AABDD620D}"/>
            </a:ext>
          </a:extLst>
        </xdr:cNvPr>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A774E5B2-692C-4021-AF11-FCF2D6B21841}"/>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FF2999FC-00ED-44CE-939F-C6AB79ABBE1C}"/>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9876B0AE-C1B9-4890-815D-77F369C44B37}"/>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1800ED32-5A21-4570-807F-9D71AF08318F}"/>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EC611AE3-DB65-4014-A920-A06773EE6E9B}"/>
            </a:ext>
          </a:extLst>
        </xdr:cNvPr>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0D9ED54A-756A-49B5-B0BA-324BD9146EBF}"/>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28B1115C-E93A-4CE3-B7F3-C696053916BB}"/>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D1948526-FB1E-44F2-8585-DFBE2FB993A5}"/>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6549F2CB-2531-4C60-8055-E1ECE6C0BE66}"/>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E3919864-7FDC-4918-AB0D-761CE18E6CD6}"/>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8797FC9-7240-47C4-8800-F4670C86655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39D267A-05FF-4011-B6E3-8B6B8F8E94C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4E82780-24E7-4EEB-B937-AD5192C061D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1CE8159-DDEC-4F2A-9797-752C94F08FF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963E700-2795-4B6F-AF3C-24209D0E1CE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52070</xdr:rowOff>
    </xdr:from>
    <xdr:to>
      <xdr:col>24</xdr:col>
      <xdr:colOff>114300</xdr:colOff>
      <xdr:row>63</xdr:row>
      <xdr:rowOff>153670</xdr:rowOff>
    </xdr:to>
    <xdr:sp macro="" textlink="">
      <xdr:nvSpPr>
        <xdr:cNvPr id="189" name="楕円 188">
          <a:extLst>
            <a:ext uri="{FF2B5EF4-FFF2-40B4-BE49-F238E27FC236}">
              <a16:creationId xmlns:a16="http://schemas.microsoft.com/office/drawing/2014/main" id="{7AE4AE69-7106-45F3-A063-C7F9DE6B9949}"/>
            </a:ext>
          </a:extLst>
        </xdr:cNvPr>
        <xdr:cNvSpPr/>
      </xdr:nvSpPr>
      <xdr:spPr>
        <a:xfrm>
          <a:off x="4584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30497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1CD0733B-7577-441E-A3F1-6017B471337C}"/>
            </a:ext>
          </a:extLst>
        </xdr:cNvPr>
        <xdr:cNvSpPr txBox="1"/>
      </xdr:nvSpPr>
      <xdr:spPr>
        <a:xfrm>
          <a:off x="4673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71120</xdr:rowOff>
    </xdr:from>
    <xdr:to>
      <xdr:col>20</xdr:col>
      <xdr:colOff>38100</xdr:colOff>
      <xdr:row>64</xdr:row>
      <xdr:rowOff>1270</xdr:rowOff>
    </xdr:to>
    <xdr:sp macro="" textlink="">
      <xdr:nvSpPr>
        <xdr:cNvPr id="191" name="楕円 190">
          <a:extLst>
            <a:ext uri="{FF2B5EF4-FFF2-40B4-BE49-F238E27FC236}">
              <a16:creationId xmlns:a16="http://schemas.microsoft.com/office/drawing/2014/main" id="{530D276A-7E0D-4EFE-B7D6-8FBFBD054117}"/>
            </a:ext>
          </a:extLst>
        </xdr:cNvPr>
        <xdr:cNvSpPr/>
      </xdr:nvSpPr>
      <xdr:spPr>
        <a:xfrm>
          <a:off x="3746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102870</xdr:rowOff>
    </xdr:from>
    <xdr:to>
      <xdr:col>24</xdr:col>
      <xdr:colOff>63500</xdr:colOff>
      <xdr:row>63</xdr:row>
      <xdr:rowOff>121920</xdr:rowOff>
    </xdr:to>
    <xdr:cxnSp macro="">
      <xdr:nvCxnSpPr>
        <xdr:cNvPr id="192" name="直線コネクタ 191">
          <a:extLst>
            <a:ext uri="{FF2B5EF4-FFF2-40B4-BE49-F238E27FC236}">
              <a16:creationId xmlns:a16="http://schemas.microsoft.com/office/drawing/2014/main" id="{6956589D-D454-4A70-95FC-B08A6F4D1146}"/>
            </a:ext>
          </a:extLst>
        </xdr:cNvPr>
        <xdr:cNvCxnSpPr/>
      </xdr:nvCxnSpPr>
      <xdr:spPr>
        <a:xfrm flipV="1">
          <a:off x="3797300" y="109042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29210</xdr:rowOff>
    </xdr:from>
    <xdr:to>
      <xdr:col>15</xdr:col>
      <xdr:colOff>101600</xdr:colOff>
      <xdr:row>63</xdr:row>
      <xdr:rowOff>130810</xdr:rowOff>
    </xdr:to>
    <xdr:sp macro="" textlink="">
      <xdr:nvSpPr>
        <xdr:cNvPr id="193" name="楕円 192">
          <a:extLst>
            <a:ext uri="{FF2B5EF4-FFF2-40B4-BE49-F238E27FC236}">
              <a16:creationId xmlns:a16="http://schemas.microsoft.com/office/drawing/2014/main" id="{63D68B2E-9C3D-4D30-BAB5-C08EF08321DF}"/>
            </a:ext>
          </a:extLst>
        </xdr:cNvPr>
        <xdr:cNvSpPr/>
      </xdr:nvSpPr>
      <xdr:spPr>
        <a:xfrm>
          <a:off x="2857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80010</xdr:rowOff>
    </xdr:from>
    <xdr:to>
      <xdr:col>19</xdr:col>
      <xdr:colOff>177800</xdr:colOff>
      <xdr:row>63</xdr:row>
      <xdr:rowOff>121920</xdr:rowOff>
    </xdr:to>
    <xdr:cxnSp macro="">
      <xdr:nvCxnSpPr>
        <xdr:cNvPr id="194" name="直線コネクタ 193">
          <a:extLst>
            <a:ext uri="{FF2B5EF4-FFF2-40B4-BE49-F238E27FC236}">
              <a16:creationId xmlns:a16="http://schemas.microsoft.com/office/drawing/2014/main" id="{741E5C9F-5435-4FAE-8823-43F65BB605DC}"/>
            </a:ext>
          </a:extLst>
        </xdr:cNvPr>
        <xdr:cNvCxnSpPr/>
      </xdr:nvCxnSpPr>
      <xdr:spPr>
        <a:xfrm>
          <a:off x="2908300" y="108813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158750</xdr:rowOff>
    </xdr:from>
    <xdr:to>
      <xdr:col>10</xdr:col>
      <xdr:colOff>165100</xdr:colOff>
      <xdr:row>63</xdr:row>
      <xdr:rowOff>88900</xdr:rowOff>
    </xdr:to>
    <xdr:sp macro="" textlink="">
      <xdr:nvSpPr>
        <xdr:cNvPr id="195" name="楕円 194">
          <a:extLst>
            <a:ext uri="{FF2B5EF4-FFF2-40B4-BE49-F238E27FC236}">
              <a16:creationId xmlns:a16="http://schemas.microsoft.com/office/drawing/2014/main" id="{02CA0E81-A6F8-48A5-AEB3-6D424E1FB2B6}"/>
            </a:ext>
          </a:extLst>
        </xdr:cNvPr>
        <xdr:cNvSpPr/>
      </xdr:nvSpPr>
      <xdr:spPr>
        <a:xfrm>
          <a:off x="1968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38100</xdr:rowOff>
    </xdr:from>
    <xdr:to>
      <xdr:col>15</xdr:col>
      <xdr:colOff>50800</xdr:colOff>
      <xdr:row>63</xdr:row>
      <xdr:rowOff>80010</xdr:rowOff>
    </xdr:to>
    <xdr:cxnSp macro="">
      <xdr:nvCxnSpPr>
        <xdr:cNvPr id="196" name="直線コネクタ 195">
          <a:extLst>
            <a:ext uri="{FF2B5EF4-FFF2-40B4-BE49-F238E27FC236}">
              <a16:creationId xmlns:a16="http://schemas.microsoft.com/office/drawing/2014/main" id="{19B66DD8-E77C-4E54-9B39-F781D51A1CF3}"/>
            </a:ext>
          </a:extLst>
        </xdr:cNvPr>
        <xdr:cNvCxnSpPr/>
      </xdr:nvCxnSpPr>
      <xdr:spPr>
        <a:xfrm>
          <a:off x="2019300" y="108394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116840</xdr:rowOff>
    </xdr:from>
    <xdr:to>
      <xdr:col>6</xdr:col>
      <xdr:colOff>38100</xdr:colOff>
      <xdr:row>63</xdr:row>
      <xdr:rowOff>46990</xdr:rowOff>
    </xdr:to>
    <xdr:sp macro="" textlink="">
      <xdr:nvSpPr>
        <xdr:cNvPr id="197" name="楕円 196">
          <a:extLst>
            <a:ext uri="{FF2B5EF4-FFF2-40B4-BE49-F238E27FC236}">
              <a16:creationId xmlns:a16="http://schemas.microsoft.com/office/drawing/2014/main" id="{D2B03BA5-E790-48F1-919B-03C537CB3972}"/>
            </a:ext>
          </a:extLst>
        </xdr:cNvPr>
        <xdr:cNvSpPr/>
      </xdr:nvSpPr>
      <xdr:spPr>
        <a:xfrm>
          <a:off x="1079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167640</xdr:rowOff>
    </xdr:from>
    <xdr:to>
      <xdr:col>10</xdr:col>
      <xdr:colOff>114300</xdr:colOff>
      <xdr:row>63</xdr:row>
      <xdr:rowOff>38100</xdr:rowOff>
    </xdr:to>
    <xdr:cxnSp macro="">
      <xdr:nvCxnSpPr>
        <xdr:cNvPr id="198" name="直線コネクタ 197">
          <a:extLst>
            <a:ext uri="{FF2B5EF4-FFF2-40B4-BE49-F238E27FC236}">
              <a16:creationId xmlns:a16="http://schemas.microsoft.com/office/drawing/2014/main" id="{2F6311E4-C6D7-4F67-A0F2-188953AAF795}"/>
            </a:ext>
          </a:extLst>
        </xdr:cNvPr>
        <xdr:cNvCxnSpPr/>
      </xdr:nvCxnSpPr>
      <xdr:spPr>
        <a:xfrm>
          <a:off x="1130300" y="107975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a:extLst>
            <a:ext uri="{FF2B5EF4-FFF2-40B4-BE49-F238E27FC236}">
              <a16:creationId xmlns:a16="http://schemas.microsoft.com/office/drawing/2014/main" id="{AF96BBF6-E38E-4A47-B45E-599740ACF5B2}"/>
            </a:ext>
          </a:extLst>
        </xdr:cNvPr>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a:extLst>
            <a:ext uri="{FF2B5EF4-FFF2-40B4-BE49-F238E27FC236}">
              <a16:creationId xmlns:a16="http://schemas.microsoft.com/office/drawing/2014/main" id="{7D4D4C57-7A83-4B8D-AA3E-34D85F1A1AB7}"/>
            </a:ext>
          </a:extLst>
        </xdr:cNvPr>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a:extLst>
            <a:ext uri="{FF2B5EF4-FFF2-40B4-BE49-F238E27FC236}">
              <a16:creationId xmlns:a16="http://schemas.microsoft.com/office/drawing/2014/main" id="{7AA92053-82D0-44B5-861E-3A8644E0F97C}"/>
            </a:ext>
          </a:extLst>
        </xdr:cNvPr>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a:extLst>
            <a:ext uri="{FF2B5EF4-FFF2-40B4-BE49-F238E27FC236}">
              <a16:creationId xmlns:a16="http://schemas.microsoft.com/office/drawing/2014/main" id="{8BD57A03-8388-4059-94D5-1CBF3F0DCC6E}"/>
            </a:ext>
          </a:extLst>
        </xdr:cNvPr>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163847</xdr:rowOff>
    </xdr:from>
    <xdr:ext cx="405111" cy="259045"/>
    <xdr:sp macro="" textlink="">
      <xdr:nvSpPr>
        <xdr:cNvPr id="203" name="n_1mainValue【体育館・プール】&#10;有形固定資産減価償却率">
          <a:extLst>
            <a:ext uri="{FF2B5EF4-FFF2-40B4-BE49-F238E27FC236}">
              <a16:creationId xmlns:a16="http://schemas.microsoft.com/office/drawing/2014/main" id="{4DFDAB96-EDCC-43A6-BF51-085F7F3BD914}"/>
            </a:ext>
          </a:extLst>
        </xdr:cNvPr>
        <xdr:cNvSpPr txBox="1"/>
      </xdr:nvSpPr>
      <xdr:spPr>
        <a:xfrm>
          <a:off x="3582044"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121937</xdr:rowOff>
    </xdr:from>
    <xdr:ext cx="405111" cy="259045"/>
    <xdr:sp macro="" textlink="">
      <xdr:nvSpPr>
        <xdr:cNvPr id="204" name="n_2mainValue【体育館・プール】&#10;有形固定資産減価償却率">
          <a:extLst>
            <a:ext uri="{FF2B5EF4-FFF2-40B4-BE49-F238E27FC236}">
              <a16:creationId xmlns:a16="http://schemas.microsoft.com/office/drawing/2014/main" id="{47C2BE7F-89D2-4FE0-BD0C-42AEC4DE7C73}"/>
            </a:ext>
          </a:extLst>
        </xdr:cNvPr>
        <xdr:cNvSpPr txBox="1"/>
      </xdr:nvSpPr>
      <xdr:spPr>
        <a:xfrm>
          <a:off x="2705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80027</xdr:rowOff>
    </xdr:from>
    <xdr:ext cx="405111" cy="259045"/>
    <xdr:sp macro="" textlink="">
      <xdr:nvSpPr>
        <xdr:cNvPr id="205" name="n_3mainValue【体育館・プール】&#10;有形固定資産減価償却率">
          <a:extLst>
            <a:ext uri="{FF2B5EF4-FFF2-40B4-BE49-F238E27FC236}">
              <a16:creationId xmlns:a16="http://schemas.microsoft.com/office/drawing/2014/main" id="{0EEFD4DA-E057-4201-A5B2-A4D0A2AF2DFE}"/>
            </a:ext>
          </a:extLst>
        </xdr:cNvPr>
        <xdr:cNvSpPr txBox="1"/>
      </xdr:nvSpPr>
      <xdr:spPr>
        <a:xfrm>
          <a:off x="18167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38117</xdr:rowOff>
    </xdr:from>
    <xdr:ext cx="405111" cy="259045"/>
    <xdr:sp macro="" textlink="">
      <xdr:nvSpPr>
        <xdr:cNvPr id="206" name="n_4mainValue【体育館・プール】&#10;有形固定資産減価償却率">
          <a:extLst>
            <a:ext uri="{FF2B5EF4-FFF2-40B4-BE49-F238E27FC236}">
              <a16:creationId xmlns:a16="http://schemas.microsoft.com/office/drawing/2014/main" id="{E0B87D3E-70D9-4801-9133-28F16D69CF0F}"/>
            </a:ext>
          </a:extLst>
        </xdr:cNvPr>
        <xdr:cNvSpPr txBox="1"/>
      </xdr:nvSpPr>
      <xdr:spPr>
        <a:xfrm>
          <a:off x="927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D2F98000-E01C-4067-B653-A72E0A80F2B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DB7DF73E-EB52-4BEC-83E0-B4D52910364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9BAE13FD-F550-460C-9C82-56120A150A6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32F4434-917B-4407-937D-5177C3DFA73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1787F352-903F-4F53-833A-CE6F412D14B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781FB00-7F77-4797-81CC-2E746A1CF76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76ED683-0B6A-4919-AE97-177F11652DB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E303424-8A09-4AE0-B97D-3F940C34D52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1555705-DD4D-4F0E-AB8E-80689259E47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1BA9B0A-12E7-4F72-88B9-54B11773031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38222154-C00F-490C-A9AE-6866BF1573A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4673C7EC-576E-4B31-B866-3D4A15598531}"/>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4D7DBC2D-E7B4-4A59-9261-414B1FAE68B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FB922218-A5B5-4601-BB42-0A61FDCF811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90D6AC64-AD43-488B-9910-FCA90CE4E18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FBA782FE-EB41-4FD8-A34E-C1E1C4611494}"/>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926ABB51-8DCC-4CA3-91A8-4543BCF61D3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C595B27D-DF12-42FA-BBEB-4C16CE675DB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9FA10B0D-A942-441B-B34E-736A31BA39E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A68DCE79-7185-4E8E-A19B-1820D5D91E5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FCA3D933-BE15-49C2-A47E-785F0353D36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D730544D-209F-481E-90E1-939C6F893C88}"/>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79489FC5-79AB-4F67-B8E3-5CCA89F480A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E8476B53-7403-45A6-912B-9ED1CFD343C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6F14E6C3-613F-49F3-BE0B-4486789D3B6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22717A76-63E6-406F-9A12-9C737474277C}"/>
            </a:ext>
          </a:extLst>
        </xdr:cNvPr>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70E322BA-FB0A-4787-ACC0-F1B1C8D3E5F5}"/>
            </a:ext>
          </a:extLst>
        </xdr:cNvPr>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64D90BC5-DF5E-4849-81A9-25F4B0D5ABC7}"/>
            </a:ext>
          </a:extLst>
        </xdr:cNvPr>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73060236-68FF-491E-8A79-DDCEC70F02F7}"/>
            </a:ext>
          </a:extLst>
        </xdr:cNvPr>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34C516B5-5C49-4FC0-998A-7A4C80CFDC07}"/>
            </a:ext>
          </a:extLst>
        </xdr:cNvPr>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a:extLst>
            <a:ext uri="{FF2B5EF4-FFF2-40B4-BE49-F238E27FC236}">
              <a16:creationId xmlns:a16="http://schemas.microsoft.com/office/drawing/2014/main" id="{CE61EA75-9AD4-40AE-BCDE-E04A0FFA7A16}"/>
            </a:ext>
          </a:extLst>
        </xdr:cNvPr>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B414C873-8FC0-4F7D-B922-AE0733067FF9}"/>
            </a:ext>
          </a:extLst>
        </xdr:cNvPr>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C03F028A-3ABF-4CEC-BDCE-A1FEFD33F168}"/>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a:extLst>
            <a:ext uri="{FF2B5EF4-FFF2-40B4-BE49-F238E27FC236}">
              <a16:creationId xmlns:a16="http://schemas.microsoft.com/office/drawing/2014/main" id="{01EFE8A1-5A14-49B4-B4E5-03566458D774}"/>
            </a:ext>
          </a:extLst>
        </xdr:cNvPr>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a:extLst>
            <a:ext uri="{FF2B5EF4-FFF2-40B4-BE49-F238E27FC236}">
              <a16:creationId xmlns:a16="http://schemas.microsoft.com/office/drawing/2014/main" id="{F54FDFA0-DAB7-4863-900F-B1512E1D4452}"/>
            </a:ext>
          </a:extLst>
        </xdr:cNvPr>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a:extLst>
            <a:ext uri="{FF2B5EF4-FFF2-40B4-BE49-F238E27FC236}">
              <a16:creationId xmlns:a16="http://schemas.microsoft.com/office/drawing/2014/main" id="{4B5E0BA5-7ECF-400A-84ED-9C4AF0730D76}"/>
            </a:ext>
          </a:extLst>
        </xdr:cNvPr>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F9CA9E9-8133-465C-97FB-2DA29541A18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9085688-93AF-4851-83A0-324B06372A2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B15CBAF-25D8-4657-8950-2BFE52B775A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ED255AA-0A83-4A06-BAA4-0611AB4541F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D36E0F2B-4BC5-4D67-9E16-05D9BFC22D8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48804</xdr:rowOff>
    </xdr:from>
    <xdr:to>
      <xdr:col>55</xdr:col>
      <xdr:colOff>50800</xdr:colOff>
      <xdr:row>64</xdr:row>
      <xdr:rowOff>150404</xdr:rowOff>
    </xdr:to>
    <xdr:sp macro="" textlink="">
      <xdr:nvSpPr>
        <xdr:cNvPr id="248" name="楕円 247">
          <a:extLst>
            <a:ext uri="{FF2B5EF4-FFF2-40B4-BE49-F238E27FC236}">
              <a16:creationId xmlns:a16="http://schemas.microsoft.com/office/drawing/2014/main" id="{43483F17-3BB9-4B62-88CA-2CCFFF2D9737}"/>
            </a:ext>
          </a:extLst>
        </xdr:cNvPr>
        <xdr:cNvSpPr/>
      </xdr:nvSpPr>
      <xdr:spPr>
        <a:xfrm>
          <a:off x="10426700" y="110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135181</xdr:rowOff>
    </xdr:from>
    <xdr:ext cx="469744" cy="259045"/>
    <xdr:sp macro="" textlink="">
      <xdr:nvSpPr>
        <xdr:cNvPr id="249" name="【体育館・プール】&#10;一人当たり面積該当値テキスト">
          <a:extLst>
            <a:ext uri="{FF2B5EF4-FFF2-40B4-BE49-F238E27FC236}">
              <a16:creationId xmlns:a16="http://schemas.microsoft.com/office/drawing/2014/main" id="{72187E5C-F9E5-4B68-A655-D773D485DC1B}"/>
            </a:ext>
          </a:extLst>
        </xdr:cNvPr>
        <xdr:cNvSpPr txBox="1"/>
      </xdr:nvSpPr>
      <xdr:spPr>
        <a:xfrm>
          <a:off x="10515600" y="1093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48804</xdr:rowOff>
    </xdr:from>
    <xdr:to>
      <xdr:col>50</xdr:col>
      <xdr:colOff>165100</xdr:colOff>
      <xdr:row>64</xdr:row>
      <xdr:rowOff>150404</xdr:rowOff>
    </xdr:to>
    <xdr:sp macro="" textlink="">
      <xdr:nvSpPr>
        <xdr:cNvPr id="250" name="楕円 249">
          <a:extLst>
            <a:ext uri="{FF2B5EF4-FFF2-40B4-BE49-F238E27FC236}">
              <a16:creationId xmlns:a16="http://schemas.microsoft.com/office/drawing/2014/main" id="{9A1DDCB6-E6DD-4C5F-B0FB-34C1CE6E17D9}"/>
            </a:ext>
          </a:extLst>
        </xdr:cNvPr>
        <xdr:cNvSpPr/>
      </xdr:nvSpPr>
      <xdr:spPr>
        <a:xfrm>
          <a:off x="9588500" y="110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99604</xdr:rowOff>
    </xdr:from>
    <xdr:to>
      <xdr:col>55</xdr:col>
      <xdr:colOff>0</xdr:colOff>
      <xdr:row>64</xdr:row>
      <xdr:rowOff>99604</xdr:rowOff>
    </xdr:to>
    <xdr:cxnSp macro="">
      <xdr:nvCxnSpPr>
        <xdr:cNvPr id="251" name="直線コネクタ 250">
          <a:extLst>
            <a:ext uri="{FF2B5EF4-FFF2-40B4-BE49-F238E27FC236}">
              <a16:creationId xmlns:a16="http://schemas.microsoft.com/office/drawing/2014/main" id="{2DA33B2F-3E61-4C52-B5EF-9830C11D2764}"/>
            </a:ext>
          </a:extLst>
        </xdr:cNvPr>
        <xdr:cNvCxnSpPr/>
      </xdr:nvCxnSpPr>
      <xdr:spPr>
        <a:xfrm>
          <a:off x="9639300" y="110724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37374</xdr:rowOff>
    </xdr:from>
    <xdr:to>
      <xdr:col>46</xdr:col>
      <xdr:colOff>38100</xdr:colOff>
      <xdr:row>64</xdr:row>
      <xdr:rowOff>138974</xdr:rowOff>
    </xdr:to>
    <xdr:sp macro="" textlink="">
      <xdr:nvSpPr>
        <xdr:cNvPr id="252" name="楕円 251">
          <a:extLst>
            <a:ext uri="{FF2B5EF4-FFF2-40B4-BE49-F238E27FC236}">
              <a16:creationId xmlns:a16="http://schemas.microsoft.com/office/drawing/2014/main" id="{177AD5AC-02F8-4172-8E13-1F56DF2311AB}"/>
            </a:ext>
          </a:extLst>
        </xdr:cNvPr>
        <xdr:cNvSpPr/>
      </xdr:nvSpPr>
      <xdr:spPr>
        <a:xfrm>
          <a:off x="8699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88174</xdr:rowOff>
    </xdr:from>
    <xdr:to>
      <xdr:col>50</xdr:col>
      <xdr:colOff>114300</xdr:colOff>
      <xdr:row>64</xdr:row>
      <xdr:rowOff>99604</xdr:rowOff>
    </xdr:to>
    <xdr:cxnSp macro="">
      <xdr:nvCxnSpPr>
        <xdr:cNvPr id="253" name="直線コネクタ 252">
          <a:extLst>
            <a:ext uri="{FF2B5EF4-FFF2-40B4-BE49-F238E27FC236}">
              <a16:creationId xmlns:a16="http://schemas.microsoft.com/office/drawing/2014/main" id="{B31D4B4E-2AAB-4D90-8452-8D213A01B339}"/>
            </a:ext>
          </a:extLst>
        </xdr:cNvPr>
        <xdr:cNvCxnSpPr/>
      </xdr:nvCxnSpPr>
      <xdr:spPr>
        <a:xfrm>
          <a:off x="8750300" y="1106097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37374</xdr:rowOff>
    </xdr:from>
    <xdr:to>
      <xdr:col>41</xdr:col>
      <xdr:colOff>101600</xdr:colOff>
      <xdr:row>64</xdr:row>
      <xdr:rowOff>138974</xdr:rowOff>
    </xdr:to>
    <xdr:sp macro="" textlink="">
      <xdr:nvSpPr>
        <xdr:cNvPr id="254" name="楕円 253">
          <a:extLst>
            <a:ext uri="{FF2B5EF4-FFF2-40B4-BE49-F238E27FC236}">
              <a16:creationId xmlns:a16="http://schemas.microsoft.com/office/drawing/2014/main" id="{84E32C21-5DAE-4DD5-9340-03839FF6DB9D}"/>
            </a:ext>
          </a:extLst>
        </xdr:cNvPr>
        <xdr:cNvSpPr/>
      </xdr:nvSpPr>
      <xdr:spPr>
        <a:xfrm>
          <a:off x="7810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88174</xdr:rowOff>
    </xdr:from>
    <xdr:to>
      <xdr:col>45</xdr:col>
      <xdr:colOff>177800</xdr:colOff>
      <xdr:row>64</xdr:row>
      <xdr:rowOff>88174</xdr:rowOff>
    </xdr:to>
    <xdr:cxnSp macro="">
      <xdr:nvCxnSpPr>
        <xdr:cNvPr id="255" name="直線コネクタ 254">
          <a:extLst>
            <a:ext uri="{FF2B5EF4-FFF2-40B4-BE49-F238E27FC236}">
              <a16:creationId xmlns:a16="http://schemas.microsoft.com/office/drawing/2014/main" id="{21DB3B3E-2749-448C-94CE-FC6B12D25F77}"/>
            </a:ext>
          </a:extLst>
        </xdr:cNvPr>
        <xdr:cNvCxnSpPr/>
      </xdr:nvCxnSpPr>
      <xdr:spPr>
        <a:xfrm>
          <a:off x="7861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37374</xdr:rowOff>
    </xdr:from>
    <xdr:to>
      <xdr:col>36</xdr:col>
      <xdr:colOff>165100</xdr:colOff>
      <xdr:row>64</xdr:row>
      <xdr:rowOff>138974</xdr:rowOff>
    </xdr:to>
    <xdr:sp macro="" textlink="">
      <xdr:nvSpPr>
        <xdr:cNvPr id="256" name="楕円 255">
          <a:extLst>
            <a:ext uri="{FF2B5EF4-FFF2-40B4-BE49-F238E27FC236}">
              <a16:creationId xmlns:a16="http://schemas.microsoft.com/office/drawing/2014/main" id="{DB7BF14F-8DCB-42C2-9F73-BB36CCFE3290}"/>
            </a:ext>
          </a:extLst>
        </xdr:cNvPr>
        <xdr:cNvSpPr/>
      </xdr:nvSpPr>
      <xdr:spPr>
        <a:xfrm>
          <a:off x="6921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88174</xdr:rowOff>
    </xdr:from>
    <xdr:to>
      <xdr:col>41</xdr:col>
      <xdr:colOff>50800</xdr:colOff>
      <xdr:row>64</xdr:row>
      <xdr:rowOff>88174</xdr:rowOff>
    </xdr:to>
    <xdr:cxnSp macro="">
      <xdr:nvCxnSpPr>
        <xdr:cNvPr id="257" name="直線コネクタ 256">
          <a:extLst>
            <a:ext uri="{FF2B5EF4-FFF2-40B4-BE49-F238E27FC236}">
              <a16:creationId xmlns:a16="http://schemas.microsoft.com/office/drawing/2014/main" id="{942FA3A2-DB5E-45D3-90F8-14F46E294DF8}"/>
            </a:ext>
          </a:extLst>
        </xdr:cNvPr>
        <xdr:cNvCxnSpPr/>
      </xdr:nvCxnSpPr>
      <xdr:spPr>
        <a:xfrm>
          <a:off x="6972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a:extLst>
            <a:ext uri="{FF2B5EF4-FFF2-40B4-BE49-F238E27FC236}">
              <a16:creationId xmlns:a16="http://schemas.microsoft.com/office/drawing/2014/main" id="{0F0B1B15-1316-4467-B38F-0F870383C7B7}"/>
            </a:ext>
          </a:extLst>
        </xdr:cNvPr>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a:extLst>
            <a:ext uri="{FF2B5EF4-FFF2-40B4-BE49-F238E27FC236}">
              <a16:creationId xmlns:a16="http://schemas.microsoft.com/office/drawing/2014/main" id="{39B940F9-6A86-43A7-AE74-021FBC56E37E}"/>
            </a:ext>
          </a:extLst>
        </xdr:cNvPr>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a:extLst>
            <a:ext uri="{FF2B5EF4-FFF2-40B4-BE49-F238E27FC236}">
              <a16:creationId xmlns:a16="http://schemas.microsoft.com/office/drawing/2014/main" id="{A53F9EE8-138B-427F-AD79-59DC0356C98D}"/>
            </a:ext>
          </a:extLst>
        </xdr:cNvPr>
        <xdr:cNvSpPr txBox="1"/>
      </xdr:nvSpPr>
      <xdr:spPr>
        <a:xfrm>
          <a:off x="76264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a:extLst>
            <a:ext uri="{FF2B5EF4-FFF2-40B4-BE49-F238E27FC236}">
              <a16:creationId xmlns:a16="http://schemas.microsoft.com/office/drawing/2014/main" id="{37DCCA5C-C711-4AE4-97FE-E5B622EBBFCF}"/>
            </a:ext>
          </a:extLst>
        </xdr:cNvPr>
        <xdr:cNvSpPr txBox="1"/>
      </xdr:nvSpPr>
      <xdr:spPr>
        <a:xfrm>
          <a:off x="6737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141531</xdr:rowOff>
    </xdr:from>
    <xdr:ext cx="469744" cy="259045"/>
    <xdr:sp macro="" textlink="">
      <xdr:nvSpPr>
        <xdr:cNvPr id="262" name="n_1mainValue【体育館・プール】&#10;一人当たり面積">
          <a:extLst>
            <a:ext uri="{FF2B5EF4-FFF2-40B4-BE49-F238E27FC236}">
              <a16:creationId xmlns:a16="http://schemas.microsoft.com/office/drawing/2014/main" id="{53CB77B0-B8F2-4B18-98DE-64E7094385D1}"/>
            </a:ext>
          </a:extLst>
        </xdr:cNvPr>
        <xdr:cNvSpPr txBox="1"/>
      </xdr:nvSpPr>
      <xdr:spPr>
        <a:xfrm>
          <a:off x="9391727" y="111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130101</xdr:rowOff>
    </xdr:from>
    <xdr:ext cx="469744" cy="259045"/>
    <xdr:sp macro="" textlink="">
      <xdr:nvSpPr>
        <xdr:cNvPr id="263" name="n_2mainValue【体育館・プール】&#10;一人当たり面積">
          <a:extLst>
            <a:ext uri="{FF2B5EF4-FFF2-40B4-BE49-F238E27FC236}">
              <a16:creationId xmlns:a16="http://schemas.microsoft.com/office/drawing/2014/main" id="{27180215-4542-48F3-A8DF-43D8096ACB96}"/>
            </a:ext>
          </a:extLst>
        </xdr:cNvPr>
        <xdr:cNvSpPr txBox="1"/>
      </xdr:nvSpPr>
      <xdr:spPr>
        <a:xfrm>
          <a:off x="8515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130101</xdr:rowOff>
    </xdr:from>
    <xdr:ext cx="469744" cy="259045"/>
    <xdr:sp macro="" textlink="">
      <xdr:nvSpPr>
        <xdr:cNvPr id="264" name="n_3mainValue【体育館・プール】&#10;一人当たり面積">
          <a:extLst>
            <a:ext uri="{FF2B5EF4-FFF2-40B4-BE49-F238E27FC236}">
              <a16:creationId xmlns:a16="http://schemas.microsoft.com/office/drawing/2014/main" id="{A7835E73-1460-4C43-8AA1-512A296331A1}"/>
            </a:ext>
          </a:extLst>
        </xdr:cNvPr>
        <xdr:cNvSpPr txBox="1"/>
      </xdr:nvSpPr>
      <xdr:spPr>
        <a:xfrm>
          <a:off x="7626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130101</xdr:rowOff>
    </xdr:from>
    <xdr:ext cx="469744" cy="259045"/>
    <xdr:sp macro="" textlink="">
      <xdr:nvSpPr>
        <xdr:cNvPr id="265" name="n_4mainValue【体育館・プール】&#10;一人当たり面積">
          <a:extLst>
            <a:ext uri="{FF2B5EF4-FFF2-40B4-BE49-F238E27FC236}">
              <a16:creationId xmlns:a16="http://schemas.microsoft.com/office/drawing/2014/main" id="{104A189E-F88E-4DAA-B7C3-2099C0566F4E}"/>
            </a:ext>
          </a:extLst>
        </xdr:cNvPr>
        <xdr:cNvSpPr txBox="1"/>
      </xdr:nvSpPr>
      <xdr:spPr>
        <a:xfrm>
          <a:off x="6737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1BA2C115-21DD-4DD8-83F3-CA0477406DD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C198ACDD-9915-4147-A4CB-EA1414E4AD8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29B5C1F8-D266-49D7-A6EC-71C1FABE58F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CC696534-BBE9-4F88-AA88-37B6B3E7D8E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9A60B626-BAD3-4885-9F50-2D3B1E63908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24E2355B-A839-4C36-9479-3D5391EC759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3CCCF7F0-8651-4C65-93B0-06526BB7DBF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D56B7AC6-B32C-49AE-8517-51FDB2088F0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136C97C-F1AB-4EFB-B6E4-CC0C6E87111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B88DB277-B336-4943-9E6D-CD2A6326B41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B112C97E-CB18-4CEF-BA6A-F64CFEBCFD3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C76DC366-E136-4207-92F6-8F43C0CFA94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ABE37B9-85D4-4CD4-8BF8-FBB2546622F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4BF06844-F4EA-46DC-8B75-9BBBE8E564B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39B467E7-EE77-44DC-85E2-0D69BE28D38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4EA0FBB5-2147-46C8-A448-BE903480716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4BBBFD1C-A568-43BA-BF9C-AEB3B3F608E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49E927A0-4E90-4370-97D8-E2DA2C8FC9B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BFAF2498-7027-478B-910C-5E8D4AD6FE3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461BD496-C1B8-48D5-9C0D-B5404DFA229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904F0D0D-9B30-4EE4-9578-60ABA7E862C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90658439-3150-4D71-9C4D-1E36EA87D65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74A2492D-E510-44A8-B1A3-8C09E4045F0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8E72FA15-B311-466A-9910-3EA87EFE66D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4A39D85E-A08E-49CB-93B1-646B42675875}"/>
            </a:ext>
          </a:extLst>
        </xdr:cNvPr>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54543BE4-7BD2-417A-A88D-90AFAEC93D08}"/>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79D9050E-96A3-44FC-9B49-E33855579B96}"/>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8BB3079D-52DD-4841-A516-6EC58220B82B}"/>
            </a:ext>
          </a:extLst>
        </xdr:cNvPr>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C9F85112-7224-403A-949C-7E822F71B11E}"/>
            </a:ext>
          </a:extLst>
        </xdr:cNvPr>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AA80E9AB-0D02-42E9-B496-6E146B30569D}"/>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504F81F4-A8D8-4B25-AE39-B10B6FABBC9A}"/>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a:extLst>
            <a:ext uri="{FF2B5EF4-FFF2-40B4-BE49-F238E27FC236}">
              <a16:creationId xmlns:a16="http://schemas.microsoft.com/office/drawing/2014/main" id="{296B39E0-70C6-4198-85AF-DECB39E4CE17}"/>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a:extLst>
            <a:ext uri="{FF2B5EF4-FFF2-40B4-BE49-F238E27FC236}">
              <a16:creationId xmlns:a16="http://schemas.microsoft.com/office/drawing/2014/main" id="{264AF72D-C5EC-4B9E-BCC9-BA5A95BFEE8D}"/>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a:extLst>
            <a:ext uri="{FF2B5EF4-FFF2-40B4-BE49-F238E27FC236}">
              <a16:creationId xmlns:a16="http://schemas.microsoft.com/office/drawing/2014/main" id="{3EBBC14E-3D29-4B55-9873-48813DA6B957}"/>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a:extLst>
            <a:ext uri="{FF2B5EF4-FFF2-40B4-BE49-F238E27FC236}">
              <a16:creationId xmlns:a16="http://schemas.microsoft.com/office/drawing/2014/main" id="{5ACB678C-FCD6-46D9-9027-8D1FE34F1163}"/>
            </a:ext>
          </a:extLst>
        </xdr:cNvPr>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B5E84B5-F9DB-4716-9B21-96DD3503844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C5B6400-5583-4275-813B-D2BAB67A942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BD7FC8E-1FB7-4F7D-9B16-26FBA51112C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90D176A-7509-4009-BCCC-F10E2EC14A1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BEE20B7E-0DDD-440E-BDE0-1D8133DA82E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306" name="楕円 305">
          <a:extLst>
            <a:ext uri="{FF2B5EF4-FFF2-40B4-BE49-F238E27FC236}">
              <a16:creationId xmlns:a16="http://schemas.microsoft.com/office/drawing/2014/main" id="{526C3206-66B9-429F-86A0-63461A3E9A9C}"/>
            </a:ext>
          </a:extLst>
        </xdr:cNvPr>
        <xdr:cNvSpPr/>
      </xdr:nvSpPr>
      <xdr:spPr>
        <a:xfrm>
          <a:off x="45847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142891</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6EC6412A-B39B-4F4F-8425-1822AE9174FF}"/>
            </a:ext>
          </a:extLst>
        </xdr:cNvPr>
        <xdr:cNvSpPr txBox="1"/>
      </xdr:nvSpPr>
      <xdr:spPr>
        <a:xfrm>
          <a:off x="4673600"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114936</xdr:rowOff>
    </xdr:from>
    <xdr:to>
      <xdr:col>20</xdr:col>
      <xdr:colOff>38100</xdr:colOff>
      <xdr:row>82</xdr:row>
      <xdr:rowOff>45086</xdr:rowOff>
    </xdr:to>
    <xdr:sp macro="" textlink="">
      <xdr:nvSpPr>
        <xdr:cNvPr id="308" name="楕円 307">
          <a:extLst>
            <a:ext uri="{FF2B5EF4-FFF2-40B4-BE49-F238E27FC236}">
              <a16:creationId xmlns:a16="http://schemas.microsoft.com/office/drawing/2014/main" id="{970D1D8F-4F73-4505-B49D-EFC70809705A}"/>
            </a:ext>
          </a:extLst>
        </xdr:cNvPr>
        <xdr:cNvSpPr/>
      </xdr:nvSpPr>
      <xdr:spPr>
        <a:xfrm>
          <a:off x="3746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165736</xdr:rowOff>
    </xdr:from>
    <xdr:to>
      <xdr:col>24</xdr:col>
      <xdr:colOff>63500</xdr:colOff>
      <xdr:row>82</xdr:row>
      <xdr:rowOff>43814</xdr:rowOff>
    </xdr:to>
    <xdr:cxnSp macro="">
      <xdr:nvCxnSpPr>
        <xdr:cNvPr id="309" name="直線コネクタ 308">
          <a:extLst>
            <a:ext uri="{FF2B5EF4-FFF2-40B4-BE49-F238E27FC236}">
              <a16:creationId xmlns:a16="http://schemas.microsoft.com/office/drawing/2014/main" id="{00730A5E-4C7E-4125-991A-A2B0BFBBEFC2}"/>
            </a:ext>
          </a:extLst>
        </xdr:cNvPr>
        <xdr:cNvCxnSpPr/>
      </xdr:nvCxnSpPr>
      <xdr:spPr>
        <a:xfrm>
          <a:off x="3797300" y="1405318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52070</xdr:rowOff>
    </xdr:from>
    <xdr:to>
      <xdr:col>15</xdr:col>
      <xdr:colOff>101600</xdr:colOff>
      <xdr:row>81</xdr:row>
      <xdr:rowOff>153670</xdr:rowOff>
    </xdr:to>
    <xdr:sp macro="" textlink="">
      <xdr:nvSpPr>
        <xdr:cNvPr id="310" name="楕円 309">
          <a:extLst>
            <a:ext uri="{FF2B5EF4-FFF2-40B4-BE49-F238E27FC236}">
              <a16:creationId xmlns:a16="http://schemas.microsoft.com/office/drawing/2014/main" id="{829217D8-97E4-4FCF-9F34-DE5D0484EFFF}"/>
            </a:ext>
          </a:extLst>
        </xdr:cNvPr>
        <xdr:cNvSpPr/>
      </xdr:nvSpPr>
      <xdr:spPr>
        <a:xfrm>
          <a:off x="2857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102870</xdr:rowOff>
    </xdr:from>
    <xdr:to>
      <xdr:col>19</xdr:col>
      <xdr:colOff>177800</xdr:colOff>
      <xdr:row>81</xdr:row>
      <xdr:rowOff>165736</xdr:rowOff>
    </xdr:to>
    <xdr:cxnSp macro="">
      <xdr:nvCxnSpPr>
        <xdr:cNvPr id="311" name="直線コネクタ 310">
          <a:extLst>
            <a:ext uri="{FF2B5EF4-FFF2-40B4-BE49-F238E27FC236}">
              <a16:creationId xmlns:a16="http://schemas.microsoft.com/office/drawing/2014/main" id="{8F5D62D9-64A1-4766-9C1A-D44B422F012E}"/>
            </a:ext>
          </a:extLst>
        </xdr:cNvPr>
        <xdr:cNvCxnSpPr/>
      </xdr:nvCxnSpPr>
      <xdr:spPr>
        <a:xfrm>
          <a:off x="2908300" y="1399032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xdr:rowOff>
    </xdr:from>
    <xdr:to>
      <xdr:col>10</xdr:col>
      <xdr:colOff>165100</xdr:colOff>
      <xdr:row>81</xdr:row>
      <xdr:rowOff>115570</xdr:rowOff>
    </xdr:to>
    <xdr:sp macro="" textlink="">
      <xdr:nvSpPr>
        <xdr:cNvPr id="312" name="楕円 311">
          <a:extLst>
            <a:ext uri="{FF2B5EF4-FFF2-40B4-BE49-F238E27FC236}">
              <a16:creationId xmlns:a16="http://schemas.microsoft.com/office/drawing/2014/main" id="{85D42804-95B7-44F5-BBA4-7BCC69F809F5}"/>
            </a:ext>
          </a:extLst>
        </xdr:cNvPr>
        <xdr:cNvSpPr/>
      </xdr:nvSpPr>
      <xdr:spPr>
        <a:xfrm>
          <a:off x="1968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64770</xdr:rowOff>
    </xdr:from>
    <xdr:to>
      <xdr:col>15</xdr:col>
      <xdr:colOff>50800</xdr:colOff>
      <xdr:row>81</xdr:row>
      <xdr:rowOff>102870</xdr:rowOff>
    </xdr:to>
    <xdr:cxnSp macro="">
      <xdr:nvCxnSpPr>
        <xdr:cNvPr id="313" name="直線コネクタ 312">
          <a:extLst>
            <a:ext uri="{FF2B5EF4-FFF2-40B4-BE49-F238E27FC236}">
              <a16:creationId xmlns:a16="http://schemas.microsoft.com/office/drawing/2014/main" id="{FD400C77-6350-4976-98BA-8FD6EC408721}"/>
            </a:ext>
          </a:extLst>
        </xdr:cNvPr>
        <xdr:cNvCxnSpPr/>
      </xdr:nvCxnSpPr>
      <xdr:spPr>
        <a:xfrm>
          <a:off x="2019300" y="13952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135889</xdr:rowOff>
    </xdr:from>
    <xdr:to>
      <xdr:col>6</xdr:col>
      <xdr:colOff>38100</xdr:colOff>
      <xdr:row>81</xdr:row>
      <xdr:rowOff>66039</xdr:rowOff>
    </xdr:to>
    <xdr:sp macro="" textlink="">
      <xdr:nvSpPr>
        <xdr:cNvPr id="314" name="楕円 313">
          <a:extLst>
            <a:ext uri="{FF2B5EF4-FFF2-40B4-BE49-F238E27FC236}">
              <a16:creationId xmlns:a16="http://schemas.microsoft.com/office/drawing/2014/main" id="{ED092B18-C6FD-49D3-B89A-9E834B72FC18}"/>
            </a:ext>
          </a:extLst>
        </xdr:cNvPr>
        <xdr:cNvSpPr/>
      </xdr:nvSpPr>
      <xdr:spPr>
        <a:xfrm>
          <a:off x="1079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15239</xdr:rowOff>
    </xdr:from>
    <xdr:to>
      <xdr:col>10</xdr:col>
      <xdr:colOff>114300</xdr:colOff>
      <xdr:row>81</xdr:row>
      <xdr:rowOff>64770</xdr:rowOff>
    </xdr:to>
    <xdr:cxnSp macro="">
      <xdr:nvCxnSpPr>
        <xdr:cNvPr id="315" name="直線コネクタ 314">
          <a:extLst>
            <a:ext uri="{FF2B5EF4-FFF2-40B4-BE49-F238E27FC236}">
              <a16:creationId xmlns:a16="http://schemas.microsoft.com/office/drawing/2014/main" id="{A43D3AA0-7036-4685-9740-C5866C1860B8}"/>
            </a:ext>
          </a:extLst>
        </xdr:cNvPr>
        <xdr:cNvCxnSpPr/>
      </xdr:nvCxnSpPr>
      <xdr:spPr>
        <a:xfrm>
          <a:off x="1130300" y="139026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a:extLst>
            <a:ext uri="{FF2B5EF4-FFF2-40B4-BE49-F238E27FC236}">
              <a16:creationId xmlns:a16="http://schemas.microsoft.com/office/drawing/2014/main" id="{94743F66-6480-40F8-9BEE-9AFFE74EDE9C}"/>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317" name="n_2aveValue【福祉施設】&#10;有形固定資産減価償却率">
          <a:extLst>
            <a:ext uri="{FF2B5EF4-FFF2-40B4-BE49-F238E27FC236}">
              <a16:creationId xmlns:a16="http://schemas.microsoft.com/office/drawing/2014/main" id="{3452F253-AE99-4DB4-9664-C4EDDDAF5CEA}"/>
            </a:ext>
          </a:extLst>
        </xdr:cNvPr>
        <xdr:cNvSpPr txBox="1"/>
      </xdr:nvSpPr>
      <xdr:spPr>
        <a:xfrm>
          <a:off x="2705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18" name="n_3aveValue【福祉施設】&#10;有形固定資産減価償却率">
          <a:extLst>
            <a:ext uri="{FF2B5EF4-FFF2-40B4-BE49-F238E27FC236}">
              <a16:creationId xmlns:a16="http://schemas.microsoft.com/office/drawing/2014/main" id="{A8FEAACF-D503-454D-98F2-96E72D8DD276}"/>
            </a:ext>
          </a:extLst>
        </xdr:cNvPr>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112413</xdr:rowOff>
    </xdr:from>
    <xdr:ext cx="405111" cy="259045"/>
    <xdr:sp macro="" textlink="">
      <xdr:nvSpPr>
        <xdr:cNvPr id="319" name="n_4aveValue【福祉施設】&#10;有形固定資産減価償却率">
          <a:extLst>
            <a:ext uri="{FF2B5EF4-FFF2-40B4-BE49-F238E27FC236}">
              <a16:creationId xmlns:a16="http://schemas.microsoft.com/office/drawing/2014/main" id="{622A741D-806E-4304-BCD2-1562F0F8951B}"/>
            </a:ext>
          </a:extLst>
        </xdr:cNvPr>
        <xdr:cNvSpPr txBox="1"/>
      </xdr:nvSpPr>
      <xdr:spPr>
        <a:xfrm>
          <a:off x="927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36213</xdr:rowOff>
    </xdr:from>
    <xdr:ext cx="405111" cy="259045"/>
    <xdr:sp macro="" textlink="">
      <xdr:nvSpPr>
        <xdr:cNvPr id="320" name="n_1mainValue【福祉施設】&#10;有形固定資産減価償却率">
          <a:extLst>
            <a:ext uri="{FF2B5EF4-FFF2-40B4-BE49-F238E27FC236}">
              <a16:creationId xmlns:a16="http://schemas.microsoft.com/office/drawing/2014/main" id="{3C5F33BD-CC34-4814-BB54-FC12ADD8AE1B}"/>
            </a:ext>
          </a:extLst>
        </xdr:cNvPr>
        <xdr:cNvSpPr txBox="1"/>
      </xdr:nvSpPr>
      <xdr:spPr>
        <a:xfrm>
          <a:off x="3582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321" name="n_2mainValue【福祉施設】&#10;有形固定資産減価償却率">
          <a:extLst>
            <a:ext uri="{FF2B5EF4-FFF2-40B4-BE49-F238E27FC236}">
              <a16:creationId xmlns:a16="http://schemas.microsoft.com/office/drawing/2014/main" id="{30074C13-C420-4276-9D0B-3C31F56ED1BA}"/>
            </a:ext>
          </a:extLst>
        </xdr:cNvPr>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132097</xdr:rowOff>
    </xdr:from>
    <xdr:ext cx="405111" cy="259045"/>
    <xdr:sp macro="" textlink="">
      <xdr:nvSpPr>
        <xdr:cNvPr id="322" name="n_3mainValue【福祉施設】&#10;有形固定資産減価償却率">
          <a:extLst>
            <a:ext uri="{FF2B5EF4-FFF2-40B4-BE49-F238E27FC236}">
              <a16:creationId xmlns:a16="http://schemas.microsoft.com/office/drawing/2014/main" id="{729293F0-B4D1-4DFB-A343-D263A74E6BA9}"/>
            </a:ext>
          </a:extLst>
        </xdr:cNvPr>
        <xdr:cNvSpPr txBox="1"/>
      </xdr:nvSpPr>
      <xdr:spPr>
        <a:xfrm>
          <a:off x="1816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23" name="n_4mainValue【福祉施設】&#10;有形固定資産減価償却率">
          <a:extLst>
            <a:ext uri="{FF2B5EF4-FFF2-40B4-BE49-F238E27FC236}">
              <a16:creationId xmlns:a16="http://schemas.microsoft.com/office/drawing/2014/main" id="{BA8BC488-5792-4EE7-9A14-F0FB7FBC17BE}"/>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A81AFAFB-11BE-416B-8B42-C2449680328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1C90C0E7-BE1A-4F6B-B8B9-2F8D313A1E8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5B260E93-393D-4F9E-92FC-EB2232A934C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3DDCCA54-B8C9-469C-B8BF-29E98E0210D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C57D5F12-0CC3-4226-8C6A-3C8847C5DB1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AF02D5E0-CCF9-4617-85DF-CF8AAB72889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E1F333D0-6DEF-494B-A725-CA334F8A30D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C60C1340-1D8F-4FB1-8349-3C75BAD0EEC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A82C9517-E4FF-420D-8AB8-5AF77061B97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95BBC11B-5052-4291-881C-0F705D2763B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28CFFCDC-162B-4E4D-AF5F-BEFFFCD92CA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7DB2AD26-84F6-4601-92B6-4F07AA65BCE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BC522940-0EDB-4336-AFB3-09A380DFDB7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C34CAA9D-8CF0-42BC-999F-CDF75F32D92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C5533CEB-4DA7-44B5-AAC1-205DBCDC807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DCCDAFB3-61E3-49E8-B185-716BD9727B7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840F92DF-9E0B-4462-A637-C48CDA8E1B7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8B13215A-0FF2-4330-AB91-93EBC6511F3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DF4268EB-C9E9-4B5D-A9DB-B3C67749B0C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1D4C1B2-BF7B-475D-A5A3-3A0A5AA58D0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9E1EB258-7B3B-4A6B-8B9D-7ADF27C0E63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0D14BDC3-78AD-4633-ACFB-180DAF2346DE}"/>
            </a:ext>
          </a:extLst>
        </xdr:cNvPr>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E739E96D-2DAA-4C6C-B1A8-A6845F9FF182}"/>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05A6F00D-3BFC-4236-BB9E-8186F9FBF4BC}"/>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47954CB8-1679-42A4-9E77-27F82C84194F}"/>
            </a:ext>
          </a:extLst>
        </xdr:cNvPr>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3DA622A8-F14D-4B1D-9C02-C68353C7BBF1}"/>
            </a:ext>
          </a:extLst>
        </xdr:cNvPr>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a:extLst>
            <a:ext uri="{FF2B5EF4-FFF2-40B4-BE49-F238E27FC236}">
              <a16:creationId xmlns:a16="http://schemas.microsoft.com/office/drawing/2014/main" id="{85BFF2D0-1A30-40F8-BBBA-6AB47EE35527}"/>
            </a:ext>
          </a:extLst>
        </xdr:cNvPr>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4589954E-0CA1-4283-873F-A82D5EA49D64}"/>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a:extLst>
            <a:ext uri="{FF2B5EF4-FFF2-40B4-BE49-F238E27FC236}">
              <a16:creationId xmlns:a16="http://schemas.microsoft.com/office/drawing/2014/main" id="{F4884526-194E-4E08-8803-87EADE311A23}"/>
            </a:ext>
          </a:extLst>
        </xdr:cNvPr>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a:extLst>
            <a:ext uri="{FF2B5EF4-FFF2-40B4-BE49-F238E27FC236}">
              <a16:creationId xmlns:a16="http://schemas.microsoft.com/office/drawing/2014/main" id="{57781D8D-BD07-4237-87ED-542C7F260C54}"/>
            </a:ext>
          </a:extLst>
        </xdr:cNvPr>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a:extLst>
            <a:ext uri="{FF2B5EF4-FFF2-40B4-BE49-F238E27FC236}">
              <a16:creationId xmlns:a16="http://schemas.microsoft.com/office/drawing/2014/main" id="{7B0A3BDD-3E99-4933-9D33-DC3CA0D20AF5}"/>
            </a:ext>
          </a:extLst>
        </xdr:cNvPr>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a:extLst>
            <a:ext uri="{FF2B5EF4-FFF2-40B4-BE49-F238E27FC236}">
              <a16:creationId xmlns:a16="http://schemas.microsoft.com/office/drawing/2014/main" id="{F00A14EB-CD33-4A1F-8FFE-56470E6307A2}"/>
            </a:ext>
          </a:extLst>
        </xdr:cNvPr>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86215E7-7AA3-4846-B05B-4BA31F24370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BC21E85-47FC-443D-967B-0152F24F7FE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591AFE7-6E4F-475C-B1A9-DA83A208129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64EA50C-E803-4D40-8EB0-9294EE708AE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D0C5D72-A72E-4E1C-8A63-CDCC3847D4A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74168</xdr:rowOff>
    </xdr:from>
    <xdr:to>
      <xdr:col>55</xdr:col>
      <xdr:colOff>50800</xdr:colOff>
      <xdr:row>86</xdr:row>
      <xdr:rowOff>4318</xdr:rowOff>
    </xdr:to>
    <xdr:sp macro="" textlink="">
      <xdr:nvSpPr>
        <xdr:cNvPr id="361" name="楕円 360">
          <a:extLst>
            <a:ext uri="{FF2B5EF4-FFF2-40B4-BE49-F238E27FC236}">
              <a16:creationId xmlns:a16="http://schemas.microsoft.com/office/drawing/2014/main" id="{49036F9E-AEAA-48F3-8735-5FDA1C144DCC}"/>
            </a:ext>
          </a:extLst>
        </xdr:cNvPr>
        <xdr:cNvSpPr/>
      </xdr:nvSpPr>
      <xdr:spPr>
        <a:xfrm>
          <a:off x="104267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160545</xdr:rowOff>
    </xdr:from>
    <xdr:ext cx="469744" cy="259045"/>
    <xdr:sp macro="" textlink="">
      <xdr:nvSpPr>
        <xdr:cNvPr id="362" name="【福祉施設】&#10;一人当たり面積該当値テキスト">
          <a:extLst>
            <a:ext uri="{FF2B5EF4-FFF2-40B4-BE49-F238E27FC236}">
              <a16:creationId xmlns:a16="http://schemas.microsoft.com/office/drawing/2014/main" id="{22F4645A-BDB5-407A-B598-EA4565F5F310}"/>
            </a:ext>
          </a:extLst>
        </xdr:cNvPr>
        <xdr:cNvSpPr txBox="1"/>
      </xdr:nvSpPr>
      <xdr:spPr>
        <a:xfrm>
          <a:off x="10515600" y="1456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74168</xdr:rowOff>
    </xdr:from>
    <xdr:to>
      <xdr:col>50</xdr:col>
      <xdr:colOff>165100</xdr:colOff>
      <xdr:row>86</xdr:row>
      <xdr:rowOff>4318</xdr:rowOff>
    </xdr:to>
    <xdr:sp macro="" textlink="">
      <xdr:nvSpPr>
        <xdr:cNvPr id="363" name="楕円 362">
          <a:extLst>
            <a:ext uri="{FF2B5EF4-FFF2-40B4-BE49-F238E27FC236}">
              <a16:creationId xmlns:a16="http://schemas.microsoft.com/office/drawing/2014/main" id="{5BDA490B-E8BC-44A7-B60B-54B266B528C1}"/>
            </a:ext>
          </a:extLst>
        </xdr:cNvPr>
        <xdr:cNvSpPr/>
      </xdr:nvSpPr>
      <xdr:spPr>
        <a:xfrm>
          <a:off x="9588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124968</xdr:rowOff>
    </xdr:from>
    <xdr:to>
      <xdr:col>55</xdr:col>
      <xdr:colOff>0</xdr:colOff>
      <xdr:row>85</xdr:row>
      <xdr:rowOff>124968</xdr:rowOff>
    </xdr:to>
    <xdr:cxnSp macro="">
      <xdr:nvCxnSpPr>
        <xdr:cNvPr id="364" name="直線コネクタ 363">
          <a:extLst>
            <a:ext uri="{FF2B5EF4-FFF2-40B4-BE49-F238E27FC236}">
              <a16:creationId xmlns:a16="http://schemas.microsoft.com/office/drawing/2014/main" id="{B6BAE4B5-3829-4824-AD4E-A30FB61A7C65}"/>
            </a:ext>
          </a:extLst>
        </xdr:cNvPr>
        <xdr:cNvCxnSpPr/>
      </xdr:nvCxnSpPr>
      <xdr:spPr>
        <a:xfrm>
          <a:off x="9639300" y="146982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74168</xdr:rowOff>
    </xdr:from>
    <xdr:to>
      <xdr:col>46</xdr:col>
      <xdr:colOff>38100</xdr:colOff>
      <xdr:row>86</xdr:row>
      <xdr:rowOff>4318</xdr:rowOff>
    </xdr:to>
    <xdr:sp macro="" textlink="">
      <xdr:nvSpPr>
        <xdr:cNvPr id="365" name="楕円 364">
          <a:extLst>
            <a:ext uri="{FF2B5EF4-FFF2-40B4-BE49-F238E27FC236}">
              <a16:creationId xmlns:a16="http://schemas.microsoft.com/office/drawing/2014/main" id="{BD2E00AC-1F94-45EC-B561-8F51358ACF2E}"/>
            </a:ext>
          </a:extLst>
        </xdr:cNvPr>
        <xdr:cNvSpPr/>
      </xdr:nvSpPr>
      <xdr:spPr>
        <a:xfrm>
          <a:off x="8699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124968</xdr:rowOff>
    </xdr:from>
    <xdr:to>
      <xdr:col>50</xdr:col>
      <xdr:colOff>114300</xdr:colOff>
      <xdr:row>85</xdr:row>
      <xdr:rowOff>124968</xdr:rowOff>
    </xdr:to>
    <xdr:cxnSp macro="">
      <xdr:nvCxnSpPr>
        <xdr:cNvPr id="366" name="直線コネクタ 365">
          <a:extLst>
            <a:ext uri="{FF2B5EF4-FFF2-40B4-BE49-F238E27FC236}">
              <a16:creationId xmlns:a16="http://schemas.microsoft.com/office/drawing/2014/main" id="{64900448-C24F-4F9E-B18C-83DD036B61A7}"/>
            </a:ext>
          </a:extLst>
        </xdr:cNvPr>
        <xdr:cNvCxnSpPr/>
      </xdr:nvCxnSpPr>
      <xdr:spPr>
        <a:xfrm>
          <a:off x="8750300" y="1469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74168</xdr:rowOff>
    </xdr:from>
    <xdr:to>
      <xdr:col>41</xdr:col>
      <xdr:colOff>101600</xdr:colOff>
      <xdr:row>86</xdr:row>
      <xdr:rowOff>4318</xdr:rowOff>
    </xdr:to>
    <xdr:sp macro="" textlink="">
      <xdr:nvSpPr>
        <xdr:cNvPr id="367" name="楕円 366">
          <a:extLst>
            <a:ext uri="{FF2B5EF4-FFF2-40B4-BE49-F238E27FC236}">
              <a16:creationId xmlns:a16="http://schemas.microsoft.com/office/drawing/2014/main" id="{5FBB9B7C-D124-4AAF-BCCE-6FF4D16BEC32}"/>
            </a:ext>
          </a:extLst>
        </xdr:cNvPr>
        <xdr:cNvSpPr/>
      </xdr:nvSpPr>
      <xdr:spPr>
        <a:xfrm>
          <a:off x="7810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124968</xdr:rowOff>
    </xdr:from>
    <xdr:to>
      <xdr:col>45</xdr:col>
      <xdr:colOff>177800</xdr:colOff>
      <xdr:row>85</xdr:row>
      <xdr:rowOff>124968</xdr:rowOff>
    </xdr:to>
    <xdr:cxnSp macro="">
      <xdr:nvCxnSpPr>
        <xdr:cNvPr id="368" name="直線コネクタ 367">
          <a:extLst>
            <a:ext uri="{FF2B5EF4-FFF2-40B4-BE49-F238E27FC236}">
              <a16:creationId xmlns:a16="http://schemas.microsoft.com/office/drawing/2014/main" id="{BEB03B6E-BD7F-4769-AC75-7585B462F403}"/>
            </a:ext>
          </a:extLst>
        </xdr:cNvPr>
        <xdr:cNvCxnSpPr/>
      </xdr:nvCxnSpPr>
      <xdr:spPr>
        <a:xfrm>
          <a:off x="7861300" y="1469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71882</xdr:rowOff>
    </xdr:from>
    <xdr:to>
      <xdr:col>36</xdr:col>
      <xdr:colOff>165100</xdr:colOff>
      <xdr:row>86</xdr:row>
      <xdr:rowOff>2032</xdr:rowOff>
    </xdr:to>
    <xdr:sp macro="" textlink="">
      <xdr:nvSpPr>
        <xdr:cNvPr id="369" name="楕円 368">
          <a:extLst>
            <a:ext uri="{FF2B5EF4-FFF2-40B4-BE49-F238E27FC236}">
              <a16:creationId xmlns:a16="http://schemas.microsoft.com/office/drawing/2014/main" id="{8B9A2B22-E2FB-400C-8339-B424E7F8650E}"/>
            </a:ext>
          </a:extLst>
        </xdr:cNvPr>
        <xdr:cNvSpPr/>
      </xdr:nvSpPr>
      <xdr:spPr>
        <a:xfrm>
          <a:off x="6921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122682</xdr:rowOff>
    </xdr:from>
    <xdr:to>
      <xdr:col>41</xdr:col>
      <xdr:colOff>50800</xdr:colOff>
      <xdr:row>85</xdr:row>
      <xdr:rowOff>124968</xdr:rowOff>
    </xdr:to>
    <xdr:cxnSp macro="">
      <xdr:nvCxnSpPr>
        <xdr:cNvPr id="370" name="直線コネクタ 369">
          <a:extLst>
            <a:ext uri="{FF2B5EF4-FFF2-40B4-BE49-F238E27FC236}">
              <a16:creationId xmlns:a16="http://schemas.microsoft.com/office/drawing/2014/main" id="{B9FD5663-07E1-46AE-BC04-E520D47C12AE}"/>
            </a:ext>
          </a:extLst>
        </xdr:cNvPr>
        <xdr:cNvCxnSpPr/>
      </xdr:nvCxnSpPr>
      <xdr:spPr>
        <a:xfrm>
          <a:off x="6972300" y="146959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a:extLst>
            <a:ext uri="{FF2B5EF4-FFF2-40B4-BE49-F238E27FC236}">
              <a16:creationId xmlns:a16="http://schemas.microsoft.com/office/drawing/2014/main" id="{C2696524-1EB4-4AF8-8DF8-018F3468F13C}"/>
            </a:ext>
          </a:extLst>
        </xdr:cNvPr>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a:extLst>
            <a:ext uri="{FF2B5EF4-FFF2-40B4-BE49-F238E27FC236}">
              <a16:creationId xmlns:a16="http://schemas.microsoft.com/office/drawing/2014/main" id="{7078798C-7604-4D23-ABB3-E1967C2BDC95}"/>
            </a:ext>
          </a:extLst>
        </xdr:cNvPr>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a:extLst>
            <a:ext uri="{FF2B5EF4-FFF2-40B4-BE49-F238E27FC236}">
              <a16:creationId xmlns:a16="http://schemas.microsoft.com/office/drawing/2014/main" id="{1003A0EF-8C20-4AAD-B48E-062B22434E54}"/>
            </a:ext>
          </a:extLst>
        </xdr:cNvPr>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a:extLst>
            <a:ext uri="{FF2B5EF4-FFF2-40B4-BE49-F238E27FC236}">
              <a16:creationId xmlns:a16="http://schemas.microsoft.com/office/drawing/2014/main" id="{FBD2D8FC-4338-4C20-BAA9-ECC3BAB3412E}"/>
            </a:ext>
          </a:extLst>
        </xdr:cNvPr>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166895</xdr:rowOff>
    </xdr:from>
    <xdr:ext cx="469744" cy="259045"/>
    <xdr:sp macro="" textlink="">
      <xdr:nvSpPr>
        <xdr:cNvPr id="375" name="n_1mainValue【福祉施設】&#10;一人当たり面積">
          <a:extLst>
            <a:ext uri="{FF2B5EF4-FFF2-40B4-BE49-F238E27FC236}">
              <a16:creationId xmlns:a16="http://schemas.microsoft.com/office/drawing/2014/main" id="{5BE62384-E597-491C-AEBF-7720187140CF}"/>
            </a:ext>
          </a:extLst>
        </xdr:cNvPr>
        <xdr:cNvSpPr txBox="1"/>
      </xdr:nvSpPr>
      <xdr:spPr>
        <a:xfrm>
          <a:off x="9391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166895</xdr:rowOff>
    </xdr:from>
    <xdr:ext cx="469744" cy="259045"/>
    <xdr:sp macro="" textlink="">
      <xdr:nvSpPr>
        <xdr:cNvPr id="376" name="n_2mainValue【福祉施設】&#10;一人当たり面積">
          <a:extLst>
            <a:ext uri="{FF2B5EF4-FFF2-40B4-BE49-F238E27FC236}">
              <a16:creationId xmlns:a16="http://schemas.microsoft.com/office/drawing/2014/main" id="{1880B18E-C884-4A47-8CE5-183E00C030D5}"/>
            </a:ext>
          </a:extLst>
        </xdr:cNvPr>
        <xdr:cNvSpPr txBox="1"/>
      </xdr:nvSpPr>
      <xdr:spPr>
        <a:xfrm>
          <a:off x="85154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166895</xdr:rowOff>
    </xdr:from>
    <xdr:ext cx="469744" cy="259045"/>
    <xdr:sp macro="" textlink="">
      <xdr:nvSpPr>
        <xdr:cNvPr id="377" name="n_3mainValue【福祉施設】&#10;一人当たり面積">
          <a:extLst>
            <a:ext uri="{FF2B5EF4-FFF2-40B4-BE49-F238E27FC236}">
              <a16:creationId xmlns:a16="http://schemas.microsoft.com/office/drawing/2014/main" id="{2B059371-3786-416E-B1B9-6B55C870887E}"/>
            </a:ext>
          </a:extLst>
        </xdr:cNvPr>
        <xdr:cNvSpPr txBox="1"/>
      </xdr:nvSpPr>
      <xdr:spPr>
        <a:xfrm>
          <a:off x="76264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164609</xdr:rowOff>
    </xdr:from>
    <xdr:ext cx="469744" cy="259045"/>
    <xdr:sp macro="" textlink="">
      <xdr:nvSpPr>
        <xdr:cNvPr id="378" name="n_4mainValue【福祉施設】&#10;一人当たり面積">
          <a:extLst>
            <a:ext uri="{FF2B5EF4-FFF2-40B4-BE49-F238E27FC236}">
              <a16:creationId xmlns:a16="http://schemas.microsoft.com/office/drawing/2014/main" id="{30F15046-F282-438A-8D34-8E6E4BDC382A}"/>
            </a:ext>
          </a:extLst>
        </xdr:cNvPr>
        <xdr:cNvSpPr txBox="1"/>
      </xdr:nvSpPr>
      <xdr:spPr>
        <a:xfrm>
          <a:off x="6737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D0976A9-FC0C-417D-80AF-80D3349A205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7036C838-B530-485D-9B1D-4C0F07CDD92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DD9AF442-11D4-4693-8A64-D1FF68AABA6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8296912D-0019-4689-9516-C04C5A7BD18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6C0D8724-2E91-4C3C-A115-E93850C9DF3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205EF550-9D64-4116-8152-FC92918C18A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5D2A3227-01D4-4805-9650-0EAA4F756A2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BC62305C-EF41-4549-8C66-C81A1A787E8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E8AE12A8-41AC-441C-9025-6886559771C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62B0C965-4213-4BD0-A569-D8A9BE84932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1BB80E50-33D8-40D5-AD89-51F7A141795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DE4FF1A8-550A-4911-803C-D5D746AB921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37930594-DB6C-4D06-A6CF-D5A8F74425B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CD471CDC-8B6E-48E8-984D-BC4604D670E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1901B7E-E0BE-4A83-8F9E-5A7D62DF5BA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6D6616FD-2356-46C1-A5F2-D49759251CF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106196FA-015E-4D6F-B317-11D17856A14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3EA6C1BF-F747-431A-8619-C5DB751A755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655B6424-BE9F-4426-8205-AB9BE7F585C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94FBD293-7386-48EC-B30C-BED30FB565B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D47B072F-31D2-4D29-8CDF-2D920A5057F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826D12DE-A01F-4612-AC0D-40E61A347AE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B476FD49-6732-4B97-8976-0CEEDCB52EF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919EE670-8119-4CF6-8420-C8100FE38C8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62A0A6AB-6982-4522-8D35-5B69482BFEA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348DB61E-B5F0-45C7-A1AF-50108D19A35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6C7674E1-D431-4766-A258-DFE11E1EE8C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2E8AFA6C-BD62-4302-86C5-91AD1005501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884F6C39-79DD-46CD-B7B9-70562054497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EAEA2070-937B-41F0-89AA-4BBA58F10C5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DC436520-7185-401C-83AB-A60B771AE38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7E3E32B4-44EF-490B-8CC5-6699E8475A0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F543A601-DE70-48CE-A905-F077101C85A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B1A04ED1-CC13-4DFA-AA60-AA55634907D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C4CE14A9-14D0-49FB-BEFB-DC7F0F76874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F8A3ABC7-34CD-4903-B132-702A7C5C35C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06207A46-5EFC-49D0-B2D0-E6CED78F43E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40BE4A49-CE17-4B7F-B413-4630C9498B5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B72BACA3-3968-41B1-AB33-2914D3083E5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DC9612ED-7CDC-4BCF-9A64-E51008BEF00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419" name="直線コネクタ 418">
          <a:extLst>
            <a:ext uri="{FF2B5EF4-FFF2-40B4-BE49-F238E27FC236}">
              <a16:creationId xmlns:a16="http://schemas.microsoft.com/office/drawing/2014/main" id="{A812EEEE-EA5B-469D-B497-F28E7EA23036}"/>
            </a:ext>
          </a:extLst>
        </xdr:cNvPr>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99E8FD87-2EE3-4ACE-97D2-AFA83A243897}"/>
            </a:ext>
          </a:extLst>
        </xdr:cNvPr>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421" name="直線コネクタ 420">
          <a:extLst>
            <a:ext uri="{FF2B5EF4-FFF2-40B4-BE49-F238E27FC236}">
              <a16:creationId xmlns:a16="http://schemas.microsoft.com/office/drawing/2014/main" id="{3DFA2884-04AC-4BDB-B2A0-BAB118A896FA}"/>
            </a:ext>
          </a:extLst>
        </xdr:cNvPr>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17E69480-0313-4D7B-8F49-56AA75955A0D}"/>
            </a:ext>
          </a:extLst>
        </xdr:cNvPr>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423" name="直線コネクタ 422">
          <a:extLst>
            <a:ext uri="{FF2B5EF4-FFF2-40B4-BE49-F238E27FC236}">
              <a16:creationId xmlns:a16="http://schemas.microsoft.com/office/drawing/2014/main" id="{769FCDF9-9D52-45BC-9A41-18A3A9F3B6F3}"/>
            </a:ext>
          </a:extLst>
        </xdr:cNvPr>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59F5376F-A37C-4D66-A8BE-1F4CAC3E6484}"/>
            </a:ext>
          </a:extLst>
        </xdr:cNvPr>
        <xdr:cNvSpPr txBox="1"/>
      </xdr:nvSpPr>
      <xdr:spPr>
        <a:xfrm>
          <a:off x="16357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425" name="フローチャート: 判断 424">
          <a:extLst>
            <a:ext uri="{FF2B5EF4-FFF2-40B4-BE49-F238E27FC236}">
              <a16:creationId xmlns:a16="http://schemas.microsoft.com/office/drawing/2014/main" id="{C7ED5154-DFF0-491E-872B-FE6A5FFED451}"/>
            </a:ext>
          </a:extLst>
        </xdr:cNvPr>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426" name="フローチャート: 判断 425">
          <a:extLst>
            <a:ext uri="{FF2B5EF4-FFF2-40B4-BE49-F238E27FC236}">
              <a16:creationId xmlns:a16="http://schemas.microsoft.com/office/drawing/2014/main" id="{D781EC1B-09E9-498B-A1F9-F7D550C07B68}"/>
            </a:ext>
          </a:extLst>
        </xdr:cNvPr>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7" name="フローチャート: 判断 426">
          <a:extLst>
            <a:ext uri="{FF2B5EF4-FFF2-40B4-BE49-F238E27FC236}">
              <a16:creationId xmlns:a16="http://schemas.microsoft.com/office/drawing/2014/main" id="{89FB6592-07AB-48DA-B44C-A809F0EEFFF3}"/>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428" name="フローチャート: 判断 427">
          <a:extLst>
            <a:ext uri="{FF2B5EF4-FFF2-40B4-BE49-F238E27FC236}">
              <a16:creationId xmlns:a16="http://schemas.microsoft.com/office/drawing/2014/main" id="{F465629D-6B40-4DE8-B45B-AB92CBE2D866}"/>
            </a:ext>
          </a:extLst>
        </xdr:cNvPr>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29" name="フローチャート: 判断 428">
          <a:extLst>
            <a:ext uri="{FF2B5EF4-FFF2-40B4-BE49-F238E27FC236}">
              <a16:creationId xmlns:a16="http://schemas.microsoft.com/office/drawing/2014/main" id="{57456C46-485F-4941-A6B3-CD119B1AD2CA}"/>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7D1670E-829F-44E1-9349-F4541B3D00C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A60E3AB-6D39-4018-9852-26D363FF9FE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A526072-5EF4-4127-A644-029ECA96854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F885306-D2CE-4E5F-BD20-C27558256BC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26792EE-AC51-48EC-9E6B-06E16CD9B85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149225</xdr:rowOff>
    </xdr:from>
    <xdr:to>
      <xdr:col>85</xdr:col>
      <xdr:colOff>177800</xdr:colOff>
      <xdr:row>38</xdr:row>
      <xdr:rowOff>79375</xdr:rowOff>
    </xdr:to>
    <xdr:sp macro="" textlink="">
      <xdr:nvSpPr>
        <xdr:cNvPr id="435" name="楕円 434">
          <a:extLst>
            <a:ext uri="{FF2B5EF4-FFF2-40B4-BE49-F238E27FC236}">
              <a16:creationId xmlns:a16="http://schemas.microsoft.com/office/drawing/2014/main" id="{A675262E-E87B-42DB-A293-33A73EC4CA66}"/>
            </a:ext>
          </a:extLst>
        </xdr:cNvPr>
        <xdr:cNvSpPr/>
      </xdr:nvSpPr>
      <xdr:spPr>
        <a:xfrm>
          <a:off x="16268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652</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6126CABC-8B79-459E-A8D9-21DBF8358268}"/>
            </a:ext>
          </a:extLst>
        </xdr:cNvPr>
        <xdr:cNvSpPr txBox="1"/>
      </xdr:nvSpPr>
      <xdr:spPr>
        <a:xfrm>
          <a:off x="16357600"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124460</xdr:rowOff>
    </xdr:from>
    <xdr:to>
      <xdr:col>81</xdr:col>
      <xdr:colOff>101600</xdr:colOff>
      <xdr:row>38</xdr:row>
      <xdr:rowOff>54610</xdr:rowOff>
    </xdr:to>
    <xdr:sp macro="" textlink="">
      <xdr:nvSpPr>
        <xdr:cNvPr id="437" name="楕円 436">
          <a:extLst>
            <a:ext uri="{FF2B5EF4-FFF2-40B4-BE49-F238E27FC236}">
              <a16:creationId xmlns:a16="http://schemas.microsoft.com/office/drawing/2014/main" id="{33815FA5-462E-47B0-88B0-B64C894AE6DA}"/>
            </a:ext>
          </a:extLst>
        </xdr:cNvPr>
        <xdr:cNvSpPr/>
      </xdr:nvSpPr>
      <xdr:spPr>
        <a:xfrm>
          <a:off x="15430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3810</xdr:rowOff>
    </xdr:from>
    <xdr:to>
      <xdr:col>85</xdr:col>
      <xdr:colOff>127000</xdr:colOff>
      <xdr:row>38</xdr:row>
      <xdr:rowOff>28575</xdr:rowOff>
    </xdr:to>
    <xdr:cxnSp macro="">
      <xdr:nvCxnSpPr>
        <xdr:cNvPr id="438" name="直線コネクタ 437">
          <a:extLst>
            <a:ext uri="{FF2B5EF4-FFF2-40B4-BE49-F238E27FC236}">
              <a16:creationId xmlns:a16="http://schemas.microsoft.com/office/drawing/2014/main" id="{8E114C95-844E-41D5-AFFE-0FB9695C6624}"/>
            </a:ext>
          </a:extLst>
        </xdr:cNvPr>
        <xdr:cNvCxnSpPr/>
      </xdr:nvCxnSpPr>
      <xdr:spPr>
        <a:xfrm>
          <a:off x="15481300" y="651891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132080</xdr:rowOff>
    </xdr:from>
    <xdr:to>
      <xdr:col>76</xdr:col>
      <xdr:colOff>165100</xdr:colOff>
      <xdr:row>38</xdr:row>
      <xdr:rowOff>62230</xdr:rowOff>
    </xdr:to>
    <xdr:sp macro="" textlink="">
      <xdr:nvSpPr>
        <xdr:cNvPr id="439" name="楕円 438">
          <a:extLst>
            <a:ext uri="{FF2B5EF4-FFF2-40B4-BE49-F238E27FC236}">
              <a16:creationId xmlns:a16="http://schemas.microsoft.com/office/drawing/2014/main" id="{68156B98-77C2-400E-B3D7-6640FF1E6B9D}"/>
            </a:ext>
          </a:extLst>
        </xdr:cNvPr>
        <xdr:cNvSpPr/>
      </xdr:nvSpPr>
      <xdr:spPr>
        <a:xfrm>
          <a:off x="14541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3810</xdr:rowOff>
    </xdr:from>
    <xdr:to>
      <xdr:col>81</xdr:col>
      <xdr:colOff>50800</xdr:colOff>
      <xdr:row>38</xdr:row>
      <xdr:rowOff>11430</xdr:rowOff>
    </xdr:to>
    <xdr:cxnSp macro="">
      <xdr:nvCxnSpPr>
        <xdr:cNvPr id="440" name="直線コネクタ 439">
          <a:extLst>
            <a:ext uri="{FF2B5EF4-FFF2-40B4-BE49-F238E27FC236}">
              <a16:creationId xmlns:a16="http://schemas.microsoft.com/office/drawing/2014/main" id="{FC2C0BA4-6A44-4C06-B6B9-61BE09B8A786}"/>
            </a:ext>
          </a:extLst>
        </xdr:cNvPr>
        <xdr:cNvCxnSpPr/>
      </xdr:nvCxnSpPr>
      <xdr:spPr>
        <a:xfrm flipV="1">
          <a:off x="14592300" y="65189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111125</xdr:rowOff>
    </xdr:from>
    <xdr:to>
      <xdr:col>72</xdr:col>
      <xdr:colOff>38100</xdr:colOff>
      <xdr:row>38</xdr:row>
      <xdr:rowOff>41275</xdr:rowOff>
    </xdr:to>
    <xdr:sp macro="" textlink="">
      <xdr:nvSpPr>
        <xdr:cNvPr id="441" name="楕円 440">
          <a:extLst>
            <a:ext uri="{FF2B5EF4-FFF2-40B4-BE49-F238E27FC236}">
              <a16:creationId xmlns:a16="http://schemas.microsoft.com/office/drawing/2014/main" id="{951024F3-9436-4339-A29B-5E2756BB2F73}"/>
            </a:ext>
          </a:extLst>
        </xdr:cNvPr>
        <xdr:cNvSpPr/>
      </xdr:nvSpPr>
      <xdr:spPr>
        <a:xfrm>
          <a:off x="13652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161925</xdr:rowOff>
    </xdr:from>
    <xdr:to>
      <xdr:col>76</xdr:col>
      <xdr:colOff>114300</xdr:colOff>
      <xdr:row>38</xdr:row>
      <xdr:rowOff>11430</xdr:rowOff>
    </xdr:to>
    <xdr:cxnSp macro="">
      <xdr:nvCxnSpPr>
        <xdr:cNvPr id="442" name="直線コネクタ 441">
          <a:extLst>
            <a:ext uri="{FF2B5EF4-FFF2-40B4-BE49-F238E27FC236}">
              <a16:creationId xmlns:a16="http://schemas.microsoft.com/office/drawing/2014/main" id="{758665A6-8692-45EA-9D70-740B1C51E378}"/>
            </a:ext>
          </a:extLst>
        </xdr:cNvPr>
        <xdr:cNvCxnSpPr/>
      </xdr:nvCxnSpPr>
      <xdr:spPr>
        <a:xfrm>
          <a:off x="13703300" y="65055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80645</xdr:rowOff>
    </xdr:from>
    <xdr:to>
      <xdr:col>67</xdr:col>
      <xdr:colOff>101600</xdr:colOff>
      <xdr:row>38</xdr:row>
      <xdr:rowOff>10795</xdr:rowOff>
    </xdr:to>
    <xdr:sp macro="" textlink="">
      <xdr:nvSpPr>
        <xdr:cNvPr id="443" name="楕円 442">
          <a:extLst>
            <a:ext uri="{FF2B5EF4-FFF2-40B4-BE49-F238E27FC236}">
              <a16:creationId xmlns:a16="http://schemas.microsoft.com/office/drawing/2014/main" id="{FD3D46A9-7267-4D93-A47A-1AE733023F48}"/>
            </a:ext>
          </a:extLst>
        </xdr:cNvPr>
        <xdr:cNvSpPr/>
      </xdr:nvSpPr>
      <xdr:spPr>
        <a:xfrm>
          <a:off x="12763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131445</xdr:rowOff>
    </xdr:from>
    <xdr:to>
      <xdr:col>71</xdr:col>
      <xdr:colOff>177800</xdr:colOff>
      <xdr:row>37</xdr:row>
      <xdr:rowOff>161925</xdr:rowOff>
    </xdr:to>
    <xdr:cxnSp macro="">
      <xdr:nvCxnSpPr>
        <xdr:cNvPr id="444" name="直線コネクタ 443">
          <a:extLst>
            <a:ext uri="{FF2B5EF4-FFF2-40B4-BE49-F238E27FC236}">
              <a16:creationId xmlns:a16="http://schemas.microsoft.com/office/drawing/2014/main" id="{CD60679C-C96E-4012-80AB-82B8BAF8EBBA}"/>
            </a:ext>
          </a:extLst>
        </xdr:cNvPr>
        <xdr:cNvCxnSpPr/>
      </xdr:nvCxnSpPr>
      <xdr:spPr>
        <a:xfrm>
          <a:off x="12814300" y="64750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50182</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B8C8B350-BA8C-48B1-A9EE-281E41E69152}"/>
            </a:ext>
          </a:extLst>
        </xdr:cNvPr>
        <xdr:cNvSpPr txBox="1"/>
      </xdr:nvSpPr>
      <xdr:spPr>
        <a:xfrm>
          <a:off x="15266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DD59A690-8E97-497C-8750-BF1BEDD30052}"/>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F06E3121-6581-4238-8E4E-F1156F22DCF9}"/>
            </a:ext>
          </a:extLst>
        </xdr:cNvPr>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FF1E6A9B-9D42-4AA6-869F-66AFD3AA5FBC}"/>
            </a:ext>
          </a:extLst>
        </xdr:cNvPr>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45737</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2F017F19-5C9E-4B94-971C-84B9D52E3E93}"/>
            </a:ext>
          </a:extLst>
        </xdr:cNvPr>
        <xdr:cNvSpPr txBox="1"/>
      </xdr:nvSpPr>
      <xdr:spPr>
        <a:xfrm>
          <a:off x="15266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53357</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F1F8B691-B35A-4CD6-BB01-B8C7EF4E3772}"/>
            </a:ext>
          </a:extLst>
        </xdr:cNvPr>
        <xdr:cNvSpPr txBox="1"/>
      </xdr:nvSpPr>
      <xdr:spPr>
        <a:xfrm>
          <a:off x="14389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32402</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11DBD863-CEC4-4427-9E32-DD4BFF825581}"/>
            </a:ext>
          </a:extLst>
        </xdr:cNvPr>
        <xdr:cNvSpPr txBox="1"/>
      </xdr:nvSpPr>
      <xdr:spPr>
        <a:xfrm>
          <a:off x="13500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25B25F97-DF16-46BB-BDC4-81E44145262A}"/>
            </a:ext>
          </a:extLst>
        </xdr:cNvPr>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C2377751-4E1E-42FD-B995-3C0BD459AE5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CF59CFBB-3CC2-47F4-9DF3-9BC4FF756E1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4959A810-DA7B-417F-ABC6-4047CBBEBD1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E00F2F2E-5FF0-4652-A7FA-F9E8208866E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4CEDA18-E3E7-4BD0-92CF-92AF658E60C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2A7DBB61-C27F-45CF-9679-C43559C169E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F7E7C048-C6BD-4C57-B19D-0829EF2E4D2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D4DB95B9-927E-4EA2-99D6-B71C85354B5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17E273E2-1F11-41AD-8BC3-AC921696B9A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CA99B429-772F-4BF7-B727-C36B01A5189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a:extLst>
            <a:ext uri="{FF2B5EF4-FFF2-40B4-BE49-F238E27FC236}">
              <a16:creationId xmlns:a16="http://schemas.microsoft.com/office/drawing/2014/main" id="{88B5DF06-41E8-4568-94C1-0306FD300AC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4" name="テキスト ボックス 463">
          <a:extLst>
            <a:ext uri="{FF2B5EF4-FFF2-40B4-BE49-F238E27FC236}">
              <a16:creationId xmlns:a16="http://schemas.microsoft.com/office/drawing/2014/main" id="{E8D7101D-6CB8-4388-B799-583BFCAB1228}"/>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a:extLst>
            <a:ext uri="{FF2B5EF4-FFF2-40B4-BE49-F238E27FC236}">
              <a16:creationId xmlns:a16="http://schemas.microsoft.com/office/drawing/2014/main" id="{E7E887E2-3CA1-416C-BD05-041670B8647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6" name="テキスト ボックス 465">
          <a:extLst>
            <a:ext uri="{FF2B5EF4-FFF2-40B4-BE49-F238E27FC236}">
              <a16:creationId xmlns:a16="http://schemas.microsoft.com/office/drawing/2014/main" id="{8C96EAEE-45E4-4D91-8D08-039C80EDBB74}"/>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a:extLst>
            <a:ext uri="{FF2B5EF4-FFF2-40B4-BE49-F238E27FC236}">
              <a16:creationId xmlns:a16="http://schemas.microsoft.com/office/drawing/2014/main" id="{D0E18B37-2364-49E2-B397-C19D4BEDC57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8" name="テキスト ボックス 467">
          <a:extLst>
            <a:ext uri="{FF2B5EF4-FFF2-40B4-BE49-F238E27FC236}">
              <a16:creationId xmlns:a16="http://schemas.microsoft.com/office/drawing/2014/main" id="{1EA6389B-4EDC-4D46-8F0F-0F128AC633B7}"/>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a:extLst>
            <a:ext uri="{FF2B5EF4-FFF2-40B4-BE49-F238E27FC236}">
              <a16:creationId xmlns:a16="http://schemas.microsoft.com/office/drawing/2014/main" id="{E4D88807-C173-4DEC-992C-E9766C89A6F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0" name="テキスト ボックス 469">
          <a:extLst>
            <a:ext uri="{FF2B5EF4-FFF2-40B4-BE49-F238E27FC236}">
              <a16:creationId xmlns:a16="http://schemas.microsoft.com/office/drawing/2014/main" id="{6679EE02-9C57-4AF4-91CF-6547137EFF73}"/>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a:extLst>
            <a:ext uri="{FF2B5EF4-FFF2-40B4-BE49-F238E27FC236}">
              <a16:creationId xmlns:a16="http://schemas.microsoft.com/office/drawing/2014/main" id="{8587D683-739E-4F6E-AB31-23B1E23400E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2" name="テキスト ボックス 471">
          <a:extLst>
            <a:ext uri="{FF2B5EF4-FFF2-40B4-BE49-F238E27FC236}">
              <a16:creationId xmlns:a16="http://schemas.microsoft.com/office/drawing/2014/main" id="{DFE25586-D75A-4EDD-9A4A-62E4F60FDFF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a:extLst>
            <a:ext uri="{FF2B5EF4-FFF2-40B4-BE49-F238E27FC236}">
              <a16:creationId xmlns:a16="http://schemas.microsoft.com/office/drawing/2014/main" id="{A2165D76-63EB-4A48-A928-334E5467C2F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4" name="テキスト ボックス 473">
          <a:extLst>
            <a:ext uri="{FF2B5EF4-FFF2-40B4-BE49-F238E27FC236}">
              <a16:creationId xmlns:a16="http://schemas.microsoft.com/office/drawing/2014/main" id="{C0857CA3-BC37-4033-8176-DE041552232F}"/>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43DDD901-777C-411F-8A51-42DDB5C4664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a:extLst>
            <a:ext uri="{FF2B5EF4-FFF2-40B4-BE49-F238E27FC236}">
              <a16:creationId xmlns:a16="http://schemas.microsoft.com/office/drawing/2014/main" id="{9ACAB8F3-B8DE-46BD-BCB8-E01CAB7D1A0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a:extLst>
            <a:ext uri="{FF2B5EF4-FFF2-40B4-BE49-F238E27FC236}">
              <a16:creationId xmlns:a16="http://schemas.microsoft.com/office/drawing/2014/main" id="{673DEA0D-AFE3-4520-9220-5CB6B6BE82D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478" name="直線コネクタ 477">
          <a:extLst>
            <a:ext uri="{FF2B5EF4-FFF2-40B4-BE49-F238E27FC236}">
              <a16:creationId xmlns:a16="http://schemas.microsoft.com/office/drawing/2014/main" id="{51E27802-32BC-4368-9940-A8C76365AA7F}"/>
            </a:ext>
          </a:extLst>
        </xdr:cNvPr>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479" name="【一般廃棄物処理施設】&#10;一人当たり有形固定資産（償却資産）額最小値テキスト">
          <a:extLst>
            <a:ext uri="{FF2B5EF4-FFF2-40B4-BE49-F238E27FC236}">
              <a16:creationId xmlns:a16="http://schemas.microsoft.com/office/drawing/2014/main" id="{804A1053-E78C-490F-BA75-6D41071FB3A6}"/>
            </a:ext>
          </a:extLst>
        </xdr:cNvPr>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480" name="直線コネクタ 479">
          <a:extLst>
            <a:ext uri="{FF2B5EF4-FFF2-40B4-BE49-F238E27FC236}">
              <a16:creationId xmlns:a16="http://schemas.microsoft.com/office/drawing/2014/main" id="{DC69EFE6-31E7-4511-A82A-76B41426987D}"/>
            </a:ext>
          </a:extLst>
        </xdr:cNvPr>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481" name="【一般廃棄物処理施設】&#10;一人当たり有形固定資産（償却資産）額最大値テキスト">
          <a:extLst>
            <a:ext uri="{FF2B5EF4-FFF2-40B4-BE49-F238E27FC236}">
              <a16:creationId xmlns:a16="http://schemas.microsoft.com/office/drawing/2014/main" id="{D37BA87F-7058-4C74-B5FC-7B8603B4750A}"/>
            </a:ext>
          </a:extLst>
        </xdr:cNvPr>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482" name="直線コネクタ 481">
          <a:extLst>
            <a:ext uri="{FF2B5EF4-FFF2-40B4-BE49-F238E27FC236}">
              <a16:creationId xmlns:a16="http://schemas.microsoft.com/office/drawing/2014/main" id="{FD9EAD4D-68E0-49E9-A0FB-6CC96FFF404D}"/>
            </a:ext>
          </a:extLst>
        </xdr:cNvPr>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23934</xdr:rowOff>
    </xdr:from>
    <xdr:ext cx="599010" cy="259045"/>
    <xdr:sp macro="" textlink="">
      <xdr:nvSpPr>
        <xdr:cNvPr id="483" name="【一般廃棄物処理施設】&#10;一人当たり有形固定資産（償却資産）額平均値テキスト">
          <a:extLst>
            <a:ext uri="{FF2B5EF4-FFF2-40B4-BE49-F238E27FC236}">
              <a16:creationId xmlns:a16="http://schemas.microsoft.com/office/drawing/2014/main" id="{58305B44-28B3-4FAC-8D08-87C65DDC93A0}"/>
            </a:ext>
          </a:extLst>
        </xdr:cNvPr>
        <xdr:cNvSpPr txBox="1"/>
      </xdr:nvSpPr>
      <xdr:spPr>
        <a:xfrm>
          <a:off x="22199600" y="688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484" name="フローチャート: 判断 483">
          <a:extLst>
            <a:ext uri="{FF2B5EF4-FFF2-40B4-BE49-F238E27FC236}">
              <a16:creationId xmlns:a16="http://schemas.microsoft.com/office/drawing/2014/main" id="{9A0E2C72-8A8D-4838-8D75-9662E160FEFC}"/>
            </a:ext>
          </a:extLst>
        </xdr:cNvPr>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485" name="フローチャート: 判断 484">
          <a:extLst>
            <a:ext uri="{FF2B5EF4-FFF2-40B4-BE49-F238E27FC236}">
              <a16:creationId xmlns:a16="http://schemas.microsoft.com/office/drawing/2014/main" id="{081C2879-05D6-46E7-8860-4773BBD8AFFA}"/>
            </a:ext>
          </a:extLst>
        </xdr:cNvPr>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486" name="フローチャート: 判断 485">
          <a:extLst>
            <a:ext uri="{FF2B5EF4-FFF2-40B4-BE49-F238E27FC236}">
              <a16:creationId xmlns:a16="http://schemas.microsoft.com/office/drawing/2014/main" id="{5F1D1B99-1EE0-488C-9DD3-68919E269EE2}"/>
            </a:ext>
          </a:extLst>
        </xdr:cNvPr>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487" name="フローチャート: 判断 486">
          <a:extLst>
            <a:ext uri="{FF2B5EF4-FFF2-40B4-BE49-F238E27FC236}">
              <a16:creationId xmlns:a16="http://schemas.microsoft.com/office/drawing/2014/main" id="{8F6511E5-66E8-49BF-83EC-E01A8D0F16CA}"/>
            </a:ext>
          </a:extLst>
        </xdr:cNvPr>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488" name="フローチャート: 判断 487">
          <a:extLst>
            <a:ext uri="{FF2B5EF4-FFF2-40B4-BE49-F238E27FC236}">
              <a16:creationId xmlns:a16="http://schemas.microsoft.com/office/drawing/2014/main" id="{31D51DFB-854A-4B96-AD45-B00B32784B28}"/>
            </a:ext>
          </a:extLst>
        </xdr:cNvPr>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098949B-CD37-4A45-889C-DADEDA338BB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793FF72-0D5E-4517-9CF9-0B82FF0AF98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F5B3F59-E64A-4E58-9E86-E411D3102C7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2FC04492-3C6D-4B2C-A705-94783CC18A5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E03B398B-3A24-4735-A5A4-FEAA0F81E24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62113</xdr:rowOff>
    </xdr:from>
    <xdr:to>
      <xdr:col>116</xdr:col>
      <xdr:colOff>114300</xdr:colOff>
      <xdr:row>39</xdr:row>
      <xdr:rowOff>163713</xdr:rowOff>
    </xdr:to>
    <xdr:sp macro="" textlink="">
      <xdr:nvSpPr>
        <xdr:cNvPr id="494" name="楕円 493">
          <a:extLst>
            <a:ext uri="{FF2B5EF4-FFF2-40B4-BE49-F238E27FC236}">
              <a16:creationId xmlns:a16="http://schemas.microsoft.com/office/drawing/2014/main" id="{8DA24192-74E5-42DA-95F7-4B6DA772EB8F}"/>
            </a:ext>
          </a:extLst>
        </xdr:cNvPr>
        <xdr:cNvSpPr/>
      </xdr:nvSpPr>
      <xdr:spPr>
        <a:xfrm>
          <a:off x="22110700" y="674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84990</xdr:rowOff>
    </xdr:from>
    <xdr:ext cx="599010" cy="259045"/>
    <xdr:sp macro="" textlink="">
      <xdr:nvSpPr>
        <xdr:cNvPr id="495" name="【一般廃棄物処理施設】&#10;一人当たり有形固定資産（償却資産）額該当値テキスト">
          <a:extLst>
            <a:ext uri="{FF2B5EF4-FFF2-40B4-BE49-F238E27FC236}">
              <a16:creationId xmlns:a16="http://schemas.microsoft.com/office/drawing/2014/main" id="{522F4DDB-FD78-4AB5-B5C6-FA2F2283D193}"/>
            </a:ext>
          </a:extLst>
        </xdr:cNvPr>
        <xdr:cNvSpPr txBox="1"/>
      </xdr:nvSpPr>
      <xdr:spPr>
        <a:xfrm>
          <a:off x="22199600" y="660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76665</xdr:rowOff>
    </xdr:from>
    <xdr:to>
      <xdr:col>112</xdr:col>
      <xdr:colOff>38100</xdr:colOff>
      <xdr:row>40</xdr:row>
      <xdr:rowOff>6815</xdr:rowOff>
    </xdr:to>
    <xdr:sp macro="" textlink="">
      <xdr:nvSpPr>
        <xdr:cNvPr id="496" name="楕円 495">
          <a:extLst>
            <a:ext uri="{FF2B5EF4-FFF2-40B4-BE49-F238E27FC236}">
              <a16:creationId xmlns:a16="http://schemas.microsoft.com/office/drawing/2014/main" id="{D1C6F82E-B567-4943-9016-8357CB514AEA}"/>
            </a:ext>
          </a:extLst>
        </xdr:cNvPr>
        <xdr:cNvSpPr/>
      </xdr:nvSpPr>
      <xdr:spPr>
        <a:xfrm>
          <a:off x="21272500" y="67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112913</xdr:rowOff>
    </xdr:from>
    <xdr:to>
      <xdr:col>116</xdr:col>
      <xdr:colOff>63500</xdr:colOff>
      <xdr:row>39</xdr:row>
      <xdr:rowOff>127465</xdr:rowOff>
    </xdr:to>
    <xdr:cxnSp macro="">
      <xdr:nvCxnSpPr>
        <xdr:cNvPr id="497" name="直線コネクタ 496">
          <a:extLst>
            <a:ext uri="{FF2B5EF4-FFF2-40B4-BE49-F238E27FC236}">
              <a16:creationId xmlns:a16="http://schemas.microsoft.com/office/drawing/2014/main" id="{EFB48E52-5B1C-4D41-8399-8147499AE1E1}"/>
            </a:ext>
          </a:extLst>
        </xdr:cNvPr>
        <xdr:cNvCxnSpPr/>
      </xdr:nvCxnSpPr>
      <xdr:spPr>
        <a:xfrm flipV="1">
          <a:off x="21323300" y="6799463"/>
          <a:ext cx="838200" cy="1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133410</xdr:rowOff>
    </xdr:from>
    <xdr:to>
      <xdr:col>107</xdr:col>
      <xdr:colOff>101600</xdr:colOff>
      <xdr:row>40</xdr:row>
      <xdr:rowOff>63560</xdr:rowOff>
    </xdr:to>
    <xdr:sp macro="" textlink="">
      <xdr:nvSpPr>
        <xdr:cNvPr id="498" name="楕円 497">
          <a:extLst>
            <a:ext uri="{FF2B5EF4-FFF2-40B4-BE49-F238E27FC236}">
              <a16:creationId xmlns:a16="http://schemas.microsoft.com/office/drawing/2014/main" id="{9ADFED67-C9C3-40F7-8A04-9DA07FA233B9}"/>
            </a:ext>
          </a:extLst>
        </xdr:cNvPr>
        <xdr:cNvSpPr/>
      </xdr:nvSpPr>
      <xdr:spPr>
        <a:xfrm>
          <a:off x="20383500" y="681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127465</xdr:rowOff>
    </xdr:from>
    <xdr:to>
      <xdr:col>111</xdr:col>
      <xdr:colOff>177800</xdr:colOff>
      <xdr:row>40</xdr:row>
      <xdr:rowOff>12760</xdr:rowOff>
    </xdr:to>
    <xdr:cxnSp macro="">
      <xdr:nvCxnSpPr>
        <xdr:cNvPr id="499" name="直線コネクタ 498">
          <a:extLst>
            <a:ext uri="{FF2B5EF4-FFF2-40B4-BE49-F238E27FC236}">
              <a16:creationId xmlns:a16="http://schemas.microsoft.com/office/drawing/2014/main" id="{4DC4573D-AA43-4B5E-A3D0-3FF847F21A24}"/>
            </a:ext>
          </a:extLst>
        </xdr:cNvPr>
        <xdr:cNvCxnSpPr/>
      </xdr:nvCxnSpPr>
      <xdr:spPr>
        <a:xfrm flipV="1">
          <a:off x="20434300" y="6814015"/>
          <a:ext cx="889000" cy="5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128423</xdr:rowOff>
    </xdr:from>
    <xdr:to>
      <xdr:col>102</xdr:col>
      <xdr:colOff>165100</xdr:colOff>
      <xdr:row>40</xdr:row>
      <xdr:rowOff>58573</xdr:rowOff>
    </xdr:to>
    <xdr:sp macro="" textlink="">
      <xdr:nvSpPr>
        <xdr:cNvPr id="500" name="楕円 499">
          <a:extLst>
            <a:ext uri="{FF2B5EF4-FFF2-40B4-BE49-F238E27FC236}">
              <a16:creationId xmlns:a16="http://schemas.microsoft.com/office/drawing/2014/main" id="{DD2E22E0-CB9A-464B-8923-C94D1AB72E34}"/>
            </a:ext>
          </a:extLst>
        </xdr:cNvPr>
        <xdr:cNvSpPr/>
      </xdr:nvSpPr>
      <xdr:spPr>
        <a:xfrm>
          <a:off x="19494500" y="68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7773</xdr:rowOff>
    </xdr:from>
    <xdr:to>
      <xdr:col>107</xdr:col>
      <xdr:colOff>50800</xdr:colOff>
      <xdr:row>40</xdr:row>
      <xdr:rowOff>12760</xdr:rowOff>
    </xdr:to>
    <xdr:cxnSp macro="">
      <xdr:nvCxnSpPr>
        <xdr:cNvPr id="501" name="直線コネクタ 500">
          <a:extLst>
            <a:ext uri="{FF2B5EF4-FFF2-40B4-BE49-F238E27FC236}">
              <a16:creationId xmlns:a16="http://schemas.microsoft.com/office/drawing/2014/main" id="{5A9EA3D0-7375-4CEE-BC27-820407DF1775}"/>
            </a:ext>
          </a:extLst>
        </xdr:cNvPr>
        <xdr:cNvCxnSpPr/>
      </xdr:nvCxnSpPr>
      <xdr:spPr>
        <a:xfrm>
          <a:off x="19545300" y="6865773"/>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127192</xdr:rowOff>
    </xdr:from>
    <xdr:to>
      <xdr:col>98</xdr:col>
      <xdr:colOff>38100</xdr:colOff>
      <xdr:row>40</xdr:row>
      <xdr:rowOff>57342</xdr:rowOff>
    </xdr:to>
    <xdr:sp macro="" textlink="">
      <xdr:nvSpPr>
        <xdr:cNvPr id="502" name="楕円 501">
          <a:extLst>
            <a:ext uri="{FF2B5EF4-FFF2-40B4-BE49-F238E27FC236}">
              <a16:creationId xmlns:a16="http://schemas.microsoft.com/office/drawing/2014/main" id="{8BEA00F9-5349-4730-9456-2A647D791275}"/>
            </a:ext>
          </a:extLst>
        </xdr:cNvPr>
        <xdr:cNvSpPr/>
      </xdr:nvSpPr>
      <xdr:spPr>
        <a:xfrm>
          <a:off x="18605500" y="681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6542</xdr:rowOff>
    </xdr:from>
    <xdr:to>
      <xdr:col>102</xdr:col>
      <xdr:colOff>114300</xdr:colOff>
      <xdr:row>40</xdr:row>
      <xdr:rowOff>7773</xdr:rowOff>
    </xdr:to>
    <xdr:cxnSp macro="">
      <xdr:nvCxnSpPr>
        <xdr:cNvPr id="503" name="直線コネクタ 502">
          <a:extLst>
            <a:ext uri="{FF2B5EF4-FFF2-40B4-BE49-F238E27FC236}">
              <a16:creationId xmlns:a16="http://schemas.microsoft.com/office/drawing/2014/main" id="{76F472B3-8928-4440-BBDC-8163764C7451}"/>
            </a:ext>
          </a:extLst>
        </xdr:cNvPr>
        <xdr:cNvCxnSpPr/>
      </xdr:nvCxnSpPr>
      <xdr:spPr>
        <a:xfrm>
          <a:off x="18656300" y="6864542"/>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154647</xdr:rowOff>
    </xdr:from>
    <xdr:ext cx="534377" cy="259045"/>
    <xdr:sp macro="" textlink="">
      <xdr:nvSpPr>
        <xdr:cNvPr id="504" name="n_1aveValue【一般廃棄物処理施設】&#10;一人当たり有形固定資産（償却資産）額">
          <a:extLst>
            <a:ext uri="{FF2B5EF4-FFF2-40B4-BE49-F238E27FC236}">
              <a16:creationId xmlns:a16="http://schemas.microsoft.com/office/drawing/2014/main" id="{CFB99AAA-6ADB-42CA-B309-74DB5E55B1B9}"/>
            </a:ext>
          </a:extLst>
        </xdr:cNvPr>
        <xdr:cNvSpPr txBox="1"/>
      </xdr:nvSpPr>
      <xdr:spPr>
        <a:xfrm>
          <a:off x="21043411" y="7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13075</xdr:rowOff>
    </xdr:from>
    <xdr:ext cx="534377" cy="259045"/>
    <xdr:sp macro="" textlink="">
      <xdr:nvSpPr>
        <xdr:cNvPr id="505" name="n_2aveValue【一般廃棄物処理施設】&#10;一人当たり有形固定資産（償却資産）額">
          <a:extLst>
            <a:ext uri="{FF2B5EF4-FFF2-40B4-BE49-F238E27FC236}">
              <a16:creationId xmlns:a16="http://schemas.microsoft.com/office/drawing/2014/main" id="{6A875ACD-3513-48ED-9799-96DCA121412F}"/>
            </a:ext>
          </a:extLst>
        </xdr:cNvPr>
        <xdr:cNvSpPr txBox="1"/>
      </xdr:nvSpPr>
      <xdr:spPr>
        <a:xfrm>
          <a:off x="201671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45255</xdr:rowOff>
    </xdr:from>
    <xdr:ext cx="534377" cy="259045"/>
    <xdr:sp macro="" textlink="">
      <xdr:nvSpPr>
        <xdr:cNvPr id="506" name="n_3aveValue【一般廃棄物処理施設】&#10;一人当たり有形固定資産（償却資産）額">
          <a:extLst>
            <a:ext uri="{FF2B5EF4-FFF2-40B4-BE49-F238E27FC236}">
              <a16:creationId xmlns:a16="http://schemas.microsoft.com/office/drawing/2014/main" id="{77FB8225-8553-41F1-952C-723F9CF77780}"/>
            </a:ext>
          </a:extLst>
        </xdr:cNvPr>
        <xdr:cNvSpPr txBox="1"/>
      </xdr:nvSpPr>
      <xdr:spPr>
        <a:xfrm>
          <a:off x="19278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60882</xdr:rowOff>
    </xdr:from>
    <xdr:ext cx="534377" cy="259045"/>
    <xdr:sp macro="" textlink="">
      <xdr:nvSpPr>
        <xdr:cNvPr id="507" name="n_4aveValue【一般廃棄物処理施設】&#10;一人当たり有形固定資産（償却資産）額">
          <a:extLst>
            <a:ext uri="{FF2B5EF4-FFF2-40B4-BE49-F238E27FC236}">
              <a16:creationId xmlns:a16="http://schemas.microsoft.com/office/drawing/2014/main" id="{751048E1-DD8E-48BD-91F5-65CEFE0702DA}"/>
            </a:ext>
          </a:extLst>
        </xdr:cNvPr>
        <xdr:cNvSpPr txBox="1"/>
      </xdr:nvSpPr>
      <xdr:spPr>
        <a:xfrm>
          <a:off x="18389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23342</xdr:rowOff>
    </xdr:from>
    <xdr:ext cx="599010" cy="259045"/>
    <xdr:sp macro="" textlink="">
      <xdr:nvSpPr>
        <xdr:cNvPr id="508" name="n_1mainValue【一般廃棄物処理施設】&#10;一人当たり有形固定資産（償却資産）額">
          <a:extLst>
            <a:ext uri="{FF2B5EF4-FFF2-40B4-BE49-F238E27FC236}">
              <a16:creationId xmlns:a16="http://schemas.microsoft.com/office/drawing/2014/main" id="{210DED83-45DC-4E0C-906E-8318ED4DBAA0}"/>
            </a:ext>
          </a:extLst>
        </xdr:cNvPr>
        <xdr:cNvSpPr txBox="1"/>
      </xdr:nvSpPr>
      <xdr:spPr>
        <a:xfrm>
          <a:off x="21011095" y="6538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80087</xdr:rowOff>
    </xdr:from>
    <xdr:ext cx="599010" cy="259045"/>
    <xdr:sp macro="" textlink="">
      <xdr:nvSpPr>
        <xdr:cNvPr id="509" name="n_2mainValue【一般廃棄物処理施設】&#10;一人当たり有形固定資産（償却資産）額">
          <a:extLst>
            <a:ext uri="{FF2B5EF4-FFF2-40B4-BE49-F238E27FC236}">
              <a16:creationId xmlns:a16="http://schemas.microsoft.com/office/drawing/2014/main" id="{1458BC94-0701-4EC3-9DC9-F7FF684431EA}"/>
            </a:ext>
          </a:extLst>
        </xdr:cNvPr>
        <xdr:cNvSpPr txBox="1"/>
      </xdr:nvSpPr>
      <xdr:spPr>
        <a:xfrm>
          <a:off x="20134795" y="659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75100</xdr:rowOff>
    </xdr:from>
    <xdr:ext cx="599010" cy="259045"/>
    <xdr:sp macro="" textlink="">
      <xdr:nvSpPr>
        <xdr:cNvPr id="510" name="n_3mainValue【一般廃棄物処理施設】&#10;一人当たり有形固定資産（償却資産）額">
          <a:extLst>
            <a:ext uri="{FF2B5EF4-FFF2-40B4-BE49-F238E27FC236}">
              <a16:creationId xmlns:a16="http://schemas.microsoft.com/office/drawing/2014/main" id="{FC4FF44A-B1CD-4B54-A2A5-CF8E344EAD55}"/>
            </a:ext>
          </a:extLst>
        </xdr:cNvPr>
        <xdr:cNvSpPr txBox="1"/>
      </xdr:nvSpPr>
      <xdr:spPr>
        <a:xfrm>
          <a:off x="19245795" y="659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73869</xdr:rowOff>
    </xdr:from>
    <xdr:ext cx="599010" cy="259045"/>
    <xdr:sp macro="" textlink="">
      <xdr:nvSpPr>
        <xdr:cNvPr id="511" name="n_4mainValue【一般廃棄物処理施設】&#10;一人当たり有形固定資産（償却資産）額">
          <a:extLst>
            <a:ext uri="{FF2B5EF4-FFF2-40B4-BE49-F238E27FC236}">
              <a16:creationId xmlns:a16="http://schemas.microsoft.com/office/drawing/2014/main" id="{7A78A23A-2F33-4FC7-A0EA-B696EEBCD2EC}"/>
            </a:ext>
          </a:extLst>
        </xdr:cNvPr>
        <xdr:cNvSpPr txBox="1"/>
      </xdr:nvSpPr>
      <xdr:spPr>
        <a:xfrm>
          <a:off x="18356795" y="658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B6570227-03BA-4E79-96B2-6C5CBABFDD1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8A2E72C3-BFB5-45D0-96BB-62BCCED5395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9E43010F-22D7-4EC6-A1A5-DE36C170F6D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5102FD4E-9584-4CAD-95BE-A20A7E4223B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5188FC0-FF85-4650-88FF-A2780907EAB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2DBF2E36-B62C-48DC-A8A6-4A9F49DBCA7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644B3BF-3309-4750-BCCF-DDD28441733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D1EB19F5-A577-4DF2-A775-F03D11D462A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242111AD-7DFC-4DAF-843A-D333807ECF8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F400A0D5-C6B1-42EF-91F1-F2CDDC99797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6259D789-15C0-4348-89D8-74030E9D8FA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F674CA95-36FE-469B-9DC7-F288474A803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4" name="テキスト ボックス 523">
          <a:extLst>
            <a:ext uri="{FF2B5EF4-FFF2-40B4-BE49-F238E27FC236}">
              <a16:creationId xmlns:a16="http://schemas.microsoft.com/office/drawing/2014/main" id="{DFD876E1-2F6A-4576-A61D-CC915E76E75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7A2BABBC-B435-4AE2-A575-5C9563E4400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2E20FE0E-E0A4-40E2-BB82-8E82C5408DA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0171B87E-8202-4754-B79E-5E52EC99FCE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3EEAAC1B-74B3-4F56-8625-5897B5CB366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8CF17872-D2D6-4D72-8EED-0B677CD4A1D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DFB866DE-F1D0-4983-867B-C34D90AF763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8C854422-68AC-4F5C-91E4-A18660EEAFB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D5F6D39E-F663-4677-9092-98FFF169380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40445421-7097-4AB5-9231-69875BC3942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4" name="テキスト ボックス 533">
          <a:extLst>
            <a:ext uri="{FF2B5EF4-FFF2-40B4-BE49-F238E27FC236}">
              <a16:creationId xmlns:a16="http://schemas.microsoft.com/office/drawing/2014/main" id="{B4CF0A8D-5024-4B97-9A0D-F4606C4760E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3103F640-2703-4E5A-9FCA-5127EF2002D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a:extLst>
            <a:ext uri="{FF2B5EF4-FFF2-40B4-BE49-F238E27FC236}">
              <a16:creationId xmlns:a16="http://schemas.microsoft.com/office/drawing/2014/main" id="{2B8FFD06-0A54-43E1-B641-5E6231F5E2F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537" name="直線コネクタ 536">
          <a:extLst>
            <a:ext uri="{FF2B5EF4-FFF2-40B4-BE49-F238E27FC236}">
              <a16:creationId xmlns:a16="http://schemas.microsoft.com/office/drawing/2014/main" id="{BB622502-DD6B-4178-B3D9-778566AFA7C9}"/>
            </a:ext>
          </a:extLst>
        </xdr:cNvPr>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538" name="【保健センター・保健所】&#10;有形固定資産減価償却率最小値テキスト">
          <a:extLst>
            <a:ext uri="{FF2B5EF4-FFF2-40B4-BE49-F238E27FC236}">
              <a16:creationId xmlns:a16="http://schemas.microsoft.com/office/drawing/2014/main" id="{40A1ED48-3F15-41C4-B522-31C49CF25611}"/>
            </a:ext>
          </a:extLst>
        </xdr:cNvPr>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539" name="直線コネクタ 538">
          <a:extLst>
            <a:ext uri="{FF2B5EF4-FFF2-40B4-BE49-F238E27FC236}">
              <a16:creationId xmlns:a16="http://schemas.microsoft.com/office/drawing/2014/main" id="{BD2B3964-6DF3-492F-818F-E059835130B6}"/>
            </a:ext>
          </a:extLst>
        </xdr:cNvPr>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40" name="【保健センター・保健所】&#10;有形固定資産減価償却率最大値テキスト">
          <a:extLst>
            <a:ext uri="{FF2B5EF4-FFF2-40B4-BE49-F238E27FC236}">
              <a16:creationId xmlns:a16="http://schemas.microsoft.com/office/drawing/2014/main" id="{C3F0D39E-8279-4F89-A38B-3F053E2A591A}"/>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1" name="直線コネクタ 540">
          <a:extLst>
            <a:ext uri="{FF2B5EF4-FFF2-40B4-BE49-F238E27FC236}">
              <a16:creationId xmlns:a16="http://schemas.microsoft.com/office/drawing/2014/main" id="{66B10C42-E006-4091-99EC-476B80017DA2}"/>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42" name="【保健センター・保健所】&#10;有形固定資産減価償却率平均値テキスト">
          <a:extLst>
            <a:ext uri="{FF2B5EF4-FFF2-40B4-BE49-F238E27FC236}">
              <a16:creationId xmlns:a16="http://schemas.microsoft.com/office/drawing/2014/main" id="{8931DC6C-4BDD-4C8C-A31B-BC2E58C0006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3" name="フローチャート: 判断 542">
          <a:extLst>
            <a:ext uri="{FF2B5EF4-FFF2-40B4-BE49-F238E27FC236}">
              <a16:creationId xmlns:a16="http://schemas.microsoft.com/office/drawing/2014/main" id="{4113647C-6F27-4B4A-8887-446463E818D5}"/>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4" name="フローチャート: 判断 543">
          <a:extLst>
            <a:ext uri="{FF2B5EF4-FFF2-40B4-BE49-F238E27FC236}">
              <a16:creationId xmlns:a16="http://schemas.microsoft.com/office/drawing/2014/main" id="{619102BC-5ED4-4C29-A3B2-1754EAE6B8D3}"/>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545" name="フローチャート: 判断 544">
          <a:extLst>
            <a:ext uri="{FF2B5EF4-FFF2-40B4-BE49-F238E27FC236}">
              <a16:creationId xmlns:a16="http://schemas.microsoft.com/office/drawing/2014/main" id="{B065ED44-A846-4295-A68B-0668967061B7}"/>
            </a:ext>
          </a:extLst>
        </xdr:cNvPr>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6" name="フローチャート: 判断 545">
          <a:extLst>
            <a:ext uri="{FF2B5EF4-FFF2-40B4-BE49-F238E27FC236}">
              <a16:creationId xmlns:a16="http://schemas.microsoft.com/office/drawing/2014/main" id="{1B549B99-BC43-4B40-AE1B-FDE32948D625}"/>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547" name="フローチャート: 判断 546">
          <a:extLst>
            <a:ext uri="{FF2B5EF4-FFF2-40B4-BE49-F238E27FC236}">
              <a16:creationId xmlns:a16="http://schemas.microsoft.com/office/drawing/2014/main" id="{C7B068BE-CF41-4CAA-8CB7-511820EBE3AE}"/>
            </a:ext>
          </a:extLst>
        </xdr:cNvPr>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6F3989F-789F-43F9-9D6B-EEA05CAC1EE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3D068DC-310C-4FE8-9B1A-B1BBC83C687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74474DF-0536-4088-9372-17F1728FA02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EC5DAC0F-805F-4D2E-B677-FC78E9B3A8D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4B715F1B-0F61-44DD-B4CC-B73CF789BA9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22678</xdr:rowOff>
    </xdr:from>
    <xdr:to>
      <xdr:col>85</xdr:col>
      <xdr:colOff>177800</xdr:colOff>
      <xdr:row>63</xdr:row>
      <xdr:rowOff>124278</xdr:rowOff>
    </xdr:to>
    <xdr:sp macro="" textlink="">
      <xdr:nvSpPr>
        <xdr:cNvPr id="553" name="楕円 552">
          <a:extLst>
            <a:ext uri="{FF2B5EF4-FFF2-40B4-BE49-F238E27FC236}">
              <a16:creationId xmlns:a16="http://schemas.microsoft.com/office/drawing/2014/main" id="{E9DD4EA1-E7A8-4C2A-8298-D0EDF31AD683}"/>
            </a:ext>
          </a:extLst>
        </xdr:cNvPr>
        <xdr:cNvSpPr/>
      </xdr:nvSpPr>
      <xdr:spPr>
        <a:xfrm>
          <a:off x="162687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109055</xdr:rowOff>
    </xdr:from>
    <xdr:ext cx="405111" cy="259045"/>
    <xdr:sp macro="" textlink="">
      <xdr:nvSpPr>
        <xdr:cNvPr id="554" name="【保健センター・保健所】&#10;有形固定資産減価償却率該当値テキスト">
          <a:extLst>
            <a:ext uri="{FF2B5EF4-FFF2-40B4-BE49-F238E27FC236}">
              <a16:creationId xmlns:a16="http://schemas.microsoft.com/office/drawing/2014/main" id="{CA8C9ABC-34F6-4177-AC21-7888F6D4E600}"/>
            </a:ext>
          </a:extLst>
        </xdr:cNvPr>
        <xdr:cNvSpPr txBox="1"/>
      </xdr:nvSpPr>
      <xdr:spPr>
        <a:xfrm>
          <a:off x="16357600" y="1073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161472</xdr:rowOff>
    </xdr:from>
    <xdr:to>
      <xdr:col>81</xdr:col>
      <xdr:colOff>101600</xdr:colOff>
      <xdr:row>63</xdr:row>
      <xdr:rowOff>91622</xdr:rowOff>
    </xdr:to>
    <xdr:sp macro="" textlink="">
      <xdr:nvSpPr>
        <xdr:cNvPr id="555" name="楕円 554">
          <a:extLst>
            <a:ext uri="{FF2B5EF4-FFF2-40B4-BE49-F238E27FC236}">
              <a16:creationId xmlns:a16="http://schemas.microsoft.com/office/drawing/2014/main" id="{074E5708-2CB5-4110-A8F1-D83ADBC0AE56}"/>
            </a:ext>
          </a:extLst>
        </xdr:cNvPr>
        <xdr:cNvSpPr/>
      </xdr:nvSpPr>
      <xdr:spPr>
        <a:xfrm>
          <a:off x="15430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40822</xdr:rowOff>
    </xdr:from>
    <xdr:to>
      <xdr:col>85</xdr:col>
      <xdr:colOff>127000</xdr:colOff>
      <xdr:row>63</xdr:row>
      <xdr:rowOff>73478</xdr:rowOff>
    </xdr:to>
    <xdr:cxnSp macro="">
      <xdr:nvCxnSpPr>
        <xdr:cNvPr id="556" name="直線コネクタ 555">
          <a:extLst>
            <a:ext uri="{FF2B5EF4-FFF2-40B4-BE49-F238E27FC236}">
              <a16:creationId xmlns:a16="http://schemas.microsoft.com/office/drawing/2014/main" id="{31DE1E97-8FC9-4FDE-81E2-1AA4765ED1FE}"/>
            </a:ext>
          </a:extLst>
        </xdr:cNvPr>
        <xdr:cNvCxnSpPr/>
      </xdr:nvCxnSpPr>
      <xdr:spPr>
        <a:xfrm>
          <a:off x="15481300" y="108421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128815</xdr:rowOff>
    </xdr:from>
    <xdr:to>
      <xdr:col>76</xdr:col>
      <xdr:colOff>165100</xdr:colOff>
      <xdr:row>63</xdr:row>
      <xdr:rowOff>58965</xdr:rowOff>
    </xdr:to>
    <xdr:sp macro="" textlink="">
      <xdr:nvSpPr>
        <xdr:cNvPr id="557" name="楕円 556">
          <a:extLst>
            <a:ext uri="{FF2B5EF4-FFF2-40B4-BE49-F238E27FC236}">
              <a16:creationId xmlns:a16="http://schemas.microsoft.com/office/drawing/2014/main" id="{3AD4DA40-CF92-4D85-AF50-4D911694C4EB}"/>
            </a:ext>
          </a:extLst>
        </xdr:cNvPr>
        <xdr:cNvSpPr/>
      </xdr:nvSpPr>
      <xdr:spPr>
        <a:xfrm>
          <a:off x="14541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8165</xdr:rowOff>
    </xdr:from>
    <xdr:to>
      <xdr:col>81</xdr:col>
      <xdr:colOff>50800</xdr:colOff>
      <xdr:row>63</xdr:row>
      <xdr:rowOff>40822</xdr:rowOff>
    </xdr:to>
    <xdr:cxnSp macro="">
      <xdr:nvCxnSpPr>
        <xdr:cNvPr id="558" name="直線コネクタ 557">
          <a:extLst>
            <a:ext uri="{FF2B5EF4-FFF2-40B4-BE49-F238E27FC236}">
              <a16:creationId xmlns:a16="http://schemas.microsoft.com/office/drawing/2014/main" id="{12097965-6B72-4476-AFAD-9A93FCCB0DB0}"/>
            </a:ext>
          </a:extLst>
        </xdr:cNvPr>
        <xdr:cNvCxnSpPr/>
      </xdr:nvCxnSpPr>
      <xdr:spPr>
        <a:xfrm>
          <a:off x="14592300" y="108095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96157</xdr:rowOff>
    </xdr:from>
    <xdr:to>
      <xdr:col>72</xdr:col>
      <xdr:colOff>38100</xdr:colOff>
      <xdr:row>63</xdr:row>
      <xdr:rowOff>26307</xdr:rowOff>
    </xdr:to>
    <xdr:sp macro="" textlink="">
      <xdr:nvSpPr>
        <xdr:cNvPr id="559" name="楕円 558">
          <a:extLst>
            <a:ext uri="{FF2B5EF4-FFF2-40B4-BE49-F238E27FC236}">
              <a16:creationId xmlns:a16="http://schemas.microsoft.com/office/drawing/2014/main" id="{3CB89DE2-1B0F-498B-BFBE-8F890D03536C}"/>
            </a:ext>
          </a:extLst>
        </xdr:cNvPr>
        <xdr:cNvSpPr/>
      </xdr:nvSpPr>
      <xdr:spPr>
        <a:xfrm>
          <a:off x="13652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146957</xdr:rowOff>
    </xdr:from>
    <xdr:to>
      <xdr:col>76</xdr:col>
      <xdr:colOff>114300</xdr:colOff>
      <xdr:row>63</xdr:row>
      <xdr:rowOff>8165</xdr:rowOff>
    </xdr:to>
    <xdr:cxnSp macro="">
      <xdr:nvCxnSpPr>
        <xdr:cNvPr id="560" name="直線コネクタ 559">
          <a:extLst>
            <a:ext uri="{FF2B5EF4-FFF2-40B4-BE49-F238E27FC236}">
              <a16:creationId xmlns:a16="http://schemas.microsoft.com/office/drawing/2014/main" id="{AABCD71C-2905-4B06-AD39-3770EA8371F2}"/>
            </a:ext>
          </a:extLst>
        </xdr:cNvPr>
        <xdr:cNvCxnSpPr/>
      </xdr:nvCxnSpPr>
      <xdr:spPr>
        <a:xfrm>
          <a:off x="13703300" y="10776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63500</xdr:rowOff>
    </xdr:from>
    <xdr:to>
      <xdr:col>67</xdr:col>
      <xdr:colOff>101600</xdr:colOff>
      <xdr:row>62</xdr:row>
      <xdr:rowOff>165100</xdr:rowOff>
    </xdr:to>
    <xdr:sp macro="" textlink="">
      <xdr:nvSpPr>
        <xdr:cNvPr id="561" name="楕円 560">
          <a:extLst>
            <a:ext uri="{FF2B5EF4-FFF2-40B4-BE49-F238E27FC236}">
              <a16:creationId xmlns:a16="http://schemas.microsoft.com/office/drawing/2014/main" id="{B5AA4081-2C53-49EF-82D0-691F397FFC12}"/>
            </a:ext>
          </a:extLst>
        </xdr:cNvPr>
        <xdr:cNvSpPr/>
      </xdr:nvSpPr>
      <xdr:spPr>
        <a:xfrm>
          <a:off x="1276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114300</xdr:rowOff>
    </xdr:from>
    <xdr:to>
      <xdr:col>71</xdr:col>
      <xdr:colOff>177800</xdr:colOff>
      <xdr:row>62</xdr:row>
      <xdr:rowOff>146957</xdr:rowOff>
    </xdr:to>
    <xdr:cxnSp macro="">
      <xdr:nvCxnSpPr>
        <xdr:cNvPr id="562" name="直線コネクタ 561">
          <a:extLst>
            <a:ext uri="{FF2B5EF4-FFF2-40B4-BE49-F238E27FC236}">
              <a16:creationId xmlns:a16="http://schemas.microsoft.com/office/drawing/2014/main" id="{C286F9F5-0D34-404B-921A-D75284E1EB1D}"/>
            </a:ext>
          </a:extLst>
        </xdr:cNvPr>
        <xdr:cNvCxnSpPr/>
      </xdr:nvCxnSpPr>
      <xdr:spPr>
        <a:xfrm>
          <a:off x="12814300" y="1074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63" name="n_1aveValue【保健センター・保健所】&#10;有形固定資産減価償却率">
          <a:extLst>
            <a:ext uri="{FF2B5EF4-FFF2-40B4-BE49-F238E27FC236}">
              <a16:creationId xmlns:a16="http://schemas.microsoft.com/office/drawing/2014/main" id="{55785376-BC92-4355-A607-E8536B665C3D}"/>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564" name="n_2aveValue【保健センター・保健所】&#10;有形固定資産減価償却率">
          <a:extLst>
            <a:ext uri="{FF2B5EF4-FFF2-40B4-BE49-F238E27FC236}">
              <a16:creationId xmlns:a16="http://schemas.microsoft.com/office/drawing/2014/main" id="{3B87B184-9301-4AFC-A901-4DFBCA639F2B}"/>
            </a:ext>
          </a:extLst>
        </xdr:cNvPr>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565" name="n_3aveValue【保健センター・保健所】&#10;有形固定資産減価償却率">
          <a:extLst>
            <a:ext uri="{FF2B5EF4-FFF2-40B4-BE49-F238E27FC236}">
              <a16:creationId xmlns:a16="http://schemas.microsoft.com/office/drawing/2014/main" id="{F4FBE9B3-BBB0-4477-97C4-84694D4D0390}"/>
            </a:ext>
          </a:extLst>
        </xdr:cNvPr>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566" name="n_4aveValue【保健センター・保健所】&#10;有形固定資産減価償却率">
          <a:extLst>
            <a:ext uri="{FF2B5EF4-FFF2-40B4-BE49-F238E27FC236}">
              <a16:creationId xmlns:a16="http://schemas.microsoft.com/office/drawing/2014/main" id="{25F9CF1E-7163-4831-AD4F-AF6B27A03635}"/>
            </a:ext>
          </a:extLst>
        </xdr:cNvPr>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82749</xdr:rowOff>
    </xdr:from>
    <xdr:ext cx="405111" cy="259045"/>
    <xdr:sp macro="" textlink="">
      <xdr:nvSpPr>
        <xdr:cNvPr id="567" name="n_1mainValue【保健センター・保健所】&#10;有形固定資産減価償却率">
          <a:extLst>
            <a:ext uri="{FF2B5EF4-FFF2-40B4-BE49-F238E27FC236}">
              <a16:creationId xmlns:a16="http://schemas.microsoft.com/office/drawing/2014/main" id="{74C187E6-FCA9-408E-BB0D-302649F1CD4A}"/>
            </a:ext>
          </a:extLst>
        </xdr:cNvPr>
        <xdr:cNvSpPr txBox="1"/>
      </xdr:nvSpPr>
      <xdr:spPr>
        <a:xfrm>
          <a:off x="152660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50092</xdr:rowOff>
    </xdr:from>
    <xdr:ext cx="405111" cy="259045"/>
    <xdr:sp macro="" textlink="">
      <xdr:nvSpPr>
        <xdr:cNvPr id="568" name="n_2mainValue【保健センター・保健所】&#10;有形固定資産減価償却率">
          <a:extLst>
            <a:ext uri="{FF2B5EF4-FFF2-40B4-BE49-F238E27FC236}">
              <a16:creationId xmlns:a16="http://schemas.microsoft.com/office/drawing/2014/main" id="{4E5479BC-C7D5-4A1C-A59A-C75CF42DBCD9}"/>
            </a:ext>
          </a:extLst>
        </xdr:cNvPr>
        <xdr:cNvSpPr txBox="1"/>
      </xdr:nvSpPr>
      <xdr:spPr>
        <a:xfrm>
          <a:off x="143897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17434</xdr:rowOff>
    </xdr:from>
    <xdr:ext cx="405111" cy="259045"/>
    <xdr:sp macro="" textlink="">
      <xdr:nvSpPr>
        <xdr:cNvPr id="569" name="n_3mainValue【保健センター・保健所】&#10;有形固定資産減価償却率">
          <a:extLst>
            <a:ext uri="{FF2B5EF4-FFF2-40B4-BE49-F238E27FC236}">
              <a16:creationId xmlns:a16="http://schemas.microsoft.com/office/drawing/2014/main" id="{F9681CA5-D7E4-4912-9309-71D45BD1993A}"/>
            </a:ext>
          </a:extLst>
        </xdr:cNvPr>
        <xdr:cNvSpPr txBox="1"/>
      </xdr:nvSpPr>
      <xdr:spPr>
        <a:xfrm>
          <a:off x="13500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156227</xdr:rowOff>
    </xdr:from>
    <xdr:ext cx="405111" cy="259045"/>
    <xdr:sp macro="" textlink="">
      <xdr:nvSpPr>
        <xdr:cNvPr id="570" name="n_4mainValue【保健センター・保健所】&#10;有形固定資産減価償却率">
          <a:extLst>
            <a:ext uri="{FF2B5EF4-FFF2-40B4-BE49-F238E27FC236}">
              <a16:creationId xmlns:a16="http://schemas.microsoft.com/office/drawing/2014/main" id="{D53EBF4E-FD5D-4C0A-86C9-9BE1615D1518}"/>
            </a:ext>
          </a:extLst>
        </xdr:cNvPr>
        <xdr:cNvSpPr txBox="1"/>
      </xdr:nvSpPr>
      <xdr:spPr>
        <a:xfrm>
          <a:off x="12611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A6938F05-9AB8-4176-A145-8A20A769EDC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4BCE59DB-77C6-4CB9-98B8-96BAA108293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D9BCC8CD-4F01-407E-B039-16A689B6BA7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86F35473-772A-45A2-B444-17E3927ACF3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1290BB-6682-4E2A-A35F-56A61B30A1C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9495D91B-65A4-4281-90C1-0419A50B9F5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FFEA8329-5C21-4F01-84AE-80AE79EA369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FCEE18AE-6C9E-414D-AA35-DD3BBB0EDC7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9843E047-617E-4D81-A2C3-905597D3AA3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C2ABC70C-86DC-42A3-ABCD-D52C1D5B322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77EB12B9-5BEC-4BA2-AE27-35FC447F985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C19FD616-ED04-421D-AACC-01092029CC7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7F3AF8D1-1B68-4290-885A-28AFE5FE245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CEA90BC2-6492-410D-80A8-361A620F66E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4BF5A91B-5CB8-4069-B925-5C10348926F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7E5C7689-0F19-462B-AB35-721B0CCCE0E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8FA5AC4F-D0E7-46A9-876F-13D858B10EA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6108D03B-E269-4A1E-BC97-9C058FD68D7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E208893D-3417-465A-B314-0048801D55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0" name="テキスト ボックス 589">
          <a:extLst>
            <a:ext uri="{FF2B5EF4-FFF2-40B4-BE49-F238E27FC236}">
              <a16:creationId xmlns:a16="http://schemas.microsoft.com/office/drawing/2014/main" id="{EEDEFF00-3B65-4F4B-B777-50512FFE688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F4B5B076-F737-44C7-802F-E1A95BD9481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id="{BA0E76A1-DF40-4BEA-827B-E7E12490BFA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a:extLst>
            <a:ext uri="{FF2B5EF4-FFF2-40B4-BE49-F238E27FC236}">
              <a16:creationId xmlns:a16="http://schemas.microsoft.com/office/drawing/2014/main" id="{C0689B4D-EFC4-4C0D-A419-4FBB7316E5B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594" name="直線コネクタ 593">
          <a:extLst>
            <a:ext uri="{FF2B5EF4-FFF2-40B4-BE49-F238E27FC236}">
              <a16:creationId xmlns:a16="http://schemas.microsoft.com/office/drawing/2014/main" id="{ED9E5250-FAD7-4DF2-9C90-04DFC7E597AB}"/>
            </a:ext>
          </a:extLst>
        </xdr:cNvPr>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595" name="【保健センター・保健所】&#10;一人当たり面積最小値テキスト">
          <a:extLst>
            <a:ext uri="{FF2B5EF4-FFF2-40B4-BE49-F238E27FC236}">
              <a16:creationId xmlns:a16="http://schemas.microsoft.com/office/drawing/2014/main" id="{FCECE001-0707-4CA8-A1F8-29B67C3C77D8}"/>
            </a:ext>
          </a:extLst>
        </xdr:cNvPr>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596" name="直線コネクタ 595">
          <a:extLst>
            <a:ext uri="{FF2B5EF4-FFF2-40B4-BE49-F238E27FC236}">
              <a16:creationId xmlns:a16="http://schemas.microsoft.com/office/drawing/2014/main" id="{346585C6-86BE-45B8-B221-E694237180B5}"/>
            </a:ext>
          </a:extLst>
        </xdr:cNvPr>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597" name="【保健センター・保健所】&#10;一人当たり面積最大値テキスト">
          <a:extLst>
            <a:ext uri="{FF2B5EF4-FFF2-40B4-BE49-F238E27FC236}">
              <a16:creationId xmlns:a16="http://schemas.microsoft.com/office/drawing/2014/main" id="{46E0CFA2-D2BD-4C22-B0EC-7516C2CB4943}"/>
            </a:ext>
          </a:extLst>
        </xdr:cNvPr>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598" name="直線コネクタ 597">
          <a:extLst>
            <a:ext uri="{FF2B5EF4-FFF2-40B4-BE49-F238E27FC236}">
              <a16:creationId xmlns:a16="http://schemas.microsoft.com/office/drawing/2014/main" id="{036D6C18-620A-498D-900F-001813682E48}"/>
            </a:ext>
          </a:extLst>
        </xdr:cNvPr>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599" name="【保健センター・保健所】&#10;一人当たり面積平均値テキスト">
          <a:extLst>
            <a:ext uri="{FF2B5EF4-FFF2-40B4-BE49-F238E27FC236}">
              <a16:creationId xmlns:a16="http://schemas.microsoft.com/office/drawing/2014/main" id="{22C50ABD-A516-4C91-8725-137AFCCDD17A}"/>
            </a:ext>
          </a:extLst>
        </xdr:cNvPr>
        <xdr:cNvSpPr txBox="1"/>
      </xdr:nvSpPr>
      <xdr:spPr>
        <a:xfrm>
          <a:off x="22199600" y="106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600" name="フローチャート: 判断 599">
          <a:extLst>
            <a:ext uri="{FF2B5EF4-FFF2-40B4-BE49-F238E27FC236}">
              <a16:creationId xmlns:a16="http://schemas.microsoft.com/office/drawing/2014/main" id="{AC710272-CC1F-424F-9B83-0529A8220112}"/>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601" name="フローチャート: 判断 600">
          <a:extLst>
            <a:ext uri="{FF2B5EF4-FFF2-40B4-BE49-F238E27FC236}">
              <a16:creationId xmlns:a16="http://schemas.microsoft.com/office/drawing/2014/main" id="{C4611AFB-E949-4C8F-B441-99AB9EFFCCA7}"/>
            </a:ext>
          </a:extLst>
        </xdr:cNvPr>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602" name="フローチャート: 判断 601">
          <a:extLst>
            <a:ext uri="{FF2B5EF4-FFF2-40B4-BE49-F238E27FC236}">
              <a16:creationId xmlns:a16="http://schemas.microsoft.com/office/drawing/2014/main" id="{D0CEDE50-EF50-414D-8816-399440E235A1}"/>
            </a:ext>
          </a:extLst>
        </xdr:cNvPr>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603" name="フローチャート: 判断 602">
          <a:extLst>
            <a:ext uri="{FF2B5EF4-FFF2-40B4-BE49-F238E27FC236}">
              <a16:creationId xmlns:a16="http://schemas.microsoft.com/office/drawing/2014/main" id="{9B82411B-0AC1-459D-90FA-D3D2DB4BCF2B}"/>
            </a:ext>
          </a:extLst>
        </xdr:cNvPr>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604" name="フローチャート: 判断 603">
          <a:extLst>
            <a:ext uri="{FF2B5EF4-FFF2-40B4-BE49-F238E27FC236}">
              <a16:creationId xmlns:a16="http://schemas.microsoft.com/office/drawing/2014/main" id="{CC01193B-7D38-4B72-B376-1BE807E479D6}"/>
            </a:ext>
          </a:extLst>
        </xdr:cNvPr>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63A1D24-80BF-41C7-96B8-D2FEC3FF7D6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7C11779-85E2-496D-A800-5B278534586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6EBFAD3-8484-41EF-935B-88ED3CA3D04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4BCE9977-78DF-4213-93BB-3699590B175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E3AD6EFC-43ED-49E5-80ED-BEA1B4425CF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113030</xdr:rowOff>
    </xdr:from>
    <xdr:to>
      <xdr:col>116</xdr:col>
      <xdr:colOff>114300</xdr:colOff>
      <xdr:row>64</xdr:row>
      <xdr:rowOff>43180</xdr:rowOff>
    </xdr:to>
    <xdr:sp macro="" textlink="">
      <xdr:nvSpPr>
        <xdr:cNvPr id="610" name="楕円 609">
          <a:extLst>
            <a:ext uri="{FF2B5EF4-FFF2-40B4-BE49-F238E27FC236}">
              <a16:creationId xmlns:a16="http://schemas.microsoft.com/office/drawing/2014/main" id="{B3E8B400-91D6-4B88-832C-B74BC945F382}"/>
            </a:ext>
          </a:extLst>
        </xdr:cNvPr>
        <xdr:cNvSpPr/>
      </xdr:nvSpPr>
      <xdr:spPr>
        <a:xfrm>
          <a:off x="22110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27957</xdr:rowOff>
    </xdr:from>
    <xdr:ext cx="469744" cy="259045"/>
    <xdr:sp macro="" textlink="">
      <xdr:nvSpPr>
        <xdr:cNvPr id="611" name="【保健センター・保健所】&#10;一人当たり面積該当値テキスト">
          <a:extLst>
            <a:ext uri="{FF2B5EF4-FFF2-40B4-BE49-F238E27FC236}">
              <a16:creationId xmlns:a16="http://schemas.microsoft.com/office/drawing/2014/main" id="{C35B1955-4807-4557-83A0-7E3DA415B558}"/>
            </a:ext>
          </a:extLst>
        </xdr:cNvPr>
        <xdr:cNvSpPr txBox="1"/>
      </xdr:nvSpPr>
      <xdr:spPr>
        <a:xfrm>
          <a:off x="22199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612" name="楕円 611">
          <a:extLst>
            <a:ext uri="{FF2B5EF4-FFF2-40B4-BE49-F238E27FC236}">
              <a16:creationId xmlns:a16="http://schemas.microsoft.com/office/drawing/2014/main" id="{1D629876-CB4E-4856-B1BA-010A3F12C72F}"/>
            </a:ext>
          </a:extLst>
        </xdr:cNvPr>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163830</xdr:rowOff>
    </xdr:to>
    <xdr:cxnSp macro="">
      <xdr:nvCxnSpPr>
        <xdr:cNvPr id="613" name="直線コネクタ 612">
          <a:extLst>
            <a:ext uri="{FF2B5EF4-FFF2-40B4-BE49-F238E27FC236}">
              <a16:creationId xmlns:a16="http://schemas.microsoft.com/office/drawing/2014/main" id="{078E5E7F-846B-4D94-9251-E080D68387F9}"/>
            </a:ext>
          </a:extLst>
        </xdr:cNvPr>
        <xdr:cNvCxnSpPr/>
      </xdr:nvCxnSpPr>
      <xdr:spPr>
        <a:xfrm>
          <a:off x="21323300" y="1096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113030</xdr:rowOff>
    </xdr:from>
    <xdr:to>
      <xdr:col>107</xdr:col>
      <xdr:colOff>101600</xdr:colOff>
      <xdr:row>64</xdr:row>
      <xdr:rowOff>43180</xdr:rowOff>
    </xdr:to>
    <xdr:sp macro="" textlink="">
      <xdr:nvSpPr>
        <xdr:cNvPr id="614" name="楕円 613">
          <a:extLst>
            <a:ext uri="{FF2B5EF4-FFF2-40B4-BE49-F238E27FC236}">
              <a16:creationId xmlns:a16="http://schemas.microsoft.com/office/drawing/2014/main" id="{D44733BC-7653-4257-BF04-1A05303E5267}"/>
            </a:ext>
          </a:extLst>
        </xdr:cNvPr>
        <xdr:cNvSpPr/>
      </xdr:nvSpPr>
      <xdr:spPr>
        <a:xfrm>
          <a:off x="20383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63</xdr:row>
      <xdr:rowOff>163830</xdr:rowOff>
    </xdr:to>
    <xdr:cxnSp macro="">
      <xdr:nvCxnSpPr>
        <xdr:cNvPr id="615" name="直線コネクタ 614">
          <a:extLst>
            <a:ext uri="{FF2B5EF4-FFF2-40B4-BE49-F238E27FC236}">
              <a16:creationId xmlns:a16="http://schemas.microsoft.com/office/drawing/2014/main" id="{301F3F08-EF2F-4660-87EC-B21F77E4F731}"/>
            </a:ext>
          </a:extLst>
        </xdr:cNvPr>
        <xdr:cNvCxnSpPr/>
      </xdr:nvCxnSpPr>
      <xdr:spPr>
        <a:xfrm>
          <a:off x="20434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113030</xdr:rowOff>
    </xdr:from>
    <xdr:to>
      <xdr:col>102</xdr:col>
      <xdr:colOff>165100</xdr:colOff>
      <xdr:row>64</xdr:row>
      <xdr:rowOff>43180</xdr:rowOff>
    </xdr:to>
    <xdr:sp macro="" textlink="">
      <xdr:nvSpPr>
        <xdr:cNvPr id="616" name="楕円 615">
          <a:extLst>
            <a:ext uri="{FF2B5EF4-FFF2-40B4-BE49-F238E27FC236}">
              <a16:creationId xmlns:a16="http://schemas.microsoft.com/office/drawing/2014/main" id="{816F90D0-F5C3-49DC-90E2-A2FAAAB1A7CC}"/>
            </a:ext>
          </a:extLst>
        </xdr:cNvPr>
        <xdr:cNvSpPr/>
      </xdr:nvSpPr>
      <xdr:spPr>
        <a:xfrm>
          <a:off x="19494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163830</xdr:rowOff>
    </xdr:from>
    <xdr:to>
      <xdr:col>107</xdr:col>
      <xdr:colOff>50800</xdr:colOff>
      <xdr:row>63</xdr:row>
      <xdr:rowOff>163830</xdr:rowOff>
    </xdr:to>
    <xdr:cxnSp macro="">
      <xdr:nvCxnSpPr>
        <xdr:cNvPr id="617" name="直線コネクタ 616">
          <a:extLst>
            <a:ext uri="{FF2B5EF4-FFF2-40B4-BE49-F238E27FC236}">
              <a16:creationId xmlns:a16="http://schemas.microsoft.com/office/drawing/2014/main" id="{B60CB92E-A070-4C63-B80A-A73ADB407F6D}"/>
            </a:ext>
          </a:extLst>
        </xdr:cNvPr>
        <xdr:cNvCxnSpPr/>
      </xdr:nvCxnSpPr>
      <xdr:spPr>
        <a:xfrm>
          <a:off x="19545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109220</xdr:rowOff>
    </xdr:from>
    <xdr:to>
      <xdr:col>98</xdr:col>
      <xdr:colOff>38100</xdr:colOff>
      <xdr:row>64</xdr:row>
      <xdr:rowOff>39370</xdr:rowOff>
    </xdr:to>
    <xdr:sp macro="" textlink="">
      <xdr:nvSpPr>
        <xdr:cNvPr id="618" name="楕円 617">
          <a:extLst>
            <a:ext uri="{FF2B5EF4-FFF2-40B4-BE49-F238E27FC236}">
              <a16:creationId xmlns:a16="http://schemas.microsoft.com/office/drawing/2014/main" id="{4E41DFD7-DDE5-4520-A5C2-4FABD484E682}"/>
            </a:ext>
          </a:extLst>
        </xdr:cNvPr>
        <xdr:cNvSpPr/>
      </xdr:nvSpPr>
      <xdr:spPr>
        <a:xfrm>
          <a:off x="18605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160020</xdr:rowOff>
    </xdr:from>
    <xdr:to>
      <xdr:col>102</xdr:col>
      <xdr:colOff>114300</xdr:colOff>
      <xdr:row>63</xdr:row>
      <xdr:rowOff>163830</xdr:rowOff>
    </xdr:to>
    <xdr:cxnSp macro="">
      <xdr:nvCxnSpPr>
        <xdr:cNvPr id="619" name="直線コネクタ 618">
          <a:extLst>
            <a:ext uri="{FF2B5EF4-FFF2-40B4-BE49-F238E27FC236}">
              <a16:creationId xmlns:a16="http://schemas.microsoft.com/office/drawing/2014/main" id="{D1FD8CBE-29C5-4B43-AE9F-0F2C3B2A4F2D}"/>
            </a:ext>
          </a:extLst>
        </xdr:cNvPr>
        <xdr:cNvCxnSpPr/>
      </xdr:nvCxnSpPr>
      <xdr:spPr>
        <a:xfrm>
          <a:off x="18656300" y="10961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620" name="n_1aveValue【保健センター・保健所】&#10;一人当たり面積">
          <a:extLst>
            <a:ext uri="{FF2B5EF4-FFF2-40B4-BE49-F238E27FC236}">
              <a16:creationId xmlns:a16="http://schemas.microsoft.com/office/drawing/2014/main" id="{2A2D3B52-C148-4B17-8137-550B77FC7BD7}"/>
            </a:ext>
          </a:extLst>
        </xdr:cNvPr>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621" name="n_2aveValue【保健センター・保健所】&#10;一人当たり面積">
          <a:extLst>
            <a:ext uri="{FF2B5EF4-FFF2-40B4-BE49-F238E27FC236}">
              <a16:creationId xmlns:a16="http://schemas.microsoft.com/office/drawing/2014/main" id="{F868B3B1-E39B-491C-81B2-3F6D29D8A818}"/>
            </a:ext>
          </a:extLst>
        </xdr:cNvPr>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622" name="n_3aveValue【保健センター・保健所】&#10;一人当たり面積">
          <a:extLst>
            <a:ext uri="{FF2B5EF4-FFF2-40B4-BE49-F238E27FC236}">
              <a16:creationId xmlns:a16="http://schemas.microsoft.com/office/drawing/2014/main" id="{0CEB200C-5028-46D0-9AF9-F0D5DDAEC0C6}"/>
            </a:ext>
          </a:extLst>
        </xdr:cNvPr>
        <xdr:cNvSpPr txBox="1"/>
      </xdr:nvSpPr>
      <xdr:spPr>
        <a:xfrm>
          <a:off x="19310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623" name="n_4aveValue【保健センター・保健所】&#10;一人当たり面積">
          <a:extLst>
            <a:ext uri="{FF2B5EF4-FFF2-40B4-BE49-F238E27FC236}">
              <a16:creationId xmlns:a16="http://schemas.microsoft.com/office/drawing/2014/main" id="{B0F0729F-8306-43FA-81F2-E035A65CF9CA}"/>
            </a:ext>
          </a:extLst>
        </xdr:cNvPr>
        <xdr:cNvSpPr txBox="1"/>
      </xdr:nvSpPr>
      <xdr:spPr>
        <a:xfrm>
          <a:off x="18421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624" name="n_1mainValue【保健センター・保健所】&#10;一人当たり面積">
          <a:extLst>
            <a:ext uri="{FF2B5EF4-FFF2-40B4-BE49-F238E27FC236}">
              <a16:creationId xmlns:a16="http://schemas.microsoft.com/office/drawing/2014/main" id="{52DDF7EB-16B0-426A-9527-606027170629}"/>
            </a:ext>
          </a:extLst>
        </xdr:cNvPr>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34307</xdr:rowOff>
    </xdr:from>
    <xdr:ext cx="469744" cy="259045"/>
    <xdr:sp macro="" textlink="">
      <xdr:nvSpPr>
        <xdr:cNvPr id="625" name="n_2mainValue【保健センター・保健所】&#10;一人当たり面積">
          <a:extLst>
            <a:ext uri="{FF2B5EF4-FFF2-40B4-BE49-F238E27FC236}">
              <a16:creationId xmlns:a16="http://schemas.microsoft.com/office/drawing/2014/main" id="{A0E49E82-CFFE-4DB6-9331-28AFB2FFB59A}"/>
            </a:ext>
          </a:extLst>
        </xdr:cNvPr>
        <xdr:cNvSpPr txBox="1"/>
      </xdr:nvSpPr>
      <xdr:spPr>
        <a:xfrm>
          <a:off x="20199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34307</xdr:rowOff>
    </xdr:from>
    <xdr:ext cx="469744" cy="259045"/>
    <xdr:sp macro="" textlink="">
      <xdr:nvSpPr>
        <xdr:cNvPr id="626" name="n_3mainValue【保健センター・保健所】&#10;一人当たり面積">
          <a:extLst>
            <a:ext uri="{FF2B5EF4-FFF2-40B4-BE49-F238E27FC236}">
              <a16:creationId xmlns:a16="http://schemas.microsoft.com/office/drawing/2014/main" id="{5EAE0B2F-386A-41B6-AFEE-3A314644794E}"/>
            </a:ext>
          </a:extLst>
        </xdr:cNvPr>
        <xdr:cNvSpPr txBox="1"/>
      </xdr:nvSpPr>
      <xdr:spPr>
        <a:xfrm>
          <a:off x="19310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30497</xdr:rowOff>
    </xdr:from>
    <xdr:ext cx="469744" cy="259045"/>
    <xdr:sp macro="" textlink="">
      <xdr:nvSpPr>
        <xdr:cNvPr id="627" name="n_4mainValue【保健センター・保健所】&#10;一人当たり面積">
          <a:extLst>
            <a:ext uri="{FF2B5EF4-FFF2-40B4-BE49-F238E27FC236}">
              <a16:creationId xmlns:a16="http://schemas.microsoft.com/office/drawing/2014/main" id="{1EA0175B-E658-447A-B04E-ADA4DEBF9C7B}"/>
            </a:ext>
          </a:extLst>
        </xdr:cNvPr>
        <xdr:cNvSpPr txBox="1"/>
      </xdr:nvSpPr>
      <xdr:spPr>
        <a:xfrm>
          <a:off x="18421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2A44690E-114E-498A-84DE-0CD397D5B73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CCE9A9A3-79A1-4040-9006-A5CA2B5B8D2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1810574F-2159-4EC2-9A4C-F8EDF64DF39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8A63CF84-25FF-4DE4-A8BA-3A2A3CBEEDF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EF734FEC-F450-4203-B571-7689A180263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3E22154F-3514-4298-9B6D-00D76100024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5E786E78-719B-4736-9966-C559D60877F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CB8AE7F7-2EA6-4B71-8978-42A04B69208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580FD8E6-3338-40EC-8BD8-E8812306C1F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12F7BBFA-DA36-41D3-901F-5A3A8C3E878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FC4803F7-379D-4D72-B761-9E0AC129A93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a:extLst>
            <a:ext uri="{FF2B5EF4-FFF2-40B4-BE49-F238E27FC236}">
              <a16:creationId xmlns:a16="http://schemas.microsoft.com/office/drawing/2014/main" id="{95BFFFA9-87BB-479F-AAC6-6DA77CB4CAE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0CB1AAF2-573D-4F51-84E6-3F2867CC83C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a:extLst>
            <a:ext uri="{FF2B5EF4-FFF2-40B4-BE49-F238E27FC236}">
              <a16:creationId xmlns:a16="http://schemas.microsoft.com/office/drawing/2014/main" id="{A23C161D-EFC0-43CD-8AFF-628BE4E6395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a:extLst>
            <a:ext uri="{FF2B5EF4-FFF2-40B4-BE49-F238E27FC236}">
              <a16:creationId xmlns:a16="http://schemas.microsoft.com/office/drawing/2014/main" id="{E97FFDCF-5743-4B82-8197-97880101BF2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a:extLst>
            <a:ext uri="{FF2B5EF4-FFF2-40B4-BE49-F238E27FC236}">
              <a16:creationId xmlns:a16="http://schemas.microsoft.com/office/drawing/2014/main" id="{DC3604BE-51BA-4632-8B68-E1962521EA1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a:extLst>
            <a:ext uri="{FF2B5EF4-FFF2-40B4-BE49-F238E27FC236}">
              <a16:creationId xmlns:a16="http://schemas.microsoft.com/office/drawing/2014/main" id="{7D212B95-C35C-4F4E-97C0-FCB0EC65563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a:extLst>
            <a:ext uri="{FF2B5EF4-FFF2-40B4-BE49-F238E27FC236}">
              <a16:creationId xmlns:a16="http://schemas.microsoft.com/office/drawing/2014/main" id="{036C3441-881D-46E1-BB6D-49FEC0E8D28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a:extLst>
            <a:ext uri="{FF2B5EF4-FFF2-40B4-BE49-F238E27FC236}">
              <a16:creationId xmlns:a16="http://schemas.microsoft.com/office/drawing/2014/main" id="{EA4506EF-EC73-4053-AB5C-533DE18A17B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a:extLst>
            <a:ext uri="{FF2B5EF4-FFF2-40B4-BE49-F238E27FC236}">
              <a16:creationId xmlns:a16="http://schemas.microsoft.com/office/drawing/2014/main" id="{9F6232A6-7F83-4FEA-9080-26555E9EE1C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8" name="テキスト ボックス 647">
          <a:extLst>
            <a:ext uri="{FF2B5EF4-FFF2-40B4-BE49-F238E27FC236}">
              <a16:creationId xmlns:a16="http://schemas.microsoft.com/office/drawing/2014/main" id="{A9F72A7A-05F6-4C1F-90C5-9088A74E4743}"/>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20ED6DE5-99BC-4EBF-AC31-F97AB43F4DA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0" name="テキスト ボックス 649">
          <a:extLst>
            <a:ext uri="{FF2B5EF4-FFF2-40B4-BE49-F238E27FC236}">
              <a16:creationId xmlns:a16="http://schemas.microsoft.com/office/drawing/2014/main" id="{3465186B-0196-43FF-B249-2B7CD215CCC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id="{F1CC1965-8459-4880-A9B0-CD2276FA227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652" name="直線コネクタ 651">
          <a:extLst>
            <a:ext uri="{FF2B5EF4-FFF2-40B4-BE49-F238E27FC236}">
              <a16:creationId xmlns:a16="http://schemas.microsoft.com/office/drawing/2014/main" id="{7C561E0D-9B8D-4093-84F2-4D188A72BACE}"/>
            </a:ext>
          </a:extLst>
        </xdr:cNvPr>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653" name="【消防施設】&#10;有形固定資産減価償却率最小値テキスト">
          <a:extLst>
            <a:ext uri="{FF2B5EF4-FFF2-40B4-BE49-F238E27FC236}">
              <a16:creationId xmlns:a16="http://schemas.microsoft.com/office/drawing/2014/main" id="{8B214791-0A19-4142-983D-09A6672D9CBC}"/>
            </a:ext>
          </a:extLst>
        </xdr:cNvPr>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654" name="直線コネクタ 653">
          <a:extLst>
            <a:ext uri="{FF2B5EF4-FFF2-40B4-BE49-F238E27FC236}">
              <a16:creationId xmlns:a16="http://schemas.microsoft.com/office/drawing/2014/main" id="{CCFEEDB3-1CA6-423F-B764-EB3D612702C4}"/>
            </a:ext>
          </a:extLst>
        </xdr:cNvPr>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655" name="【消防施設】&#10;有形固定資産減価償却率最大値テキスト">
          <a:extLst>
            <a:ext uri="{FF2B5EF4-FFF2-40B4-BE49-F238E27FC236}">
              <a16:creationId xmlns:a16="http://schemas.microsoft.com/office/drawing/2014/main" id="{19A935B7-7B1A-463A-B3E9-B84BA313EAC6}"/>
            </a:ext>
          </a:extLst>
        </xdr:cNvPr>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6" name="直線コネクタ 655">
          <a:extLst>
            <a:ext uri="{FF2B5EF4-FFF2-40B4-BE49-F238E27FC236}">
              <a16:creationId xmlns:a16="http://schemas.microsoft.com/office/drawing/2014/main" id="{5CA35A5D-584F-4857-ADF3-D19BBC459657}"/>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657" name="【消防施設】&#10;有形固定資産減価償却率平均値テキスト">
          <a:extLst>
            <a:ext uri="{FF2B5EF4-FFF2-40B4-BE49-F238E27FC236}">
              <a16:creationId xmlns:a16="http://schemas.microsoft.com/office/drawing/2014/main" id="{534A5367-CE56-44AD-99ED-B9CAE3F5DECB}"/>
            </a:ext>
          </a:extLst>
        </xdr:cNvPr>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58" name="フローチャート: 判断 657">
          <a:extLst>
            <a:ext uri="{FF2B5EF4-FFF2-40B4-BE49-F238E27FC236}">
              <a16:creationId xmlns:a16="http://schemas.microsoft.com/office/drawing/2014/main" id="{69EB24FA-2B2C-44C6-A7FD-1D54E0990CA5}"/>
            </a:ext>
          </a:extLst>
        </xdr:cNvPr>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9" name="フローチャート: 判断 658">
          <a:extLst>
            <a:ext uri="{FF2B5EF4-FFF2-40B4-BE49-F238E27FC236}">
              <a16:creationId xmlns:a16="http://schemas.microsoft.com/office/drawing/2014/main" id="{A46D24E5-8602-4214-97BA-85FEAE57BC6E}"/>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660" name="フローチャート: 判断 659">
          <a:extLst>
            <a:ext uri="{FF2B5EF4-FFF2-40B4-BE49-F238E27FC236}">
              <a16:creationId xmlns:a16="http://schemas.microsoft.com/office/drawing/2014/main" id="{4CADBE55-9E03-43F7-AB5F-E1FA83641A90}"/>
            </a:ext>
          </a:extLst>
        </xdr:cNvPr>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61" name="フローチャート: 判断 660">
          <a:extLst>
            <a:ext uri="{FF2B5EF4-FFF2-40B4-BE49-F238E27FC236}">
              <a16:creationId xmlns:a16="http://schemas.microsoft.com/office/drawing/2014/main" id="{7001870E-EC3E-49A0-A5DA-26F05A28B381}"/>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662" name="フローチャート: 判断 661">
          <a:extLst>
            <a:ext uri="{FF2B5EF4-FFF2-40B4-BE49-F238E27FC236}">
              <a16:creationId xmlns:a16="http://schemas.microsoft.com/office/drawing/2014/main" id="{34BCB346-C879-4A85-B740-04C8E6E066CF}"/>
            </a:ext>
          </a:extLst>
        </xdr:cNvPr>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9837CF2F-0B18-4549-8F55-632F160A0E9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C85521FD-8171-4E77-8099-637FB2E7642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57C2D44A-8311-46EE-AA67-F7F30D3B5BA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58356229-9C3F-48B8-882E-74DB71EE8AB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854DA9F0-2993-42A3-AD52-4CE83AFC346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105411</xdr:rowOff>
    </xdr:from>
    <xdr:to>
      <xdr:col>85</xdr:col>
      <xdr:colOff>177800</xdr:colOff>
      <xdr:row>84</xdr:row>
      <xdr:rowOff>35561</xdr:rowOff>
    </xdr:to>
    <xdr:sp macro="" textlink="">
      <xdr:nvSpPr>
        <xdr:cNvPr id="668" name="楕円 667">
          <a:extLst>
            <a:ext uri="{FF2B5EF4-FFF2-40B4-BE49-F238E27FC236}">
              <a16:creationId xmlns:a16="http://schemas.microsoft.com/office/drawing/2014/main" id="{C1C731AF-5424-442D-A25F-DD4FE01DC7B6}"/>
            </a:ext>
          </a:extLst>
        </xdr:cNvPr>
        <xdr:cNvSpPr/>
      </xdr:nvSpPr>
      <xdr:spPr>
        <a:xfrm>
          <a:off x="16268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83838</xdr:rowOff>
    </xdr:from>
    <xdr:ext cx="405111" cy="259045"/>
    <xdr:sp macro="" textlink="">
      <xdr:nvSpPr>
        <xdr:cNvPr id="669" name="【消防施設】&#10;有形固定資産減価償却率該当値テキスト">
          <a:extLst>
            <a:ext uri="{FF2B5EF4-FFF2-40B4-BE49-F238E27FC236}">
              <a16:creationId xmlns:a16="http://schemas.microsoft.com/office/drawing/2014/main" id="{4C35AEA2-506A-4911-902C-CA1BEE6B931F}"/>
            </a:ext>
          </a:extLst>
        </xdr:cNvPr>
        <xdr:cNvSpPr txBox="1"/>
      </xdr:nvSpPr>
      <xdr:spPr>
        <a:xfrm>
          <a:off x="16357600"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670" name="楕円 669">
          <a:extLst>
            <a:ext uri="{FF2B5EF4-FFF2-40B4-BE49-F238E27FC236}">
              <a16:creationId xmlns:a16="http://schemas.microsoft.com/office/drawing/2014/main" id="{8024D8CD-229B-4C37-AF4D-BBC5D0CB59D5}"/>
            </a:ext>
          </a:extLst>
        </xdr:cNvPr>
        <xdr:cNvSpPr/>
      </xdr:nvSpPr>
      <xdr:spPr>
        <a:xfrm>
          <a:off x="1543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129539</xdr:rowOff>
    </xdr:from>
    <xdr:to>
      <xdr:col>85</xdr:col>
      <xdr:colOff>127000</xdr:colOff>
      <xdr:row>83</xdr:row>
      <xdr:rowOff>156211</xdr:rowOff>
    </xdr:to>
    <xdr:cxnSp macro="">
      <xdr:nvCxnSpPr>
        <xdr:cNvPr id="671" name="直線コネクタ 670">
          <a:extLst>
            <a:ext uri="{FF2B5EF4-FFF2-40B4-BE49-F238E27FC236}">
              <a16:creationId xmlns:a16="http://schemas.microsoft.com/office/drawing/2014/main" id="{8B152440-5A5B-4159-ACD9-39A8AC628455}"/>
            </a:ext>
          </a:extLst>
        </xdr:cNvPr>
        <xdr:cNvCxnSpPr/>
      </xdr:nvCxnSpPr>
      <xdr:spPr>
        <a:xfrm>
          <a:off x="15481300" y="143598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52070</xdr:rowOff>
    </xdr:from>
    <xdr:to>
      <xdr:col>76</xdr:col>
      <xdr:colOff>165100</xdr:colOff>
      <xdr:row>83</xdr:row>
      <xdr:rowOff>153670</xdr:rowOff>
    </xdr:to>
    <xdr:sp macro="" textlink="">
      <xdr:nvSpPr>
        <xdr:cNvPr id="672" name="楕円 671">
          <a:extLst>
            <a:ext uri="{FF2B5EF4-FFF2-40B4-BE49-F238E27FC236}">
              <a16:creationId xmlns:a16="http://schemas.microsoft.com/office/drawing/2014/main" id="{D1D9754B-E894-4649-A471-850D3BF1E450}"/>
            </a:ext>
          </a:extLst>
        </xdr:cNvPr>
        <xdr:cNvSpPr/>
      </xdr:nvSpPr>
      <xdr:spPr>
        <a:xfrm>
          <a:off x="14541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102870</xdr:rowOff>
    </xdr:from>
    <xdr:to>
      <xdr:col>81</xdr:col>
      <xdr:colOff>50800</xdr:colOff>
      <xdr:row>83</xdr:row>
      <xdr:rowOff>129539</xdr:rowOff>
    </xdr:to>
    <xdr:cxnSp macro="">
      <xdr:nvCxnSpPr>
        <xdr:cNvPr id="673" name="直線コネクタ 672">
          <a:extLst>
            <a:ext uri="{FF2B5EF4-FFF2-40B4-BE49-F238E27FC236}">
              <a16:creationId xmlns:a16="http://schemas.microsoft.com/office/drawing/2014/main" id="{DC685C51-43D3-473F-9D67-50FCFA486736}"/>
            </a:ext>
          </a:extLst>
        </xdr:cNvPr>
        <xdr:cNvCxnSpPr/>
      </xdr:nvCxnSpPr>
      <xdr:spPr>
        <a:xfrm>
          <a:off x="14592300" y="143332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29211</xdr:rowOff>
    </xdr:from>
    <xdr:to>
      <xdr:col>72</xdr:col>
      <xdr:colOff>38100</xdr:colOff>
      <xdr:row>83</xdr:row>
      <xdr:rowOff>130811</xdr:rowOff>
    </xdr:to>
    <xdr:sp macro="" textlink="">
      <xdr:nvSpPr>
        <xdr:cNvPr id="674" name="楕円 673">
          <a:extLst>
            <a:ext uri="{FF2B5EF4-FFF2-40B4-BE49-F238E27FC236}">
              <a16:creationId xmlns:a16="http://schemas.microsoft.com/office/drawing/2014/main" id="{15A1885A-D5A2-4250-97BF-FF66383AF9D3}"/>
            </a:ext>
          </a:extLst>
        </xdr:cNvPr>
        <xdr:cNvSpPr/>
      </xdr:nvSpPr>
      <xdr:spPr>
        <a:xfrm>
          <a:off x="13652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80011</xdr:rowOff>
    </xdr:from>
    <xdr:to>
      <xdr:col>76</xdr:col>
      <xdr:colOff>114300</xdr:colOff>
      <xdr:row>83</xdr:row>
      <xdr:rowOff>102870</xdr:rowOff>
    </xdr:to>
    <xdr:cxnSp macro="">
      <xdr:nvCxnSpPr>
        <xdr:cNvPr id="675" name="直線コネクタ 674">
          <a:extLst>
            <a:ext uri="{FF2B5EF4-FFF2-40B4-BE49-F238E27FC236}">
              <a16:creationId xmlns:a16="http://schemas.microsoft.com/office/drawing/2014/main" id="{95F1B333-58F2-40A9-B951-F984082E23F6}"/>
            </a:ext>
          </a:extLst>
        </xdr:cNvPr>
        <xdr:cNvCxnSpPr/>
      </xdr:nvCxnSpPr>
      <xdr:spPr>
        <a:xfrm>
          <a:off x="13703300" y="14310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2539</xdr:rowOff>
    </xdr:from>
    <xdr:to>
      <xdr:col>67</xdr:col>
      <xdr:colOff>101600</xdr:colOff>
      <xdr:row>83</xdr:row>
      <xdr:rowOff>104139</xdr:rowOff>
    </xdr:to>
    <xdr:sp macro="" textlink="">
      <xdr:nvSpPr>
        <xdr:cNvPr id="676" name="楕円 675">
          <a:extLst>
            <a:ext uri="{FF2B5EF4-FFF2-40B4-BE49-F238E27FC236}">
              <a16:creationId xmlns:a16="http://schemas.microsoft.com/office/drawing/2014/main" id="{91F3B2B3-2993-4A8A-86C5-0E0E6DC0E530}"/>
            </a:ext>
          </a:extLst>
        </xdr:cNvPr>
        <xdr:cNvSpPr/>
      </xdr:nvSpPr>
      <xdr:spPr>
        <a:xfrm>
          <a:off x="12763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53339</xdr:rowOff>
    </xdr:from>
    <xdr:to>
      <xdr:col>71</xdr:col>
      <xdr:colOff>177800</xdr:colOff>
      <xdr:row>83</xdr:row>
      <xdr:rowOff>80011</xdr:rowOff>
    </xdr:to>
    <xdr:cxnSp macro="">
      <xdr:nvCxnSpPr>
        <xdr:cNvPr id="677" name="直線コネクタ 676">
          <a:extLst>
            <a:ext uri="{FF2B5EF4-FFF2-40B4-BE49-F238E27FC236}">
              <a16:creationId xmlns:a16="http://schemas.microsoft.com/office/drawing/2014/main" id="{17E2E55A-A3AC-445F-B3AB-6F9D2D400CD5}"/>
            </a:ext>
          </a:extLst>
        </xdr:cNvPr>
        <xdr:cNvCxnSpPr/>
      </xdr:nvCxnSpPr>
      <xdr:spPr>
        <a:xfrm>
          <a:off x="12814300" y="142836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78" name="n_1aveValue【消防施設】&#10;有形固定資産減価償却率">
          <a:extLst>
            <a:ext uri="{FF2B5EF4-FFF2-40B4-BE49-F238E27FC236}">
              <a16:creationId xmlns:a16="http://schemas.microsoft.com/office/drawing/2014/main" id="{FF445606-97F8-450E-9DE8-CBA890D4A480}"/>
            </a:ext>
          </a:extLst>
        </xdr:cNvPr>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679" name="n_2aveValue【消防施設】&#10;有形固定資産減価償却率">
          <a:extLst>
            <a:ext uri="{FF2B5EF4-FFF2-40B4-BE49-F238E27FC236}">
              <a16:creationId xmlns:a16="http://schemas.microsoft.com/office/drawing/2014/main" id="{CE2C8C99-9E62-4454-B2A8-988278AA078D}"/>
            </a:ext>
          </a:extLst>
        </xdr:cNvPr>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680" name="n_3aveValue【消防施設】&#10;有形固定資産減価償却率">
          <a:extLst>
            <a:ext uri="{FF2B5EF4-FFF2-40B4-BE49-F238E27FC236}">
              <a16:creationId xmlns:a16="http://schemas.microsoft.com/office/drawing/2014/main" id="{E22FAAED-D27F-414A-8468-6D3A8A14CD92}"/>
            </a:ext>
          </a:extLst>
        </xdr:cNvPr>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681" name="n_4aveValue【消防施設】&#10;有形固定資産減価償却率">
          <a:extLst>
            <a:ext uri="{FF2B5EF4-FFF2-40B4-BE49-F238E27FC236}">
              <a16:creationId xmlns:a16="http://schemas.microsoft.com/office/drawing/2014/main" id="{4FA2414F-390D-4CD5-BAD7-988820C1A436}"/>
            </a:ext>
          </a:extLst>
        </xdr:cNvPr>
        <xdr:cNvSpPr txBox="1"/>
      </xdr:nvSpPr>
      <xdr:spPr>
        <a:xfrm>
          <a:off x="12611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xdr:rowOff>
    </xdr:from>
    <xdr:ext cx="405111" cy="259045"/>
    <xdr:sp macro="" textlink="">
      <xdr:nvSpPr>
        <xdr:cNvPr id="682" name="n_1mainValue【消防施設】&#10;有形固定資産減価償却率">
          <a:extLst>
            <a:ext uri="{FF2B5EF4-FFF2-40B4-BE49-F238E27FC236}">
              <a16:creationId xmlns:a16="http://schemas.microsoft.com/office/drawing/2014/main" id="{ACAC2CE2-B94F-4DCC-9FBA-0A0237098DFC}"/>
            </a:ext>
          </a:extLst>
        </xdr:cNvPr>
        <xdr:cNvSpPr txBox="1"/>
      </xdr:nvSpPr>
      <xdr:spPr>
        <a:xfrm>
          <a:off x="15266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144797</xdr:rowOff>
    </xdr:from>
    <xdr:ext cx="405111" cy="259045"/>
    <xdr:sp macro="" textlink="">
      <xdr:nvSpPr>
        <xdr:cNvPr id="683" name="n_2mainValue【消防施設】&#10;有形固定資産減価償却率">
          <a:extLst>
            <a:ext uri="{FF2B5EF4-FFF2-40B4-BE49-F238E27FC236}">
              <a16:creationId xmlns:a16="http://schemas.microsoft.com/office/drawing/2014/main" id="{118F7195-5C26-4919-8638-929F4A715A40}"/>
            </a:ext>
          </a:extLst>
        </xdr:cNvPr>
        <xdr:cNvSpPr txBox="1"/>
      </xdr:nvSpPr>
      <xdr:spPr>
        <a:xfrm>
          <a:off x="14389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121938</xdr:rowOff>
    </xdr:from>
    <xdr:ext cx="405111" cy="259045"/>
    <xdr:sp macro="" textlink="">
      <xdr:nvSpPr>
        <xdr:cNvPr id="684" name="n_3mainValue【消防施設】&#10;有形固定資産減価償却率">
          <a:extLst>
            <a:ext uri="{FF2B5EF4-FFF2-40B4-BE49-F238E27FC236}">
              <a16:creationId xmlns:a16="http://schemas.microsoft.com/office/drawing/2014/main" id="{88CE51A4-0A39-497C-AA5D-B56A2C759D57}"/>
            </a:ext>
          </a:extLst>
        </xdr:cNvPr>
        <xdr:cNvSpPr txBox="1"/>
      </xdr:nvSpPr>
      <xdr:spPr>
        <a:xfrm>
          <a:off x="135007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95266</xdr:rowOff>
    </xdr:from>
    <xdr:ext cx="405111" cy="259045"/>
    <xdr:sp macro="" textlink="">
      <xdr:nvSpPr>
        <xdr:cNvPr id="685" name="n_4mainValue【消防施設】&#10;有形固定資産減価償却率">
          <a:extLst>
            <a:ext uri="{FF2B5EF4-FFF2-40B4-BE49-F238E27FC236}">
              <a16:creationId xmlns:a16="http://schemas.microsoft.com/office/drawing/2014/main" id="{8212E27E-CF79-415A-862D-6C9F23846800}"/>
            </a:ext>
          </a:extLst>
        </xdr:cNvPr>
        <xdr:cNvSpPr txBox="1"/>
      </xdr:nvSpPr>
      <xdr:spPr>
        <a:xfrm>
          <a:off x="12611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F0C12007-6433-456A-8EF1-DAE03A04D92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6954056A-8598-42DE-AD9F-6C28E826C2F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7EC7761F-38F7-4838-B4E9-72DA7CEF43E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03016B3C-4817-4318-983E-1D98BCC5242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6A0367F5-B85F-499F-AFDE-5E56092F956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992F0C32-9D40-4F51-ADF8-1F049F7D567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A6C6073E-B07C-4098-98F4-E4ACDE6DBF9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98D1DDB3-3620-4E80-B6A5-72CA696A780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5226AA71-D039-4504-A90E-64830D25D6C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F51B261D-A32B-46D0-B844-A789B917A67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6" name="直線コネクタ 695">
          <a:extLst>
            <a:ext uri="{FF2B5EF4-FFF2-40B4-BE49-F238E27FC236}">
              <a16:creationId xmlns:a16="http://schemas.microsoft.com/office/drawing/2014/main" id="{2633D23F-385E-4FC2-8F95-FADD3AA12E0B}"/>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7" name="テキスト ボックス 696">
          <a:extLst>
            <a:ext uri="{FF2B5EF4-FFF2-40B4-BE49-F238E27FC236}">
              <a16:creationId xmlns:a16="http://schemas.microsoft.com/office/drawing/2014/main" id="{E4246321-BE34-4A68-8942-4D73BEE15FE3}"/>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8" name="直線コネクタ 697">
          <a:extLst>
            <a:ext uri="{FF2B5EF4-FFF2-40B4-BE49-F238E27FC236}">
              <a16:creationId xmlns:a16="http://schemas.microsoft.com/office/drawing/2014/main" id="{5BBA083C-684F-4023-9217-C74AA2E13627}"/>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9" name="テキスト ボックス 698">
          <a:extLst>
            <a:ext uri="{FF2B5EF4-FFF2-40B4-BE49-F238E27FC236}">
              <a16:creationId xmlns:a16="http://schemas.microsoft.com/office/drawing/2014/main" id="{2A6C047D-69F5-43A4-BC5E-C7F702F1C97A}"/>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0" name="直線コネクタ 699">
          <a:extLst>
            <a:ext uri="{FF2B5EF4-FFF2-40B4-BE49-F238E27FC236}">
              <a16:creationId xmlns:a16="http://schemas.microsoft.com/office/drawing/2014/main" id="{0B7FD954-969D-4ABD-A36B-8AE7C5C1CD6B}"/>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1" name="テキスト ボックス 700">
          <a:extLst>
            <a:ext uri="{FF2B5EF4-FFF2-40B4-BE49-F238E27FC236}">
              <a16:creationId xmlns:a16="http://schemas.microsoft.com/office/drawing/2014/main" id="{96C4C99E-8E23-4036-B7B7-0EA0DED4300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2" name="直線コネクタ 701">
          <a:extLst>
            <a:ext uri="{FF2B5EF4-FFF2-40B4-BE49-F238E27FC236}">
              <a16:creationId xmlns:a16="http://schemas.microsoft.com/office/drawing/2014/main" id="{00559C31-E630-466A-873A-93F63A9C90BC}"/>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3" name="テキスト ボックス 702">
          <a:extLst>
            <a:ext uri="{FF2B5EF4-FFF2-40B4-BE49-F238E27FC236}">
              <a16:creationId xmlns:a16="http://schemas.microsoft.com/office/drawing/2014/main" id="{B4774F0E-99A4-4D18-97B0-55B73B85C79D}"/>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4" name="直線コネクタ 703">
          <a:extLst>
            <a:ext uri="{FF2B5EF4-FFF2-40B4-BE49-F238E27FC236}">
              <a16:creationId xmlns:a16="http://schemas.microsoft.com/office/drawing/2014/main" id="{488F8DBC-F40D-4AA0-9D2E-4ABB0DDC162D}"/>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5" name="テキスト ボックス 704">
          <a:extLst>
            <a:ext uri="{FF2B5EF4-FFF2-40B4-BE49-F238E27FC236}">
              <a16:creationId xmlns:a16="http://schemas.microsoft.com/office/drawing/2014/main" id="{9D4F1FC4-4468-441C-B634-66F2D42B5632}"/>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6" name="直線コネクタ 705">
          <a:extLst>
            <a:ext uri="{FF2B5EF4-FFF2-40B4-BE49-F238E27FC236}">
              <a16:creationId xmlns:a16="http://schemas.microsoft.com/office/drawing/2014/main" id="{C0A4E186-5AEE-4792-9425-B43D0DBBF49C}"/>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7" name="テキスト ボックス 706">
          <a:extLst>
            <a:ext uri="{FF2B5EF4-FFF2-40B4-BE49-F238E27FC236}">
              <a16:creationId xmlns:a16="http://schemas.microsoft.com/office/drawing/2014/main" id="{F254225E-2347-4776-9557-83529A4BB09A}"/>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a:extLst>
            <a:ext uri="{FF2B5EF4-FFF2-40B4-BE49-F238E27FC236}">
              <a16:creationId xmlns:a16="http://schemas.microsoft.com/office/drawing/2014/main" id="{AE8808EB-5CEB-4651-A90D-0A6B1D075AB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a:extLst>
            <a:ext uri="{FF2B5EF4-FFF2-40B4-BE49-F238E27FC236}">
              <a16:creationId xmlns:a16="http://schemas.microsoft.com/office/drawing/2014/main" id="{AEEB184D-2478-4F25-8084-EC687BD05CA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消防施設】&#10;一人当たり面積グラフ枠">
          <a:extLst>
            <a:ext uri="{FF2B5EF4-FFF2-40B4-BE49-F238E27FC236}">
              <a16:creationId xmlns:a16="http://schemas.microsoft.com/office/drawing/2014/main" id="{FA1BDF0D-1CEB-40E7-A438-85D47BCA49C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711" name="直線コネクタ 710">
          <a:extLst>
            <a:ext uri="{FF2B5EF4-FFF2-40B4-BE49-F238E27FC236}">
              <a16:creationId xmlns:a16="http://schemas.microsoft.com/office/drawing/2014/main" id="{9AF42DAE-BA8B-4600-A5AB-E49C9D66DED6}"/>
            </a:ext>
          </a:extLst>
        </xdr:cNvPr>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712" name="【消防施設】&#10;一人当たり面積最小値テキスト">
          <a:extLst>
            <a:ext uri="{FF2B5EF4-FFF2-40B4-BE49-F238E27FC236}">
              <a16:creationId xmlns:a16="http://schemas.microsoft.com/office/drawing/2014/main" id="{878854C3-F016-441D-90B8-A6EFAD66F191}"/>
            </a:ext>
          </a:extLst>
        </xdr:cNvPr>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713" name="直線コネクタ 712">
          <a:extLst>
            <a:ext uri="{FF2B5EF4-FFF2-40B4-BE49-F238E27FC236}">
              <a16:creationId xmlns:a16="http://schemas.microsoft.com/office/drawing/2014/main" id="{099DBBA9-7A78-4872-A4C6-60371B6D0117}"/>
            </a:ext>
          </a:extLst>
        </xdr:cNvPr>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714" name="【消防施設】&#10;一人当たり面積最大値テキスト">
          <a:extLst>
            <a:ext uri="{FF2B5EF4-FFF2-40B4-BE49-F238E27FC236}">
              <a16:creationId xmlns:a16="http://schemas.microsoft.com/office/drawing/2014/main" id="{8D21F9DD-B5FE-4113-B638-671ED5AB742B}"/>
            </a:ext>
          </a:extLst>
        </xdr:cNvPr>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715" name="直線コネクタ 714">
          <a:extLst>
            <a:ext uri="{FF2B5EF4-FFF2-40B4-BE49-F238E27FC236}">
              <a16:creationId xmlns:a16="http://schemas.microsoft.com/office/drawing/2014/main" id="{40295169-1F4D-40DD-8FCA-74A37E6C6A22}"/>
            </a:ext>
          </a:extLst>
        </xdr:cNvPr>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716" name="【消防施設】&#10;一人当たり面積平均値テキスト">
          <a:extLst>
            <a:ext uri="{FF2B5EF4-FFF2-40B4-BE49-F238E27FC236}">
              <a16:creationId xmlns:a16="http://schemas.microsoft.com/office/drawing/2014/main" id="{43A0BD59-AC8E-4EEA-BF65-D108AAD1E8A2}"/>
            </a:ext>
          </a:extLst>
        </xdr:cNvPr>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717" name="フローチャート: 判断 716">
          <a:extLst>
            <a:ext uri="{FF2B5EF4-FFF2-40B4-BE49-F238E27FC236}">
              <a16:creationId xmlns:a16="http://schemas.microsoft.com/office/drawing/2014/main" id="{DE9A769B-BD1E-449F-A0FC-59684923C022}"/>
            </a:ext>
          </a:extLst>
        </xdr:cNvPr>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718" name="フローチャート: 判断 717">
          <a:extLst>
            <a:ext uri="{FF2B5EF4-FFF2-40B4-BE49-F238E27FC236}">
              <a16:creationId xmlns:a16="http://schemas.microsoft.com/office/drawing/2014/main" id="{EC5B2D16-216B-4BA4-8788-52ED22CF16F9}"/>
            </a:ext>
          </a:extLst>
        </xdr:cNvPr>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719" name="フローチャート: 判断 718">
          <a:extLst>
            <a:ext uri="{FF2B5EF4-FFF2-40B4-BE49-F238E27FC236}">
              <a16:creationId xmlns:a16="http://schemas.microsoft.com/office/drawing/2014/main" id="{E0F9D9A8-3609-440B-8B47-49C3AAED1639}"/>
            </a:ext>
          </a:extLst>
        </xdr:cNvPr>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720" name="フローチャート: 判断 719">
          <a:extLst>
            <a:ext uri="{FF2B5EF4-FFF2-40B4-BE49-F238E27FC236}">
              <a16:creationId xmlns:a16="http://schemas.microsoft.com/office/drawing/2014/main" id="{62513A6E-66B9-42D5-94CE-4CCFE9858F56}"/>
            </a:ext>
          </a:extLst>
        </xdr:cNvPr>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721" name="フローチャート: 判断 720">
          <a:extLst>
            <a:ext uri="{FF2B5EF4-FFF2-40B4-BE49-F238E27FC236}">
              <a16:creationId xmlns:a16="http://schemas.microsoft.com/office/drawing/2014/main" id="{FAB99730-B323-4A39-87A5-CD3D0C0DC2DA}"/>
            </a:ext>
          </a:extLst>
        </xdr:cNvPr>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AF40BC89-FAEF-4CF6-ABEF-EBC936645EC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930D43E8-460E-46D6-9F49-D8CEC681DF2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9CBC8F7A-75F2-4C19-A0C2-5C67ACA0A9F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391797C-85A7-4925-BB11-2DCB9F4884A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362C7E35-C51D-4EF8-A510-E0812AA8EB3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62412</xdr:rowOff>
    </xdr:from>
    <xdr:to>
      <xdr:col>116</xdr:col>
      <xdr:colOff>114300</xdr:colOff>
      <xdr:row>86</xdr:row>
      <xdr:rowOff>164012</xdr:rowOff>
    </xdr:to>
    <xdr:sp macro="" textlink="">
      <xdr:nvSpPr>
        <xdr:cNvPr id="727" name="楕円 726">
          <a:extLst>
            <a:ext uri="{FF2B5EF4-FFF2-40B4-BE49-F238E27FC236}">
              <a16:creationId xmlns:a16="http://schemas.microsoft.com/office/drawing/2014/main" id="{7687355E-5CF8-486F-A194-BD02C8CD4D4D}"/>
            </a:ext>
          </a:extLst>
        </xdr:cNvPr>
        <xdr:cNvSpPr/>
      </xdr:nvSpPr>
      <xdr:spPr>
        <a:xfrm>
          <a:off x="221107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148789</xdr:rowOff>
    </xdr:from>
    <xdr:ext cx="469744" cy="259045"/>
    <xdr:sp macro="" textlink="">
      <xdr:nvSpPr>
        <xdr:cNvPr id="728" name="【消防施設】&#10;一人当たり面積該当値テキスト">
          <a:extLst>
            <a:ext uri="{FF2B5EF4-FFF2-40B4-BE49-F238E27FC236}">
              <a16:creationId xmlns:a16="http://schemas.microsoft.com/office/drawing/2014/main" id="{257CC3F4-BAB0-43C1-892E-556E9A23774D}"/>
            </a:ext>
          </a:extLst>
        </xdr:cNvPr>
        <xdr:cNvSpPr txBox="1"/>
      </xdr:nvSpPr>
      <xdr:spPr>
        <a:xfrm>
          <a:off x="22199600" y="147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62412</xdr:rowOff>
    </xdr:from>
    <xdr:to>
      <xdr:col>112</xdr:col>
      <xdr:colOff>38100</xdr:colOff>
      <xdr:row>86</xdr:row>
      <xdr:rowOff>164012</xdr:rowOff>
    </xdr:to>
    <xdr:sp macro="" textlink="">
      <xdr:nvSpPr>
        <xdr:cNvPr id="729" name="楕円 728">
          <a:extLst>
            <a:ext uri="{FF2B5EF4-FFF2-40B4-BE49-F238E27FC236}">
              <a16:creationId xmlns:a16="http://schemas.microsoft.com/office/drawing/2014/main" id="{0914BA94-FA6F-46A6-956F-6C7CB11773A1}"/>
            </a:ext>
          </a:extLst>
        </xdr:cNvPr>
        <xdr:cNvSpPr/>
      </xdr:nvSpPr>
      <xdr:spPr>
        <a:xfrm>
          <a:off x="21272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113212</xdr:rowOff>
    </xdr:from>
    <xdr:to>
      <xdr:col>116</xdr:col>
      <xdr:colOff>63500</xdr:colOff>
      <xdr:row>86</xdr:row>
      <xdr:rowOff>113212</xdr:rowOff>
    </xdr:to>
    <xdr:cxnSp macro="">
      <xdr:nvCxnSpPr>
        <xdr:cNvPr id="730" name="直線コネクタ 729">
          <a:extLst>
            <a:ext uri="{FF2B5EF4-FFF2-40B4-BE49-F238E27FC236}">
              <a16:creationId xmlns:a16="http://schemas.microsoft.com/office/drawing/2014/main" id="{E3A3B356-CE38-47F1-A620-3289BD5CBEB3}"/>
            </a:ext>
          </a:extLst>
        </xdr:cNvPr>
        <xdr:cNvCxnSpPr/>
      </xdr:nvCxnSpPr>
      <xdr:spPr>
        <a:xfrm>
          <a:off x="21323300" y="14857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62412</xdr:rowOff>
    </xdr:from>
    <xdr:to>
      <xdr:col>107</xdr:col>
      <xdr:colOff>101600</xdr:colOff>
      <xdr:row>86</xdr:row>
      <xdr:rowOff>164012</xdr:rowOff>
    </xdr:to>
    <xdr:sp macro="" textlink="">
      <xdr:nvSpPr>
        <xdr:cNvPr id="731" name="楕円 730">
          <a:extLst>
            <a:ext uri="{FF2B5EF4-FFF2-40B4-BE49-F238E27FC236}">
              <a16:creationId xmlns:a16="http://schemas.microsoft.com/office/drawing/2014/main" id="{6C407FBB-9740-4A28-9F58-A2390B6A5A45}"/>
            </a:ext>
          </a:extLst>
        </xdr:cNvPr>
        <xdr:cNvSpPr/>
      </xdr:nvSpPr>
      <xdr:spPr>
        <a:xfrm>
          <a:off x="20383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113212</xdr:rowOff>
    </xdr:from>
    <xdr:to>
      <xdr:col>111</xdr:col>
      <xdr:colOff>177800</xdr:colOff>
      <xdr:row>86</xdr:row>
      <xdr:rowOff>113212</xdr:rowOff>
    </xdr:to>
    <xdr:cxnSp macro="">
      <xdr:nvCxnSpPr>
        <xdr:cNvPr id="732" name="直線コネクタ 731">
          <a:extLst>
            <a:ext uri="{FF2B5EF4-FFF2-40B4-BE49-F238E27FC236}">
              <a16:creationId xmlns:a16="http://schemas.microsoft.com/office/drawing/2014/main" id="{1C8F448A-EC5A-424A-9102-E9403CAADF99}"/>
            </a:ext>
          </a:extLst>
        </xdr:cNvPr>
        <xdr:cNvCxnSpPr/>
      </xdr:nvCxnSpPr>
      <xdr:spPr>
        <a:xfrm>
          <a:off x="20434300" y="14857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62412</xdr:rowOff>
    </xdr:from>
    <xdr:to>
      <xdr:col>102</xdr:col>
      <xdr:colOff>165100</xdr:colOff>
      <xdr:row>86</xdr:row>
      <xdr:rowOff>164012</xdr:rowOff>
    </xdr:to>
    <xdr:sp macro="" textlink="">
      <xdr:nvSpPr>
        <xdr:cNvPr id="733" name="楕円 732">
          <a:extLst>
            <a:ext uri="{FF2B5EF4-FFF2-40B4-BE49-F238E27FC236}">
              <a16:creationId xmlns:a16="http://schemas.microsoft.com/office/drawing/2014/main" id="{8C7F45EF-8EE2-4DB6-991F-2E66DF631F7D}"/>
            </a:ext>
          </a:extLst>
        </xdr:cNvPr>
        <xdr:cNvSpPr/>
      </xdr:nvSpPr>
      <xdr:spPr>
        <a:xfrm>
          <a:off x="19494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113212</xdr:rowOff>
    </xdr:from>
    <xdr:to>
      <xdr:col>107</xdr:col>
      <xdr:colOff>50800</xdr:colOff>
      <xdr:row>86</xdr:row>
      <xdr:rowOff>113212</xdr:rowOff>
    </xdr:to>
    <xdr:cxnSp macro="">
      <xdr:nvCxnSpPr>
        <xdr:cNvPr id="734" name="直線コネクタ 733">
          <a:extLst>
            <a:ext uri="{FF2B5EF4-FFF2-40B4-BE49-F238E27FC236}">
              <a16:creationId xmlns:a16="http://schemas.microsoft.com/office/drawing/2014/main" id="{FE992E4F-EAAC-4A43-8699-640E7A3B95B4}"/>
            </a:ext>
          </a:extLst>
        </xdr:cNvPr>
        <xdr:cNvCxnSpPr/>
      </xdr:nvCxnSpPr>
      <xdr:spPr>
        <a:xfrm>
          <a:off x="19545300" y="14857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63500</xdr:rowOff>
    </xdr:from>
    <xdr:to>
      <xdr:col>98</xdr:col>
      <xdr:colOff>38100</xdr:colOff>
      <xdr:row>86</xdr:row>
      <xdr:rowOff>165100</xdr:rowOff>
    </xdr:to>
    <xdr:sp macro="" textlink="">
      <xdr:nvSpPr>
        <xdr:cNvPr id="735" name="楕円 734">
          <a:extLst>
            <a:ext uri="{FF2B5EF4-FFF2-40B4-BE49-F238E27FC236}">
              <a16:creationId xmlns:a16="http://schemas.microsoft.com/office/drawing/2014/main" id="{F1471142-931B-49F5-A8F7-FE8D7A208DBD}"/>
            </a:ext>
          </a:extLst>
        </xdr:cNvPr>
        <xdr:cNvSpPr/>
      </xdr:nvSpPr>
      <xdr:spPr>
        <a:xfrm>
          <a:off x="18605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113212</xdr:rowOff>
    </xdr:from>
    <xdr:to>
      <xdr:col>102</xdr:col>
      <xdr:colOff>114300</xdr:colOff>
      <xdr:row>86</xdr:row>
      <xdr:rowOff>114300</xdr:rowOff>
    </xdr:to>
    <xdr:cxnSp macro="">
      <xdr:nvCxnSpPr>
        <xdr:cNvPr id="736" name="直線コネクタ 735">
          <a:extLst>
            <a:ext uri="{FF2B5EF4-FFF2-40B4-BE49-F238E27FC236}">
              <a16:creationId xmlns:a16="http://schemas.microsoft.com/office/drawing/2014/main" id="{A4795572-7E28-4620-9A97-533C022D1CD4}"/>
            </a:ext>
          </a:extLst>
        </xdr:cNvPr>
        <xdr:cNvCxnSpPr/>
      </xdr:nvCxnSpPr>
      <xdr:spPr>
        <a:xfrm flipV="1">
          <a:off x="18656300" y="1485791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737" name="n_1aveValue【消防施設】&#10;一人当たり面積">
          <a:extLst>
            <a:ext uri="{FF2B5EF4-FFF2-40B4-BE49-F238E27FC236}">
              <a16:creationId xmlns:a16="http://schemas.microsoft.com/office/drawing/2014/main" id="{63162CC8-0723-48AA-B2ED-0E5FA1BCD894}"/>
            </a:ext>
          </a:extLst>
        </xdr:cNvPr>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738" name="n_2aveValue【消防施設】&#10;一人当たり面積">
          <a:extLst>
            <a:ext uri="{FF2B5EF4-FFF2-40B4-BE49-F238E27FC236}">
              <a16:creationId xmlns:a16="http://schemas.microsoft.com/office/drawing/2014/main" id="{BD7380FC-F2B7-440F-967F-5BD04AAECE6F}"/>
            </a:ext>
          </a:extLst>
        </xdr:cNvPr>
        <xdr:cNvSpPr txBox="1"/>
      </xdr:nvSpPr>
      <xdr:spPr>
        <a:xfrm>
          <a:off x="201994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739" name="n_3aveValue【消防施設】&#10;一人当たり面積">
          <a:extLst>
            <a:ext uri="{FF2B5EF4-FFF2-40B4-BE49-F238E27FC236}">
              <a16:creationId xmlns:a16="http://schemas.microsoft.com/office/drawing/2014/main" id="{9D1E24AA-FC0B-481C-B024-C57C56913777}"/>
            </a:ext>
          </a:extLst>
        </xdr:cNvPr>
        <xdr:cNvSpPr txBox="1"/>
      </xdr:nvSpPr>
      <xdr:spPr>
        <a:xfrm>
          <a:off x="19310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740" name="n_4aveValue【消防施設】&#10;一人当たり面積">
          <a:extLst>
            <a:ext uri="{FF2B5EF4-FFF2-40B4-BE49-F238E27FC236}">
              <a16:creationId xmlns:a16="http://schemas.microsoft.com/office/drawing/2014/main" id="{FEAB5593-E2FC-4097-84B3-2E9FD227ADED}"/>
            </a:ext>
          </a:extLst>
        </xdr:cNvPr>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155139</xdr:rowOff>
    </xdr:from>
    <xdr:ext cx="469744" cy="259045"/>
    <xdr:sp macro="" textlink="">
      <xdr:nvSpPr>
        <xdr:cNvPr id="741" name="n_1mainValue【消防施設】&#10;一人当たり面積">
          <a:extLst>
            <a:ext uri="{FF2B5EF4-FFF2-40B4-BE49-F238E27FC236}">
              <a16:creationId xmlns:a16="http://schemas.microsoft.com/office/drawing/2014/main" id="{5DFEE049-1868-4E9F-92F0-235887C4E082}"/>
            </a:ext>
          </a:extLst>
        </xdr:cNvPr>
        <xdr:cNvSpPr txBox="1"/>
      </xdr:nvSpPr>
      <xdr:spPr>
        <a:xfrm>
          <a:off x="210757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155139</xdr:rowOff>
    </xdr:from>
    <xdr:ext cx="469744" cy="259045"/>
    <xdr:sp macro="" textlink="">
      <xdr:nvSpPr>
        <xdr:cNvPr id="742" name="n_2mainValue【消防施設】&#10;一人当たり面積">
          <a:extLst>
            <a:ext uri="{FF2B5EF4-FFF2-40B4-BE49-F238E27FC236}">
              <a16:creationId xmlns:a16="http://schemas.microsoft.com/office/drawing/2014/main" id="{8ACB0046-F068-4960-A89D-647F6AC7A0C9}"/>
            </a:ext>
          </a:extLst>
        </xdr:cNvPr>
        <xdr:cNvSpPr txBox="1"/>
      </xdr:nvSpPr>
      <xdr:spPr>
        <a:xfrm>
          <a:off x="201994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155139</xdr:rowOff>
    </xdr:from>
    <xdr:ext cx="469744" cy="259045"/>
    <xdr:sp macro="" textlink="">
      <xdr:nvSpPr>
        <xdr:cNvPr id="743" name="n_3mainValue【消防施設】&#10;一人当たり面積">
          <a:extLst>
            <a:ext uri="{FF2B5EF4-FFF2-40B4-BE49-F238E27FC236}">
              <a16:creationId xmlns:a16="http://schemas.microsoft.com/office/drawing/2014/main" id="{242E4099-28C5-4805-B412-4E9044EC233E}"/>
            </a:ext>
          </a:extLst>
        </xdr:cNvPr>
        <xdr:cNvSpPr txBox="1"/>
      </xdr:nvSpPr>
      <xdr:spPr>
        <a:xfrm>
          <a:off x="193104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156227</xdr:rowOff>
    </xdr:from>
    <xdr:ext cx="469744" cy="259045"/>
    <xdr:sp macro="" textlink="">
      <xdr:nvSpPr>
        <xdr:cNvPr id="744" name="n_4mainValue【消防施設】&#10;一人当たり面積">
          <a:extLst>
            <a:ext uri="{FF2B5EF4-FFF2-40B4-BE49-F238E27FC236}">
              <a16:creationId xmlns:a16="http://schemas.microsoft.com/office/drawing/2014/main" id="{9164DE8F-2549-4DC6-803E-0BDEE1376FF2}"/>
            </a:ext>
          </a:extLst>
        </xdr:cNvPr>
        <xdr:cNvSpPr txBox="1"/>
      </xdr:nvSpPr>
      <xdr:spPr>
        <a:xfrm>
          <a:off x="18421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a:extLst>
            <a:ext uri="{FF2B5EF4-FFF2-40B4-BE49-F238E27FC236}">
              <a16:creationId xmlns:a16="http://schemas.microsoft.com/office/drawing/2014/main" id="{A4A0A85C-E1B3-4082-B660-B1E1A9D101E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a:extLst>
            <a:ext uri="{FF2B5EF4-FFF2-40B4-BE49-F238E27FC236}">
              <a16:creationId xmlns:a16="http://schemas.microsoft.com/office/drawing/2014/main" id="{D0558125-1C8B-4C7A-80AE-FC52020EB75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a:extLst>
            <a:ext uri="{FF2B5EF4-FFF2-40B4-BE49-F238E27FC236}">
              <a16:creationId xmlns:a16="http://schemas.microsoft.com/office/drawing/2014/main" id="{A88D2C95-F4E5-4294-83AA-DA08EC9490F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a:extLst>
            <a:ext uri="{FF2B5EF4-FFF2-40B4-BE49-F238E27FC236}">
              <a16:creationId xmlns:a16="http://schemas.microsoft.com/office/drawing/2014/main" id="{6BF50CBC-7A0C-48B3-80DF-F528C610B0F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a:extLst>
            <a:ext uri="{FF2B5EF4-FFF2-40B4-BE49-F238E27FC236}">
              <a16:creationId xmlns:a16="http://schemas.microsoft.com/office/drawing/2014/main" id="{C2C9B3A8-676B-4B65-8B0E-3A64BA2A121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a:extLst>
            <a:ext uri="{FF2B5EF4-FFF2-40B4-BE49-F238E27FC236}">
              <a16:creationId xmlns:a16="http://schemas.microsoft.com/office/drawing/2014/main" id="{064EEEFE-42E3-4969-AB03-58735198E2B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a:extLst>
            <a:ext uri="{FF2B5EF4-FFF2-40B4-BE49-F238E27FC236}">
              <a16:creationId xmlns:a16="http://schemas.microsoft.com/office/drawing/2014/main" id="{95C7A81C-4B04-46DE-A5B9-66DA7021D91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a:extLst>
            <a:ext uri="{FF2B5EF4-FFF2-40B4-BE49-F238E27FC236}">
              <a16:creationId xmlns:a16="http://schemas.microsoft.com/office/drawing/2014/main" id="{1ED09528-C33E-4B5D-BF22-7DBB11B278B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a:extLst>
            <a:ext uri="{FF2B5EF4-FFF2-40B4-BE49-F238E27FC236}">
              <a16:creationId xmlns:a16="http://schemas.microsoft.com/office/drawing/2014/main" id="{BAC1C2C5-15BD-42B3-8F43-0D5158C2C34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a:extLst>
            <a:ext uri="{FF2B5EF4-FFF2-40B4-BE49-F238E27FC236}">
              <a16:creationId xmlns:a16="http://schemas.microsoft.com/office/drawing/2014/main" id="{0F5EDF1B-D995-42B6-B85F-EFE66FD1175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a:extLst>
            <a:ext uri="{FF2B5EF4-FFF2-40B4-BE49-F238E27FC236}">
              <a16:creationId xmlns:a16="http://schemas.microsoft.com/office/drawing/2014/main" id="{C5CA018D-585F-44BA-A981-797A2D4F945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6" name="直線コネクタ 755">
          <a:extLst>
            <a:ext uri="{FF2B5EF4-FFF2-40B4-BE49-F238E27FC236}">
              <a16:creationId xmlns:a16="http://schemas.microsoft.com/office/drawing/2014/main" id="{CB66924F-BD36-4404-B703-F8777921718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7" name="テキスト ボックス 756">
          <a:extLst>
            <a:ext uri="{FF2B5EF4-FFF2-40B4-BE49-F238E27FC236}">
              <a16:creationId xmlns:a16="http://schemas.microsoft.com/office/drawing/2014/main" id="{16447165-BBE7-4210-B518-0D8AD000322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8" name="直線コネクタ 757">
          <a:extLst>
            <a:ext uri="{FF2B5EF4-FFF2-40B4-BE49-F238E27FC236}">
              <a16:creationId xmlns:a16="http://schemas.microsoft.com/office/drawing/2014/main" id="{2B921985-D9B4-47EC-B14C-7A51435DA5D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9" name="テキスト ボックス 758">
          <a:extLst>
            <a:ext uri="{FF2B5EF4-FFF2-40B4-BE49-F238E27FC236}">
              <a16:creationId xmlns:a16="http://schemas.microsoft.com/office/drawing/2014/main" id="{52E2CB04-45EF-4F8F-86B7-47E9511F57D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0" name="直線コネクタ 759">
          <a:extLst>
            <a:ext uri="{FF2B5EF4-FFF2-40B4-BE49-F238E27FC236}">
              <a16:creationId xmlns:a16="http://schemas.microsoft.com/office/drawing/2014/main" id="{342E662F-2E18-46B0-9999-C3C6FCA8B20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1" name="テキスト ボックス 760">
          <a:extLst>
            <a:ext uri="{FF2B5EF4-FFF2-40B4-BE49-F238E27FC236}">
              <a16:creationId xmlns:a16="http://schemas.microsoft.com/office/drawing/2014/main" id="{BF264715-3DC1-4E96-9208-477BFDE44CB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2" name="直線コネクタ 761">
          <a:extLst>
            <a:ext uri="{FF2B5EF4-FFF2-40B4-BE49-F238E27FC236}">
              <a16:creationId xmlns:a16="http://schemas.microsoft.com/office/drawing/2014/main" id="{E413F615-D292-4391-9995-51F2B50179E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3" name="テキスト ボックス 762">
          <a:extLst>
            <a:ext uri="{FF2B5EF4-FFF2-40B4-BE49-F238E27FC236}">
              <a16:creationId xmlns:a16="http://schemas.microsoft.com/office/drawing/2014/main" id="{5418AE39-D305-4E63-A3C9-79ED238D108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4" name="直線コネクタ 763">
          <a:extLst>
            <a:ext uri="{FF2B5EF4-FFF2-40B4-BE49-F238E27FC236}">
              <a16:creationId xmlns:a16="http://schemas.microsoft.com/office/drawing/2014/main" id="{BB13DB36-8219-41DD-A4E6-84413F7ACE4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5" name="テキスト ボックス 764">
          <a:extLst>
            <a:ext uri="{FF2B5EF4-FFF2-40B4-BE49-F238E27FC236}">
              <a16:creationId xmlns:a16="http://schemas.microsoft.com/office/drawing/2014/main" id="{82FD140D-7A26-4D9C-9A13-2707F361584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6" name="直線コネクタ 765">
          <a:extLst>
            <a:ext uri="{FF2B5EF4-FFF2-40B4-BE49-F238E27FC236}">
              <a16:creationId xmlns:a16="http://schemas.microsoft.com/office/drawing/2014/main" id="{E90885F5-D180-4B40-B053-43D546DFEFB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7" name="テキスト ボックス 766">
          <a:extLst>
            <a:ext uri="{FF2B5EF4-FFF2-40B4-BE49-F238E27FC236}">
              <a16:creationId xmlns:a16="http://schemas.microsoft.com/office/drawing/2014/main" id="{C376E69A-83E5-471B-957B-F75FC32C2DE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a:extLst>
            <a:ext uri="{FF2B5EF4-FFF2-40B4-BE49-F238E27FC236}">
              <a16:creationId xmlns:a16="http://schemas.microsoft.com/office/drawing/2014/main" id="{CDB916CF-1C8A-4B67-8CBE-6DE78AD95B6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庁舎】&#10;有形固定資産減価償却率グラフ枠">
          <a:extLst>
            <a:ext uri="{FF2B5EF4-FFF2-40B4-BE49-F238E27FC236}">
              <a16:creationId xmlns:a16="http://schemas.microsoft.com/office/drawing/2014/main" id="{8745ADA3-58A2-40B0-A623-1507B16790E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770" name="直線コネクタ 769">
          <a:extLst>
            <a:ext uri="{FF2B5EF4-FFF2-40B4-BE49-F238E27FC236}">
              <a16:creationId xmlns:a16="http://schemas.microsoft.com/office/drawing/2014/main" id="{C59ABED8-BCC5-451E-95A3-6CDF16D2C31E}"/>
            </a:ext>
          </a:extLst>
        </xdr:cNvPr>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71" name="【庁舎】&#10;有形固定資産減価償却率最小値テキスト">
          <a:extLst>
            <a:ext uri="{FF2B5EF4-FFF2-40B4-BE49-F238E27FC236}">
              <a16:creationId xmlns:a16="http://schemas.microsoft.com/office/drawing/2014/main" id="{F53EBE1E-77A5-425A-94D5-24EF432DE727}"/>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2" name="直線コネクタ 771">
          <a:extLst>
            <a:ext uri="{FF2B5EF4-FFF2-40B4-BE49-F238E27FC236}">
              <a16:creationId xmlns:a16="http://schemas.microsoft.com/office/drawing/2014/main" id="{4A12A360-5AEB-4AA9-9F36-30522E1C02E2}"/>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3" name="【庁舎】&#10;有形固定資産減価償却率最大値テキスト">
          <a:extLst>
            <a:ext uri="{FF2B5EF4-FFF2-40B4-BE49-F238E27FC236}">
              <a16:creationId xmlns:a16="http://schemas.microsoft.com/office/drawing/2014/main" id="{AAE99C4B-1F31-4CE8-A4A6-98E82321CB05}"/>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4" name="直線コネクタ 773">
          <a:extLst>
            <a:ext uri="{FF2B5EF4-FFF2-40B4-BE49-F238E27FC236}">
              <a16:creationId xmlns:a16="http://schemas.microsoft.com/office/drawing/2014/main" id="{713FDA27-EB41-43A6-9DF3-BD14B24D525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775" name="【庁舎】&#10;有形固定資産減価償却率平均値テキスト">
          <a:extLst>
            <a:ext uri="{FF2B5EF4-FFF2-40B4-BE49-F238E27FC236}">
              <a16:creationId xmlns:a16="http://schemas.microsoft.com/office/drawing/2014/main" id="{37227E95-22F3-4DC2-B28D-5D3B2B4F26AF}"/>
            </a:ext>
          </a:extLst>
        </xdr:cNvPr>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76" name="フローチャート: 判断 775">
          <a:extLst>
            <a:ext uri="{FF2B5EF4-FFF2-40B4-BE49-F238E27FC236}">
              <a16:creationId xmlns:a16="http://schemas.microsoft.com/office/drawing/2014/main" id="{D3393A45-15AE-4666-8144-89399B31C0DB}"/>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77" name="フローチャート: 判断 776">
          <a:extLst>
            <a:ext uri="{FF2B5EF4-FFF2-40B4-BE49-F238E27FC236}">
              <a16:creationId xmlns:a16="http://schemas.microsoft.com/office/drawing/2014/main" id="{15120E85-6D47-40C7-B3A3-016A5FA42154}"/>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78" name="フローチャート: 判断 777">
          <a:extLst>
            <a:ext uri="{FF2B5EF4-FFF2-40B4-BE49-F238E27FC236}">
              <a16:creationId xmlns:a16="http://schemas.microsoft.com/office/drawing/2014/main" id="{06A94A10-D448-4483-A370-599CE585BC6D}"/>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9" name="フローチャート: 判断 778">
          <a:extLst>
            <a:ext uri="{FF2B5EF4-FFF2-40B4-BE49-F238E27FC236}">
              <a16:creationId xmlns:a16="http://schemas.microsoft.com/office/drawing/2014/main" id="{E8FADBE2-5D71-4266-A7F5-D3ADEB9398AC}"/>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780" name="フローチャート: 判断 779">
          <a:extLst>
            <a:ext uri="{FF2B5EF4-FFF2-40B4-BE49-F238E27FC236}">
              <a16:creationId xmlns:a16="http://schemas.microsoft.com/office/drawing/2014/main" id="{B2E8015B-DEED-4D43-BD37-C66D5A6346CB}"/>
            </a:ext>
          </a:extLst>
        </xdr:cNvPr>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4FD98EA3-F1DD-42BA-A158-931E405487F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C3251F2E-D96D-4A12-96BA-0D0905D9A7F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923BE8D-FB25-4F50-8BBF-D612C5D79E3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4289755-E4DB-443E-8640-A85000C726D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C641505-4630-4ECD-B9E8-C7D5083FFCE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86" name="楕円 785">
          <a:extLst>
            <a:ext uri="{FF2B5EF4-FFF2-40B4-BE49-F238E27FC236}">
              <a16:creationId xmlns:a16="http://schemas.microsoft.com/office/drawing/2014/main" id="{09DA4B9B-8501-47C9-9969-505E04209C2A}"/>
            </a:ext>
          </a:extLst>
        </xdr:cNvPr>
        <xdr:cNvSpPr/>
      </xdr:nvSpPr>
      <xdr:spPr>
        <a:xfrm>
          <a:off x="162687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165843</xdr:rowOff>
    </xdr:from>
    <xdr:ext cx="405111" cy="259045"/>
    <xdr:sp macro="" textlink="">
      <xdr:nvSpPr>
        <xdr:cNvPr id="787" name="【庁舎】&#10;有形固定資産減価償却率該当値テキスト">
          <a:extLst>
            <a:ext uri="{FF2B5EF4-FFF2-40B4-BE49-F238E27FC236}">
              <a16:creationId xmlns:a16="http://schemas.microsoft.com/office/drawing/2014/main" id="{3E3CE1F2-76EC-47F7-BD2A-1529EF9DBFA7}"/>
            </a:ext>
          </a:extLst>
        </xdr:cNvPr>
        <xdr:cNvSpPr txBox="1"/>
      </xdr:nvSpPr>
      <xdr:spPr>
        <a:xfrm>
          <a:off x="16357600" y="1765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105411</xdr:rowOff>
    </xdr:from>
    <xdr:to>
      <xdr:col>81</xdr:col>
      <xdr:colOff>101600</xdr:colOff>
      <xdr:row>104</xdr:row>
      <xdr:rowOff>35561</xdr:rowOff>
    </xdr:to>
    <xdr:sp macro="" textlink="">
      <xdr:nvSpPr>
        <xdr:cNvPr id="788" name="楕円 787">
          <a:extLst>
            <a:ext uri="{FF2B5EF4-FFF2-40B4-BE49-F238E27FC236}">
              <a16:creationId xmlns:a16="http://schemas.microsoft.com/office/drawing/2014/main" id="{2F7754CE-C9B5-4E73-A1ED-F62AB64B1578}"/>
            </a:ext>
          </a:extLst>
        </xdr:cNvPr>
        <xdr:cNvSpPr/>
      </xdr:nvSpPr>
      <xdr:spPr>
        <a:xfrm>
          <a:off x="15430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156211</xdr:rowOff>
    </xdr:from>
    <xdr:to>
      <xdr:col>85</xdr:col>
      <xdr:colOff>127000</xdr:colOff>
      <xdr:row>104</xdr:row>
      <xdr:rowOff>22316</xdr:rowOff>
    </xdr:to>
    <xdr:cxnSp macro="">
      <xdr:nvCxnSpPr>
        <xdr:cNvPr id="789" name="直線コネクタ 788">
          <a:extLst>
            <a:ext uri="{FF2B5EF4-FFF2-40B4-BE49-F238E27FC236}">
              <a16:creationId xmlns:a16="http://schemas.microsoft.com/office/drawing/2014/main" id="{50AE3E12-E346-4583-BEF5-2BA18774B53B}"/>
            </a:ext>
          </a:extLst>
        </xdr:cNvPr>
        <xdr:cNvCxnSpPr/>
      </xdr:nvCxnSpPr>
      <xdr:spPr>
        <a:xfrm>
          <a:off x="15481300" y="17815561"/>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71120</xdr:rowOff>
    </xdr:from>
    <xdr:to>
      <xdr:col>76</xdr:col>
      <xdr:colOff>165100</xdr:colOff>
      <xdr:row>104</xdr:row>
      <xdr:rowOff>1270</xdr:rowOff>
    </xdr:to>
    <xdr:sp macro="" textlink="">
      <xdr:nvSpPr>
        <xdr:cNvPr id="790" name="楕円 789">
          <a:extLst>
            <a:ext uri="{FF2B5EF4-FFF2-40B4-BE49-F238E27FC236}">
              <a16:creationId xmlns:a16="http://schemas.microsoft.com/office/drawing/2014/main" id="{B79C8752-6290-44E9-942F-82CF507475CF}"/>
            </a:ext>
          </a:extLst>
        </xdr:cNvPr>
        <xdr:cNvSpPr/>
      </xdr:nvSpPr>
      <xdr:spPr>
        <a:xfrm>
          <a:off x="14541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121920</xdr:rowOff>
    </xdr:from>
    <xdr:to>
      <xdr:col>81</xdr:col>
      <xdr:colOff>50800</xdr:colOff>
      <xdr:row>103</xdr:row>
      <xdr:rowOff>156211</xdr:rowOff>
    </xdr:to>
    <xdr:cxnSp macro="">
      <xdr:nvCxnSpPr>
        <xdr:cNvPr id="791" name="直線コネクタ 790">
          <a:extLst>
            <a:ext uri="{FF2B5EF4-FFF2-40B4-BE49-F238E27FC236}">
              <a16:creationId xmlns:a16="http://schemas.microsoft.com/office/drawing/2014/main" id="{0B64F77D-B9C2-4273-B0A2-148A094AA11B}"/>
            </a:ext>
          </a:extLst>
        </xdr:cNvPr>
        <xdr:cNvCxnSpPr/>
      </xdr:nvCxnSpPr>
      <xdr:spPr>
        <a:xfrm>
          <a:off x="14592300" y="177812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30299</xdr:rowOff>
    </xdr:from>
    <xdr:to>
      <xdr:col>72</xdr:col>
      <xdr:colOff>38100</xdr:colOff>
      <xdr:row>105</xdr:row>
      <xdr:rowOff>131899</xdr:rowOff>
    </xdr:to>
    <xdr:sp macro="" textlink="">
      <xdr:nvSpPr>
        <xdr:cNvPr id="792" name="楕円 791">
          <a:extLst>
            <a:ext uri="{FF2B5EF4-FFF2-40B4-BE49-F238E27FC236}">
              <a16:creationId xmlns:a16="http://schemas.microsoft.com/office/drawing/2014/main" id="{8A93900A-E1C8-435C-BBA0-B8D9E40CE888}"/>
            </a:ext>
          </a:extLst>
        </xdr:cNvPr>
        <xdr:cNvSpPr/>
      </xdr:nvSpPr>
      <xdr:spPr>
        <a:xfrm>
          <a:off x="13652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121920</xdr:rowOff>
    </xdr:from>
    <xdr:to>
      <xdr:col>76</xdr:col>
      <xdr:colOff>114300</xdr:colOff>
      <xdr:row>105</xdr:row>
      <xdr:rowOff>81099</xdr:rowOff>
    </xdr:to>
    <xdr:cxnSp macro="">
      <xdr:nvCxnSpPr>
        <xdr:cNvPr id="793" name="直線コネクタ 792">
          <a:extLst>
            <a:ext uri="{FF2B5EF4-FFF2-40B4-BE49-F238E27FC236}">
              <a16:creationId xmlns:a16="http://schemas.microsoft.com/office/drawing/2014/main" id="{BDA08EC1-A552-40C2-A7B6-5C8263B45999}"/>
            </a:ext>
          </a:extLst>
        </xdr:cNvPr>
        <xdr:cNvCxnSpPr/>
      </xdr:nvCxnSpPr>
      <xdr:spPr>
        <a:xfrm flipV="1">
          <a:off x="13703300" y="17781270"/>
          <a:ext cx="889000" cy="30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165826</xdr:rowOff>
    </xdr:from>
    <xdr:to>
      <xdr:col>67</xdr:col>
      <xdr:colOff>101600</xdr:colOff>
      <xdr:row>105</xdr:row>
      <xdr:rowOff>95976</xdr:rowOff>
    </xdr:to>
    <xdr:sp macro="" textlink="">
      <xdr:nvSpPr>
        <xdr:cNvPr id="794" name="楕円 793">
          <a:extLst>
            <a:ext uri="{FF2B5EF4-FFF2-40B4-BE49-F238E27FC236}">
              <a16:creationId xmlns:a16="http://schemas.microsoft.com/office/drawing/2014/main" id="{79739E87-B7C4-4EF3-ACFA-342286F4B2ED}"/>
            </a:ext>
          </a:extLst>
        </xdr:cNvPr>
        <xdr:cNvSpPr/>
      </xdr:nvSpPr>
      <xdr:spPr>
        <a:xfrm>
          <a:off x="12763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45176</xdr:rowOff>
    </xdr:from>
    <xdr:to>
      <xdr:col>71</xdr:col>
      <xdr:colOff>177800</xdr:colOff>
      <xdr:row>105</xdr:row>
      <xdr:rowOff>81099</xdr:rowOff>
    </xdr:to>
    <xdr:cxnSp macro="">
      <xdr:nvCxnSpPr>
        <xdr:cNvPr id="795" name="直線コネクタ 794">
          <a:extLst>
            <a:ext uri="{FF2B5EF4-FFF2-40B4-BE49-F238E27FC236}">
              <a16:creationId xmlns:a16="http://schemas.microsoft.com/office/drawing/2014/main" id="{E4978DFB-1F7E-4761-8A50-F4C89538E6B2}"/>
            </a:ext>
          </a:extLst>
        </xdr:cNvPr>
        <xdr:cNvCxnSpPr/>
      </xdr:nvCxnSpPr>
      <xdr:spPr>
        <a:xfrm>
          <a:off x="12814300" y="180474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796" name="n_1aveValue【庁舎】&#10;有形固定資産減価償却率">
          <a:extLst>
            <a:ext uri="{FF2B5EF4-FFF2-40B4-BE49-F238E27FC236}">
              <a16:creationId xmlns:a16="http://schemas.microsoft.com/office/drawing/2014/main" id="{7B9B5386-CE46-4248-8DC0-116E299395D2}"/>
            </a:ext>
          </a:extLst>
        </xdr:cNvPr>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797" name="n_2aveValue【庁舎】&#10;有形固定資産減価償却率">
          <a:extLst>
            <a:ext uri="{FF2B5EF4-FFF2-40B4-BE49-F238E27FC236}">
              <a16:creationId xmlns:a16="http://schemas.microsoft.com/office/drawing/2014/main" id="{991B9F83-4B15-40F7-9E30-AD303120EB33}"/>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798" name="n_3aveValue【庁舎】&#10;有形固定資産減価償却率">
          <a:extLst>
            <a:ext uri="{FF2B5EF4-FFF2-40B4-BE49-F238E27FC236}">
              <a16:creationId xmlns:a16="http://schemas.microsoft.com/office/drawing/2014/main" id="{030CFCFD-E559-4E12-8E26-36AB63A7C7C7}"/>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799" name="n_4aveValue【庁舎】&#10;有形固定資産減価償却率">
          <a:extLst>
            <a:ext uri="{FF2B5EF4-FFF2-40B4-BE49-F238E27FC236}">
              <a16:creationId xmlns:a16="http://schemas.microsoft.com/office/drawing/2014/main" id="{F42BAFDB-065B-484C-ACFD-760F0BA2AACB}"/>
            </a:ext>
          </a:extLst>
        </xdr:cNvPr>
        <xdr:cNvSpPr txBox="1"/>
      </xdr:nvSpPr>
      <xdr:spPr>
        <a:xfrm>
          <a:off x="12611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52088</xdr:rowOff>
    </xdr:from>
    <xdr:ext cx="405111" cy="259045"/>
    <xdr:sp macro="" textlink="">
      <xdr:nvSpPr>
        <xdr:cNvPr id="800" name="n_1mainValue【庁舎】&#10;有形固定資産減価償却率">
          <a:extLst>
            <a:ext uri="{FF2B5EF4-FFF2-40B4-BE49-F238E27FC236}">
              <a16:creationId xmlns:a16="http://schemas.microsoft.com/office/drawing/2014/main" id="{F92A013A-D29C-4E21-8889-FACFC5A3CF58}"/>
            </a:ext>
          </a:extLst>
        </xdr:cNvPr>
        <xdr:cNvSpPr txBox="1"/>
      </xdr:nvSpPr>
      <xdr:spPr>
        <a:xfrm>
          <a:off x="15266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17797</xdr:rowOff>
    </xdr:from>
    <xdr:ext cx="405111" cy="259045"/>
    <xdr:sp macro="" textlink="">
      <xdr:nvSpPr>
        <xdr:cNvPr id="801" name="n_2mainValue【庁舎】&#10;有形固定資産減価償却率">
          <a:extLst>
            <a:ext uri="{FF2B5EF4-FFF2-40B4-BE49-F238E27FC236}">
              <a16:creationId xmlns:a16="http://schemas.microsoft.com/office/drawing/2014/main" id="{182C9451-1948-4F26-8CA8-1B7DCA77B68B}"/>
            </a:ext>
          </a:extLst>
        </xdr:cNvPr>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123026</xdr:rowOff>
    </xdr:from>
    <xdr:ext cx="405111" cy="259045"/>
    <xdr:sp macro="" textlink="">
      <xdr:nvSpPr>
        <xdr:cNvPr id="802" name="n_3mainValue【庁舎】&#10;有形固定資産減価償却率">
          <a:extLst>
            <a:ext uri="{FF2B5EF4-FFF2-40B4-BE49-F238E27FC236}">
              <a16:creationId xmlns:a16="http://schemas.microsoft.com/office/drawing/2014/main" id="{415DFE32-51B2-45CF-90F3-E343CFB19D2E}"/>
            </a:ext>
          </a:extLst>
        </xdr:cNvPr>
        <xdr:cNvSpPr txBox="1"/>
      </xdr:nvSpPr>
      <xdr:spPr>
        <a:xfrm>
          <a:off x="13500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03" name="n_4mainValue【庁舎】&#10;有形固定資産減価償却率">
          <a:extLst>
            <a:ext uri="{FF2B5EF4-FFF2-40B4-BE49-F238E27FC236}">
              <a16:creationId xmlns:a16="http://schemas.microsoft.com/office/drawing/2014/main" id="{A72A6CF6-A0C4-4AF1-BC4A-A1A4E1110F30}"/>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a:extLst>
            <a:ext uri="{FF2B5EF4-FFF2-40B4-BE49-F238E27FC236}">
              <a16:creationId xmlns:a16="http://schemas.microsoft.com/office/drawing/2014/main" id="{998EB320-CE1D-43ED-80B4-E5A735D741C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a:extLst>
            <a:ext uri="{FF2B5EF4-FFF2-40B4-BE49-F238E27FC236}">
              <a16:creationId xmlns:a16="http://schemas.microsoft.com/office/drawing/2014/main" id="{9257AED6-BFA1-4012-AFC3-202F5413801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a:extLst>
            <a:ext uri="{FF2B5EF4-FFF2-40B4-BE49-F238E27FC236}">
              <a16:creationId xmlns:a16="http://schemas.microsoft.com/office/drawing/2014/main" id="{79A8EB66-4F91-41D2-83B3-AE55321B96C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a:extLst>
            <a:ext uri="{FF2B5EF4-FFF2-40B4-BE49-F238E27FC236}">
              <a16:creationId xmlns:a16="http://schemas.microsoft.com/office/drawing/2014/main" id="{1F08024F-A1D4-40A5-AF0A-95242AF08FA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a:extLst>
            <a:ext uri="{FF2B5EF4-FFF2-40B4-BE49-F238E27FC236}">
              <a16:creationId xmlns:a16="http://schemas.microsoft.com/office/drawing/2014/main" id="{647DE46F-7B6C-4FA4-85D7-19A77D973CC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a:extLst>
            <a:ext uri="{FF2B5EF4-FFF2-40B4-BE49-F238E27FC236}">
              <a16:creationId xmlns:a16="http://schemas.microsoft.com/office/drawing/2014/main" id="{2153B9C9-455C-483D-A992-0C848B688AE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a:extLst>
            <a:ext uri="{FF2B5EF4-FFF2-40B4-BE49-F238E27FC236}">
              <a16:creationId xmlns:a16="http://schemas.microsoft.com/office/drawing/2014/main" id="{861F30FD-D514-4F68-B27C-CD2E10FB47C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a:extLst>
            <a:ext uri="{FF2B5EF4-FFF2-40B4-BE49-F238E27FC236}">
              <a16:creationId xmlns:a16="http://schemas.microsoft.com/office/drawing/2014/main" id="{22F83A9B-9076-4FFA-94FF-1E0A607662D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a:extLst>
            <a:ext uri="{FF2B5EF4-FFF2-40B4-BE49-F238E27FC236}">
              <a16:creationId xmlns:a16="http://schemas.microsoft.com/office/drawing/2014/main" id="{84E0B3F8-64AF-42CC-BAA6-5FF5FFAC6CC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a:extLst>
            <a:ext uri="{FF2B5EF4-FFF2-40B4-BE49-F238E27FC236}">
              <a16:creationId xmlns:a16="http://schemas.microsoft.com/office/drawing/2014/main" id="{5A89F88E-C6E3-409E-A445-AF7629E9F6F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4" name="直線コネクタ 813">
          <a:extLst>
            <a:ext uri="{FF2B5EF4-FFF2-40B4-BE49-F238E27FC236}">
              <a16:creationId xmlns:a16="http://schemas.microsoft.com/office/drawing/2014/main" id="{256561EB-2F6D-459B-BD75-7B3479235E5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5" name="テキスト ボックス 814">
          <a:extLst>
            <a:ext uri="{FF2B5EF4-FFF2-40B4-BE49-F238E27FC236}">
              <a16:creationId xmlns:a16="http://schemas.microsoft.com/office/drawing/2014/main" id="{D089AB64-AA4F-4010-BA24-4F0A377CF22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6" name="直線コネクタ 815">
          <a:extLst>
            <a:ext uri="{FF2B5EF4-FFF2-40B4-BE49-F238E27FC236}">
              <a16:creationId xmlns:a16="http://schemas.microsoft.com/office/drawing/2014/main" id="{A83727DF-A7EA-4ABD-9FA0-A96969B7BD9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7" name="テキスト ボックス 816">
          <a:extLst>
            <a:ext uri="{FF2B5EF4-FFF2-40B4-BE49-F238E27FC236}">
              <a16:creationId xmlns:a16="http://schemas.microsoft.com/office/drawing/2014/main" id="{1AFF93D2-7C91-4E3B-B6CF-0CB363F3964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8" name="直線コネクタ 817">
          <a:extLst>
            <a:ext uri="{FF2B5EF4-FFF2-40B4-BE49-F238E27FC236}">
              <a16:creationId xmlns:a16="http://schemas.microsoft.com/office/drawing/2014/main" id="{8D24114B-F514-4122-8A24-7142C28EF62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9" name="テキスト ボックス 818">
          <a:extLst>
            <a:ext uri="{FF2B5EF4-FFF2-40B4-BE49-F238E27FC236}">
              <a16:creationId xmlns:a16="http://schemas.microsoft.com/office/drawing/2014/main" id="{65594B88-B41E-4A82-8B74-B3AC634B90C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0" name="直線コネクタ 819">
          <a:extLst>
            <a:ext uri="{FF2B5EF4-FFF2-40B4-BE49-F238E27FC236}">
              <a16:creationId xmlns:a16="http://schemas.microsoft.com/office/drawing/2014/main" id="{B876F5E6-0E0E-4E89-AEA6-82694860B2B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1" name="テキスト ボックス 820">
          <a:extLst>
            <a:ext uri="{FF2B5EF4-FFF2-40B4-BE49-F238E27FC236}">
              <a16:creationId xmlns:a16="http://schemas.microsoft.com/office/drawing/2014/main" id="{050D7BF9-FC70-43C9-98CB-8D61594ACCA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2" name="直線コネクタ 821">
          <a:extLst>
            <a:ext uri="{FF2B5EF4-FFF2-40B4-BE49-F238E27FC236}">
              <a16:creationId xmlns:a16="http://schemas.microsoft.com/office/drawing/2014/main" id="{CBC825E6-3C98-4C46-AD61-9EC78B0AFF3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3" name="テキスト ボックス 822">
          <a:extLst>
            <a:ext uri="{FF2B5EF4-FFF2-40B4-BE49-F238E27FC236}">
              <a16:creationId xmlns:a16="http://schemas.microsoft.com/office/drawing/2014/main" id="{569B1AB1-C8BE-43F2-A5BA-74887ACAEC5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8D085CF1-2A74-4834-9CBA-67D6A2AD773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id="{C1C9272C-8AA5-4CCB-8AAF-28F946E735A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a:extLst>
            <a:ext uri="{FF2B5EF4-FFF2-40B4-BE49-F238E27FC236}">
              <a16:creationId xmlns:a16="http://schemas.microsoft.com/office/drawing/2014/main" id="{8A7A4208-00D0-4F96-B778-6805FE6DBFF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827" name="直線コネクタ 826">
          <a:extLst>
            <a:ext uri="{FF2B5EF4-FFF2-40B4-BE49-F238E27FC236}">
              <a16:creationId xmlns:a16="http://schemas.microsoft.com/office/drawing/2014/main" id="{3A8B9501-8871-4CAA-BDBF-0BA19A778B4D}"/>
            </a:ext>
          </a:extLst>
        </xdr:cNvPr>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828" name="【庁舎】&#10;一人当たり面積最小値テキスト">
          <a:extLst>
            <a:ext uri="{FF2B5EF4-FFF2-40B4-BE49-F238E27FC236}">
              <a16:creationId xmlns:a16="http://schemas.microsoft.com/office/drawing/2014/main" id="{988F45C3-AFB5-4375-A750-44AE43DF1CD6}"/>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29" name="直線コネクタ 828">
          <a:extLst>
            <a:ext uri="{FF2B5EF4-FFF2-40B4-BE49-F238E27FC236}">
              <a16:creationId xmlns:a16="http://schemas.microsoft.com/office/drawing/2014/main" id="{4E15520F-EE18-4A06-9602-5F85FC7BDD9B}"/>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830" name="【庁舎】&#10;一人当たり面積最大値テキスト">
          <a:extLst>
            <a:ext uri="{FF2B5EF4-FFF2-40B4-BE49-F238E27FC236}">
              <a16:creationId xmlns:a16="http://schemas.microsoft.com/office/drawing/2014/main" id="{B8BBA9BD-4C65-4506-A6F5-F1A54322C578}"/>
            </a:ext>
          </a:extLst>
        </xdr:cNvPr>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831" name="直線コネクタ 830">
          <a:extLst>
            <a:ext uri="{FF2B5EF4-FFF2-40B4-BE49-F238E27FC236}">
              <a16:creationId xmlns:a16="http://schemas.microsoft.com/office/drawing/2014/main" id="{0A8BFFE8-8287-49AB-B3BA-F7F49E516079}"/>
            </a:ext>
          </a:extLst>
        </xdr:cNvPr>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832" name="【庁舎】&#10;一人当たり面積平均値テキスト">
          <a:extLst>
            <a:ext uri="{FF2B5EF4-FFF2-40B4-BE49-F238E27FC236}">
              <a16:creationId xmlns:a16="http://schemas.microsoft.com/office/drawing/2014/main" id="{FD9A93CE-4FBF-466F-AFE2-5B6A95129745}"/>
            </a:ext>
          </a:extLst>
        </xdr:cNvPr>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33" name="フローチャート: 判断 832">
          <a:extLst>
            <a:ext uri="{FF2B5EF4-FFF2-40B4-BE49-F238E27FC236}">
              <a16:creationId xmlns:a16="http://schemas.microsoft.com/office/drawing/2014/main" id="{33ECA669-257B-4ABF-B02E-FE3AAE3EF670}"/>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834" name="フローチャート: 判断 833">
          <a:extLst>
            <a:ext uri="{FF2B5EF4-FFF2-40B4-BE49-F238E27FC236}">
              <a16:creationId xmlns:a16="http://schemas.microsoft.com/office/drawing/2014/main" id="{E2CAA4CF-80F0-4454-B169-3C4A94B14F53}"/>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835" name="フローチャート: 判断 834">
          <a:extLst>
            <a:ext uri="{FF2B5EF4-FFF2-40B4-BE49-F238E27FC236}">
              <a16:creationId xmlns:a16="http://schemas.microsoft.com/office/drawing/2014/main" id="{213C0090-F64D-4243-90BF-EDA2C73CB466}"/>
            </a:ext>
          </a:extLst>
        </xdr:cNvPr>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836" name="フローチャート: 判断 835">
          <a:extLst>
            <a:ext uri="{FF2B5EF4-FFF2-40B4-BE49-F238E27FC236}">
              <a16:creationId xmlns:a16="http://schemas.microsoft.com/office/drawing/2014/main" id="{F37FC8D5-841A-4068-B78B-95979B042615}"/>
            </a:ext>
          </a:extLst>
        </xdr:cNvPr>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37" name="フローチャート: 判断 836">
          <a:extLst>
            <a:ext uri="{FF2B5EF4-FFF2-40B4-BE49-F238E27FC236}">
              <a16:creationId xmlns:a16="http://schemas.microsoft.com/office/drawing/2014/main" id="{26674563-6DD7-4CB6-B44E-8DDDD21A6561}"/>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E0EE6AEB-A42C-4A45-8A15-D309F8A7F1E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193903F8-CC6E-4B5B-A7CD-FBD2C71874E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94EA657F-4D69-49F0-BCFA-DDB31A166C0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4042BC2E-401B-4615-9CD2-1CB5385C622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A91E15CF-6B78-4AA0-9E27-C5EAEA73FB0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55880</xdr:rowOff>
    </xdr:from>
    <xdr:to>
      <xdr:col>116</xdr:col>
      <xdr:colOff>114300</xdr:colOff>
      <xdr:row>108</xdr:row>
      <xdr:rowOff>157480</xdr:rowOff>
    </xdr:to>
    <xdr:sp macro="" textlink="">
      <xdr:nvSpPr>
        <xdr:cNvPr id="843" name="楕円 842">
          <a:extLst>
            <a:ext uri="{FF2B5EF4-FFF2-40B4-BE49-F238E27FC236}">
              <a16:creationId xmlns:a16="http://schemas.microsoft.com/office/drawing/2014/main" id="{7DDE4569-9A56-41D9-B672-DA14ED527C39}"/>
            </a:ext>
          </a:extLst>
        </xdr:cNvPr>
        <xdr:cNvSpPr/>
      </xdr:nvSpPr>
      <xdr:spPr>
        <a:xfrm>
          <a:off x="221107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142257</xdr:rowOff>
    </xdr:from>
    <xdr:ext cx="469744" cy="259045"/>
    <xdr:sp macro="" textlink="">
      <xdr:nvSpPr>
        <xdr:cNvPr id="844" name="【庁舎】&#10;一人当たり面積該当値テキスト">
          <a:extLst>
            <a:ext uri="{FF2B5EF4-FFF2-40B4-BE49-F238E27FC236}">
              <a16:creationId xmlns:a16="http://schemas.microsoft.com/office/drawing/2014/main" id="{5D5F481E-B25C-4620-B49D-5430C68DC340}"/>
            </a:ext>
          </a:extLst>
        </xdr:cNvPr>
        <xdr:cNvSpPr txBox="1"/>
      </xdr:nvSpPr>
      <xdr:spPr>
        <a:xfrm>
          <a:off x="22199600" y="184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55880</xdr:rowOff>
    </xdr:from>
    <xdr:to>
      <xdr:col>112</xdr:col>
      <xdr:colOff>38100</xdr:colOff>
      <xdr:row>108</xdr:row>
      <xdr:rowOff>157480</xdr:rowOff>
    </xdr:to>
    <xdr:sp macro="" textlink="">
      <xdr:nvSpPr>
        <xdr:cNvPr id="845" name="楕円 844">
          <a:extLst>
            <a:ext uri="{FF2B5EF4-FFF2-40B4-BE49-F238E27FC236}">
              <a16:creationId xmlns:a16="http://schemas.microsoft.com/office/drawing/2014/main" id="{E135B113-DFCB-45A2-9F33-849E492E625D}"/>
            </a:ext>
          </a:extLst>
        </xdr:cNvPr>
        <xdr:cNvSpPr/>
      </xdr:nvSpPr>
      <xdr:spPr>
        <a:xfrm>
          <a:off x="21272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106680</xdr:rowOff>
    </xdr:from>
    <xdr:to>
      <xdr:col>116</xdr:col>
      <xdr:colOff>63500</xdr:colOff>
      <xdr:row>108</xdr:row>
      <xdr:rowOff>106680</xdr:rowOff>
    </xdr:to>
    <xdr:cxnSp macro="">
      <xdr:nvCxnSpPr>
        <xdr:cNvPr id="846" name="直線コネクタ 845">
          <a:extLst>
            <a:ext uri="{FF2B5EF4-FFF2-40B4-BE49-F238E27FC236}">
              <a16:creationId xmlns:a16="http://schemas.microsoft.com/office/drawing/2014/main" id="{24FABD2A-71DE-4305-81B6-200685448CE1}"/>
            </a:ext>
          </a:extLst>
        </xdr:cNvPr>
        <xdr:cNvCxnSpPr/>
      </xdr:nvCxnSpPr>
      <xdr:spPr>
        <a:xfrm>
          <a:off x="21323300" y="18623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55880</xdr:rowOff>
    </xdr:from>
    <xdr:to>
      <xdr:col>107</xdr:col>
      <xdr:colOff>101600</xdr:colOff>
      <xdr:row>108</xdr:row>
      <xdr:rowOff>157480</xdr:rowOff>
    </xdr:to>
    <xdr:sp macro="" textlink="">
      <xdr:nvSpPr>
        <xdr:cNvPr id="847" name="楕円 846">
          <a:extLst>
            <a:ext uri="{FF2B5EF4-FFF2-40B4-BE49-F238E27FC236}">
              <a16:creationId xmlns:a16="http://schemas.microsoft.com/office/drawing/2014/main" id="{579671CA-A0AA-44DC-92A2-232FAD934B60}"/>
            </a:ext>
          </a:extLst>
        </xdr:cNvPr>
        <xdr:cNvSpPr/>
      </xdr:nvSpPr>
      <xdr:spPr>
        <a:xfrm>
          <a:off x="20383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106680</xdr:rowOff>
    </xdr:from>
    <xdr:to>
      <xdr:col>111</xdr:col>
      <xdr:colOff>177800</xdr:colOff>
      <xdr:row>108</xdr:row>
      <xdr:rowOff>106680</xdr:rowOff>
    </xdr:to>
    <xdr:cxnSp macro="">
      <xdr:nvCxnSpPr>
        <xdr:cNvPr id="848" name="直線コネクタ 847">
          <a:extLst>
            <a:ext uri="{FF2B5EF4-FFF2-40B4-BE49-F238E27FC236}">
              <a16:creationId xmlns:a16="http://schemas.microsoft.com/office/drawing/2014/main" id="{8EB96EE6-ED6B-464F-AC6D-0595A6B18C4B}"/>
            </a:ext>
          </a:extLst>
        </xdr:cNvPr>
        <xdr:cNvCxnSpPr/>
      </xdr:nvCxnSpPr>
      <xdr:spPr>
        <a:xfrm>
          <a:off x="20434300" y="1862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53975</xdr:rowOff>
    </xdr:from>
    <xdr:to>
      <xdr:col>102</xdr:col>
      <xdr:colOff>165100</xdr:colOff>
      <xdr:row>108</xdr:row>
      <xdr:rowOff>155575</xdr:rowOff>
    </xdr:to>
    <xdr:sp macro="" textlink="">
      <xdr:nvSpPr>
        <xdr:cNvPr id="849" name="楕円 848">
          <a:extLst>
            <a:ext uri="{FF2B5EF4-FFF2-40B4-BE49-F238E27FC236}">
              <a16:creationId xmlns:a16="http://schemas.microsoft.com/office/drawing/2014/main" id="{630160E7-0EC9-4CF2-A459-806CEAF1CB21}"/>
            </a:ext>
          </a:extLst>
        </xdr:cNvPr>
        <xdr:cNvSpPr/>
      </xdr:nvSpPr>
      <xdr:spPr>
        <a:xfrm>
          <a:off x="19494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104775</xdr:rowOff>
    </xdr:from>
    <xdr:to>
      <xdr:col>107</xdr:col>
      <xdr:colOff>50800</xdr:colOff>
      <xdr:row>108</xdr:row>
      <xdr:rowOff>106680</xdr:rowOff>
    </xdr:to>
    <xdr:cxnSp macro="">
      <xdr:nvCxnSpPr>
        <xdr:cNvPr id="850" name="直線コネクタ 849">
          <a:extLst>
            <a:ext uri="{FF2B5EF4-FFF2-40B4-BE49-F238E27FC236}">
              <a16:creationId xmlns:a16="http://schemas.microsoft.com/office/drawing/2014/main" id="{CC40C6CA-2470-4499-AD8B-74C9C842A362}"/>
            </a:ext>
          </a:extLst>
        </xdr:cNvPr>
        <xdr:cNvCxnSpPr/>
      </xdr:nvCxnSpPr>
      <xdr:spPr>
        <a:xfrm>
          <a:off x="19545300" y="186213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53975</xdr:rowOff>
    </xdr:from>
    <xdr:to>
      <xdr:col>98</xdr:col>
      <xdr:colOff>38100</xdr:colOff>
      <xdr:row>108</xdr:row>
      <xdr:rowOff>155575</xdr:rowOff>
    </xdr:to>
    <xdr:sp macro="" textlink="">
      <xdr:nvSpPr>
        <xdr:cNvPr id="851" name="楕円 850">
          <a:extLst>
            <a:ext uri="{FF2B5EF4-FFF2-40B4-BE49-F238E27FC236}">
              <a16:creationId xmlns:a16="http://schemas.microsoft.com/office/drawing/2014/main" id="{33E91599-D273-4F51-9C64-A34497024ABF}"/>
            </a:ext>
          </a:extLst>
        </xdr:cNvPr>
        <xdr:cNvSpPr/>
      </xdr:nvSpPr>
      <xdr:spPr>
        <a:xfrm>
          <a:off x="18605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104775</xdr:rowOff>
    </xdr:from>
    <xdr:to>
      <xdr:col>102</xdr:col>
      <xdr:colOff>114300</xdr:colOff>
      <xdr:row>108</xdr:row>
      <xdr:rowOff>104775</xdr:rowOff>
    </xdr:to>
    <xdr:cxnSp macro="">
      <xdr:nvCxnSpPr>
        <xdr:cNvPr id="852" name="直線コネクタ 851">
          <a:extLst>
            <a:ext uri="{FF2B5EF4-FFF2-40B4-BE49-F238E27FC236}">
              <a16:creationId xmlns:a16="http://schemas.microsoft.com/office/drawing/2014/main" id="{B3A91CF6-D54E-45C0-B8E1-020E81575A8F}"/>
            </a:ext>
          </a:extLst>
        </xdr:cNvPr>
        <xdr:cNvCxnSpPr/>
      </xdr:nvCxnSpPr>
      <xdr:spPr>
        <a:xfrm>
          <a:off x="18656300" y="18621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853" name="n_1aveValue【庁舎】&#10;一人当たり面積">
          <a:extLst>
            <a:ext uri="{FF2B5EF4-FFF2-40B4-BE49-F238E27FC236}">
              <a16:creationId xmlns:a16="http://schemas.microsoft.com/office/drawing/2014/main" id="{CE993AE4-B154-496F-9B59-B15B35B66D76}"/>
            </a:ext>
          </a:extLst>
        </xdr:cNvPr>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854" name="n_2aveValue【庁舎】&#10;一人当たり面積">
          <a:extLst>
            <a:ext uri="{FF2B5EF4-FFF2-40B4-BE49-F238E27FC236}">
              <a16:creationId xmlns:a16="http://schemas.microsoft.com/office/drawing/2014/main" id="{84670552-A882-427B-8BB4-6E2FD23B7A90}"/>
            </a:ext>
          </a:extLst>
        </xdr:cNvPr>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855" name="n_3aveValue【庁舎】&#10;一人当たり面積">
          <a:extLst>
            <a:ext uri="{FF2B5EF4-FFF2-40B4-BE49-F238E27FC236}">
              <a16:creationId xmlns:a16="http://schemas.microsoft.com/office/drawing/2014/main" id="{73A1E361-D13E-44BF-B5C5-814BB7F23669}"/>
            </a:ext>
          </a:extLst>
        </xdr:cNvPr>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856" name="n_4aveValue【庁舎】&#10;一人当たり面積">
          <a:extLst>
            <a:ext uri="{FF2B5EF4-FFF2-40B4-BE49-F238E27FC236}">
              <a16:creationId xmlns:a16="http://schemas.microsoft.com/office/drawing/2014/main" id="{DDE15B28-EC06-4033-BFF1-7AB47308D7F9}"/>
            </a:ext>
          </a:extLst>
        </xdr:cNvPr>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148607</xdr:rowOff>
    </xdr:from>
    <xdr:ext cx="469744" cy="259045"/>
    <xdr:sp macro="" textlink="">
      <xdr:nvSpPr>
        <xdr:cNvPr id="857" name="n_1mainValue【庁舎】&#10;一人当たり面積">
          <a:extLst>
            <a:ext uri="{FF2B5EF4-FFF2-40B4-BE49-F238E27FC236}">
              <a16:creationId xmlns:a16="http://schemas.microsoft.com/office/drawing/2014/main" id="{7849760F-809A-44AC-8F3A-C5531CFD0ABA}"/>
            </a:ext>
          </a:extLst>
        </xdr:cNvPr>
        <xdr:cNvSpPr txBox="1"/>
      </xdr:nvSpPr>
      <xdr:spPr>
        <a:xfrm>
          <a:off x="210757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148607</xdr:rowOff>
    </xdr:from>
    <xdr:ext cx="469744" cy="259045"/>
    <xdr:sp macro="" textlink="">
      <xdr:nvSpPr>
        <xdr:cNvPr id="858" name="n_2mainValue【庁舎】&#10;一人当たり面積">
          <a:extLst>
            <a:ext uri="{FF2B5EF4-FFF2-40B4-BE49-F238E27FC236}">
              <a16:creationId xmlns:a16="http://schemas.microsoft.com/office/drawing/2014/main" id="{AF1B2555-CA72-4568-B8BB-8BC63D0D5DE3}"/>
            </a:ext>
          </a:extLst>
        </xdr:cNvPr>
        <xdr:cNvSpPr txBox="1"/>
      </xdr:nvSpPr>
      <xdr:spPr>
        <a:xfrm>
          <a:off x="20199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146702</xdr:rowOff>
    </xdr:from>
    <xdr:ext cx="469744" cy="259045"/>
    <xdr:sp macro="" textlink="">
      <xdr:nvSpPr>
        <xdr:cNvPr id="859" name="n_3mainValue【庁舎】&#10;一人当たり面積">
          <a:extLst>
            <a:ext uri="{FF2B5EF4-FFF2-40B4-BE49-F238E27FC236}">
              <a16:creationId xmlns:a16="http://schemas.microsoft.com/office/drawing/2014/main" id="{090BEE63-1BB8-4785-A50F-E4039806AC8E}"/>
            </a:ext>
          </a:extLst>
        </xdr:cNvPr>
        <xdr:cNvSpPr txBox="1"/>
      </xdr:nvSpPr>
      <xdr:spPr>
        <a:xfrm>
          <a:off x="19310427"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146702</xdr:rowOff>
    </xdr:from>
    <xdr:ext cx="469744" cy="259045"/>
    <xdr:sp macro="" textlink="">
      <xdr:nvSpPr>
        <xdr:cNvPr id="860" name="n_4mainValue【庁舎】&#10;一人当たり面積">
          <a:extLst>
            <a:ext uri="{FF2B5EF4-FFF2-40B4-BE49-F238E27FC236}">
              <a16:creationId xmlns:a16="http://schemas.microsoft.com/office/drawing/2014/main" id="{8F8AF509-B1B8-43B5-8EEF-C478CA6F6B47}"/>
            </a:ext>
          </a:extLst>
        </xdr:cNvPr>
        <xdr:cNvSpPr txBox="1"/>
      </xdr:nvSpPr>
      <xdr:spPr>
        <a:xfrm>
          <a:off x="18421427"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4A504711-4938-40A5-A113-6E6F30B63DA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2361CFDE-4BC5-460B-8E7F-14A0979B5C9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9B69DD75-74F9-4A9D-9677-96DAB04BB50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図書館、体育館・プール等の多くの施設にて有形固定資産減価償却率が高くなっている。なお、図書館について令和５年度より機能移転をしていくため、今後は有形固定資産減価償却率は改善される見込である。</a:t>
          </a:r>
          <a:endParaRPr lang="ja-JP" altLang="ja-JP" sz="1400">
            <a:effectLst/>
          </a:endParaRPr>
        </a:p>
        <a:p>
          <a:r>
            <a:rPr kumimoji="1" lang="ja-JP" altLang="ja-JP" sz="1100">
              <a:solidFill>
                <a:schemeClr val="dk1"/>
              </a:solidFill>
              <a:effectLst/>
              <a:latin typeface="+mn-lt"/>
              <a:ea typeface="+mn-ea"/>
              <a:cs typeface="+mn-cs"/>
            </a:rPr>
            <a:t>また、庁舎については平成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年度より新庁舎が供用開始となっているため、有形固定資産減価償却率は改善されている。</a:t>
          </a:r>
          <a:endParaRPr lang="ja-JP" altLang="ja-JP" sz="1400">
            <a:effectLst/>
          </a:endParaRPr>
        </a:p>
        <a:p>
          <a:r>
            <a:rPr kumimoji="1" lang="ja-JP" altLang="ja-JP" sz="1100">
              <a:solidFill>
                <a:schemeClr val="dk1"/>
              </a:solidFill>
              <a:effectLst/>
              <a:latin typeface="+mn-lt"/>
              <a:ea typeface="+mn-ea"/>
              <a:cs typeface="+mn-cs"/>
            </a:rPr>
            <a:t>全体としては、公共施設総合管理計画に基づき、着実に老朽化対策を行っていくとともに、学校を中心とした集約化・機能移転に取り組むことにより、有形固定資産減価償却率は改善されると考えられる。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49,280
45,333
13.11
18,212,802
17,229,402
930,380
9,749,694
9,209,667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１年度まで毎年上昇していたが、リーマンショック等に伴う景気低迷の影響を受け、低下傾向に転じた。しかし、平成２６年度以降、税収の回復により上昇傾向にあり、類似団体平均を大きく上回る１前後の数値となっている。</a:t>
          </a:r>
        </a:p>
        <a:p>
          <a:r>
            <a:rPr kumimoji="1" lang="ja-JP" altLang="en-US" sz="1300">
              <a:latin typeface="ＭＳ Ｐゴシック" panose="020B0600070205080204" pitchFamily="50" charset="-128"/>
              <a:ea typeface="ＭＳ Ｐゴシック" panose="020B0600070205080204" pitchFamily="50" charset="-128"/>
            </a:rPr>
            <a:t>　先行き不透明な現行下の社会情勢では、今後の予測が難しく、引き続き、行政の効率化を務めることにより、財政の健全化を推進する。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139700</xdr:rowOff>
    </xdr:from>
    <xdr:to>
      <xdr:col>23</xdr:col>
      <xdr:colOff>133350</xdr:colOff>
      <xdr:row>35</xdr:row>
      <xdr:rowOff>139700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140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79375</xdr:rowOff>
    </xdr:from>
    <xdr:to>
      <xdr:col>19</xdr:col>
      <xdr:colOff>133350</xdr:colOff>
      <xdr:row>35</xdr:row>
      <xdr:rowOff>139700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0801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79375</xdr:rowOff>
    </xdr:from>
    <xdr:to>
      <xdr:col>15</xdr:col>
      <xdr:colOff>82550</xdr:colOff>
      <xdr:row>35</xdr:row>
      <xdr:rowOff>119592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0801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119592</xdr:rowOff>
    </xdr:from>
    <xdr:to>
      <xdr:col>11</xdr:col>
      <xdr:colOff>31750</xdr:colOff>
      <xdr:row>35</xdr:row>
      <xdr:rowOff>119592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120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88900</xdr:rowOff>
    </xdr:from>
    <xdr:to>
      <xdr:col>23</xdr:col>
      <xdr:colOff>184150</xdr:colOff>
      <xdr:row>36</xdr:row>
      <xdr:rowOff>19050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10177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88900</xdr:rowOff>
    </xdr:from>
    <xdr:to>
      <xdr:col>19</xdr:col>
      <xdr:colOff>184150</xdr:colOff>
      <xdr:row>36</xdr:row>
      <xdr:rowOff>19050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29227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585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28575</xdr:rowOff>
    </xdr:from>
    <xdr:to>
      <xdr:col>15</xdr:col>
      <xdr:colOff>133350</xdr:colOff>
      <xdr:row>35</xdr:row>
      <xdr:rowOff>130175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33</xdr:row>
      <xdr:rowOff>140352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579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68792</xdr:rowOff>
    </xdr:from>
    <xdr:to>
      <xdr:col>11</xdr:col>
      <xdr:colOff>82550</xdr:colOff>
      <xdr:row>35</xdr:row>
      <xdr:rowOff>170392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0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9119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583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68792</xdr:rowOff>
    </xdr:from>
    <xdr:to>
      <xdr:col>7</xdr:col>
      <xdr:colOff>31750</xdr:colOff>
      <xdr:row>35</xdr:row>
      <xdr:rowOff>170392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0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9119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583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経常一般財源等は各種交付金が前年度比</a:t>
          </a:r>
          <a:r>
            <a:rPr kumimoji="1" lang="en-US" altLang="ja-JP" sz="1300">
              <a:latin typeface="ＭＳ Ｐゴシック" panose="020B0600070205080204" pitchFamily="50" charset="-128"/>
              <a:ea typeface="ＭＳ Ｐゴシック" panose="020B0600070205080204" pitchFamily="50" charset="-128"/>
            </a:rPr>
            <a:t>176</a:t>
          </a:r>
          <a:r>
            <a:rPr kumimoji="1" lang="ja-JP" altLang="en-US" sz="1300">
              <a:latin typeface="ＭＳ Ｐゴシック" panose="020B0600070205080204" pitchFamily="50" charset="-128"/>
              <a:ea typeface="ＭＳ Ｐゴシック" panose="020B0600070205080204" pitchFamily="50" charset="-128"/>
            </a:rPr>
            <a:t>百万円と増加しているものの、市民税が前年度比</a:t>
          </a:r>
          <a:r>
            <a:rPr kumimoji="1" lang="en-US" altLang="ja-JP" sz="1300">
              <a:latin typeface="ＭＳ Ｐゴシック" panose="020B0600070205080204" pitchFamily="50" charset="-128"/>
              <a:ea typeface="ＭＳ Ｐゴシック" panose="020B0600070205080204" pitchFamily="50" charset="-128"/>
            </a:rPr>
            <a:t>372</a:t>
          </a:r>
          <a:r>
            <a:rPr kumimoji="1" lang="ja-JP" altLang="en-US" sz="1300">
              <a:latin typeface="ＭＳ Ｐゴシック" panose="020B0600070205080204" pitchFamily="50" charset="-128"/>
              <a:ea typeface="ＭＳ Ｐゴシック" panose="020B0600070205080204" pitchFamily="50" charset="-128"/>
            </a:rPr>
            <a:t>百万円減少しており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ポイントの減となり、類似団体平均を下回ることとなった。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今後についても、障害福祉サービス等給付費や生活保護費といった扶助費などの社会保障費は増加傾向にあり、経常収支比率はさらに上昇する可能性もある。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今後も引き続き、更なる行政の効率化に努め、経常的経費の削減を目指していく。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67</xdr:row>
      <xdr:rowOff>7620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156950"/>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66</xdr:row>
      <xdr:rowOff>146896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56950"/>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49954</xdr:rowOff>
    </xdr:from>
    <xdr:to>
      <xdr:col>15</xdr:col>
      <xdr:colOff>82550</xdr:colOff>
      <xdr:row>66</xdr:row>
      <xdr:rowOff>146896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51304"/>
          <a:ext cx="889000" cy="6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135483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0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49954</xdr:rowOff>
    </xdr:from>
    <xdr:to>
      <xdr:col>11</xdr:col>
      <xdr:colOff>31750</xdr:colOff>
      <xdr:row>66</xdr:row>
      <xdr:rowOff>138854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51304"/>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87223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128270</xdr:rowOff>
    </xdr:from>
    <xdr:to>
      <xdr:col>23</xdr:col>
      <xdr:colOff>184150</xdr:colOff>
      <xdr:row>67</xdr:row>
      <xdr:rowOff>58420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24147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33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96096</xdr:rowOff>
    </xdr:from>
    <xdr:to>
      <xdr:col>15</xdr:col>
      <xdr:colOff>133350</xdr:colOff>
      <xdr:row>67</xdr:row>
      <xdr:rowOff>26246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11023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170604</xdr:rowOff>
    </xdr:from>
    <xdr:to>
      <xdr:col>11</xdr:col>
      <xdr:colOff>82550</xdr:colOff>
      <xdr:row>63</xdr:row>
      <xdr:rowOff>100754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110931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88054</xdr:rowOff>
    </xdr:from>
    <xdr:to>
      <xdr:col>7</xdr:col>
      <xdr:colOff>31750</xdr:colOff>
      <xdr:row>67</xdr:row>
      <xdr:rowOff>18204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2981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して増加したものの、引き続き、類似団体と比較して低くなっているのは、財源に比較的余裕のある時期から「組織構造改革」や「アウトソーシング戦略」により民間委託・指定管理者制度などを導入し、人件費削減に着手した結果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物件費等について、委託効果の検証、見直し等により可能な限り歳出削減に取り組み、全体としては歳出を抑制できているが、委託事業が増加傾向にあることを踏まえ、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今後も更なるコスト削減を図っていく。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19698</xdr:rowOff>
    </xdr:from>
    <xdr:to>
      <xdr:col>23</xdr:col>
      <xdr:colOff>133350</xdr:colOff>
      <xdr:row>88</xdr:row>
      <xdr:rowOff>144630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78598"/>
          <a:ext cx="0" cy="1153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116707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144630</xdr:rowOff>
    </xdr:from>
    <xdr:to>
      <xdr:col>24</xdr:col>
      <xdr:colOff>12700</xdr:colOff>
      <xdr:row>88</xdr:row>
      <xdr:rowOff>144630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106075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82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19698</xdr:rowOff>
    </xdr:from>
    <xdr:to>
      <xdr:col>24</xdr:col>
      <xdr:colOff>12700</xdr:colOff>
      <xdr:row>82</xdr:row>
      <xdr:rowOff>19698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7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171180</xdr:rowOff>
    </xdr:from>
    <xdr:to>
      <xdr:col>23</xdr:col>
      <xdr:colOff>133350</xdr:colOff>
      <xdr:row>82</xdr:row>
      <xdr:rowOff>19698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58630"/>
          <a:ext cx="838200" cy="1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127530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57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155453</xdr:rowOff>
    </xdr:from>
    <xdr:to>
      <xdr:col>23</xdr:col>
      <xdr:colOff>184150</xdr:colOff>
      <xdr:row>84</xdr:row>
      <xdr:rowOff>85603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8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129369</xdr:rowOff>
    </xdr:from>
    <xdr:to>
      <xdr:col>19</xdr:col>
      <xdr:colOff>133350</xdr:colOff>
      <xdr:row>81</xdr:row>
      <xdr:rowOff>171180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16819"/>
          <a:ext cx="889000" cy="4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89288</xdr:rowOff>
    </xdr:from>
    <xdr:to>
      <xdr:col>19</xdr:col>
      <xdr:colOff>184150</xdr:colOff>
      <xdr:row>84</xdr:row>
      <xdr:rowOff>19438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4215</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06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109806</xdr:rowOff>
    </xdr:from>
    <xdr:to>
      <xdr:col>15</xdr:col>
      <xdr:colOff>82550</xdr:colOff>
      <xdr:row>81</xdr:row>
      <xdr:rowOff>129369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97256"/>
          <a:ext cx="889000" cy="1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160665</xdr:rowOff>
    </xdr:from>
    <xdr:to>
      <xdr:col>15</xdr:col>
      <xdr:colOff>133350</xdr:colOff>
      <xdr:row>83</xdr:row>
      <xdr:rowOff>90815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1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75592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0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94472</xdr:rowOff>
    </xdr:from>
    <xdr:to>
      <xdr:col>11</xdr:col>
      <xdr:colOff>31750</xdr:colOff>
      <xdr:row>81</xdr:row>
      <xdr:rowOff>109806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81922"/>
          <a:ext cx="889000" cy="1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128898</xdr:rowOff>
    </xdr:from>
    <xdr:to>
      <xdr:col>11</xdr:col>
      <xdr:colOff>82550</xdr:colOff>
      <xdr:row>83</xdr:row>
      <xdr:rowOff>59048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43825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7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144686</xdr:rowOff>
    </xdr:from>
    <xdr:to>
      <xdr:col>7</xdr:col>
      <xdr:colOff>31750</xdr:colOff>
      <xdr:row>83</xdr:row>
      <xdr:rowOff>74836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0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59613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28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140348</xdr:rowOff>
    </xdr:from>
    <xdr:to>
      <xdr:col>23</xdr:col>
      <xdr:colOff>184150</xdr:colOff>
      <xdr:row>82</xdr:row>
      <xdr:rowOff>70498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2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61625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4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120380</xdr:rowOff>
    </xdr:from>
    <xdr:to>
      <xdr:col>19</xdr:col>
      <xdr:colOff>184150</xdr:colOff>
      <xdr:row>82</xdr:row>
      <xdr:rowOff>50530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60707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78569</xdr:rowOff>
    </xdr:from>
    <xdr:to>
      <xdr:col>15</xdr:col>
      <xdr:colOff>133350</xdr:colOff>
      <xdr:row>82</xdr:row>
      <xdr:rowOff>8719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6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18896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3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59006</xdr:rowOff>
    </xdr:from>
    <xdr:to>
      <xdr:col>11</xdr:col>
      <xdr:colOff>82550</xdr:colOff>
      <xdr:row>81</xdr:row>
      <xdr:rowOff>160606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4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170783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1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43672</xdr:rowOff>
    </xdr:from>
    <xdr:to>
      <xdr:col>7</xdr:col>
      <xdr:colOff>31750</xdr:colOff>
      <xdr:row>81</xdr:row>
      <xdr:rowOff>145272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3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155449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9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昨年度と比較し、横ばいであるが、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平均を超えた値となっている。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早期から各種手当の見直し・廃止も行っているところではあるが、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類似団体内平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均を超えていることも踏まえ、今後も給与の適正化に努めていく。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84</xdr:row>
      <xdr:rowOff>136172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53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84</xdr:row>
      <xdr:rowOff>136172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53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85</xdr:row>
      <xdr:rowOff>18345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5379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15522</xdr:rowOff>
    </xdr:from>
    <xdr:to>
      <xdr:col>68</xdr:col>
      <xdr:colOff>152400</xdr:colOff>
      <xdr:row>85</xdr:row>
      <xdr:rowOff>18345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417322"/>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57449</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45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138995</xdr:rowOff>
    </xdr:from>
    <xdr:to>
      <xdr:col>68</xdr:col>
      <xdr:colOff>203200</xdr:colOff>
      <xdr:row>85</xdr:row>
      <xdr:rowOff>69145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昨年度から若干減少したものの、引き続き、類似団体中で最も低い数値である。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これは、定員適正化計画に基づく退職者一部不補充や平成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年度からの高浜市構造改革推進委員会報告書に基づく民間委託などを推進し、行政のスリム化を行った結果である。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今後も引き続き、職員の適正配置や業務改善・民間委託などを推進し、より効率的な行政運営を行っていく。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141887</xdr:rowOff>
    </xdr:from>
    <xdr:to>
      <xdr:col>81</xdr:col>
      <xdr:colOff>44450</xdr:colOff>
      <xdr:row>67</xdr:row>
      <xdr:rowOff>94756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257437"/>
          <a:ext cx="0" cy="1324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56814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1000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141887</xdr:rowOff>
    </xdr:from>
    <xdr:to>
      <xdr:col>81</xdr:col>
      <xdr:colOff>133350</xdr:colOff>
      <xdr:row>59</xdr:row>
      <xdr:rowOff>141887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2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141887</xdr:rowOff>
    </xdr:from>
    <xdr:to>
      <xdr:col>81</xdr:col>
      <xdr:colOff>44450</xdr:colOff>
      <xdr:row>59</xdr:row>
      <xdr:rowOff>144569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257437"/>
          <a:ext cx="8382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66269</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96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94192</xdr:rowOff>
    </xdr:from>
    <xdr:to>
      <xdr:col>81</xdr:col>
      <xdr:colOff>95250</xdr:colOff>
      <xdr:row>63</xdr:row>
      <xdr:rowOff>24342</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121779</xdr:rowOff>
    </xdr:from>
    <xdr:to>
      <xdr:col>77</xdr:col>
      <xdr:colOff>44450</xdr:colOff>
      <xdr:row>59</xdr:row>
      <xdr:rowOff>144569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237329"/>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49954</xdr:rowOff>
    </xdr:from>
    <xdr:to>
      <xdr:col>77</xdr:col>
      <xdr:colOff>95250</xdr:colOff>
      <xdr:row>62</xdr:row>
      <xdr:rowOff>151554</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136331</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101671</xdr:rowOff>
    </xdr:from>
    <xdr:to>
      <xdr:col>72</xdr:col>
      <xdr:colOff>203200</xdr:colOff>
      <xdr:row>59</xdr:row>
      <xdr:rowOff>121779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2172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20461</xdr:rowOff>
    </xdr:from>
    <xdr:to>
      <xdr:col>73</xdr:col>
      <xdr:colOff>44450</xdr:colOff>
      <xdr:row>62</xdr:row>
      <xdr:rowOff>122061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106838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88265</xdr:rowOff>
    </xdr:from>
    <xdr:to>
      <xdr:col>68</xdr:col>
      <xdr:colOff>152400</xdr:colOff>
      <xdr:row>59</xdr:row>
      <xdr:rowOff>101671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0381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162419</xdr:rowOff>
    </xdr:from>
    <xdr:to>
      <xdr:col>68</xdr:col>
      <xdr:colOff>203200</xdr:colOff>
      <xdr:row>62</xdr:row>
      <xdr:rowOff>92569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77346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70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155716</xdr:rowOff>
    </xdr:from>
    <xdr:to>
      <xdr:col>64</xdr:col>
      <xdr:colOff>152400</xdr:colOff>
      <xdr:row>62</xdr:row>
      <xdr:rowOff>85866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61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70643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70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91087</xdr:rowOff>
    </xdr:from>
    <xdr:to>
      <xdr:col>81</xdr:col>
      <xdr:colOff>95250</xdr:colOff>
      <xdr:row>60</xdr:row>
      <xdr:rowOff>21237</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12364</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2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93769</xdr:rowOff>
    </xdr:from>
    <xdr:to>
      <xdr:col>77</xdr:col>
      <xdr:colOff>95250</xdr:colOff>
      <xdr:row>60</xdr:row>
      <xdr:rowOff>23919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34096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78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70979</xdr:rowOff>
    </xdr:from>
    <xdr:to>
      <xdr:col>73</xdr:col>
      <xdr:colOff>44450</xdr:colOff>
      <xdr:row>60</xdr:row>
      <xdr:rowOff>1129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11306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95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50871</xdr:rowOff>
    </xdr:from>
    <xdr:to>
      <xdr:col>68</xdr:col>
      <xdr:colOff>203200</xdr:colOff>
      <xdr:row>59</xdr:row>
      <xdr:rowOff>152471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1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162648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93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前年度比に対し０．５ポイント増加はしたが、引き続き類似団体平均を大きく下回っている状況である。増加した理由としては高浜小学校整備事業（</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事業）工事完了に伴う元利償還金等の増加が考えられる。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公共施設の更新等により多額の起債を発行するため、比率が上昇する可能性が高い。現在の社会情勢や当市の財政状況を鑑み、緊急度・住民ニーズを的確に把握した事業選択をすることで起債の有効活用をし、起債に大きく頼ることのない財政運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116840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6110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79248</xdr:rowOff>
    </xdr:from>
    <xdr:to>
      <xdr:col>81</xdr:col>
      <xdr:colOff>44450</xdr:colOff>
      <xdr:row>36</xdr:row>
      <xdr:rowOff>127508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25144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50292</xdr:rowOff>
    </xdr:from>
    <xdr:to>
      <xdr:col>77</xdr:col>
      <xdr:colOff>44450</xdr:colOff>
      <xdr:row>36</xdr:row>
      <xdr:rowOff>79248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2224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21336</xdr:rowOff>
    </xdr:from>
    <xdr:to>
      <xdr:col>72</xdr:col>
      <xdr:colOff>203200</xdr:colOff>
      <xdr:row>36</xdr:row>
      <xdr:rowOff>50292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1935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21336</xdr:rowOff>
    </xdr:from>
    <xdr:to>
      <xdr:col>68</xdr:col>
      <xdr:colOff>152400</xdr:colOff>
      <xdr:row>36</xdr:row>
      <xdr:rowOff>50292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1935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76708</xdr:rowOff>
    </xdr:from>
    <xdr:to>
      <xdr:col>81</xdr:col>
      <xdr:colOff>95250</xdr:colOff>
      <xdr:row>37</xdr:row>
      <xdr:rowOff>6858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169435</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28448</xdr:rowOff>
    </xdr:from>
    <xdr:to>
      <xdr:col>77</xdr:col>
      <xdr:colOff>95250</xdr:colOff>
      <xdr:row>36</xdr:row>
      <xdr:rowOff>130048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140225</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596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170942</xdr:rowOff>
    </xdr:from>
    <xdr:to>
      <xdr:col>73</xdr:col>
      <xdr:colOff>44450</xdr:colOff>
      <xdr:row>36</xdr:row>
      <xdr:rowOff>101092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111269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594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141986</xdr:rowOff>
    </xdr:from>
    <xdr:to>
      <xdr:col>68</xdr:col>
      <xdr:colOff>203200</xdr:colOff>
      <xdr:row>36</xdr:row>
      <xdr:rowOff>72136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82313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591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170942</xdr:rowOff>
    </xdr:from>
    <xdr:to>
      <xdr:col>64</xdr:col>
      <xdr:colOff>152400</xdr:colOff>
      <xdr:row>36</xdr:row>
      <xdr:rowOff>101092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111269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594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前年度と比較して１９．７ポイント減少し、△１．１ポイントとなった。主な要因としては小学校建設地方債借入の減額等が考えられる。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将来世代への負担を軽減するため、「プライマリーバランス黒字の堅持」を目標として掲げて実行してきたが、今後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公共施設総合管理計画及び公共施設推進プランに基づき、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に係る大規模事業を進める予定であり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が上昇することが見込まれる。現在の社会情勢や当市の財政状況を鑑み、緊急度・住民ニーズを的確に把握した事業選択をすることで起債の有効活用を図るとともに、自主財源の規模に応じ、身の丈に合った財政運営を堅持してい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4223</xdr:rowOff>
    </xdr:from>
    <xdr:to>
      <xdr:col>77</xdr:col>
      <xdr:colOff>44450</xdr:colOff>
      <xdr:row>15</xdr:row>
      <xdr:rowOff>112205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5290800" y="2575973"/>
          <a:ext cx="889000" cy="10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2762</xdr:rowOff>
    </xdr:from>
    <xdr:to>
      <xdr:col>77</xdr:col>
      <xdr:colOff>95250</xdr:colOff>
      <xdr:row>16</xdr:row>
      <xdr:rowOff>104362</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89139</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832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77565</xdr:rowOff>
    </xdr:from>
    <xdr:to>
      <xdr:col>73</xdr:col>
      <xdr:colOff>44450</xdr:colOff>
      <xdr:row>17</xdr:row>
      <xdr:rowOff>7715</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163942</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90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95663</xdr:rowOff>
    </xdr:from>
    <xdr:to>
      <xdr:col>68</xdr:col>
      <xdr:colOff>203200</xdr:colOff>
      <xdr:row>17</xdr:row>
      <xdr:rowOff>25813</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61405</xdr:rowOff>
    </xdr:from>
    <xdr:to>
      <xdr:col>77</xdr:col>
      <xdr:colOff>95250</xdr:colOff>
      <xdr:row>15</xdr:row>
      <xdr:rowOff>163005</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6129000" y="26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1732</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0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124873</xdr:rowOff>
    </xdr:from>
    <xdr:to>
      <xdr:col>73</xdr:col>
      <xdr:colOff>44450</xdr:colOff>
      <xdr:row>15</xdr:row>
      <xdr:rowOff>55023</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5240000" y="25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65200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54" name="テキスト ボックス 453">
          <a:extLst>
            <a:ext uri="{FF2B5EF4-FFF2-40B4-BE49-F238E27FC236}">
              <a16:creationId xmlns:a16="http://schemas.microsoft.com/office/drawing/2014/main" id="{54133AAE-124B-44E3-84BB-50B753612165}"/>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49,280
45,333
13.11
18,212,802
17,229,402
930,380
9,749,694
9,209,667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類似団体平均と比較すると、人件費にかかる経常収支比率は低い水準にある。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この要因は、早期から「組織構造改革」や「アウトソーシング戦略」により行政のスリム化を推進し、人件費削減に着手してきたためである。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反面、民間委託等により職員人件費等から委託料（物件費）へシフトしていることに加え、本市においては、ごみ処理業務を一部事務組合が、消防業務を広域連合が行っていることにより人件費相当分の負担金も発生しているため、人件費関連費用を総合的にとらえ、更なる効率的・効果的な財政運営を図っ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62992</xdr:rowOff>
    </xdr:from>
    <xdr:to>
      <xdr:col>24</xdr:col>
      <xdr:colOff>25400</xdr:colOff>
      <xdr:row>41</xdr:row>
      <xdr:rowOff>88138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92292"/>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60215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88138</xdr:rowOff>
    </xdr:from>
    <xdr:to>
      <xdr:col>24</xdr:col>
      <xdr:colOff>114300</xdr:colOff>
      <xdr:row>41</xdr:row>
      <xdr:rowOff>88138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149369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62992</xdr:rowOff>
    </xdr:from>
    <xdr:to>
      <xdr:col>24</xdr:col>
      <xdr:colOff>114300</xdr:colOff>
      <xdr:row>34</xdr:row>
      <xdr:rowOff>62992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34</xdr:row>
      <xdr:rowOff>163576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1058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53848</xdr:rowOff>
    </xdr:from>
    <xdr:to>
      <xdr:col>19</xdr:col>
      <xdr:colOff>187325</xdr:colOff>
      <xdr:row>34</xdr:row>
      <xdr:rowOff>81280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831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30480</xdr:rowOff>
    </xdr:from>
    <xdr:to>
      <xdr:col>20</xdr:col>
      <xdr:colOff>38100</xdr:colOff>
      <xdr:row>38</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60706</xdr:rowOff>
    </xdr:from>
    <xdr:to>
      <xdr:col>15</xdr:col>
      <xdr:colOff>98425</xdr:colOff>
      <xdr:row>34</xdr:row>
      <xdr:rowOff>53848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7185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60706</xdr:rowOff>
    </xdr:from>
    <xdr:to>
      <xdr:col>11</xdr:col>
      <xdr:colOff>9525</xdr:colOff>
      <xdr:row>34</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71855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112776</xdr:rowOff>
    </xdr:from>
    <xdr:to>
      <xdr:col>24</xdr:col>
      <xdr:colOff>76200</xdr:colOff>
      <xdr:row>35</xdr:row>
      <xdr:rowOff>42926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21353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5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xdr:rowOff>
    </xdr:from>
    <xdr:to>
      <xdr:col>15</xdr:col>
      <xdr:colOff>149225</xdr:colOff>
      <xdr:row>34</xdr:row>
      <xdr:rowOff>104648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114825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9906</xdr:rowOff>
    </xdr:from>
    <xdr:to>
      <xdr:col>11</xdr:col>
      <xdr:colOff>60325</xdr:colOff>
      <xdr:row>33</xdr:row>
      <xdr:rowOff>111506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6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121683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4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48768</xdr:rowOff>
    </xdr:from>
    <xdr:to>
      <xdr:col>6</xdr:col>
      <xdr:colOff>171450</xdr:colOff>
      <xdr:row>34</xdr:row>
      <xdr:rowOff>150368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160545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かかる経常収支比率が高くなっているのは、高浜市構造改革推進検討委員会報告書に基づき、業務の民間委託・指定管理者制度を推進したことにより、職員人件費等から委託費（物件費）へのシフトが起きているためである。このことは、経常収支比率に占める人件費の割合が類似団体平均と比べても低い水準であるということにも現れ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今後も引き続き、人件費や物件費等を総合的にとらえ、さらなる効率的・効果的な行財政運営を図っていく。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58420</xdr:rowOff>
    </xdr:from>
    <xdr:to>
      <xdr:col>82</xdr:col>
      <xdr:colOff>107950</xdr:colOff>
      <xdr:row>21</xdr:row>
      <xdr:rowOff>8890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4874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58420</xdr:rowOff>
    </xdr:from>
    <xdr:to>
      <xdr:col>78</xdr:col>
      <xdr:colOff>69850</xdr:colOff>
      <xdr:row>21</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487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35560</xdr:rowOff>
    </xdr:from>
    <xdr:to>
      <xdr:col>73</xdr:col>
      <xdr:colOff>180975</xdr:colOff>
      <xdr:row>21</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4645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35560</xdr:rowOff>
    </xdr:from>
    <xdr:to>
      <xdr:col>69</xdr:col>
      <xdr:colOff>92075</xdr:colOff>
      <xdr:row>20</xdr:row>
      <xdr:rowOff>58420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464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129540</xdr:rowOff>
    </xdr:from>
    <xdr:to>
      <xdr:col>82</xdr:col>
      <xdr:colOff>158750</xdr:colOff>
      <xdr:row>21</xdr:row>
      <xdr:rowOff>59690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38117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46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xdr:rowOff>
    </xdr:from>
    <xdr:to>
      <xdr:col>78</xdr:col>
      <xdr:colOff>120650</xdr:colOff>
      <xdr:row>20</xdr:row>
      <xdr:rowOff>109220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93997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121920</xdr:rowOff>
    </xdr:from>
    <xdr:to>
      <xdr:col>74</xdr:col>
      <xdr:colOff>31750</xdr:colOff>
      <xdr:row>21</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36847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63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156210</xdr:rowOff>
    </xdr:from>
    <xdr:to>
      <xdr:col>69</xdr:col>
      <xdr:colOff>142875</xdr:colOff>
      <xdr:row>20</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71137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7620</xdr:rowOff>
    </xdr:from>
    <xdr:to>
      <xdr:col>65</xdr:col>
      <xdr:colOff>53975</xdr:colOff>
      <xdr:row>20</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93997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昨年度より比率が増加し、引き続き類似団体中最下位となった。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要因としては、税収の減及び障がい者支援センターの設置による障害福祉の充実を図ることに比例して、障害福祉サービス等給付費が年々増加していることが考えられる。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今後も増加傾向となる可能性が高いが、受益と負担のバランスを考慮していくことで、事業の選択と集中を図り、効果的な財政運営を図っていく。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165100</xdr:rowOff>
    </xdr:from>
    <xdr:to>
      <xdr:col>24</xdr:col>
      <xdr:colOff>25400</xdr:colOff>
      <xdr:row>61</xdr:row>
      <xdr:rowOff>82550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452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165100</xdr:rowOff>
    </xdr:from>
    <xdr:to>
      <xdr:col>19</xdr:col>
      <xdr:colOff>187325</xdr:colOff>
      <xdr:row>61</xdr:row>
      <xdr:rowOff>133350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452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44450</xdr:rowOff>
    </xdr:from>
    <xdr:to>
      <xdr:col>15</xdr:col>
      <xdr:colOff>98425</xdr:colOff>
      <xdr:row>61</xdr:row>
      <xdr:rowOff>133350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502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44450</xdr:rowOff>
    </xdr:from>
    <xdr:to>
      <xdr:col>11</xdr:col>
      <xdr:colOff>9525</xdr:colOff>
      <xdr:row>62</xdr:row>
      <xdr:rowOff>38100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502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31750</xdr:rowOff>
    </xdr:from>
    <xdr:to>
      <xdr:col>24</xdr:col>
      <xdr:colOff>76200</xdr:colOff>
      <xdr:row>61</xdr:row>
      <xdr:rowOff>133350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111777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114300</xdr:rowOff>
    </xdr:from>
    <xdr:to>
      <xdr:col>20</xdr:col>
      <xdr:colOff>38100</xdr:colOff>
      <xdr:row>61</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29227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82550</xdr:rowOff>
    </xdr:from>
    <xdr:to>
      <xdr:col>15</xdr:col>
      <xdr:colOff>149225</xdr:colOff>
      <xdr:row>62</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165100</xdr:rowOff>
    </xdr:from>
    <xdr:to>
      <xdr:col>11</xdr:col>
      <xdr:colOff>60325</xdr:colOff>
      <xdr:row>61</xdr:row>
      <xdr:rowOff>95250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80027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158750</xdr:rowOff>
    </xdr:from>
    <xdr:to>
      <xdr:col>6</xdr:col>
      <xdr:colOff>171450</xdr:colOff>
      <xdr:row>62</xdr:row>
      <xdr:rowOff>88900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70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その他に係る経常収支比率は、昨年度と比べ横ばいであり、類似団体平均を２．１ポイント下回っている。この主な要因は、令和元年度に公共下水道事業特別会計が企業会計へ移行したことに伴い、繰出金が減少したことによるものと考えられる。</a:t>
          </a:r>
        </a:p>
        <a:p>
          <a:r>
            <a:rPr kumimoji="1" lang="ja-JP" altLang="en-US" sz="1100">
              <a:latin typeface="ＭＳ Ｐゴシック" panose="020B0600070205080204" pitchFamily="50" charset="-128"/>
              <a:ea typeface="ＭＳ Ｐゴシック" panose="020B0600070205080204" pitchFamily="50" charset="-128"/>
            </a:rPr>
            <a:t>　今後も、繰出金の適正化を図ることにより普通会計への負担を減らしていくよう努めていく。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54610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484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77470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484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57</xdr:row>
      <xdr:rowOff>24130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5072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796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26670</xdr:rowOff>
    </xdr:from>
    <xdr:to>
      <xdr:col>74</xdr:col>
      <xdr:colOff>31750</xdr:colOff>
      <xdr:row>55</xdr:row>
      <xdr:rowOff>128270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138447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０．９ポイント増の２０．５ポイントとなり、類似団体平均、全国平均および愛知県平均を上回っている。これは、当市において、ごみ処理業務を一部事務組合で、消防業務を広域連合で行っていることや、民間移譲した旧市立病院の運営をしている医療法人への運営費補助を行っていることに加えて、令和元年度より公共下水道事業特別会計が企業会計へと移行したことに伴う補助金の増が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組合等への補助経費が大半を占めており、各補助対象の財政運営による影響が大きいが、不要不急・役割を果たした補助金などについては、予算カットや廃止を検討するなど、できる限りコスト削減に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108712</xdr:rowOff>
    </xdr:from>
    <xdr:to>
      <xdr:col>82</xdr:col>
      <xdr:colOff>107950</xdr:colOff>
      <xdr:row>38</xdr:row>
      <xdr:rowOff>149860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6238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108712</xdr:rowOff>
    </xdr:from>
    <xdr:to>
      <xdr:col>78</xdr:col>
      <xdr:colOff>69850</xdr:colOff>
      <xdr:row>38</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6238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38</xdr:row>
      <xdr:rowOff>145288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26632"/>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36</xdr:row>
      <xdr:rowOff>168148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71137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57912</xdr:rowOff>
    </xdr:from>
    <xdr:to>
      <xdr:col>78</xdr:col>
      <xdr:colOff>120650</xdr:colOff>
      <xdr:row>38</xdr:row>
      <xdr:rowOff>159512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144289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94488</xdr:rowOff>
    </xdr:from>
    <xdr:to>
      <xdr:col>74</xdr:col>
      <xdr:colOff>31750</xdr:colOff>
      <xdr:row>39</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9415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昨年度に引き続き、類似団体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内において低い水準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これは、投資的経費が低水準で推移したことによる新規地方債の発行を抑制されてきたことや、過去の大規模事業の地方債償還終了に伴う元金償還の減によるものが大きな要因となっている。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今後は、公共施設の更新等により、多額の起債の発行を予定しており、公債費が増加していくことを見込んでいる。財源を確保するために、起債の有効活用をしていくが、緊急度・住民ニーズを的確に把握した事業選択により、起債に大きく頼ることのない財政運営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161290</xdr:rowOff>
    </xdr:from>
    <xdr:to>
      <xdr:col>24</xdr:col>
      <xdr:colOff>25400</xdr:colOff>
      <xdr:row>73</xdr:row>
      <xdr:rowOff>168910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677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161290</xdr:rowOff>
    </xdr:from>
    <xdr:to>
      <xdr:col>19</xdr:col>
      <xdr:colOff>187325</xdr:colOff>
      <xdr:row>74</xdr:row>
      <xdr:rowOff>20320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677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20320</xdr:rowOff>
    </xdr:from>
    <xdr:to>
      <xdr:col>15</xdr:col>
      <xdr:colOff>98425</xdr:colOff>
      <xdr:row>74</xdr:row>
      <xdr:rowOff>35560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707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35560</xdr:rowOff>
    </xdr:from>
    <xdr:to>
      <xdr:col>11</xdr:col>
      <xdr:colOff>9525</xdr:colOff>
      <xdr:row>74</xdr:row>
      <xdr:rowOff>165100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7228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118110</xdr:rowOff>
    </xdr:from>
    <xdr:to>
      <xdr:col>24</xdr:col>
      <xdr:colOff>76200</xdr:colOff>
      <xdr:row>74</xdr:row>
      <xdr:rowOff>48260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134637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110490</xdr:rowOff>
    </xdr:from>
    <xdr:to>
      <xdr:col>20</xdr:col>
      <xdr:colOff>38100</xdr:colOff>
      <xdr:row>74</xdr:row>
      <xdr:rowOff>40640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50817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39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140970</xdr:rowOff>
    </xdr:from>
    <xdr:to>
      <xdr:col>15</xdr:col>
      <xdr:colOff>149225</xdr:colOff>
      <xdr:row>74</xdr:row>
      <xdr:rowOff>71120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81297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156210</xdr:rowOff>
    </xdr:from>
    <xdr:to>
      <xdr:col>11</xdr:col>
      <xdr:colOff>60325</xdr:colOff>
      <xdr:row>74</xdr:row>
      <xdr:rowOff>86360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96537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公債費を除く経費に係る経常収支比率は類似団体平均を上回っている。これは、主に類似団体中で高い数値を示す「扶助費」と「物件費」によるものである。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物件費は、業務の民間委託等、行政の効率化を早期より取り組んだ結果、経常経費化している。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負担金は、一部事務組合の所有する施設維持や老朽化対策により、圧縮が困難な状況にある。更に、他自治体同様、増大する扶助費の影響で、経常経費の抑制はますます困難な状況にある。</a:t>
          </a:r>
        </a:p>
        <a:p>
          <a:r>
            <a:rPr kumimoji="1" lang="ja-JP" altLang="en-US" sz="1050">
              <a:latin typeface="ＭＳ Ｐゴシック" panose="020B0600070205080204" pitchFamily="50" charset="-128"/>
              <a:ea typeface="ＭＳ Ｐゴシック" panose="020B0600070205080204" pitchFamily="50" charset="-128"/>
            </a:rPr>
            <a:t>　しかしながら、事業の統廃合などコスト削減に努めることにより、健全な財政運営に努めていく。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60706</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605256"/>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60706</xdr:rowOff>
    </xdr:from>
    <xdr:to>
      <xdr:col>78</xdr:col>
      <xdr:colOff>69850</xdr:colOff>
      <xdr:row>80</xdr:row>
      <xdr:rowOff>44704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60525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80</xdr:row>
      <xdr:rowOff>44704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404087"/>
          <a:ext cx="889000" cy="3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79</xdr:row>
      <xdr:rowOff>124713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404087"/>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25908</xdr:rowOff>
    </xdr:from>
    <xdr:to>
      <xdr:col>82</xdr:col>
      <xdr:colOff>158750</xdr:colOff>
      <xdr:row>80</xdr:row>
      <xdr:rowOff>127508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105935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65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96283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165354</xdr:rowOff>
    </xdr:from>
    <xdr:to>
      <xdr:col>74</xdr:col>
      <xdr:colOff>31750</xdr:colOff>
      <xdr:row>80</xdr:row>
      <xdr:rowOff>95504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80281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73913</xdr:rowOff>
    </xdr:from>
    <xdr:to>
      <xdr:col>65</xdr:col>
      <xdr:colOff>53975</xdr:colOff>
      <xdr:row>80</xdr:row>
      <xdr:rowOff>4063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160290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81915</xdr:rowOff>
    </xdr:from>
    <xdr:to>
      <xdr:col>29</xdr:col>
      <xdr:colOff>127000</xdr:colOff>
      <xdr:row>18</xdr:row>
      <xdr:rowOff>140894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15490"/>
          <a:ext cx="0" cy="125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151071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140894</xdr:rowOff>
    </xdr:from>
    <xdr:to>
      <xdr:col>30</xdr:col>
      <xdr:colOff>25400</xdr:colOff>
      <xdr:row>18</xdr:row>
      <xdr:rowOff>140894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168292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81915</xdr:rowOff>
    </xdr:from>
    <xdr:to>
      <xdr:col>30</xdr:col>
      <xdr:colOff>25400</xdr:colOff>
      <xdr:row>11</xdr:row>
      <xdr:rowOff>81915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15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140894</xdr:rowOff>
    </xdr:from>
    <xdr:to>
      <xdr:col>29</xdr:col>
      <xdr:colOff>127000</xdr:colOff>
      <xdr:row>18</xdr:row>
      <xdr:rowOff>143929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74619"/>
          <a:ext cx="647700" cy="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71162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19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54635</xdr:rowOff>
    </xdr:from>
    <xdr:to>
      <xdr:col>29</xdr:col>
      <xdr:colOff>177800</xdr:colOff>
      <xdr:row>15</xdr:row>
      <xdr:rowOff>156235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74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143929</xdr:rowOff>
    </xdr:from>
    <xdr:to>
      <xdr:col>26</xdr:col>
      <xdr:colOff>50800</xdr:colOff>
      <xdr:row>18</xdr:row>
      <xdr:rowOff>152286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77654"/>
          <a:ext cx="698500" cy="8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99441</xdr:rowOff>
    </xdr:from>
    <xdr:to>
      <xdr:col>26</xdr:col>
      <xdr:colOff>101600</xdr:colOff>
      <xdr:row>16</xdr:row>
      <xdr:rowOff>29591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18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39768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8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145174</xdr:rowOff>
    </xdr:from>
    <xdr:to>
      <xdr:col>22</xdr:col>
      <xdr:colOff>114300</xdr:colOff>
      <xdr:row>18</xdr:row>
      <xdr:rowOff>152286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78899"/>
          <a:ext cx="698500" cy="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161531</xdr:rowOff>
    </xdr:from>
    <xdr:to>
      <xdr:col>22</xdr:col>
      <xdr:colOff>165100</xdr:colOff>
      <xdr:row>16</xdr:row>
      <xdr:rowOff>91681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80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101858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4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145174</xdr:rowOff>
    </xdr:from>
    <xdr:to>
      <xdr:col>18</xdr:col>
      <xdr:colOff>177800</xdr:colOff>
      <xdr:row>18</xdr:row>
      <xdr:rowOff>147612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78899"/>
          <a:ext cx="698500" cy="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9182</xdr:rowOff>
    </xdr:from>
    <xdr:to>
      <xdr:col>19</xdr:col>
      <xdr:colOff>38100</xdr:colOff>
      <xdr:row>16</xdr:row>
      <xdr:rowOff>110782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0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120959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20688</xdr:rowOff>
    </xdr:from>
    <xdr:to>
      <xdr:col>15</xdr:col>
      <xdr:colOff>101600</xdr:colOff>
      <xdr:row>16</xdr:row>
      <xdr:rowOff>122288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11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132465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8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90094</xdr:rowOff>
    </xdr:from>
    <xdr:to>
      <xdr:col>29</xdr:col>
      <xdr:colOff>177800</xdr:colOff>
      <xdr:row>19</xdr:row>
      <xdr:rowOff>20244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2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170121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3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93129</xdr:rowOff>
    </xdr:from>
    <xdr:to>
      <xdr:col>26</xdr:col>
      <xdr:colOff>101600</xdr:colOff>
      <xdr:row>19</xdr:row>
      <xdr:rowOff>23279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2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8056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1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101486</xdr:rowOff>
    </xdr:from>
    <xdr:to>
      <xdr:col>22</xdr:col>
      <xdr:colOff>165100</xdr:colOff>
      <xdr:row>19</xdr:row>
      <xdr:rowOff>31636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3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16413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2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94374</xdr:rowOff>
    </xdr:from>
    <xdr:to>
      <xdr:col>19</xdr:col>
      <xdr:colOff>38100</xdr:colOff>
      <xdr:row>19</xdr:row>
      <xdr:rowOff>24524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28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9301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1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96812</xdr:rowOff>
    </xdr:from>
    <xdr:to>
      <xdr:col>15</xdr:col>
      <xdr:colOff>101600</xdr:colOff>
      <xdr:row>19</xdr:row>
      <xdr:rowOff>26962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30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11739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67724</xdr:rowOff>
    </xdr:from>
    <xdr:to>
      <xdr:col>29</xdr:col>
      <xdr:colOff>127000</xdr:colOff>
      <xdr:row>38</xdr:row>
      <xdr:rowOff>6825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35174"/>
          <a:ext cx="0" cy="11392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321802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4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6825</xdr:rowOff>
    </xdr:from>
    <xdr:to>
      <xdr:col>30</xdr:col>
      <xdr:colOff>25400</xdr:colOff>
      <xdr:row>38</xdr:row>
      <xdr:rowOff>6825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74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154101</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7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67724</xdr:rowOff>
    </xdr:from>
    <xdr:to>
      <xdr:col>30</xdr:col>
      <xdr:colOff>25400</xdr:colOff>
      <xdr:row>34</xdr:row>
      <xdr:rowOff>67724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3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310406</xdr:rowOff>
    </xdr:from>
    <xdr:to>
      <xdr:col>29</xdr:col>
      <xdr:colOff>127000</xdr:colOff>
      <xdr:row>37</xdr:row>
      <xdr:rowOff>335735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435106"/>
          <a:ext cx="647700" cy="25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173652</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84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328575</xdr:rowOff>
    </xdr:from>
    <xdr:to>
      <xdr:col>29</xdr:col>
      <xdr:colOff>177800</xdr:colOff>
      <xdr:row>36</xdr:row>
      <xdr:rowOff>87275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89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335735</xdr:rowOff>
    </xdr:from>
    <xdr:to>
      <xdr:col>26</xdr:col>
      <xdr:colOff>50800</xdr:colOff>
      <xdr:row>38</xdr:row>
      <xdr:rowOff>18598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460435"/>
          <a:ext cx="698500" cy="2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2980</xdr:rowOff>
    </xdr:from>
    <xdr:to>
      <xdr:col>26</xdr:col>
      <xdr:colOff>101600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114757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25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18598</xdr:rowOff>
    </xdr:from>
    <xdr:to>
      <xdr:col>22</xdr:col>
      <xdr:colOff>114300</xdr:colOff>
      <xdr:row>38</xdr:row>
      <xdr:rowOff>39972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486198"/>
          <a:ext cx="698500" cy="2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333192</xdr:rowOff>
    </xdr:from>
    <xdr:to>
      <xdr:col>22</xdr:col>
      <xdr:colOff>165100</xdr:colOff>
      <xdr:row>36</xdr:row>
      <xdr:rowOff>91892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102069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30874</xdr:rowOff>
    </xdr:from>
    <xdr:to>
      <xdr:col>18</xdr:col>
      <xdr:colOff>177800</xdr:colOff>
      <xdr:row>38</xdr:row>
      <xdr:rowOff>39972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498474"/>
          <a:ext cx="698500" cy="9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337284</xdr:rowOff>
    </xdr:from>
    <xdr:to>
      <xdr:col>19</xdr:col>
      <xdr:colOff>38100</xdr:colOff>
      <xdr:row>36</xdr:row>
      <xdr:rowOff>95984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106161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320413</xdr:rowOff>
    </xdr:from>
    <xdr:to>
      <xdr:col>15</xdr:col>
      <xdr:colOff>101600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89290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259606</xdr:rowOff>
    </xdr:from>
    <xdr:to>
      <xdr:col>29</xdr:col>
      <xdr:colOff>177800</xdr:colOff>
      <xdr:row>38</xdr:row>
      <xdr:rowOff>18306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384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168183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29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284935</xdr:rowOff>
    </xdr:from>
    <xdr:to>
      <xdr:col>26</xdr:col>
      <xdr:colOff>101600</xdr:colOff>
      <xdr:row>38</xdr:row>
      <xdr:rowOff>43635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409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28412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496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310698</xdr:rowOff>
    </xdr:from>
    <xdr:to>
      <xdr:col>22</xdr:col>
      <xdr:colOff>165100</xdr:colOff>
      <xdr:row>38</xdr:row>
      <xdr:rowOff>69398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435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54175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52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332072</xdr:rowOff>
    </xdr:from>
    <xdr:to>
      <xdr:col>19</xdr:col>
      <xdr:colOff>38100</xdr:colOff>
      <xdr:row>38</xdr:row>
      <xdr:rowOff>90772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456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75549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54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322974</xdr:rowOff>
    </xdr:from>
    <xdr:to>
      <xdr:col>15</xdr:col>
      <xdr:colOff>101600</xdr:colOff>
      <xdr:row>38</xdr:row>
      <xdr:rowOff>81674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447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66451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53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49,280
45,333
13.11
18,212,802
17,229,402
930,380
9,749,694
9,209,667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29312</xdr:rowOff>
    </xdr:from>
    <xdr:to>
      <xdr:col>24</xdr:col>
      <xdr:colOff>62865</xdr:colOff>
      <xdr:row>38</xdr:row>
      <xdr:rowOff>62712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4262"/>
          <a:ext cx="1270" cy="1233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66539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62712</xdr:rowOff>
    </xdr:from>
    <xdr:to>
      <xdr:col>24</xdr:col>
      <xdr:colOff>152400</xdr:colOff>
      <xdr:row>38</xdr:row>
      <xdr:rowOff>62712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147439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29312</xdr:rowOff>
    </xdr:from>
    <xdr:to>
      <xdr:col>24</xdr:col>
      <xdr:colOff>152400</xdr:colOff>
      <xdr:row>31</xdr:row>
      <xdr:rowOff>29312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62712</xdr:rowOff>
    </xdr:from>
    <xdr:to>
      <xdr:col>24</xdr:col>
      <xdr:colOff>63500</xdr:colOff>
      <xdr:row>38</xdr:row>
      <xdr:rowOff>71234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77812"/>
          <a:ext cx="8382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145965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0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123088</xdr:rowOff>
    </xdr:from>
    <xdr:to>
      <xdr:col>24</xdr:col>
      <xdr:colOff>114300</xdr:colOff>
      <xdr:row>35</xdr:row>
      <xdr:rowOff>53238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71234</xdr:rowOff>
    </xdr:from>
    <xdr:to>
      <xdr:col>19</xdr:col>
      <xdr:colOff>177800</xdr:colOff>
      <xdr:row>38</xdr:row>
      <xdr:rowOff>129222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86334"/>
          <a:ext cx="889000" cy="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330</xdr:rowOff>
    </xdr:from>
    <xdr:to>
      <xdr:col>20</xdr:col>
      <xdr:colOff>38100</xdr:colOff>
      <xdr:row>35</xdr:row>
      <xdr:rowOff>101930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118457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129222</xdr:rowOff>
    </xdr:from>
    <xdr:to>
      <xdr:col>15</xdr:col>
      <xdr:colOff>50800</xdr:colOff>
      <xdr:row>38</xdr:row>
      <xdr:rowOff>142494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44322"/>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163449</xdr:rowOff>
    </xdr:from>
    <xdr:to>
      <xdr:col>15</xdr:col>
      <xdr:colOff>101600</xdr:colOff>
      <xdr:row>36</xdr:row>
      <xdr:rowOff>93599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110126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129197</xdr:rowOff>
    </xdr:from>
    <xdr:to>
      <xdr:col>10</xdr:col>
      <xdr:colOff>114300</xdr:colOff>
      <xdr:row>38</xdr:row>
      <xdr:rowOff>142494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44297"/>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5740</xdr:rowOff>
    </xdr:from>
    <xdr:to>
      <xdr:col>10</xdr:col>
      <xdr:colOff>165100</xdr:colOff>
      <xdr:row>36</xdr:row>
      <xdr:rowOff>107340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123867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12700</xdr:rowOff>
    </xdr:from>
    <xdr:to>
      <xdr:col>6</xdr:col>
      <xdr:colOff>38100</xdr:colOff>
      <xdr:row>36</xdr:row>
      <xdr:rowOff>114300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130827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11912</xdr:rowOff>
    </xdr:from>
    <xdr:to>
      <xdr:col>24</xdr:col>
      <xdr:colOff>114300</xdr:colOff>
      <xdr:row>38</xdr:row>
      <xdr:rowOff>113512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2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98289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4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20434</xdr:rowOff>
    </xdr:from>
    <xdr:to>
      <xdr:col>20</xdr:col>
      <xdr:colOff>38100</xdr:colOff>
      <xdr:row>38</xdr:row>
      <xdr:rowOff>122034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3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113161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2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78422</xdr:rowOff>
    </xdr:from>
    <xdr:to>
      <xdr:col>15</xdr:col>
      <xdr:colOff>101600</xdr:colOff>
      <xdr:row>39</xdr:row>
      <xdr:rowOff>8572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171149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91694</xdr:rowOff>
    </xdr:from>
    <xdr:to>
      <xdr:col>10</xdr:col>
      <xdr:colOff>165100</xdr:colOff>
      <xdr:row>39</xdr:row>
      <xdr:rowOff>21844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12971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78397</xdr:rowOff>
    </xdr:from>
    <xdr:to>
      <xdr:col>6</xdr:col>
      <xdr:colOff>38100</xdr:colOff>
      <xdr:row>39</xdr:row>
      <xdr:rowOff>8547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171124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6503</xdr:rowOff>
    </xdr:from>
    <xdr:to>
      <xdr:col>24</xdr:col>
      <xdr:colOff>63500</xdr:colOff>
      <xdr:row>57</xdr:row>
      <xdr:rowOff>42110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79153"/>
          <a:ext cx="838200" cy="3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42110</xdr:rowOff>
    </xdr:from>
    <xdr:to>
      <xdr:col>19</xdr:col>
      <xdr:colOff>177800</xdr:colOff>
      <xdr:row>57</xdr:row>
      <xdr:rowOff>72677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14760"/>
          <a:ext cx="8890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72677</xdr:rowOff>
    </xdr:from>
    <xdr:to>
      <xdr:col>15</xdr:col>
      <xdr:colOff>50800</xdr:colOff>
      <xdr:row>57</xdr:row>
      <xdr:rowOff>108371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45327"/>
          <a:ext cx="889000" cy="3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108371</xdr:rowOff>
    </xdr:from>
    <xdr:to>
      <xdr:col>10</xdr:col>
      <xdr:colOff>114300</xdr:colOff>
      <xdr:row>57</xdr:row>
      <xdr:rowOff>134954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81021"/>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127153</xdr:rowOff>
    </xdr:from>
    <xdr:to>
      <xdr:col>24</xdr:col>
      <xdr:colOff>114300</xdr:colOff>
      <xdr:row>57</xdr:row>
      <xdr:rowOff>57303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2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105580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0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162760</xdr:rowOff>
    </xdr:from>
    <xdr:to>
      <xdr:col>20</xdr:col>
      <xdr:colOff>38100</xdr:colOff>
      <xdr:row>57</xdr:row>
      <xdr:rowOff>92910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6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84037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5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21877</xdr:rowOff>
    </xdr:from>
    <xdr:to>
      <xdr:col>15</xdr:col>
      <xdr:colOff>101600</xdr:colOff>
      <xdr:row>57</xdr:row>
      <xdr:rowOff>123477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9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114604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8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57571</xdr:rowOff>
    </xdr:from>
    <xdr:to>
      <xdr:col>10</xdr:col>
      <xdr:colOff>165100</xdr:colOff>
      <xdr:row>57</xdr:row>
      <xdr:rowOff>159171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150298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2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84154</xdr:rowOff>
    </xdr:from>
    <xdr:to>
      <xdr:col>6</xdr:col>
      <xdr:colOff>38100</xdr:colOff>
      <xdr:row>58</xdr:row>
      <xdr:rowOff>14304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5431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151949</xdr:rowOff>
    </xdr:from>
    <xdr:to>
      <xdr:col>24</xdr:col>
      <xdr:colOff>63500</xdr:colOff>
      <xdr:row>78</xdr:row>
      <xdr:rowOff>164503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25049"/>
          <a:ext cx="8382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149092</xdr:rowOff>
    </xdr:from>
    <xdr:to>
      <xdr:col>19</xdr:col>
      <xdr:colOff>177800</xdr:colOff>
      <xdr:row>78</xdr:row>
      <xdr:rowOff>151949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2219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140463</xdr:rowOff>
    </xdr:from>
    <xdr:to>
      <xdr:col>15</xdr:col>
      <xdr:colOff>50800</xdr:colOff>
      <xdr:row>78</xdr:row>
      <xdr:rowOff>149092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13563"/>
          <a:ext cx="8890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140463</xdr:rowOff>
    </xdr:from>
    <xdr:to>
      <xdr:col>10</xdr:col>
      <xdr:colOff>114300</xdr:colOff>
      <xdr:row>78</xdr:row>
      <xdr:rowOff>144957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13563"/>
          <a:ext cx="889000" cy="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113703</xdr:rowOff>
    </xdr:from>
    <xdr:to>
      <xdr:col>24</xdr:col>
      <xdr:colOff>114300</xdr:colOff>
      <xdr:row>79</xdr:row>
      <xdr:rowOff>43853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28630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0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101149</xdr:rowOff>
    </xdr:from>
    <xdr:to>
      <xdr:col>20</xdr:col>
      <xdr:colOff>38100</xdr:colOff>
      <xdr:row>79</xdr:row>
      <xdr:rowOff>31299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22426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6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98292</xdr:rowOff>
    </xdr:from>
    <xdr:to>
      <xdr:col>15</xdr:col>
      <xdr:colOff>101600</xdr:colOff>
      <xdr:row>79</xdr:row>
      <xdr:rowOff>28442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19569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6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89663</xdr:rowOff>
    </xdr:from>
    <xdr:to>
      <xdr:col>10</xdr:col>
      <xdr:colOff>165100</xdr:colOff>
      <xdr:row>79</xdr:row>
      <xdr:rowOff>19813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10940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5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94157</xdr:rowOff>
    </xdr:from>
    <xdr:to>
      <xdr:col>6</xdr:col>
      <xdr:colOff>38100</xdr:colOff>
      <xdr:row>79</xdr:row>
      <xdr:rowOff>24307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15434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78384</xdr:rowOff>
    </xdr:from>
    <xdr:to>
      <xdr:col>24</xdr:col>
      <xdr:colOff>63500</xdr:colOff>
      <xdr:row>97</xdr:row>
      <xdr:rowOff>22885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66134"/>
          <a:ext cx="838200" cy="28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22885</xdr:rowOff>
    </xdr:from>
    <xdr:to>
      <xdr:col>19</xdr:col>
      <xdr:colOff>177800</xdr:colOff>
      <xdr:row>97</xdr:row>
      <xdr:rowOff>97510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53535"/>
          <a:ext cx="889000" cy="7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97510</xdr:rowOff>
    </xdr:from>
    <xdr:to>
      <xdr:col>15</xdr:col>
      <xdr:colOff>50800</xdr:colOff>
      <xdr:row>98</xdr:row>
      <xdr:rowOff>4381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28160"/>
          <a:ext cx="889000" cy="7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4381</xdr:rowOff>
    </xdr:from>
    <xdr:to>
      <xdr:col>10</xdr:col>
      <xdr:colOff>114300</xdr:colOff>
      <xdr:row>98</xdr:row>
      <xdr:rowOff>17247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06481"/>
          <a:ext cx="889000" cy="1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27584</xdr:rowOff>
    </xdr:from>
    <xdr:to>
      <xdr:col>24</xdr:col>
      <xdr:colOff>114300</xdr:colOff>
      <xdr:row>95</xdr:row>
      <xdr:rowOff>129184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1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50461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6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143535</xdr:rowOff>
    </xdr:from>
    <xdr:to>
      <xdr:col>20</xdr:col>
      <xdr:colOff>38100</xdr:colOff>
      <xdr:row>97</xdr:row>
      <xdr:rowOff>73685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90212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7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46710</xdr:rowOff>
    </xdr:from>
    <xdr:to>
      <xdr:col>15</xdr:col>
      <xdr:colOff>101600</xdr:colOff>
      <xdr:row>97</xdr:row>
      <xdr:rowOff>148310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164837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45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125031</xdr:rowOff>
    </xdr:from>
    <xdr:to>
      <xdr:col>10</xdr:col>
      <xdr:colOff>165100</xdr:colOff>
      <xdr:row>98</xdr:row>
      <xdr:rowOff>55181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46308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4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137897</xdr:rowOff>
    </xdr:from>
    <xdr:to>
      <xdr:col>6</xdr:col>
      <xdr:colOff>38100</xdr:colOff>
      <xdr:row>98</xdr:row>
      <xdr:rowOff>68047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59174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6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93721</xdr:rowOff>
    </xdr:from>
    <xdr:to>
      <xdr:col>55</xdr:col>
      <xdr:colOff>0</xdr:colOff>
      <xdr:row>37</xdr:row>
      <xdr:rowOff>10320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580121"/>
          <a:ext cx="838200" cy="77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93721</xdr:rowOff>
    </xdr:from>
    <xdr:to>
      <xdr:col>50</xdr:col>
      <xdr:colOff>114300</xdr:colOff>
      <xdr:row>37</xdr:row>
      <xdr:rowOff>18039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580121"/>
          <a:ext cx="889000" cy="78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18039</xdr:rowOff>
    </xdr:from>
    <xdr:to>
      <xdr:col>45</xdr:col>
      <xdr:colOff>177800</xdr:colOff>
      <xdr:row>37</xdr:row>
      <xdr:rowOff>109197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361689"/>
          <a:ext cx="8890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96563</xdr:rowOff>
    </xdr:from>
    <xdr:to>
      <xdr:col>41</xdr:col>
      <xdr:colOff>50800</xdr:colOff>
      <xdr:row>37</xdr:row>
      <xdr:rowOff>109197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440213"/>
          <a:ext cx="889000" cy="1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130970</xdr:rowOff>
    </xdr:from>
    <xdr:to>
      <xdr:col>55</xdr:col>
      <xdr:colOff>50800</xdr:colOff>
      <xdr:row>37</xdr:row>
      <xdr:rowOff>61120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109397</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8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42921</xdr:rowOff>
    </xdr:from>
    <xdr:to>
      <xdr:col>50</xdr:col>
      <xdr:colOff>165100</xdr:colOff>
      <xdr:row>32</xdr:row>
      <xdr:rowOff>144521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5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135648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62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138689</xdr:rowOff>
    </xdr:from>
    <xdr:to>
      <xdr:col>46</xdr:col>
      <xdr:colOff>38100</xdr:colOff>
      <xdr:row>37</xdr:row>
      <xdr:rowOff>68839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1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59966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40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58397</xdr:rowOff>
    </xdr:from>
    <xdr:to>
      <xdr:col>41</xdr:col>
      <xdr:colOff>101600</xdr:colOff>
      <xdr:row>37</xdr:row>
      <xdr:rowOff>159997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0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151124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49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45763</xdr:rowOff>
    </xdr:from>
    <xdr:to>
      <xdr:col>36</xdr:col>
      <xdr:colOff>165100</xdr:colOff>
      <xdr:row>37</xdr:row>
      <xdr:rowOff>147363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8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138490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4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xdr:rowOff>
    </xdr:from>
    <xdr:to>
      <xdr:col>55</xdr:col>
      <xdr:colOff>0</xdr:colOff>
      <xdr:row>58</xdr:row>
      <xdr:rowOff>51681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72668"/>
          <a:ext cx="838200" cy="22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xdr:rowOff>
    </xdr:from>
    <xdr:to>
      <xdr:col>50</xdr:col>
      <xdr:colOff>114300</xdr:colOff>
      <xdr:row>57</xdr:row>
      <xdr:rowOff>58692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72668"/>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167422</xdr:rowOff>
    </xdr:from>
    <xdr:to>
      <xdr:col>45</xdr:col>
      <xdr:colOff>177800</xdr:colOff>
      <xdr:row>57</xdr:row>
      <xdr:rowOff>58692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597172"/>
          <a:ext cx="889000" cy="23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167422</xdr:rowOff>
    </xdr:from>
    <xdr:to>
      <xdr:col>41</xdr:col>
      <xdr:colOff>50800</xdr:colOff>
      <xdr:row>58</xdr:row>
      <xdr:rowOff>48489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597172"/>
          <a:ext cx="889000" cy="39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881</xdr:rowOff>
    </xdr:from>
    <xdr:to>
      <xdr:col>55</xdr:col>
      <xdr:colOff>50800</xdr:colOff>
      <xdr:row>58</xdr:row>
      <xdr:rowOff>102481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87258</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5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120668</xdr:rowOff>
    </xdr:from>
    <xdr:to>
      <xdr:col>50</xdr:col>
      <xdr:colOff>165100</xdr:colOff>
      <xdr:row>57</xdr:row>
      <xdr:rowOff>50818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41945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1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7892</xdr:rowOff>
    </xdr:from>
    <xdr:to>
      <xdr:col>46</xdr:col>
      <xdr:colOff>38100</xdr:colOff>
      <xdr:row>57</xdr:row>
      <xdr:rowOff>109492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8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100619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116622</xdr:rowOff>
    </xdr:from>
    <xdr:to>
      <xdr:col>41</xdr:col>
      <xdr:colOff>101600</xdr:colOff>
      <xdr:row>56</xdr:row>
      <xdr:rowOff>46772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63299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2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169139</xdr:rowOff>
    </xdr:from>
    <xdr:to>
      <xdr:col>36</xdr:col>
      <xdr:colOff>165100</xdr:colOff>
      <xdr:row>58</xdr:row>
      <xdr:rowOff>99289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4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90416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3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6490</xdr:rowOff>
    </xdr:from>
    <xdr:to>
      <xdr:col>55</xdr:col>
      <xdr:colOff>0</xdr:colOff>
      <xdr:row>79</xdr:row>
      <xdr:rowOff>24512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51040"/>
          <a:ext cx="8382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24512</xdr:rowOff>
    </xdr:from>
    <xdr:to>
      <xdr:col>50</xdr:col>
      <xdr:colOff>114300</xdr:colOff>
      <xdr:row>79</xdr:row>
      <xdr:rowOff>44222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69062"/>
          <a:ext cx="889000" cy="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34886</xdr:rowOff>
    </xdr:from>
    <xdr:to>
      <xdr:col>45</xdr:col>
      <xdr:colOff>177800</xdr:colOff>
      <xdr:row>79</xdr:row>
      <xdr:rowOff>44222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79436"/>
          <a:ext cx="889000" cy="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32702</xdr:rowOff>
    </xdr:from>
    <xdr:to>
      <xdr:col>41</xdr:col>
      <xdr:colOff>50800</xdr:colOff>
      <xdr:row>79</xdr:row>
      <xdr:rowOff>34886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77252"/>
          <a:ext cx="8890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127140</xdr:rowOff>
    </xdr:from>
    <xdr:to>
      <xdr:col>55</xdr:col>
      <xdr:colOff>50800</xdr:colOff>
      <xdr:row>79</xdr:row>
      <xdr:rowOff>57290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0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42067</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145162</xdr:rowOff>
    </xdr:from>
    <xdr:to>
      <xdr:col>50</xdr:col>
      <xdr:colOff>165100</xdr:colOff>
      <xdr:row>79</xdr:row>
      <xdr:rowOff>75312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1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66439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1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164872</xdr:rowOff>
    </xdr:from>
    <xdr:to>
      <xdr:col>46</xdr:col>
      <xdr:colOff>38100</xdr:colOff>
      <xdr:row>79</xdr:row>
      <xdr:rowOff>95022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86149</xdr:rowOff>
    </xdr:from>
    <xdr:ext cx="313932"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93333" y="13630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155536</xdr:rowOff>
    </xdr:from>
    <xdr:to>
      <xdr:col>41</xdr:col>
      <xdr:colOff>101600</xdr:colOff>
      <xdr:row>79</xdr:row>
      <xdr:rowOff>85686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2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76813</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2017" y="1362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153352</xdr:rowOff>
    </xdr:from>
    <xdr:to>
      <xdr:col>36</xdr:col>
      <xdr:colOff>165100</xdr:colOff>
      <xdr:row>79</xdr:row>
      <xdr:rowOff>83502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74629</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83017" y="13619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65115</xdr:rowOff>
    </xdr:from>
    <xdr:to>
      <xdr:col>55</xdr:col>
      <xdr:colOff>0</xdr:colOff>
      <xdr:row>98</xdr:row>
      <xdr:rowOff>112733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695765"/>
          <a:ext cx="838200" cy="21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65115</xdr:rowOff>
    </xdr:from>
    <xdr:to>
      <xdr:col>50</xdr:col>
      <xdr:colOff>114300</xdr:colOff>
      <xdr:row>97</xdr:row>
      <xdr:rowOff>146504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695765"/>
          <a:ext cx="889000" cy="8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127256</xdr:rowOff>
    </xdr:from>
    <xdr:to>
      <xdr:col>45</xdr:col>
      <xdr:colOff>177800</xdr:colOff>
      <xdr:row>97</xdr:row>
      <xdr:rowOff>146504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586456"/>
          <a:ext cx="889000" cy="19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127256</xdr:rowOff>
    </xdr:from>
    <xdr:to>
      <xdr:col>41</xdr:col>
      <xdr:colOff>50800</xdr:colOff>
      <xdr:row>98</xdr:row>
      <xdr:rowOff>122692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586456"/>
          <a:ext cx="889000" cy="33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139275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61933</xdr:rowOff>
    </xdr:from>
    <xdr:to>
      <xdr:col>55</xdr:col>
      <xdr:colOff>50800</xdr:colOff>
      <xdr:row>98</xdr:row>
      <xdr:rowOff>163533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86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148310</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7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14315</xdr:rowOff>
    </xdr:from>
    <xdr:to>
      <xdr:col>50</xdr:col>
      <xdr:colOff>165100</xdr:colOff>
      <xdr:row>97</xdr:row>
      <xdr:rowOff>115915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6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107042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7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95704</xdr:rowOff>
    </xdr:from>
    <xdr:to>
      <xdr:col>46</xdr:col>
      <xdr:colOff>38100</xdr:colOff>
      <xdr:row>98</xdr:row>
      <xdr:rowOff>25854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7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16981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8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76456</xdr:rowOff>
    </xdr:from>
    <xdr:to>
      <xdr:col>41</xdr:col>
      <xdr:colOff>101600</xdr:colOff>
      <xdr:row>97</xdr:row>
      <xdr:rowOff>6606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53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23133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31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71892</xdr:rowOff>
    </xdr:from>
    <xdr:to>
      <xdr:col>36</xdr:col>
      <xdr:colOff>165100</xdr:colOff>
      <xdr:row>99</xdr:row>
      <xdr:rowOff>2042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7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164619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96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98520</xdr:rowOff>
    </xdr:from>
    <xdr:to>
      <xdr:col>85</xdr:col>
      <xdr:colOff>127000</xdr:colOff>
      <xdr:row>39</xdr:row>
      <xdr:rowOff>98520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85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98520</xdr:rowOff>
    </xdr:from>
    <xdr:to>
      <xdr:col>81</xdr:col>
      <xdr:colOff>50800</xdr:colOff>
      <xdr:row>39</xdr:row>
      <xdr:rowOff>98813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85070"/>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95188</xdr:rowOff>
    </xdr:from>
    <xdr:to>
      <xdr:col>76</xdr:col>
      <xdr:colOff>114300</xdr:colOff>
      <xdr:row>39</xdr:row>
      <xdr:rowOff>98813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81738"/>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95188</xdr:rowOff>
    </xdr:from>
    <xdr:to>
      <xdr:col>71</xdr:col>
      <xdr:colOff>177800</xdr:colOff>
      <xdr:row>39</xdr:row>
      <xdr:rowOff>98552</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81738"/>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47720</xdr:rowOff>
    </xdr:from>
    <xdr:to>
      <xdr:col>85</xdr:col>
      <xdr:colOff>177800</xdr:colOff>
      <xdr:row>39</xdr:row>
      <xdr:rowOff>149320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7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134097</xdr:rowOff>
    </xdr:from>
    <xdr:ext cx="313932"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649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47720</xdr:rowOff>
    </xdr:from>
    <xdr:to>
      <xdr:col>81</xdr:col>
      <xdr:colOff>101600</xdr:colOff>
      <xdr:row>39</xdr:row>
      <xdr:rowOff>149320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7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140447</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24333" y="6826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48013</xdr:rowOff>
    </xdr:from>
    <xdr:to>
      <xdr:col>76</xdr:col>
      <xdr:colOff>165100</xdr:colOff>
      <xdr:row>39</xdr:row>
      <xdr:rowOff>149613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140740</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44388</xdr:rowOff>
    </xdr:from>
    <xdr:to>
      <xdr:col>72</xdr:col>
      <xdr:colOff>38100</xdr:colOff>
      <xdr:row>39</xdr:row>
      <xdr:rowOff>145988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7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137115</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823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47752</xdr:rowOff>
    </xdr:from>
    <xdr:to>
      <xdr:col>67</xdr:col>
      <xdr:colOff>101600</xdr:colOff>
      <xdr:row>39</xdr:row>
      <xdr:rowOff>149352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140479</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57333" y="6827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30874</xdr:rowOff>
    </xdr:from>
    <xdr:to>
      <xdr:col>85</xdr:col>
      <xdr:colOff>127000</xdr:colOff>
      <xdr:row>78</xdr:row>
      <xdr:rowOff>31141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403974"/>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28181</xdr:rowOff>
    </xdr:from>
    <xdr:to>
      <xdr:col>81</xdr:col>
      <xdr:colOff>50800</xdr:colOff>
      <xdr:row>78</xdr:row>
      <xdr:rowOff>30874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401281"/>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10948</xdr:rowOff>
    </xdr:from>
    <xdr:to>
      <xdr:col>76</xdr:col>
      <xdr:colOff>114300</xdr:colOff>
      <xdr:row>78</xdr:row>
      <xdr:rowOff>28181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384048"/>
          <a:ext cx="889000" cy="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161074</xdr:rowOff>
    </xdr:from>
    <xdr:to>
      <xdr:col>71</xdr:col>
      <xdr:colOff>177800</xdr:colOff>
      <xdr:row>78</xdr:row>
      <xdr:rowOff>10948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362724"/>
          <a:ext cx="889000" cy="2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151791</xdr:rowOff>
    </xdr:from>
    <xdr:to>
      <xdr:col>85</xdr:col>
      <xdr:colOff>177800</xdr:colOff>
      <xdr:row>78</xdr:row>
      <xdr:rowOff>81941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35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66718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151524</xdr:rowOff>
    </xdr:from>
    <xdr:to>
      <xdr:col>81</xdr:col>
      <xdr:colOff>101600</xdr:colOff>
      <xdr:row>78</xdr:row>
      <xdr:rowOff>81674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35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72801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44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148831</xdr:rowOff>
    </xdr:from>
    <xdr:to>
      <xdr:col>76</xdr:col>
      <xdr:colOff>165100</xdr:colOff>
      <xdr:row>78</xdr:row>
      <xdr:rowOff>78981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35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70108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44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131598</xdr:rowOff>
    </xdr:from>
    <xdr:to>
      <xdr:col>72</xdr:col>
      <xdr:colOff>38100</xdr:colOff>
      <xdr:row>78</xdr:row>
      <xdr:rowOff>61748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3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52875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42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110274</xdr:rowOff>
    </xdr:from>
    <xdr:to>
      <xdr:col>67</xdr:col>
      <xdr:colOff>101600</xdr:colOff>
      <xdr:row>78</xdr:row>
      <xdr:rowOff>40424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3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31551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40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74930</xdr:rowOff>
    </xdr:from>
    <xdr:to>
      <xdr:col>85</xdr:col>
      <xdr:colOff>127000</xdr:colOff>
      <xdr:row>99</xdr:row>
      <xdr:rowOff>8382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877030"/>
          <a:ext cx="838200" cy="10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74930</xdr:rowOff>
    </xdr:from>
    <xdr:to>
      <xdr:col>81</xdr:col>
      <xdr:colOff>50800</xdr:colOff>
      <xdr:row>99</xdr:row>
      <xdr:rowOff>24664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877030"/>
          <a:ext cx="889000" cy="1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125082</xdr:rowOff>
    </xdr:from>
    <xdr:to>
      <xdr:col>76</xdr:col>
      <xdr:colOff>114300</xdr:colOff>
      <xdr:row>99</xdr:row>
      <xdr:rowOff>24664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927182"/>
          <a:ext cx="889000" cy="7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125082</xdr:rowOff>
    </xdr:from>
    <xdr:to>
      <xdr:col>71</xdr:col>
      <xdr:colOff>177800</xdr:colOff>
      <xdr:row>99</xdr:row>
      <xdr:rowOff>38621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927182"/>
          <a:ext cx="889000" cy="8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129032</xdr:rowOff>
    </xdr:from>
    <xdr:to>
      <xdr:col>85</xdr:col>
      <xdr:colOff>177800</xdr:colOff>
      <xdr:row>99</xdr:row>
      <xdr:rowOff>59182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9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43959</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4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24130</xdr:rowOff>
    </xdr:from>
    <xdr:to>
      <xdr:col>81</xdr:col>
      <xdr:colOff>101600</xdr:colOff>
      <xdr:row>98</xdr:row>
      <xdr:rowOff>125730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116857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91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145314</xdr:rowOff>
    </xdr:from>
    <xdr:to>
      <xdr:col>76</xdr:col>
      <xdr:colOff>165100</xdr:colOff>
      <xdr:row>99</xdr:row>
      <xdr:rowOff>75464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94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66591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704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74282</xdr:rowOff>
    </xdr:from>
    <xdr:to>
      <xdr:col>72</xdr:col>
      <xdr:colOff>38100</xdr:colOff>
      <xdr:row>99</xdr:row>
      <xdr:rowOff>4432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167009</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159271</xdr:rowOff>
    </xdr:from>
    <xdr:to>
      <xdr:col>67</xdr:col>
      <xdr:colOff>101600</xdr:colOff>
      <xdr:row>99</xdr:row>
      <xdr:rowOff>89421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6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80548</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5017" y="17054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158788</xdr:rowOff>
    </xdr:from>
    <xdr:to>
      <xdr:col>116</xdr:col>
      <xdr:colOff>63500</xdr:colOff>
      <xdr:row>37</xdr:row>
      <xdr:rowOff>60795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330988"/>
          <a:ext cx="838200" cy="7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158788</xdr:rowOff>
    </xdr:from>
    <xdr:to>
      <xdr:col>111</xdr:col>
      <xdr:colOff>177800</xdr:colOff>
      <xdr:row>37</xdr:row>
      <xdr:rowOff>91923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330988"/>
          <a:ext cx="889000" cy="10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91923</xdr:rowOff>
    </xdr:from>
    <xdr:to>
      <xdr:col>107</xdr:col>
      <xdr:colOff>50800</xdr:colOff>
      <xdr:row>39</xdr:row>
      <xdr:rowOff>28372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435573"/>
          <a:ext cx="889000" cy="27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91482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28372</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714922"/>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9995</xdr:rowOff>
    </xdr:from>
    <xdr:to>
      <xdr:col>116</xdr:col>
      <xdr:colOff>114300</xdr:colOff>
      <xdr:row>37</xdr:row>
      <xdr:rowOff>111595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35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32872</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2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107988</xdr:rowOff>
    </xdr:from>
    <xdr:to>
      <xdr:col>112</xdr:col>
      <xdr:colOff>38100</xdr:colOff>
      <xdr:row>37</xdr:row>
      <xdr:rowOff>38138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2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54665</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56111" y="60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41123</xdr:rowOff>
    </xdr:from>
    <xdr:to>
      <xdr:col>107</xdr:col>
      <xdr:colOff>101600</xdr:colOff>
      <xdr:row>37</xdr:row>
      <xdr:rowOff>142723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38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159250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16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149022</xdr:rowOff>
    </xdr:from>
    <xdr:to>
      <xdr:col>102</xdr:col>
      <xdr:colOff>165100</xdr:colOff>
      <xdr:row>39</xdr:row>
      <xdr:rowOff>79172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70299</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756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161569</xdr:rowOff>
    </xdr:from>
    <xdr:to>
      <xdr:col>116</xdr:col>
      <xdr:colOff>63500</xdr:colOff>
      <xdr:row>58</xdr:row>
      <xdr:rowOff>165646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05669"/>
          <a:ext cx="8382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161569</xdr:rowOff>
    </xdr:from>
    <xdr:to>
      <xdr:col>111</xdr:col>
      <xdr:colOff>177800</xdr:colOff>
      <xdr:row>58</xdr:row>
      <xdr:rowOff>161646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105669"/>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160998</xdr:rowOff>
    </xdr:from>
    <xdr:to>
      <xdr:col>107</xdr:col>
      <xdr:colOff>50800</xdr:colOff>
      <xdr:row>58</xdr:row>
      <xdr:rowOff>161646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05098"/>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160503</xdr:rowOff>
    </xdr:from>
    <xdr:to>
      <xdr:col>102</xdr:col>
      <xdr:colOff>114300</xdr:colOff>
      <xdr:row>58</xdr:row>
      <xdr:rowOff>160998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04603"/>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114846</xdr:rowOff>
    </xdr:from>
    <xdr:to>
      <xdr:col>116</xdr:col>
      <xdr:colOff>114300</xdr:colOff>
      <xdr:row>59</xdr:row>
      <xdr:rowOff>44996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29773</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7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110769</xdr:rowOff>
    </xdr:from>
    <xdr:to>
      <xdr:col>112</xdr:col>
      <xdr:colOff>38100</xdr:colOff>
      <xdr:row>59</xdr:row>
      <xdr:rowOff>40919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32046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14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110846</xdr:rowOff>
    </xdr:from>
    <xdr:to>
      <xdr:col>107</xdr:col>
      <xdr:colOff>101600</xdr:colOff>
      <xdr:row>59</xdr:row>
      <xdr:rowOff>40996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32123</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14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110198</xdr:rowOff>
    </xdr:from>
    <xdr:to>
      <xdr:col>102</xdr:col>
      <xdr:colOff>165100</xdr:colOff>
      <xdr:row>59</xdr:row>
      <xdr:rowOff>40348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31475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14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109703</xdr:rowOff>
    </xdr:from>
    <xdr:to>
      <xdr:col>98</xdr:col>
      <xdr:colOff>38100</xdr:colOff>
      <xdr:row>59</xdr:row>
      <xdr:rowOff>39853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30980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14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116287</xdr:rowOff>
    </xdr:from>
    <xdr:to>
      <xdr:col>116</xdr:col>
      <xdr:colOff>63500</xdr:colOff>
      <xdr:row>78</xdr:row>
      <xdr:rowOff>123107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489387"/>
          <a:ext cx="8382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123107</xdr:rowOff>
    </xdr:from>
    <xdr:to>
      <xdr:col>111</xdr:col>
      <xdr:colOff>177800</xdr:colOff>
      <xdr:row>78</xdr:row>
      <xdr:rowOff>140748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496207"/>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60300</xdr:rowOff>
    </xdr:from>
    <xdr:to>
      <xdr:col>107</xdr:col>
      <xdr:colOff>50800</xdr:colOff>
      <xdr:row>78</xdr:row>
      <xdr:rowOff>140748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61950"/>
          <a:ext cx="889000" cy="25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56604</xdr:rowOff>
    </xdr:from>
    <xdr:to>
      <xdr:col>102</xdr:col>
      <xdr:colOff>114300</xdr:colOff>
      <xdr:row>77</xdr:row>
      <xdr:rowOff>60300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258254"/>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65487</xdr:rowOff>
    </xdr:from>
    <xdr:to>
      <xdr:col>116</xdr:col>
      <xdr:colOff>114300</xdr:colOff>
      <xdr:row>78</xdr:row>
      <xdr:rowOff>167087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43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151864</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35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72307</xdr:rowOff>
    </xdr:from>
    <xdr:to>
      <xdr:col>112</xdr:col>
      <xdr:colOff>38100</xdr:colOff>
      <xdr:row>79</xdr:row>
      <xdr:rowOff>2457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44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165034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5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89948</xdr:rowOff>
    </xdr:from>
    <xdr:to>
      <xdr:col>107</xdr:col>
      <xdr:colOff>101600</xdr:colOff>
      <xdr:row>79</xdr:row>
      <xdr:rowOff>20098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4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11225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5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9500</xdr:rowOff>
    </xdr:from>
    <xdr:to>
      <xdr:col>102</xdr:col>
      <xdr:colOff>165100</xdr:colOff>
      <xdr:row>77</xdr:row>
      <xdr:rowOff>111100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102227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0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5804</xdr:rowOff>
    </xdr:from>
    <xdr:to>
      <xdr:col>98</xdr:col>
      <xdr:colOff>38100</xdr:colOff>
      <xdr:row>77</xdr:row>
      <xdr:rowOff>107404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98531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0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全体的に類似団体と比較して、住民一人当たりのコストを低く抑えており、効率的な行政運営が実現できていると位置付けている。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補助費等は前年度に比べ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101,555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となっており、これは特別定額給付金を始めとした新型コロナウイルス感染症に対応するための事業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が一部終了したこと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扶助費は前年度に比べ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22,630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円の増となっており、これは子育て世帯臨時特別給付金、住民非課税世帯等特別給付金によるものである。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が少ないのは、「組織構造改革」や「アウトソーシング戦略」により、行政のスリム化を推進し、早期から人件費削減に着手してきたためである。その反面、人件費から物件費へシフトしていることにより、物件費は類似団体とほぼ同額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普通建設事業費は、平成２９年度まで、増大する扶助費等の影響もあり、優先度の高い事業から実施するとともに、当該事業に係る費用を極力抑えてきたことにより類似団体より少なくなっていた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引き続き、公共施設の更新等により増加していくことを見込んでいる。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以上により、今後の歳出規模は増加していくことが予想されるが、事業の選択と集中を図り、効率的かつ効果的な住民サービスが提供できるように努めていく。</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49,280
45,333
13.11
18,212,802
17,229,402
930,380
9,749,694
9,209,667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155376</xdr:rowOff>
    </xdr:from>
    <xdr:to>
      <xdr:col>24</xdr:col>
      <xdr:colOff>63500</xdr:colOff>
      <xdr:row>38</xdr:row>
      <xdr:rowOff>160927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670476"/>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160927</xdr:rowOff>
    </xdr:from>
    <xdr:to>
      <xdr:col>19</xdr:col>
      <xdr:colOff>177800</xdr:colOff>
      <xdr:row>39</xdr:row>
      <xdr:rowOff>8418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676027"/>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8418</xdr:rowOff>
    </xdr:from>
    <xdr:to>
      <xdr:col>15</xdr:col>
      <xdr:colOff>50800</xdr:colOff>
      <xdr:row>39</xdr:row>
      <xdr:rowOff>76672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694968"/>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4500</xdr:rowOff>
    </xdr:from>
    <xdr:to>
      <xdr:col>10</xdr:col>
      <xdr:colOff>114300</xdr:colOff>
      <xdr:row>39</xdr:row>
      <xdr:rowOff>76672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691050"/>
          <a:ext cx="889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104576</xdr:rowOff>
    </xdr:from>
    <xdr:to>
      <xdr:col>24</xdr:col>
      <xdr:colOff>114300</xdr:colOff>
      <xdr:row>39</xdr:row>
      <xdr:rowOff>34726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61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19503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3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110127</xdr:rowOff>
    </xdr:from>
    <xdr:to>
      <xdr:col>20</xdr:col>
      <xdr:colOff>38100</xdr:colOff>
      <xdr:row>39</xdr:row>
      <xdr:rowOff>40277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6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31404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71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129068</xdr:rowOff>
    </xdr:from>
    <xdr:to>
      <xdr:col>15</xdr:col>
      <xdr:colOff>101600</xdr:colOff>
      <xdr:row>39</xdr:row>
      <xdr:rowOff>59218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6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50345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7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25872</xdr:rowOff>
    </xdr:from>
    <xdr:to>
      <xdr:col>10</xdr:col>
      <xdr:colOff>165100</xdr:colOff>
      <xdr:row>39</xdr:row>
      <xdr:rowOff>127472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7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118599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80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125150</xdr:rowOff>
    </xdr:from>
    <xdr:to>
      <xdr:col>6</xdr:col>
      <xdr:colOff>38100</xdr:colOff>
      <xdr:row>39</xdr:row>
      <xdr:rowOff>55300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64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46427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73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158093</xdr:rowOff>
    </xdr:from>
    <xdr:to>
      <xdr:col>24</xdr:col>
      <xdr:colOff>62865</xdr:colOff>
      <xdr:row>58</xdr:row>
      <xdr:rowOff>22356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0593"/>
          <a:ext cx="1270" cy="123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26183</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97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22356</xdr:rowOff>
    </xdr:from>
    <xdr:to>
      <xdr:col>24</xdr:col>
      <xdr:colOff>152400</xdr:colOff>
      <xdr:row>58</xdr:row>
      <xdr:rowOff>22356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96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104770</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0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158093</xdr:rowOff>
    </xdr:from>
    <xdr:to>
      <xdr:col>24</xdr:col>
      <xdr:colOff>152400</xdr:colOff>
      <xdr:row>50</xdr:row>
      <xdr:rowOff>158093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1129</xdr:rowOff>
    </xdr:from>
    <xdr:to>
      <xdr:col>24</xdr:col>
      <xdr:colOff>63500</xdr:colOff>
      <xdr:row>58</xdr:row>
      <xdr:rowOff>22356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259429"/>
          <a:ext cx="838200" cy="70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170913</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29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148036</xdr:rowOff>
    </xdr:from>
    <xdr:to>
      <xdr:col>24</xdr:col>
      <xdr:colOff>114300</xdr:colOff>
      <xdr:row>56</xdr:row>
      <xdr:rowOff>78186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7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1129</xdr:rowOff>
    </xdr:from>
    <xdr:to>
      <xdr:col>19</xdr:col>
      <xdr:colOff>177800</xdr:colOff>
      <xdr:row>58</xdr:row>
      <xdr:rowOff>48972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259429"/>
          <a:ext cx="889000" cy="7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29477</xdr:rowOff>
    </xdr:from>
    <xdr:to>
      <xdr:col>20</xdr:col>
      <xdr:colOff>38100</xdr:colOff>
      <xdr:row>52</xdr:row>
      <xdr:rowOff>131077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8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147604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872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20606</xdr:rowOff>
    </xdr:from>
    <xdr:to>
      <xdr:col>15</xdr:col>
      <xdr:colOff>50800</xdr:colOff>
      <xdr:row>58</xdr:row>
      <xdr:rowOff>48972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64706"/>
          <a:ext cx="889000" cy="2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66301</xdr:rowOff>
    </xdr:from>
    <xdr:to>
      <xdr:col>15</xdr:col>
      <xdr:colOff>101600</xdr:colOff>
      <xdr:row>56</xdr:row>
      <xdr:rowOff>167901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66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12978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44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20606</xdr:rowOff>
    </xdr:from>
    <xdr:to>
      <xdr:col>10</xdr:col>
      <xdr:colOff>114300</xdr:colOff>
      <xdr:row>58</xdr:row>
      <xdr:rowOff>45752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6470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119742</xdr:rowOff>
    </xdr:from>
    <xdr:to>
      <xdr:col>10</xdr:col>
      <xdr:colOff>165100</xdr:colOff>
      <xdr:row>57</xdr:row>
      <xdr:rowOff>49892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7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66419</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4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144012</xdr:rowOff>
    </xdr:from>
    <xdr:to>
      <xdr:col>6</xdr:col>
      <xdr:colOff>38100</xdr:colOff>
      <xdr:row>57</xdr:row>
      <xdr:rowOff>74162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74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90689</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52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143006</xdr:rowOff>
    </xdr:from>
    <xdr:to>
      <xdr:col>24</xdr:col>
      <xdr:colOff>114300</xdr:colOff>
      <xdr:row>58</xdr:row>
      <xdr:rowOff>73156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1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57933</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3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121779</xdr:rowOff>
    </xdr:from>
    <xdr:to>
      <xdr:col>20</xdr:col>
      <xdr:colOff>38100</xdr:colOff>
      <xdr:row>54</xdr:row>
      <xdr:rowOff>51929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2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43056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3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169622</xdr:rowOff>
    </xdr:from>
    <xdr:to>
      <xdr:col>15</xdr:col>
      <xdr:colOff>101600</xdr:colOff>
      <xdr:row>58</xdr:row>
      <xdr:rowOff>99772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4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90899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3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141256</xdr:rowOff>
    </xdr:from>
    <xdr:to>
      <xdr:col>10</xdr:col>
      <xdr:colOff>165100</xdr:colOff>
      <xdr:row>58</xdr:row>
      <xdr:rowOff>71406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62533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0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166402</xdr:rowOff>
    </xdr:from>
    <xdr:to>
      <xdr:col>6</xdr:col>
      <xdr:colOff>38100</xdr:colOff>
      <xdr:row>58</xdr:row>
      <xdr:rowOff>96552</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87679</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104763</xdr:rowOff>
    </xdr:from>
    <xdr:to>
      <xdr:col>24</xdr:col>
      <xdr:colOff>63500</xdr:colOff>
      <xdr:row>77</xdr:row>
      <xdr:rowOff>110461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34963"/>
          <a:ext cx="838200" cy="17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110461</xdr:rowOff>
    </xdr:from>
    <xdr:to>
      <xdr:col>19</xdr:col>
      <xdr:colOff>177800</xdr:colOff>
      <xdr:row>77</xdr:row>
      <xdr:rowOff>126426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312111"/>
          <a:ext cx="8890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126426</xdr:rowOff>
    </xdr:from>
    <xdr:to>
      <xdr:col>15</xdr:col>
      <xdr:colOff>50800</xdr:colOff>
      <xdr:row>77</xdr:row>
      <xdr:rowOff>148645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28076"/>
          <a:ext cx="889000" cy="2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115638</xdr:rowOff>
    </xdr:from>
    <xdr:to>
      <xdr:col>15</xdr:col>
      <xdr:colOff>101600</xdr:colOff>
      <xdr:row>77</xdr:row>
      <xdr:rowOff>45788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62316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148645</xdr:rowOff>
    </xdr:from>
    <xdr:to>
      <xdr:col>10</xdr:col>
      <xdr:colOff>114300</xdr:colOff>
      <xdr:row>78</xdr:row>
      <xdr:rowOff>41836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350295"/>
          <a:ext cx="889000" cy="6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151620</xdr:rowOff>
    </xdr:from>
    <xdr:to>
      <xdr:col>10</xdr:col>
      <xdr:colOff>165100</xdr:colOff>
      <xdr:row>77</xdr:row>
      <xdr:rowOff>81770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98297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134102</xdr:rowOff>
    </xdr:from>
    <xdr:to>
      <xdr:col>6</xdr:col>
      <xdr:colOff>38100</xdr:colOff>
      <xdr:row>77</xdr:row>
      <xdr:rowOff>64252</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80779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53963</xdr:rowOff>
    </xdr:from>
    <xdr:to>
      <xdr:col>24</xdr:col>
      <xdr:colOff>114300</xdr:colOff>
      <xdr:row>76</xdr:row>
      <xdr:rowOff>155563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140340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99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59661</xdr:rowOff>
    </xdr:from>
    <xdr:to>
      <xdr:col>20</xdr:col>
      <xdr:colOff>38100</xdr:colOff>
      <xdr:row>77</xdr:row>
      <xdr:rowOff>161261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6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152388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5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75626</xdr:rowOff>
    </xdr:from>
    <xdr:to>
      <xdr:col>15</xdr:col>
      <xdr:colOff>101600</xdr:colOff>
      <xdr:row>78</xdr:row>
      <xdr:rowOff>5776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7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168353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7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97845</xdr:rowOff>
    </xdr:from>
    <xdr:to>
      <xdr:col>10</xdr:col>
      <xdr:colOff>165100</xdr:colOff>
      <xdr:row>78</xdr:row>
      <xdr:rowOff>27995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19122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39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162486</xdr:rowOff>
    </xdr:from>
    <xdr:to>
      <xdr:col>6</xdr:col>
      <xdr:colOff>38100</xdr:colOff>
      <xdr:row>78</xdr:row>
      <xdr:rowOff>92636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6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83763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5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162446</xdr:rowOff>
    </xdr:from>
    <xdr:to>
      <xdr:col>24</xdr:col>
      <xdr:colOff>63500</xdr:colOff>
      <xdr:row>98</xdr:row>
      <xdr:rowOff>76315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793096"/>
          <a:ext cx="838200" cy="8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76315</xdr:rowOff>
    </xdr:from>
    <xdr:to>
      <xdr:col>19</xdr:col>
      <xdr:colOff>177800</xdr:colOff>
      <xdr:row>98</xdr:row>
      <xdr:rowOff>98920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878415"/>
          <a:ext cx="889000" cy="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90500</xdr:rowOff>
    </xdr:from>
    <xdr:to>
      <xdr:col>15</xdr:col>
      <xdr:colOff>50800</xdr:colOff>
      <xdr:row>98</xdr:row>
      <xdr:rowOff>98920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892600"/>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90500</xdr:rowOff>
    </xdr:from>
    <xdr:to>
      <xdr:col>10</xdr:col>
      <xdr:colOff>114300</xdr:colOff>
      <xdr:row>98</xdr:row>
      <xdr:rowOff>131838</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892600"/>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111646</xdr:rowOff>
    </xdr:from>
    <xdr:to>
      <xdr:col>24</xdr:col>
      <xdr:colOff>114300</xdr:colOff>
      <xdr:row>98</xdr:row>
      <xdr:rowOff>41796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7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90073</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25515</xdr:rowOff>
    </xdr:from>
    <xdr:to>
      <xdr:col>20</xdr:col>
      <xdr:colOff>38100</xdr:colOff>
      <xdr:row>98</xdr:row>
      <xdr:rowOff>127115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8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118242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92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48120</xdr:rowOff>
    </xdr:from>
    <xdr:to>
      <xdr:col>15</xdr:col>
      <xdr:colOff>101600</xdr:colOff>
      <xdr:row>98</xdr:row>
      <xdr:rowOff>149720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85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140847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94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39700</xdr:rowOff>
    </xdr:from>
    <xdr:to>
      <xdr:col>10</xdr:col>
      <xdr:colOff>165100</xdr:colOff>
      <xdr:row>98</xdr:row>
      <xdr:rowOff>141300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132427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3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81038</xdr:rowOff>
    </xdr:from>
    <xdr:to>
      <xdr:col>6</xdr:col>
      <xdr:colOff>38100</xdr:colOff>
      <xdr:row>99</xdr:row>
      <xdr:rowOff>11188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2315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136957</xdr:rowOff>
    </xdr:from>
    <xdr:to>
      <xdr:col>55</xdr:col>
      <xdr:colOff>0</xdr:colOff>
      <xdr:row>38</xdr:row>
      <xdr:rowOff>138329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5205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136728</xdr:rowOff>
    </xdr:from>
    <xdr:to>
      <xdr:col>50</xdr:col>
      <xdr:colOff>114300</xdr:colOff>
      <xdr:row>38</xdr:row>
      <xdr:rowOff>138329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51828"/>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136728</xdr:rowOff>
    </xdr:from>
    <xdr:to>
      <xdr:col>45</xdr:col>
      <xdr:colOff>177800</xdr:colOff>
      <xdr:row>38</xdr:row>
      <xdr:rowOff>136728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5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136499</xdr:rowOff>
    </xdr:from>
    <xdr:to>
      <xdr:col>41</xdr:col>
      <xdr:colOff>50800</xdr:colOff>
      <xdr:row>38</xdr:row>
      <xdr:rowOff>136728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5159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1084</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16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87529</xdr:rowOff>
    </xdr:from>
    <xdr:to>
      <xdr:col>50</xdr:col>
      <xdr:colOff>165100</xdr:colOff>
      <xdr:row>39</xdr:row>
      <xdr:rowOff>17679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8806</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85928</xdr:rowOff>
    </xdr:from>
    <xdr:to>
      <xdr:col>46</xdr:col>
      <xdr:colOff>38100</xdr:colOff>
      <xdr:row>39</xdr:row>
      <xdr:rowOff>16078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7205</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85928</xdr:rowOff>
    </xdr:from>
    <xdr:to>
      <xdr:col>41</xdr:col>
      <xdr:colOff>101600</xdr:colOff>
      <xdr:row>39</xdr:row>
      <xdr:rowOff>16078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7205</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85699</xdr:rowOff>
    </xdr:from>
    <xdr:to>
      <xdr:col>36</xdr:col>
      <xdr:colOff>165100</xdr:colOff>
      <xdr:row>39</xdr:row>
      <xdr:rowOff>15849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6976</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72537</xdr:rowOff>
    </xdr:from>
    <xdr:to>
      <xdr:col>55</xdr:col>
      <xdr:colOff>0</xdr:colOff>
      <xdr:row>58</xdr:row>
      <xdr:rowOff>113434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16637"/>
          <a:ext cx="838200" cy="4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72537</xdr:rowOff>
    </xdr:from>
    <xdr:to>
      <xdr:col>50</xdr:col>
      <xdr:colOff>114300</xdr:colOff>
      <xdr:row>58</xdr:row>
      <xdr:rowOff>114920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16637"/>
          <a:ext cx="889000" cy="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77704</xdr:rowOff>
    </xdr:from>
    <xdr:to>
      <xdr:col>45</xdr:col>
      <xdr:colOff>177800</xdr:colOff>
      <xdr:row>58</xdr:row>
      <xdr:rowOff>114920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21804"/>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77704</xdr:rowOff>
    </xdr:from>
    <xdr:to>
      <xdr:col>41</xdr:col>
      <xdr:colOff>50800</xdr:colOff>
      <xdr:row>58</xdr:row>
      <xdr:rowOff>106507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21804"/>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62634</xdr:rowOff>
    </xdr:from>
    <xdr:to>
      <xdr:col>55</xdr:col>
      <xdr:colOff>50800</xdr:colOff>
      <xdr:row>58</xdr:row>
      <xdr:rowOff>164234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0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149011</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21737</xdr:rowOff>
    </xdr:from>
    <xdr:to>
      <xdr:col>50</xdr:col>
      <xdr:colOff>165100</xdr:colOff>
      <xdr:row>58</xdr:row>
      <xdr:rowOff>123337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114464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05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64120</xdr:rowOff>
    </xdr:from>
    <xdr:to>
      <xdr:col>46</xdr:col>
      <xdr:colOff>38100</xdr:colOff>
      <xdr:row>58</xdr:row>
      <xdr:rowOff>165720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156847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26904</xdr:rowOff>
    </xdr:from>
    <xdr:to>
      <xdr:col>41</xdr:col>
      <xdr:colOff>101600</xdr:colOff>
      <xdr:row>58</xdr:row>
      <xdr:rowOff>128504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7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119631</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06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55707</xdr:rowOff>
    </xdr:from>
    <xdr:to>
      <xdr:col>36</xdr:col>
      <xdr:colOff>165100</xdr:colOff>
      <xdr:row>58</xdr:row>
      <xdr:rowOff>157307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148434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09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108655</xdr:rowOff>
    </xdr:from>
    <xdr:to>
      <xdr:col>55</xdr:col>
      <xdr:colOff>0</xdr:colOff>
      <xdr:row>78</xdr:row>
      <xdr:rowOff>37516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310305"/>
          <a:ext cx="838200" cy="10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108655</xdr:rowOff>
    </xdr:from>
    <xdr:to>
      <xdr:col>50</xdr:col>
      <xdr:colOff>114300</xdr:colOff>
      <xdr:row>78</xdr:row>
      <xdr:rowOff>21034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10305"/>
          <a:ext cx="889000" cy="8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21034</xdr:rowOff>
    </xdr:from>
    <xdr:to>
      <xdr:col>45</xdr:col>
      <xdr:colOff>177800</xdr:colOff>
      <xdr:row>78</xdr:row>
      <xdr:rowOff>42866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94134"/>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155245</xdr:rowOff>
    </xdr:from>
    <xdr:to>
      <xdr:col>41</xdr:col>
      <xdr:colOff>50800</xdr:colOff>
      <xdr:row>78</xdr:row>
      <xdr:rowOff>42866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56895"/>
          <a:ext cx="889000" cy="5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158166</xdr:rowOff>
    </xdr:from>
    <xdr:to>
      <xdr:col>55</xdr:col>
      <xdr:colOff>50800</xdr:colOff>
      <xdr:row>78</xdr:row>
      <xdr:rowOff>88316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5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73093</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7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57855</xdr:rowOff>
    </xdr:from>
    <xdr:to>
      <xdr:col>50</xdr:col>
      <xdr:colOff>165100</xdr:colOff>
      <xdr:row>77</xdr:row>
      <xdr:rowOff>159455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150582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35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141684</xdr:rowOff>
    </xdr:from>
    <xdr:to>
      <xdr:col>46</xdr:col>
      <xdr:colOff>38100</xdr:colOff>
      <xdr:row>78</xdr:row>
      <xdr:rowOff>71834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4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62961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43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163516</xdr:rowOff>
    </xdr:from>
    <xdr:to>
      <xdr:col>41</xdr:col>
      <xdr:colOff>101600</xdr:colOff>
      <xdr:row>78</xdr:row>
      <xdr:rowOff>93666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84793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45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104445</xdr:rowOff>
    </xdr:from>
    <xdr:to>
      <xdr:col>36</xdr:col>
      <xdr:colOff>165100</xdr:colOff>
      <xdr:row>78</xdr:row>
      <xdr:rowOff>34595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25722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3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144729</xdr:rowOff>
    </xdr:from>
    <xdr:to>
      <xdr:col>55</xdr:col>
      <xdr:colOff>0</xdr:colOff>
      <xdr:row>98</xdr:row>
      <xdr:rowOff>162984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946829"/>
          <a:ext cx="838200" cy="1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162984</xdr:rowOff>
    </xdr:from>
    <xdr:to>
      <xdr:col>50</xdr:col>
      <xdr:colOff>114300</xdr:colOff>
      <xdr:row>98</xdr:row>
      <xdr:rowOff>166545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965084"/>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166545</xdr:rowOff>
    </xdr:from>
    <xdr:to>
      <xdr:col>45</xdr:col>
      <xdr:colOff>177800</xdr:colOff>
      <xdr:row>99</xdr:row>
      <xdr:rowOff>237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968645"/>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237</xdr:rowOff>
    </xdr:from>
    <xdr:to>
      <xdr:col>41</xdr:col>
      <xdr:colOff>50800</xdr:colOff>
      <xdr:row>99</xdr:row>
      <xdr:rowOff>47868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973787"/>
          <a:ext cx="889000" cy="4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93929</xdr:rowOff>
    </xdr:from>
    <xdr:to>
      <xdr:col>55</xdr:col>
      <xdr:colOff>50800</xdr:colOff>
      <xdr:row>99</xdr:row>
      <xdr:rowOff>24079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9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8856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1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112184</xdr:rowOff>
    </xdr:from>
    <xdr:to>
      <xdr:col>50</xdr:col>
      <xdr:colOff>165100</xdr:colOff>
      <xdr:row>99</xdr:row>
      <xdr:rowOff>42334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9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33461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700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115745</xdr:rowOff>
    </xdr:from>
    <xdr:to>
      <xdr:col>46</xdr:col>
      <xdr:colOff>38100</xdr:colOff>
      <xdr:row>99</xdr:row>
      <xdr:rowOff>45895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91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37022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701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120887</xdr:rowOff>
    </xdr:from>
    <xdr:to>
      <xdr:col>41</xdr:col>
      <xdr:colOff>101600</xdr:colOff>
      <xdr:row>99</xdr:row>
      <xdr:rowOff>51037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9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42164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70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168518</xdr:rowOff>
    </xdr:from>
    <xdr:to>
      <xdr:col>36</xdr:col>
      <xdr:colOff>165100</xdr:colOff>
      <xdr:row>99</xdr:row>
      <xdr:rowOff>98668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97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89795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706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105501</xdr:rowOff>
    </xdr:from>
    <xdr:to>
      <xdr:col>85</xdr:col>
      <xdr:colOff>127000</xdr:colOff>
      <xdr:row>38</xdr:row>
      <xdr:rowOff>131287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620601"/>
          <a:ext cx="8382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99375</xdr:rowOff>
    </xdr:from>
    <xdr:to>
      <xdr:col>81</xdr:col>
      <xdr:colOff>50800</xdr:colOff>
      <xdr:row>38</xdr:row>
      <xdr:rowOff>105501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614475"/>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99375</xdr:rowOff>
    </xdr:from>
    <xdr:to>
      <xdr:col>76</xdr:col>
      <xdr:colOff>114300</xdr:colOff>
      <xdr:row>38</xdr:row>
      <xdr:rowOff>110759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14475"/>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110759</xdr:rowOff>
    </xdr:from>
    <xdr:to>
      <xdr:col>71</xdr:col>
      <xdr:colOff>177800</xdr:colOff>
      <xdr:row>38</xdr:row>
      <xdr:rowOff>143632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25859"/>
          <a:ext cx="889000" cy="3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80487</xdr:rowOff>
    </xdr:from>
    <xdr:to>
      <xdr:col>85</xdr:col>
      <xdr:colOff>177800</xdr:colOff>
      <xdr:row>39</xdr:row>
      <xdr:rowOff>10637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166864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1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54701</xdr:rowOff>
    </xdr:from>
    <xdr:to>
      <xdr:col>81</xdr:col>
      <xdr:colOff>101600</xdr:colOff>
      <xdr:row>38</xdr:row>
      <xdr:rowOff>156301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147428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6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48575</xdr:rowOff>
    </xdr:from>
    <xdr:to>
      <xdr:col>76</xdr:col>
      <xdr:colOff>165100</xdr:colOff>
      <xdr:row>38</xdr:row>
      <xdr:rowOff>150175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141302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5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59959</xdr:rowOff>
    </xdr:from>
    <xdr:to>
      <xdr:col>72</xdr:col>
      <xdr:colOff>38100</xdr:colOff>
      <xdr:row>38</xdr:row>
      <xdr:rowOff>161559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7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152686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6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92832</xdr:rowOff>
    </xdr:from>
    <xdr:to>
      <xdr:col>67</xdr:col>
      <xdr:colOff>101600</xdr:colOff>
      <xdr:row>39</xdr:row>
      <xdr:rowOff>22982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0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14109</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79428" y="670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135139</xdr:rowOff>
    </xdr:from>
    <xdr:to>
      <xdr:col>85</xdr:col>
      <xdr:colOff>127000</xdr:colOff>
      <xdr:row>58</xdr:row>
      <xdr:rowOff>129413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736339"/>
          <a:ext cx="838200" cy="33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135139</xdr:rowOff>
    </xdr:from>
    <xdr:to>
      <xdr:col>81</xdr:col>
      <xdr:colOff>50800</xdr:colOff>
      <xdr:row>57</xdr:row>
      <xdr:rowOff>124003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736339"/>
          <a:ext cx="889000" cy="16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96865</xdr:rowOff>
    </xdr:from>
    <xdr:to>
      <xdr:col>76</xdr:col>
      <xdr:colOff>114300</xdr:colOff>
      <xdr:row>57</xdr:row>
      <xdr:rowOff>124003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698065"/>
          <a:ext cx="889000" cy="19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96865</xdr:rowOff>
    </xdr:from>
    <xdr:to>
      <xdr:col>71</xdr:col>
      <xdr:colOff>177800</xdr:colOff>
      <xdr:row>59</xdr:row>
      <xdr:rowOff>40923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698065"/>
          <a:ext cx="889000" cy="45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78613</xdr:rowOff>
    </xdr:from>
    <xdr:to>
      <xdr:col>85</xdr:col>
      <xdr:colOff>177800</xdr:colOff>
      <xdr:row>59</xdr:row>
      <xdr:rowOff>8763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100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57040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100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84339</xdr:rowOff>
    </xdr:from>
    <xdr:to>
      <xdr:col>81</xdr:col>
      <xdr:colOff>101600</xdr:colOff>
      <xdr:row>57</xdr:row>
      <xdr:rowOff>14489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8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31016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46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73203</xdr:rowOff>
    </xdr:from>
    <xdr:to>
      <xdr:col>76</xdr:col>
      <xdr:colOff>165100</xdr:colOff>
      <xdr:row>58</xdr:row>
      <xdr:rowOff>3353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19880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6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46065</xdr:rowOff>
    </xdr:from>
    <xdr:to>
      <xdr:col>72</xdr:col>
      <xdr:colOff>38100</xdr:colOff>
      <xdr:row>56</xdr:row>
      <xdr:rowOff>147665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4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164192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4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161573</xdr:rowOff>
    </xdr:from>
    <xdr:to>
      <xdr:col>67</xdr:col>
      <xdr:colOff>101600</xdr:colOff>
      <xdr:row>59</xdr:row>
      <xdr:rowOff>91723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1010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82850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1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98520</xdr:rowOff>
    </xdr:from>
    <xdr:to>
      <xdr:col>85</xdr:col>
      <xdr:colOff>127000</xdr:colOff>
      <xdr:row>79</xdr:row>
      <xdr:rowOff>98520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43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98520</xdr:rowOff>
    </xdr:from>
    <xdr:to>
      <xdr:col>81</xdr:col>
      <xdr:colOff>50800</xdr:colOff>
      <xdr:row>79</xdr:row>
      <xdr:rowOff>98813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643070"/>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95188</xdr:rowOff>
    </xdr:from>
    <xdr:to>
      <xdr:col>76</xdr:col>
      <xdr:colOff>114300</xdr:colOff>
      <xdr:row>79</xdr:row>
      <xdr:rowOff>98813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39738"/>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95188</xdr:rowOff>
    </xdr:from>
    <xdr:to>
      <xdr:col>71</xdr:col>
      <xdr:colOff>177800</xdr:colOff>
      <xdr:row>79</xdr:row>
      <xdr:rowOff>98552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639738"/>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47720</xdr:rowOff>
    </xdr:from>
    <xdr:to>
      <xdr:col>85</xdr:col>
      <xdr:colOff>177800</xdr:colOff>
      <xdr:row>79</xdr:row>
      <xdr:rowOff>149320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134097</xdr:rowOff>
    </xdr:from>
    <xdr:ext cx="313932"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07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47720</xdr:rowOff>
    </xdr:from>
    <xdr:to>
      <xdr:col>81</xdr:col>
      <xdr:colOff>101600</xdr:colOff>
      <xdr:row>79</xdr:row>
      <xdr:rowOff>149320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140447</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24333" y="13684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48013</xdr:rowOff>
    </xdr:from>
    <xdr:to>
      <xdr:col>76</xdr:col>
      <xdr:colOff>165100</xdr:colOff>
      <xdr:row>79</xdr:row>
      <xdr:rowOff>149613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140740</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85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44388</xdr:rowOff>
    </xdr:from>
    <xdr:to>
      <xdr:col>72</xdr:col>
      <xdr:colOff>38100</xdr:colOff>
      <xdr:row>79</xdr:row>
      <xdr:rowOff>145988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137115</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81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47752</xdr:rowOff>
    </xdr:from>
    <xdr:to>
      <xdr:col>67</xdr:col>
      <xdr:colOff>101600</xdr:colOff>
      <xdr:row>79</xdr:row>
      <xdr:rowOff>149352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140479</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57333" y="13685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30874</xdr:rowOff>
    </xdr:from>
    <xdr:to>
      <xdr:col>85</xdr:col>
      <xdr:colOff>127000</xdr:colOff>
      <xdr:row>98</xdr:row>
      <xdr:rowOff>31141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832974"/>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28181</xdr:rowOff>
    </xdr:from>
    <xdr:to>
      <xdr:col>81</xdr:col>
      <xdr:colOff>50800</xdr:colOff>
      <xdr:row>98</xdr:row>
      <xdr:rowOff>30874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830281"/>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10948</xdr:rowOff>
    </xdr:from>
    <xdr:to>
      <xdr:col>76</xdr:col>
      <xdr:colOff>114300</xdr:colOff>
      <xdr:row>98</xdr:row>
      <xdr:rowOff>28181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813048"/>
          <a:ext cx="889000" cy="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161074</xdr:rowOff>
    </xdr:from>
    <xdr:to>
      <xdr:col>71</xdr:col>
      <xdr:colOff>177800</xdr:colOff>
      <xdr:row>98</xdr:row>
      <xdr:rowOff>10948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791724"/>
          <a:ext cx="889000" cy="2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151791</xdr:rowOff>
    </xdr:from>
    <xdr:to>
      <xdr:col>85</xdr:col>
      <xdr:colOff>177800</xdr:colOff>
      <xdr:row>98</xdr:row>
      <xdr:rowOff>81941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7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66718</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9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151524</xdr:rowOff>
    </xdr:from>
    <xdr:to>
      <xdr:col>81</xdr:col>
      <xdr:colOff>101600</xdr:colOff>
      <xdr:row>98</xdr:row>
      <xdr:rowOff>81674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72801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148831</xdr:rowOff>
    </xdr:from>
    <xdr:to>
      <xdr:col>76</xdr:col>
      <xdr:colOff>165100</xdr:colOff>
      <xdr:row>98</xdr:row>
      <xdr:rowOff>78981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7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70108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87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131598</xdr:rowOff>
    </xdr:from>
    <xdr:to>
      <xdr:col>72</xdr:col>
      <xdr:colOff>38100</xdr:colOff>
      <xdr:row>98</xdr:row>
      <xdr:rowOff>61748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52875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85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110274</xdr:rowOff>
    </xdr:from>
    <xdr:to>
      <xdr:col>67</xdr:col>
      <xdr:colOff>101600</xdr:colOff>
      <xdr:row>98</xdr:row>
      <xdr:rowOff>40424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31551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83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全体的に類似団体と比較して、住民一人当たりのコストを低く抑えており、効率的な行政運営が実現できていると考えている。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この要因としては、「組織構造改革」や「アウトソーシング戦略」により、職員数を削減してきたことによる人件費の削減及び民間委託による効率的な行政運営に努めてきたことが考えられる。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また、平成２９年度まで、増大する社会福祉関係経費の影響により、普通建設事業に係る経費を抑制してきたため、公債費が少ないのも特徴ととらえて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る。しかし、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引き続き、公共施設の更新に対応するため、主に小・中学校の改修等に伴う教育費、及び普通建設事業費の起債に伴う公債費の増加を見込んでいる。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今後も、既存事業の整理、統合、廃止等、事業の選択と集中を図り、限りある財源をより効率的に活用していくよう努めていく。</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愛知県高浜市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平成２１年度以降のリーマンショックの影響による景気低迷を経て、平成２５年度から２７年度は、税収の回復及び事業の選択と集中により、財政調整基金を取り崩すことなく財政運営を行うことができた。実質単年度収支について、平成３０年度は、法人市民税の増収に伴い約８ポイント上昇した。</a:t>
          </a:r>
          <a:r>
            <a:rPr kumimoji="1" lang="ja-JP" altLang="en-US" sz="900">
              <a:solidFill>
                <a:schemeClr val="dk1"/>
              </a:solidFill>
              <a:effectLst/>
              <a:latin typeface="+mn-lt"/>
              <a:ea typeface="+mn-ea"/>
              <a:cs typeface="+mn-cs"/>
            </a:rPr>
            <a:t>財政調整基金残高については、</a:t>
          </a:r>
          <a:r>
            <a:rPr kumimoji="1" lang="ja-JP" altLang="ja-JP" sz="900">
              <a:solidFill>
                <a:schemeClr val="dk1"/>
              </a:solidFill>
              <a:effectLst/>
              <a:latin typeface="+mn-lt"/>
              <a:ea typeface="+mn-ea"/>
              <a:cs typeface="+mn-cs"/>
            </a:rPr>
            <a:t>令和元年度は法人市民税の減収に伴い約４．６ポイント減少したが、令和２年度は法人市民税の増収に伴い</a:t>
          </a:r>
          <a:r>
            <a:rPr kumimoji="1" lang="ja-JP" altLang="en-US" sz="900">
              <a:solidFill>
                <a:schemeClr val="dk1"/>
              </a:solidFill>
              <a:effectLst/>
              <a:latin typeface="+mn-lt"/>
              <a:ea typeface="+mn-ea"/>
              <a:cs typeface="+mn-cs"/>
            </a:rPr>
            <a:t>約</a:t>
          </a:r>
          <a:r>
            <a:rPr kumimoji="1" lang="ja-JP" altLang="ja-JP" sz="900">
              <a:solidFill>
                <a:schemeClr val="dk1"/>
              </a:solidFill>
              <a:effectLst/>
              <a:latin typeface="+mn-lt"/>
              <a:ea typeface="+mn-ea"/>
              <a:cs typeface="+mn-cs"/>
            </a:rPr>
            <a:t>４．６ポイント上昇した。</a:t>
          </a:r>
          <a:r>
            <a:rPr kumimoji="1" lang="ja-JP" altLang="en-US" sz="900">
              <a:solidFill>
                <a:schemeClr val="dk1"/>
              </a:solidFill>
              <a:effectLst/>
              <a:latin typeface="+mn-lt"/>
              <a:ea typeface="+mn-ea"/>
              <a:cs typeface="+mn-cs"/>
            </a:rPr>
            <a:t>令和３年度は法人市民税の減収に伴い約１．４ポイント減少した。</a:t>
          </a:r>
          <a:endParaRPr lang="ja-JP" altLang="ja-JP" sz="1050">
            <a:effectLst/>
          </a:endParaRPr>
        </a:p>
        <a:p>
          <a:r>
            <a:rPr kumimoji="1" lang="ja-JP" altLang="ja-JP" sz="900">
              <a:solidFill>
                <a:schemeClr val="dk1"/>
              </a:solidFill>
              <a:effectLst/>
              <a:latin typeface="+mn-lt"/>
              <a:ea typeface="+mn-ea"/>
              <a:cs typeface="+mn-cs"/>
            </a:rPr>
            <a:t>　今後も事業の「選択と集中」により、限りある財源をより効率的に活用し、財政の健全化を推進していく。</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愛知県高浜市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１年度以降のリーマンショックの影響による市税収入の減少などのマイナス要因を乗り越え、組織構造改革、業務改善及び中期財政計画及び長期財政計画等に基づき、行財政の効率的な運営に早期から取り組んできたことにより、強い財政基盤を構築できていたため、黒字を維持し続けている。</a:t>
          </a:r>
        </a:p>
        <a:p>
          <a:r>
            <a:rPr kumimoji="1" lang="ja-JP" altLang="en-US" sz="1400">
              <a:latin typeface="ＭＳ ゴシック" pitchFamily="49" charset="-128"/>
              <a:ea typeface="ＭＳ ゴシック" pitchFamily="49" charset="-128"/>
            </a:rPr>
            <a:t>　今後も効率的な財政運営に努めることで、黒字を維持し続けられるよう努めていく。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3" t="s">
        <v>80</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8"/>
      <c r="DK1" s="178"/>
      <c r="DL1" s="178"/>
      <c r="DM1" s="178"/>
      <c r="DN1" s="178"/>
      <c r="DO1" s="178"/>
    </row>
    <row r="2" spans="1:119" ht="24.75" thickBot="1" x14ac:dyDescent="0.2">
      <c r="B2" s="179" t="s">
        <v>81</v>
      </c>
      <c r="C2" s="179"/>
      <c r="D2" s="180"/>
    </row>
    <row r="3" spans="1:119" ht="18.75" customHeight="1" thickBot="1" x14ac:dyDescent="0.2">
      <c r="A3" s="178"/>
      <c r="B3" s="414" t="s">
        <v>82</v>
      </c>
      <c r="C3" s="415"/>
      <c r="D3" s="415"/>
      <c r="E3" s="416"/>
      <c r="F3" s="416"/>
      <c r="G3" s="416"/>
      <c r="H3" s="416"/>
      <c r="I3" s="416"/>
      <c r="J3" s="416"/>
      <c r="K3" s="416"/>
      <c r="L3" s="416" t="s">
        <v>83</v>
      </c>
      <c r="M3" s="416"/>
      <c r="N3" s="416"/>
      <c r="O3" s="416"/>
      <c r="P3" s="416"/>
      <c r="Q3" s="416"/>
      <c r="R3" s="423"/>
      <c r="S3" s="423"/>
      <c r="T3" s="423"/>
      <c r="U3" s="423"/>
      <c r="V3" s="424"/>
      <c r="W3" s="398" t="s">
        <v>84</v>
      </c>
      <c r="X3" s="399"/>
      <c r="Y3" s="399"/>
      <c r="Z3" s="399"/>
      <c r="AA3" s="399"/>
      <c r="AB3" s="415"/>
      <c r="AC3" s="423" t="s">
        <v>85</v>
      </c>
      <c r="AD3" s="399"/>
      <c r="AE3" s="399"/>
      <c r="AF3" s="399"/>
      <c r="AG3" s="399"/>
      <c r="AH3" s="399"/>
      <c r="AI3" s="399"/>
      <c r="AJ3" s="399"/>
      <c r="AK3" s="399"/>
      <c r="AL3" s="400"/>
      <c r="AM3" s="398" t="s">
        <v>86</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87</v>
      </c>
      <c r="BO3" s="399"/>
      <c r="BP3" s="399"/>
      <c r="BQ3" s="399"/>
      <c r="BR3" s="399"/>
      <c r="BS3" s="399"/>
      <c r="BT3" s="399"/>
      <c r="BU3" s="400"/>
      <c r="BV3" s="398" t="s">
        <v>88</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89</v>
      </c>
      <c r="CU3" s="399"/>
      <c r="CV3" s="399"/>
      <c r="CW3" s="399"/>
      <c r="CX3" s="399"/>
      <c r="CY3" s="399"/>
      <c r="CZ3" s="399"/>
      <c r="DA3" s="400"/>
      <c r="DB3" s="398" t="s">
        <v>90</v>
      </c>
      <c r="DC3" s="399"/>
      <c r="DD3" s="399"/>
      <c r="DE3" s="399"/>
      <c r="DF3" s="399"/>
      <c r="DG3" s="399"/>
      <c r="DH3" s="399"/>
      <c r="DI3" s="400"/>
    </row>
    <row r="4" spans="1:119" ht="18.75" customHeight="1" x14ac:dyDescent="0.15">
      <c r="A4" s="178"/>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91</v>
      </c>
      <c r="AZ4" s="402"/>
      <c r="BA4" s="402"/>
      <c r="BB4" s="402"/>
      <c r="BC4" s="402"/>
      <c r="BD4" s="402"/>
      <c r="BE4" s="402"/>
      <c r="BF4" s="402"/>
      <c r="BG4" s="402"/>
      <c r="BH4" s="402"/>
      <c r="BI4" s="402"/>
      <c r="BJ4" s="402"/>
      <c r="BK4" s="402"/>
      <c r="BL4" s="402"/>
      <c r="BM4" s="403"/>
      <c r="BN4" s="404">
        <v>18212802</v>
      </c>
      <c r="BO4" s="405"/>
      <c r="BP4" s="405"/>
      <c r="BQ4" s="405"/>
      <c r="BR4" s="405"/>
      <c r="BS4" s="405"/>
      <c r="BT4" s="405"/>
      <c r="BU4" s="406"/>
      <c r="BV4" s="404">
        <v>23561107</v>
      </c>
      <c r="BW4" s="405"/>
      <c r="BX4" s="405"/>
      <c r="BY4" s="405"/>
      <c r="BZ4" s="405"/>
      <c r="CA4" s="405"/>
      <c r="CB4" s="405"/>
      <c r="CC4" s="406"/>
      <c r="CD4" s="407" t="s">
        <v>92</v>
      </c>
      <c r="CE4" s="408"/>
      <c r="CF4" s="408"/>
      <c r="CG4" s="408"/>
      <c r="CH4" s="408"/>
      <c r="CI4" s="408"/>
      <c r="CJ4" s="408"/>
      <c r="CK4" s="408"/>
      <c r="CL4" s="408"/>
      <c r="CM4" s="408"/>
      <c r="CN4" s="408"/>
      <c r="CO4" s="408"/>
      <c r="CP4" s="408"/>
      <c r="CQ4" s="408"/>
      <c r="CR4" s="408"/>
      <c r="CS4" s="409"/>
      <c r="CT4" s="410">
        <v>9.5</v>
      </c>
      <c r="CU4" s="411"/>
      <c r="CV4" s="411"/>
      <c r="CW4" s="411"/>
      <c r="CX4" s="411"/>
      <c r="CY4" s="411"/>
      <c r="CZ4" s="411"/>
      <c r="DA4" s="412"/>
      <c r="DB4" s="410">
        <v>7.7</v>
      </c>
      <c r="DC4" s="411"/>
      <c r="DD4" s="411"/>
      <c r="DE4" s="411"/>
      <c r="DF4" s="411"/>
      <c r="DG4" s="411"/>
      <c r="DH4" s="411"/>
      <c r="DI4" s="412"/>
    </row>
    <row r="5" spans="1:119" ht="18.75" customHeight="1" x14ac:dyDescent="0.15">
      <c r="A5" s="178"/>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93</v>
      </c>
      <c r="AN5" s="471"/>
      <c r="AO5" s="471"/>
      <c r="AP5" s="471"/>
      <c r="AQ5" s="471"/>
      <c r="AR5" s="471"/>
      <c r="AS5" s="471"/>
      <c r="AT5" s="472"/>
      <c r="AU5" s="473" t="s">
        <v>94</v>
      </c>
      <c r="AV5" s="474"/>
      <c r="AW5" s="474"/>
      <c r="AX5" s="474"/>
      <c r="AY5" s="475" t="s">
        <v>95</v>
      </c>
      <c r="AZ5" s="476"/>
      <c r="BA5" s="476"/>
      <c r="BB5" s="476"/>
      <c r="BC5" s="476"/>
      <c r="BD5" s="476"/>
      <c r="BE5" s="476"/>
      <c r="BF5" s="476"/>
      <c r="BG5" s="476"/>
      <c r="BH5" s="476"/>
      <c r="BI5" s="476"/>
      <c r="BJ5" s="476"/>
      <c r="BK5" s="476"/>
      <c r="BL5" s="476"/>
      <c r="BM5" s="477"/>
      <c r="BN5" s="441">
        <v>17229402</v>
      </c>
      <c r="BO5" s="442"/>
      <c r="BP5" s="442"/>
      <c r="BQ5" s="442"/>
      <c r="BR5" s="442"/>
      <c r="BS5" s="442"/>
      <c r="BT5" s="442"/>
      <c r="BU5" s="443"/>
      <c r="BV5" s="441">
        <v>22801476</v>
      </c>
      <c r="BW5" s="442"/>
      <c r="BX5" s="442"/>
      <c r="BY5" s="442"/>
      <c r="BZ5" s="442"/>
      <c r="CA5" s="442"/>
      <c r="CB5" s="442"/>
      <c r="CC5" s="443"/>
      <c r="CD5" s="444" t="s">
        <v>96</v>
      </c>
      <c r="CE5" s="445"/>
      <c r="CF5" s="445"/>
      <c r="CG5" s="445"/>
      <c r="CH5" s="445"/>
      <c r="CI5" s="445"/>
      <c r="CJ5" s="445"/>
      <c r="CK5" s="445"/>
      <c r="CL5" s="445"/>
      <c r="CM5" s="445"/>
      <c r="CN5" s="445"/>
      <c r="CO5" s="445"/>
      <c r="CP5" s="445"/>
      <c r="CQ5" s="445"/>
      <c r="CR5" s="445"/>
      <c r="CS5" s="446"/>
      <c r="CT5" s="438">
        <v>93.7</v>
      </c>
      <c r="CU5" s="439"/>
      <c r="CV5" s="439"/>
      <c r="CW5" s="439"/>
      <c r="CX5" s="439"/>
      <c r="CY5" s="439"/>
      <c r="CZ5" s="439"/>
      <c r="DA5" s="440"/>
      <c r="DB5" s="438">
        <v>89.5</v>
      </c>
      <c r="DC5" s="439"/>
      <c r="DD5" s="439"/>
      <c r="DE5" s="439"/>
      <c r="DF5" s="439"/>
      <c r="DG5" s="439"/>
      <c r="DH5" s="439"/>
      <c r="DI5" s="440"/>
    </row>
    <row r="6" spans="1:119" ht="18.75" customHeight="1" x14ac:dyDescent="0.15">
      <c r="A6" s="178"/>
      <c r="B6" s="447" t="s">
        <v>97</v>
      </c>
      <c r="C6" s="448"/>
      <c r="D6" s="448"/>
      <c r="E6" s="449"/>
      <c r="F6" s="449"/>
      <c r="G6" s="449"/>
      <c r="H6" s="449"/>
      <c r="I6" s="449"/>
      <c r="J6" s="449"/>
      <c r="K6" s="449"/>
      <c r="L6" s="449" t="s">
        <v>98</v>
      </c>
      <c r="M6" s="449"/>
      <c r="N6" s="449"/>
      <c r="O6" s="449"/>
      <c r="P6" s="449"/>
      <c r="Q6" s="449"/>
      <c r="R6" s="453"/>
      <c r="S6" s="453"/>
      <c r="T6" s="453"/>
      <c r="U6" s="453"/>
      <c r="V6" s="454"/>
      <c r="W6" s="457" t="s">
        <v>99</v>
      </c>
      <c r="X6" s="458"/>
      <c r="Y6" s="458"/>
      <c r="Z6" s="458"/>
      <c r="AA6" s="458"/>
      <c r="AB6" s="448"/>
      <c r="AC6" s="461" t="s">
        <v>100</v>
      </c>
      <c r="AD6" s="462"/>
      <c r="AE6" s="462"/>
      <c r="AF6" s="462"/>
      <c r="AG6" s="462"/>
      <c r="AH6" s="462"/>
      <c r="AI6" s="462"/>
      <c r="AJ6" s="462"/>
      <c r="AK6" s="462"/>
      <c r="AL6" s="463"/>
      <c r="AM6" s="470" t="s">
        <v>101</v>
      </c>
      <c r="AN6" s="471"/>
      <c r="AO6" s="471"/>
      <c r="AP6" s="471"/>
      <c r="AQ6" s="471"/>
      <c r="AR6" s="471"/>
      <c r="AS6" s="471"/>
      <c r="AT6" s="472"/>
      <c r="AU6" s="473" t="s">
        <v>102</v>
      </c>
      <c r="AV6" s="474"/>
      <c r="AW6" s="474"/>
      <c r="AX6" s="474"/>
      <c r="AY6" s="475" t="s">
        <v>103</v>
      </c>
      <c r="AZ6" s="476"/>
      <c r="BA6" s="476"/>
      <c r="BB6" s="476"/>
      <c r="BC6" s="476"/>
      <c r="BD6" s="476"/>
      <c r="BE6" s="476"/>
      <c r="BF6" s="476"/>
      <c r="BG6" s="476"/>
      <c r="BH6" s="476"/>
      <c r="BI6" s="476"/>
      <c r="BJ6" s="476"/>
      <c r="BK6" s="476"/>
      <c r="BL6" s="476"/>
      <c r="BM6" s="477"/>
      <c r="BN6" s="441">
        <v>983400</v>
      </c>
      <c r="BO6" s="442"/>
      <c r="BP6" s="442"/>
      <c r="BQ6" s="442"/>
      <c r="BR6" s="442"/>
      <c r="BS6" s="442"/>
      <c r="BT6" s="442"/>
      <c r="BU6" s="443"/>
      <c r="BV6" s="441">
        <v>759631</v>
      </c>
      <c r="BW6" s="442"/>
      <c r="BX6" s="442"/>
      <c r="BY6" s="442"/>
      <c r="BZ6" s="442"/>
      <c r="CA6" s="442"/>
      <c r="CB6" s="442"/>
      <c r="CC6" s="443"/>
      <c r="CD6" s="444" t="s">
        <v>104</v>
      </c>
      <c r="CE6" s="445"/>
      <c r="CF6" s="445"/>
      <c r="CG6" s="445"/>
      <c r="CH6" s="445"/>
      <c r="CI6" s="445"/>
      <c r="CJ6" s="445"/>
      <c r="CK6" s="445"/>
      <c r="CL6" s="445"/>
      <c r="CM6" s="445"/>
      <c r="CN6" s="445"/>
      <c r="CO6" s="445"/>
      <c r="CP6" s="445"/>
      <c r="CQ6" s="445"/>
      <c r="CR6" s="445"/>
      <c r="CS6" s="446"/>
      <c r="CT6" s="478">
        <v>93.7</v>
      </c>
      <c r="CU6" s="479"/>
      <c r="CV6" s="479"/>
      <c r="CW6" s="479"/>
      <c r="CX6" s="479"/>
      <c r="CY6" s="479"/>
      <c r="CZ6" s="479"/>
      <c r="DA6" s="480"/>
      <c r="DB6" s="478">
        <v>89.5</v>
      </c>
      <c r="DC6" s="479"/>
      <c r="DD6" s="479"/>
      <c r="DE6" s="479"/>
      <c r="DF6" s="479"/>
      <c r="DG6" s="479"/>
      <c r="DH6" s="479"/>
      <c r="DI6" s="480"/>
    </row>
    <row r="7" spans="1:119" ht="18.75" customHeight="1" x14ac:dyDescent="0.15">
      <c r="A7" s="178"/>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105</v>
      </c>
      <c r="AN7" s="471"/>
      <c r="AO7" s="471"/>
      <c r="AP7" s="471"/>
      <c r="AQ7" s="471"/>
      <c r="AR7" s="471"/>
      <c r="AS7" s="471"/>
      <c r="AT7" s="472"/>
      <c r="AU7" s="473" t="s">
        <v>106</v>
      </c>
      <c r="AV7" s="474"/>
      <c r="AW7" s="474"/>
      <c r="AX7" s="474"/>
      <c r="AY7" s="475" t="s">
        <v>107</v>
      </c>
      <c r="AZ7" s="476"/>
      <c r="BA7" s="476"/>
      <c r="BB7" s="476"/>
      <c r="BC7" s="476"/>
      <c r="BD7" s="476"/>
      <c r="BE7" s="476"/>
      <c r="BF7" s="476"/>
      <c r="BG7" s="476"/>
      <c r="BH7" s="476"/>
      <c r="BI7" s="476"/>
      <c r="BJ7" s="476"/>
      <c r="BK7" s="476"/>
      <c r="BL7" s="476"/>
      <c r="BM7" s="477"/>
      <c r="BN7" s="441">
        <v>53020</v>
      </c>
      <c r="BO7" s="442"/>
      <c r="BP7" s="442"/>
      <c r="BQ7" s="442"/>
      <c r="BR7" s="442"/>
      <c r="BS7" s="442"/>
      <c r="BT7" s="442"/>
      <c r="BU7" s="443"/>
      <c r="BV7" s="441">
        <v>23897</v>
      </c>
      <c r="BW7" s="442"/>
      <c r="BX7" s="442"/>
      <c r="BY7" s="442"/>
      <c r="BZ7" s="442"/>
      <c r="CA7" s="442"/>
      <c r="CB7" s="442"/>
      <c r="CC7" s="443"/>
      <c r="CD7" s="444" t="s">
        <v>108</v>
      </c>
      <c r="CE7" s="445"/>
      <c r="CF7" s="445"/>
      <c r="CG7" s="445"/>
      <c r="CH7" s="445"/>
      <c r="CI7" s="445"/>
      <c r="CJ7" s="445"/>
      <c r="CK7" s="445"/>
      <c r="CL7" s="445"/>
      <c r="CM7" s="445"/>
      <c r="CN7" s="445"/>
      <c r="CO7" s="445"/>
      <c r="CP7" s="445"/>
      <c r="CQ7" s="445"/>
      <c r="CR7" s="445"/>
      <c r="CS7" s="446"/>
      <c r="CT7" s="441">
        <v>9749694</v>
      </c>
      <c r="CU7" s="442"/>
      <c r="CV7" s="442"/>
      <c r="CW7" s="442"/>
      <c r="CX7" s="442"/>
      <c r="CY7" s="442"/>
      <c r="CZ7" s="442"/>
      <c r="DA7" s="443"/>
      <c r="DB7" s="441">
        <v>9601979</v>
      </c>
      <c r="DC7" s="442"/>
      <c r="DD7" s="442"/>
      <c r="DE7" s="442"/>
      <c r="DF7" s="442"/>
      <c r="DG7" s="442"/>
      <c r="DH7" s="442"/>
      <c r="DI7" s="443"/>
    </row>
    <row r="8" spans="1:119" ht="18.75" customHeight="1" thickBot="1" x14ac:dyDescent="0.2">
      <c r="A8" s="178"/>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109</v>
      </c>
      <c r="AN8" s="471"/>
      <c r="AO8" s="471"/>
      <c r="AP8" s="471"/>
      <c r="AQ8" s="471"/>
      <c r="AR8" s="471"/>
      <c r="AS8" s="471"/>
      <c r="AT8" s="472"/>
      <c r="AU8" s="473" t="s">
        <v>110</v>
      </c>
      <c r="AV8" s="474"/>
      <c r="AW8" s="474"/>
      <c r="AX8" s="474"/>
      <c r="AY8" s="475" t="s">
        <v>111</v>
      </c>
      <c r="AZ8" s="476"/>
      <c r="BA8" s="476"/>
      <c r="BB8" s="476"/>
      <c r="BC8" s="476"/>
      <c r="BD8" s="476"/>
      <c r="BE8" s="476"/>
      <c r="BF8" s="476"/>
      <c r="BG8" s="476"/>
      <c r="BH8" s="476"/>
      <c r="BI8" s="476"/>
      <c r="BJ8" s="476"/>
      <c r="BK8" s="476"/>
      <c r="BL8" s="476"/>
      <c r="BM8" s="477"/>
      <c r="BN8" s="441">
        <v>930380</v>
      </c>
      <c r="BO8" s="442"/>
      <c r="BP8" s="442"/>
      <c r="BQ8" s="442"/>
      <c r="BR8" s="442"/>
      <c r="BS8" s="442"/>
      <c r="BT8" s="442"/>
      <c r="BU8" s="443"/>
      <c r="BV8" s="441">
        <v>735734</v>
      </c>
      <c r="BW8" s="442"/>
      <c r="BX8" s="442"/>
      <c r="BY8" s="442"/>
      <c r="BZ8" s="442"/>
      <c r="CA8" s="442"/>
      <c r="CB8" s="442"/>
      <c r="CC8" s="443"/>
      <c r="CD8" s="444" t="s">
        <v>112</v>
      </c>
      <c r="CE8" s="445"/>
      <c r="CF8" s="445"/>
      <c r="CG8" s="445"/>
      <c r="CH8" s="445"/>
      <c r="CI8" s="445"/>
      <c r="CJ8" s="445"/>
      <c r="CK8" s="445"/>
      <c r="CL8" s="445"/>
      <c r="CM8" s="445"/>
      <c r="CN8" s="445"/>
      <c r="CO8" s="445"/>
      <c r="CP8" s="445"/>
      <c r="CQ8" s="445"/>
      <c r="CR8" s="445"/>
      <c r="CS8" s="446"/>
      <c r="CT8" s="481">
        <v>1.02</v>
      </c>
      <c r="CU8" s="482"/>
      <c r="CV8" s="482"/>
      <c r="CW8" s="482"/>
      <c r="CX8" s="482"/>
      <c r="CY8" s="482"/>
      <c r="CZ8" s="482"/>
      <c r="DA8" s="483"/>
      <c r="DB8" s="481">
        <v>1.02</v>
      </c>
      <c r="DC8" s="482"/>
      <c r="DD8" s="482"/>
      <c r="DE8" s="482"/>
      <c r="DF8" s="482"/>
      <c r="DG8" s="482"/>
      <c r="DH8" s="482"/>
      <c r="DI8" s="483"/>
    </row>
    <row r="9" spans="1:119" ht="18.75" customHeight="1" thickBot="1" x14ac:dyDescent="0.2">
      <c r="A9" s="178"/>
      <c r="B9" s="435" t="s">
        <v>113</v>
      </c>
      <c r="C9" s="436"/>
      <c r="D9" s="436"/>
      <c r="E9" s="436"/>
      <c r="F9" s="436"/>
      <c r="G9" s="436"/>
      <c r="H9" s="436"/>
      <c r="I9" s="436"/>
      <c r="J9" s="436"/>
      <c r="K9" s="484"/>
      <c r="L9" s="485" t="s">
        <v>114</v>
      </c>
      <c r="M9" s="486"/>
      <c r="N9" s="486"/>
      <c r="O9" s="486"/>
      <c r="P9" s="486"/>
      <c r="Q9" s="487"/>
      <c r="R9" s="488">
        <v>46106</v>
      </c>
      <c r="S9" s="489"/>
      <c r="T9" s="489"/>
      <c r="U9" s="489"/>
      <c r="V9" s="490"/>
      <c r="W9" s="398" t="s">
        <v>115</v>
      </c>
      <c r="X9" s="399"/>
      <c r="Y9" s="399"/>
      <c r="Z9" s="399"/>
      <c r="AA9" s="399"/>
      <c r="AB9" s="399"/>
      <c r="AC9" s="399"/>
      <c r="AD9" s="399"/>
      <c r="AE9" s="399"/>
      <c r="AF9" s="399"/>
      <c r="AG9" s="399"/>
      <c r="AH9" s="399"/>
      <c r="AI9" s="399"/>
      <c r="AJ9" s="399"/>
      <c r="AK9" s="399"/>
      <c r="AL9" s="400"/>
      <c r="AM9" s="470" t="s">
        <v>116</v>
      </c>
      <c r="AN9" s="471"/>
      <c r="AO9" s="471"/>
      <c r="AP9" s="471"/>
      <c r="AQ9" s="471"/>
      <c r="AR9" s="471"/>
      <c r="AS9" s="471"/>
      <c r="AT9" s="472"/>
      <c r="AU9" s="473" t="s">
        <v>117</v>
      </c>
      <c r="AV9" s="474"/>
      <c r="AW9" s="474"/>
      <c r="AX9" s="474"/>
      <c r="AY9" s="475" t="s">
        <v>118</v>
      </c>
      <c r="AZ9" s="476"/>
      <c r="BA9" s="476"/>
      <c r="BB9" s="476"/>
      <c r="BC9" s="476"/>
      <c r="BD9" s="476"/>
      <c r="BE9" s="476"/>
      <c r="BF9" s="476"/>
      <c r="BG9" s="476"/>
      <c r="BH9" s="476"/>
      <c r="BI9" s="476"/>
      <c r="BJ9" s="476"/>
      <c r="BK9" s="476"/>
      <c r="BL9" s="476"/>
      <c r="BM9" s="477"/>
      <c r="BN9" s="441">
        <v>194646</v>
      </c>
      <c r="BO9" s="442"/>
      <c r="BP9" s="442"/>
      <c r="BQ9" s="442"/>
      <c r="BR9" s="442"/>
      <c r="BS9" s="442"/>
      <c r="BT9" s="442"/>
      <c r="BU9" s="443"/>
      <c r="BV9" s="441">
        <v>-63271</v>
      </c>
      <c r="BW9" s="442"/>
      <c r="BX9" s="442"/>
      <c r="BY9" s="442"/>
      <c r="BZ9" s="442"/>
      <c r="CA9" s="442"/>
      <c r="CB9" s="442"/>
      <c r="CC9" s="443"/>
      <c r="CD9" s="444" t="s">
        <v>119</v>
      </c>
      <c r="CE9" s="445"/>
      <c r="CF9" s="445"/>
      <c r="CG9" s="445"/>
      <c r="CH9" s="445"/>
      <c r="CI9" s="445"/>
      <c r="CJ9" s="445"/>
      <c r="CK9" s="445"/>
      <c r="CL9" s="445"/>
      <c r="CM9" s="445"/>
      <c r="CN9" s="445"/>
      <c r="CO9" s="445"/>
      <c r="CP9" s="445"/>
      <c r="CQ9" s="445"/>
      <c r="CR9" s="445"/>
      <c r="CS9" s="446"/>
      <c r="CT9" s="438">
        <v>5.9</v>
      </c>
      <c r="CU9" s="439"/>
      <c r="CV9" s="439"/>
      <c r="CW9" s="439"/>
      <c r="CX9" s="439"/>
      <c r="CY9" s="439"/>
      <c r="CZ9" s="439"/>
      <c r="DA9" s="440"/>
      <c r="DB9" s="438">
        <v>5.9</v>
      </c>
      <c r="DC9" s="439"/>
      <c r="DD9" s="439"/>
      <c r="DE9" s="439"/>
      <c r="DF9" s="439"/>
      <c r="DG9" s="439"/>
      <c r="DH9" s="439"/>
      <c r="DI9" s="440"/>
    </row>
    <row r="10" spans="1:119" ht="18.75" customHeight="1" thickBot="1" x14ac:dyDescent="0.2">
      <c r="A10" s="178"/>
      <c r="B10" s="435"/>
      <c r="C10" s="436"/>
      <c r="D10" s="436"/>
      <c r="E10" s="436"/>
      <c r="F10" s="436"/>
      <c r="G10" s="436"/>
      <c r="H10" s="436"/>
      <c r="I10" s="436"/>
      <c r="J10" s="436"/>
      <c r="K10" s="484"/>
      <c r="L10" s="491" t="s">
        <v>120</v>
      </c>
      <c r="M10" s="471"/>
      <c r="N10" s="471"/>
      <c r="O10" s="471"/>
      <c r="P10" s="471"/>
      <c r="Q10" s="472"/>
      <c r="R10" s="492">
        <v>46236</v>
      </c>
      <c r="S10" s="493"/>
      <c r="T10" s="493"/>
      <c r="U10" s="493"/>
      <c r="V10" s="494"/>
      <c r="W10" s="429"/>
      <c r="X10" s="430"/>
      <c r="Y10" s="430"/>
      <c r="Z10" s="430"/>
      <c r="AA10" s="430"/>
      <c r="AB10" s="430"/>
      <c r="AC10" s="430"/>
      <c r="AD10" s="430"/>
      <c r="AE10" s="430"/>
      <c r="AF10" s="430"/>
      <c r="AG10" s="430"/>
      <c r="AH10" s="430"/>
      <c r="AI10" s="430"/>
      <c r="AJ10" s="430"/>
      <c r="AK10" s="430"/>
      <c r="AL10" s="433"/>
      <c r="AM10" s="470" t="s">
        <v>121</v>
      </c>
      <c r="AN10" s="471"/>
      <c r="AO10" s="471"/>
      <c r="AP10" s="471"/>
      <c r="AQ10" s="471"/>
      <c r="AR10" s="471"/>
      <c r="AS10" s="471"/>
      <c r="AT10" s="472"/>
      <c r="AU10" s="473" t="s">
        <v>122</v>
      </c>
      <c r="AV10" s="474"/>
      <c r="AW10" s="474"/>
      <c r="AX10" s="474"/>
      <c r="AY10" s="475" t="s">
        <v>123</v>
      </c>
      <c r="AZ10" s="476"/>
      <c r="BA10" s="476"/>
      <c r="BB10" s="476"/>
      <c r="BC10" s="476"/>
      <c r="BD10" s="476"/>
      <c r="BE10" s="476"/>
      <c r="BF10" s="476"/>
      <c r="BG10" s="476"/>
      <c r="BH10" s="476"/>
      <c r="BI10" s="476"/>
      <c r="BJ10" s="476"/>
      <c r="BK10" s="476"/>
      <c r="BL10" s="476"/>
      <c r="BM10" s="477"/>
      <c r="BN10" s="441">
        <v>2334</v>
      </c>
      <c r="BO10" s="442"/>
      <c r="BP10" s="442"/>
      <c r="BQ10" s="442"/>
      <c r="BR10" s="442"/>
      <c r="BS10" s="442"/>
      <c r="BT10" s="442"/>
      <c r="BU10" s="443"/>
      <c r="BV10" s="441">
        <v>415815</v>
      </c>
      <c r="BW10" s="442"/>
      <c r="BX10" s="442"/>
      <c r="BY10" s="442"/>
      <c r="BZ10" s="442"/>
      <c r="CA10" s="442"/>
      <c r="CB10" s="442"/>
      <c r="CC10" s="443"/>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5"/>
      <c r="C11" s="436"/>
      <c r="D11" s="436"/>
      <c r="E11" s="436"/>
      <c r="F11" s="436"/>
      <c r="G11" s="436"/>
      <c r="H11" s="436"/>
      <c r="I11" s="436"/>
      <c r="J11" s="436"/>
      <c r="K11" s="484"/>
      <c r="L11" s="495" t="s">
        <v>125</v>
      </c>
      <c r="M11" s="496"/>
      <c r="N11" s="496"/>
      <c r="O11" s="496"/>
      <c r="P11" s="496"/>
      <c r="Q11" s="497"/>
      <c r="R11" s="498" t="s">
        <v>126</v>
      </c>
      <c r="S11" s="499"/>
      <c r="T11" s="499"/>
      <c r="U11" s="499"/>
      <c r="V11" s="500"/>
      <c r="W11" s="429"/>
      <c r="X11" s="430"/>
      <c r="Y11" s="430"/>
      <c r="Z11" s="430"/>
      <c r="AA11" s="430"/>
      <c r="AB11" s="430"/>
      <c r="AC11" s="430"/>
      <c r="AD11" s="430"/>
      <c r="AE11" s="430"/>
      <c r="AF11" s="430"/>
      <c r="AG11" s="430"/>
      <c r="AH11" s="430"/>
      <c r="AI11" s="430"/>
      <c r="AJ11" s="430"/>
      <c r="AK11" s="430"/>
      <c r="AL11" s="433"/>
      <c r="AM11" s="470" t="s">
        <v>127</v>
      </c>
      <c r="AN11" s="471"/>
      <c r="AO11" s="471"/>
      <c r="AP11" s="471"/>
      <c r="AQ11" s="471"/>
      <c r="AR11" s="471"/>
      <c r="AS11" s="471"/>
      <c r="AT11" s="472"/>
      <c r="AU11" s="473" t="s">
        <v>128</v>
      </c>
      <c r="AV11" s="474"/>
      <c r="AW11" s="474"/>
      <c r="AX11" s="474"/>
      <c r="AY11" s="475" t="s">
        <v>129</v>
      </c>
      <c r="AZ11" s="476"/>
      <c r="BA11" s="476"/>
      <c r="BB11" s="476"/>
      <c r="BC11" s="476"/>
      <c r="BD11" s="476"/>
      <c r="BE11" s="476"/>
      <c r="BF11" s="476"/>
      <c r="BG11" s="476"/>
      <c r="BH11" s="476"/>
      <c r="BI11" s="476"/>
      <c r="BJ11" s="476"/>
      <c r="BK11" s="476"/>
      <c r="BL11" s="476"/>
      <c r="BM11" s="477"/>
      <c r="BN11" s="441">
        <v>0</v>
      </c>
      <c r="BO11" s="442"/>
      <c r="BP11" s="442"/>
      <c r="BQ11" s="442"/>
      <c r="BR11" s="442"/>
      <c r="BS11" s="442"/>
      <c r="BT11" s="442"/>
      <c r="BU11" s="443"/>
      <c r="BV11" s="441">
        <v>0</v>
      </c>
      <c r="BW11" s="442"/>
      <c r="BX11" s="442"/>
      <c r="BY11" s="442"/>
      <c r="BZ11" s="442"/>
      <c r="CA11" s="442"/>
      <c r="CB11" s="442"/>
      <c r="CC11" s="443"/>
      <c r="CD11" s="444" t="s">
        <v>130</v>
      </c>
      <c r="CE11" s="445"/>
      <c r="CF11" s="445"/>
      <c r="CG11" s="445"/>
      <c r="CH11" s="445"/>
      <c r="CI11" s="445"/>
      <c r="CJ11" s="445"/>
      <c r="CK11" s="445"/>
      <c r="CL11" s="445"/>
      <c r="CM11" s="445"/>
      <c r="CN11" s="445"/>
      <c r="CO11" s="445"/>
      <c r="CP11" s="445"/>
      <c r="CQ11" s="445"/>
      <c r="CR11" s="445"/>
      <c r="CS11" s="446"/>
      <c r="CT11" s="481" t="s">
        <v>131</v>
      </c>
      <c r="CU11" s="482"/>
      <c r="CV11" s="482"/>
      <c r="CW11" s="482"/>
      <c r="CX11" s="482"/>
      <c r="CY11" s="482"/>
      <c r="CZ11" s="482"/>
      <c r="DA11" s="483"/>
      <c r="DB11" s="481" t="s">
        <v>132</v>
      </c>
      <c r="DC11" s="482"/>
      <c r="DD11" s="482"/>
      <c r="DE11" s="482"/>
      <c r="DF11" s="482"/>
      <c r="DG11" s="482"/>
      <c r="DH11" s="482"/>
      <c r="DI11" s="483"/>
    </row>
    <row r="12" spans="1:119" ht="18.75" customHeight="1" x14ac:dyDescent="0.15">
      <c r="A12" s="178"/>
      <c r="B12" s="501" t="s">
        <v>133</v>
      </c>
      <c r="C12" s="502"/>
      <c r="D12" s="502"/>
      <c r="E12" s="502"/>
      <c r="F12" s="502"/>
      <c r="G12" s="502"/>
      <c r="H12" s="502"/>
      <c r="I12" s="502"/>
      <c r="J12" s="502"/>
      <c r="K12" s="503"/>
      <c r="L12" s="510" t="s">
        <v>134</v>
      </c>
      <c r="M12" s="511"/>
      <c r="N12" s="511"/>
      <c r="O12" s="511"/>
      <c r="P12" s="511"/>
      <c r="Q12" s="512"/>
      <c r="R12" s="513">
        <v>49280</v>
      </c>
      <c r="S12" s="514"/>
      <c r="T12" s="514"/>
      <c r="U12" s="514"/>
      <c r="V12" s="515"/>
      <c r="W12" s="516" t="s">
        <v>1</v>
      </c>
      <c r="X12" s="474"/>
      <c r="Y12" s="474"/>
      <c r="Z12" s="474"/>
      <c r="AA12" s="474"/>
      <c r="AB12" s="517"/>
      <c r="AC12" s="518" t="s">
        <v>135</v>
      </c>
      <c r="AD12" s="519"/>
      <c r="AE12" s="519"/>
      <c r="AF12" s="519"/>
      <c r="AG12" s="520"/>
      <c r="AH12" s="518" t="s">
        <v>136</v>
      </c>
      <c r="AI12" s="519"/>
      <c r="AJ12" s="519"/>
      <c r="AK12" s="519"/>
      <c r="AL12" s="521"/>
      <c r="AM12" s="470" t="s">
        <v>137</v>
      </c>
      <c r="AN12" s="471"/>
      <c r="AO12" s="471"/>
      <c r="AP12" s="471"/>
      <c r="AQ12" s="471"/>
      <c r="AR12" s="471"/>
      <c r="AS12" s="471"/>
      <c r="AT12" s="472"/>
      <c r="AU12" s="473" t="s">
        <v>94</v>
      </c>
      <c r="AV12" s="474"/>
      <c r="AW12" s="474"/>
      <c r="AX12" s="474"/>
      <c r="AY12" s="475" t="s">
        <v>138</v>
      </c>
      <c r="AZ12" s="476"/>
      <c r="BA12" s="476"/>
      <c r="BB12" s="476"/>
      <c r="BC12" s="476"/>
      <c r="BD12" s="476"/>
      <c r="BE12" s="476"/>
      <c r="BF12" s="476"/>
      <c r="BG12" s="476"/>
      <c r="BH12" s="476"/>
      <c r="BI12" s="476"/>
      <c r="BJ12" s="476"/>
      <c r="BK12" s="476"/>
      <c r="BL12" s="476"/>
      <c r="BM12" s="477"/>
      <c r="BN12" s="441">
        <v>109388</v>
      </c>
      <c r="BO12" s="442"/>
      <c r="BP12" s="442"/>
      <c r="BQ12" s="442"/>
      <c r="BR12" s="442"/>
      <c r="BS12" s="442"/>
      <c r="BT12" s="442"/>
      <c r="BU12" s="443"/>
      <c r="BV12" s="441">
        <v>0</v>
      </c>
      <c r="BW12" s="442"/>
      <c r="BX12" s="442"/>
      <c r="BY12" s="442"/>
      <c r="BZ12" s="442"/>
      <c r="CA12" s="442"/>
      <c r="CB12" s="442"/>
      <c r="CC12" s="443"/>
      <c r="CD12" s="444" t="s">
        <v>139</v>
      </c>
      <c r="CE12" s="445"/>
      <c r="CF12" s="445"/>
      <c r="CG12" s="445"/>
      <c r="CH12" s="445"/>
      <c r="CI12" s="445"/>
      <c r="CJ12" s="445"/>
      <c r="CK12" s="445"/>
      <c r="CL12" s="445"/>
      <c r="CM12" s="445"/>
      <c r="CN12" s="445"/>
      <c r="CO12" s="445"/>
      <c r="CP12" s="445"/>
      <c r="CQ12" s="445"/>
      <c r="CR12" s="445"/>
      <c r="CS12" s="446"/>
      <c r="CT12" s="481" t="s">
        <v>140</v>
      </c>
      <c r="CU12" s="482"/>
      <c r="CV12" s="482"/>
      <c r="CW12" s="482"/>
      <c r="CX12" s="482"/>
      <c r="CY12" s="482"/>
      <c r="CZ12" s="482"/>
      <c r="DA12" s="483"/>
      <c r="DB12" s="481" t="s">
        <v>141</v>
      </c>
      <c r="DC12" s="482"/>
      <c r="DD12" s="482"/>
      <c r="DE12" s="482"/>
      <c r="DF12" s="482"/>
      <c r="DG12" s="482"/>
      <c r="DH12" s="482"/>
      <c r="DI12" s="483"/>
    </row>
    <row r="13" spans="1:119" ht="18.75" customHeight="1" x14ac:dyDescent="0.15">
      <c r="A13" s="178"/>
      <c r="B13" s="504"/>
      <c r="C13" s="505"/>
      <c r="D13" s="505"/>
      <c r="E13" s="505"/>
      <c r="F13" s="505"/>
      <c r="G13" s="505"/>
      <c r="H13" s="505"/>
      <c r="I13" s="505"/>
      <c r="J13" s="505"/>
      <c r="K13" s="506"/>
      <c r="L13" s="187"/>
      <c r="M13" s="532" t="s">
        <v>142</v>
      </c>
      <c r="N13" s="533"/>
      <c r="O13" s="533"/>
      <c r="P13" s="533"/>
      <c r="Q13" s="534"/>
      <c r="R13" s="525">
        <v>45333</v>
      </c>
      <c r="S13" s="526"/>
      <c r="T13" s="526"/>
      <c r="U13" s="526"/>
      <c r="V13" s="527"/>
      <c r="W13" s="457" t="s">
        <v>143</v>
      </c>
      <c r="X13" s="458"/>
      <c r="Y13" s="458"/>
      <c r="Z13" s="458"/>
      <c r="AA13" s="458"/>
      <c r="AB13" s="448"/>
      <c r="AC13" s="492">
        <v>205</v>
      </c>
      <c r="AD13" s="493"/>
      <c r="AE13" s="493"/>
      <c r="AF13" s="493"/>
      <c r="AG13" s="535"/>
      <c r="AH13" s="492">
        <v>239</v>
      </c>
      <c r="AI13" s="493"/>
      <c r="AJ13" s="493"/>
      <c r="AK13" s="493"/>
      <c r="AL13" s="494"/>
      <c r="AM13" s="470" t="s">
        <v>144</v>
      </c>
      <c r="AN13" s="471"/>
      <c r="AO13" s="471"/>
      <c r="AP13" s="471"/>
      <c r="AQ13" s="471"/>
      <c r="AR13" s="471"/>
      <c r="AS13" s="471"/>
      <c r="AT13" s="472"/>
      <c r="AU13" s="473" t="s">
        <v>145</v>
      </c>
      <c r="AV13" s="474"/>
      <c r="AW13" s="474"/>
      <c r="AX13" s="474"/>
      <c r="AY13" s="475" t="s">
        <v>146</v>
      </c>
      <c r="AZ13" s="476"/>
      <c r="BA13" s="476"/>
      <c r="BB13" s="476"/>
      <c r="BC13" s="476"/>
      <c r="BD13" s="476"/>
      <c r="BE13" s="476"/>
      <c r="BF13" s="476"/>
      <c r="BG13" s="476"/>
      <c r="BH13" s="476"/>
      <c r="BI13" s="476"/>
      <c r="BJ13" s="476"/>
      <c r="BK13" s="476"/>
      <c r="BL13" s="476"/>
      <c r="BM13" s="477"/>
      <c r="BN13" s="441">
        <v>87592</v>
      </c>
      <c r="BO13" s="442"/>
      <c r="BP13" s="442"/>
      <c r="BQ13" s="442"/>
      <c r="BR13" s="442"/>
      <c r="BS13" s="442"/>
      <c r="BT13" s="442"/>
      <c r="BU13" s="443"/>
      <c r="BV13" s="441">
        <v>352544</v>
      </c>
      <c r="BW13" s="442"/>
      <c r="BX13" s="442"/>
      <c r="BY13" s="442"/>
      <c r="BZ13" s="442"/>
      <c r="CA13" s="442"/>
      <c r="CB13" s="442"/>
      <c r="CC13" s="443"/>
      <c r="CD13" s="444" t="s">
        <v>147</v>
      </c>
      <c r="CE13" s="445"/>
      <c r="CF13" s="445"/>
      <c r="CG13" s="445"/>
      <c r="CH13" s="445"/>
      <c r="CI13" s="445"/>
      <c r="CJ13" s="445"/>
      <c r="CK13" s="445"/>
      <c r="CL13" s="445"/>
      <c r="CM13" s="445"/>
      <c r="CN13" s="445"/>
      <c r="CO13" s="445"/>
      <c r="CP13" s="445"/>
      <c r="CQ13" s="445"/>
      <c r="CR13" s="445"/>
      <c r="CS13" s="446"/>
      <c r="CT13" s="438">
        <v>0.4</v>
      </c>
      <c r="CU13" s="439"/>
      <c r="CV13" s="439"/>
      <c r="CW13" s="439"/>
      <c r="CX13" s="439"/>
      <c r="CY13" s="439"/>
      <c r="CZ13" s="439"/>
      <c r="DA13" s="440"/>
      <c r="DB13" s="438">
        <v>-0.1</v>
      </c>
      <c r="DC13" s="439"/>
      <c r="DD13" s="439"/>
      <c r="DE13" s="439"/>
      <c r="DF13" s="439"/>
      <c r="DG13" s="439"/>
      <c r="DH13" s="439"/>
      <c r="DI13" s="440"/>
    </row>
    <row r="14" spans="1:119" ht="18.75" customHeight="1" thickBot="1" x14ac:dyDescent="0.2">
      <c r="A14" s="178"/>
      <c r="B14" s="504"/>
      <c r="C14" s="505"/>
      <c r="D14" s="505"/>
      <c r="E14" s="505"/>
      <c r="F14" s="505"/>
      <c r="G14" s="505"/>
      <c r="H14" s="505"/>
      <c r="I14" s="505"/>
      <c r="J14" s="505"/>
      <c r="K14" s="506"/>
      <c r="L14" s="522" t="s">
        <v>148</v>
      </c>
      <c r="M14" s="523"/>
      <c r="N14" s="523"/>
      <c r="O14" s="523"/>
      <c r="P14" s="523"/>
      <c r="Q14" s="524"/>
      <c r="R14" s="525">
        <v>49088</v>
      </c>
      <c r="S14" s="526"/>
      <c r="T14" s="526"/>
      <c r="U14" s="526"/>
      <c r="V14" s="527"/>
      <c r="W14" s="431"/>
      <c r="X14" s="432"/>
      <c r="Y14" s="432"/>
      <c r="Z14" s="432"/>
      <c r="AA14" s="432"/>
      <c r="AB14" s="421"/>
      <c r="AC14" s="528">
        <v>0.9</v>
      </c>
      <c r="AD14" s="529"/>
      <c r="AE14" s="529"/>
      <c r="AF14" s="529"/>
      <c r="AG14" s="530"/>
      <c r="AH14" s="528">
        <v>1</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149</v>
      </c>
      <c r="CE14" s="537"/>
      <c r="CF14" s="537"/>
      <c r="CG14" s="537"/>
      <c r="CH14" s="537"/>
      <c r="CI14" s="537"/>
      <c r="CJ14" s="537"/>
      <c r="CK14" s="537"/>
      <c r="CL14" s="537"/>
      <c r="CM14" s="537"/>
      <c r="CN14" s="537"/>
      <c r="CO14" s="537"/>
      <c r="CP14" s="537"/>
      <c r="CQ14" s="537"/>
      <c r="CR14" s="537"/>
      <c r="CS14" s="538"/>
      <c r="CT14" s="539" t="s">
        <v>150</v>
      </c>
      <c r="CU14" s="540"/>
      <c r="CV14" s="540"/>
      <c r="CW14" s="540"/>
      <c r="CX14" s="540"/>
      <c r="CY14" s="540"/>
      <c r="CZ14" s="540"/>
      <c r="DA14" s="541"/>
      <c r="DB14" s="539">
        <v>18.600000000000001</v>
      </c>
      <c r="DC14" s="540"/>
      <c r="DD14" s="540"/>
      <c r="DE14" s="540"/>
      <c r="DF14" s="540"/>
      <c r="DG14" s="540"/>
      <c r="DH14" s="540"/>
      <c r="DI14" s="541"/>
    </row>
    <row r="15" spans="1:119" ht="18.75" customHeight="1" x14ac:dyDescent="0.15">
      <c r="A15" s="178"/>
      <c r="B15" s="504"/>
      <c r="C15" s="505"/>
      <c r="D15" s="505"/>
      <c r="E15" s="505"/>
      <c r="F15" s="505"/>
      <c r="G15" s="505"/>
      <c r="H15" s="505"/>
      <c r="I15" s="505"/>
      <c r="J15" s="505"/>
      <c r="K15" s="506"/>
      <c r="L15" s="187"/>
      <c r="M15" s="532" t="s">
        <v>151</v>
      </c>
      <c r="N15" s="533"/>
      <c r="O15" s="533"/>
      <c r="P15" s="533"/>
      <c r="Q15" s="534"/>
      <c r="R15" s="525">
        <v>45215</v>
      </c>
      <c r="S15" s="526"/>
      <c r="T15" s="526"/>
      <c r="U15" s="526"/>
      <c r="V15" s="527"/>
      <c r="W15" s="457" t="s">
        <v>152</v>
      </c>
      <c r="X15" s="458"/>
      <c r="Y15" s="458"/>
      <c r="Z15" s="458"/>
      <c r="AA15" s="458"/>
      <c r="AB15" s="448"/>
      <c r="AC15" s="492">
        <v>11831</v>
      </c>
      <c r="AD15" s="493"/>
      <c r="AE15" s="493"/>
      <c r="AF15" s="493"/>
      <c r="AG15" s="535"/>
      <c r="AH15" s="492">
        <v>11833</v>
      </c>
      <c r="AI15" s="493"/>
      <c r="AJ15" s="493"/>
      <c r="AK15" s="493"/>
      <c r="AL15" s="494"/>
      <c r="AM15" s="470"/>
      <c r="AN15" s="471"/>
      <c r="AO15" s="471"/>
      <c r="AP15" s="471"/>
      <c r="AQ15" s="471"/>
      <c r="AR15" s="471"/>
      <c r="AS15" s="471"/>
      <c r="AT15" s="472"/>
      <c r="AU15" s="473"/>
      <c r="AV15" s="474"/>
      <c r="AW15" s="474"/>
      <c r="AX15" s="474"/>
      <c r="AY15" s="401" t="s">
        <v>153</v>
      </c>
      <c r="AZ15" s="402"/>
      <c r="BA15" s="402"/>
      <c r="BB15" s="402"/>
      <c r="BC15" s="402"/>
      <c r="BD15" s="402"/>
      <c r="BE15" s="402"/>
      <c r="BF15" s="402"/>
      <c r="BG15" s="402"/>
      <c r="BH15" s="402"/>
      <c r="BI15" s="402"/>
      <c r="BJ15" s="402"/>
      <c r="BK15" s="402"/>
      <c r="BL15" s="402"/>
      <c r="BM15" s="403"/>
      <c r="BN15" s="404">
        <v>7638169</v>
      </c>
      <c r="BO15" s="405"/>
      <c r="BP15" s="405"/>
      <c r="BQ15" s="405"/>
      <c r="BR15" s="405"/>
      <c r="BS15" s="405"/>
      <c r="BT15" s="405"/>
      <c r="BU15" s="406"/>
      <c r="BV15" s="404">
        <v>7505234</v>
      </c>
      <c r="BW15" s="405"/>
      <c r="BX15" s="405"/>
      <c r="BY15" s="405"/>
      <c r="BZ15" s="405"/>
      <c r="CA15" s="405"/>
      <c r="CB15" s="405"/>
      <c r="CC15" s="406"/>
      <c r="CD15" s="542" t="s">
        <v>154</v>
      </c>
      <c r="CE15" s="543"/>
      <c r="CF15" s="543"/>
      <c r="CG15" s="543"/>
      <c r="CH15" s="543"/>
      <c r="CI15" s="543"/>
      <c r="CJ15" s="543"/>
      <c r="CK15" s="543"/>
      <c r="CL15" s="543"/>
      <c r="CM15" s="543"/>
      <c r="CN15" s="543"/>
      <c r="CO15" s="543"/>
      <c r="CP15" s="543"/>
      <c r="CQ15" s="543"/>
      <c r="CR15" s="543"/>
      <c r="CS15" s="54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4"/>
      <c r="C16" s="505"/>
      <c r="D16" s="505"/>
      <c r="E16" s="505"/>
      <c r="F16" s="505"/>
      <c r="G16" s="505"/>
      <c r="H16" s="505"/>
      <c r="I16" s="505"/>
      <c r="J16" s="505"/>
      <c r="K16" s="506"/>
      <c r="L16" s="522" t="s">
        <v>155</v>
      </c>
      <c r="M16" s="545"/>
      <c r="N16" s="545"/>
      <c r="O16" s="545"/>
      <c r="P16" s="545"/>
      <c r="Q16" s="546"/>
      <c r="R16" s="547" t="s">
        <v>156</v>
      </c>
      <c r="S16" s="548"/>
      <c r="T16" s="548"/>
      <c r="U16" s="548"/>
      <c r="V16" s="549"/>
      <c r="W16" s="431"/>
      <c r="X16" s="432"/>
      <c r="Y16" s="432"/>
      <c r="Z16" s="432"/>
      <c r="AA16" s="432"/>
      <c r="AB16" s="421"/>
      <c r="AC16" s="528">
        <v>51.1</v>
      </c>
      <c r="AD16" s="529"/>
      <c r="AE16" s="529"/>
      <c r="AF16" s="529"/>
      <c r="AG16" s="530"/>
      <c r="AH16" s="528">
        <v>51.9</v>
      </c>
      <c r="AI16" s="529"/>
      <c r="AJ16" s="529"/>
      <c r="AK16" s="529"/>
      <c r="AL16" s="531"/>
      <c r="AM16" s="470"/>
      <c r="AN16" s="471"/>
      <c r="AO16" s="471"/>
      <c r="AP16" s="471"/>
      <c r="AQ16" s="471"/>
      <c r="AR16" s="471"/>
      <c r="AS16" s="471"/>
      <c r="AT16" s="472"/>
      <c r="AU16" s="473"/>
      <c r="AV16" s="474"/>
      <c r="AW16" s="474"/>
      <c r="AX16" s="474"/>
      <c r="AY16" s="475" t="s">
        <v>157</v>
      </c>
      <c r="AZ16" s="476"/>
      <c r="BA16" s="476"/>
      <c r="BB16" s="476"/>
      <c r="BC16" s="476"/>
      <c r="BD16" s="476"/>
      <c r="BE16" s="476"/>
      <c r="BF16" s="476"/>
      <c r="BG16" s="476"/>
      <c r="BH16" s="476"/>
      <c r="BI16" s="476"/>
      <c r="BJ16" s="476"/>
      <c r="BK16" s="476"/>
      <c r="BL16" s="476"/>
      <c r="BM16" s="477"/>
      <c r="BN16" s="441">
        <v>7636467</v>
      </c>
      <c r="BO16" s="442"/>
      <c r="BP16" s="442"/>
      <c r="BQ16" s="442"/>
      <c r="BR16" s="442"/>
      <c r="BS16" s="442"/>
      <c r="BT16" s="442"/>
      <c r="BU16" s="443"/>
      <c r="BV16" s="441">
        <v>7460078</v>
      </c>
      <c r="BW16" s="442"/>
      <c r="BX16" s="442"/>
      <c r="BY16" s="442"/>
      <c r="BZ16" s="442"/>
      <c r="CA16" s="442"/>
      <c r="CB16" s="442"/>
      <c r="CC16" s="443"/>
      <c r="CD16" s="191"/>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
      <c r="A17" s="178"/>
      <c r="B17" s="507"/>
      <c r="C17" s="508"/>
      <c r="D17" s="508"/>
      <c r="E17" s="508"/>
      <c r="F17" s="508"/>
      <c r="G17" s="508"/>
      <c r="H17" s="508"/>
      <c r="I17" s="508"/>
      <c r="J17" s="508"/>
      <c r="K17" s="509"/>
      <c r="L17" s="192"/>
      <c r="M17" s="552" t="s">
        <v>158</v>
      </c>
      <c r="N17" s="553"/>
      <c r="O17" s="553"/>
      <c r="P17" s="553"/>
      <c r="Q17" s="554"/>
      <c r="R17" s="547" t="s">
        <v>159</v>
      </c>
      <c r="S17" s="548"/>
      <c r="T17" s="548"/>
      <c r="U17" s="548"/>
      <c r="V17" s="549"/>
      <c r="W17" s="457" t="s">
        <v>160</v>
      </c>
      <c r="X17" s="458"/>
      <c r="Y17" s="458"/>
      <c r="Z17" s="458"/>
      <c r="AA17" s="458"/>
      <c r="AB17" s="448"/>
      <c r="AC17" s="492">
        <v>11120</v>
      </c>
      <c r="AD17" s="493"/>
      <c r="AE17" s="493"/>
      <c r="AF17" s="493"/>
      <c r="AG17" s="535"/>
      <c r="AH17" s="492">
        <v>10708</v>
      </c>
      <c r="AI17" s="493"/>
      <c r="AJ17" s="493"/>
      <c r="AK17" s="493"/>
      <c r="AL17" s="494"/>
      <c r="AM17" s="470"/>
      <c r="AN17" s="471"/>
      <c r="AO17" s="471"/>
      <c r="AP17" s="471"/>
      <c r="AQ17" s="471"/>
      <c r="AR17" s="471"/>
      <c r="AS17" s="471"/>
      <c r="AT17" s="472"/>
      <c r="AU17" s="473"/>
      <c r="AV17" s="474"/>
      <c r="AW17" s="474"/>
      <c r="AX17" s="474"/>
      <c r="AY17" s="475" t="s">
        <v>161</v>
      </c>
      <c r="AZ17" s="476"/>
      <c r="BA17" s="476"/>
      <c r="BB17" s="476"/>
      <c r="BC17" s="476"/>
      <c r="BD17" s="476"/>
      <c r="BE17" s="476"/>
      <c r="BF17" s="476"/>
      <c r="BG17" s="476"/>
      <c r="BH17" s="476"/>
      <c r="BI17" s="476"/>
      <c r="BJ17" s="476"/>
      <c r="BK17" s="476"/>
      <c r="BL17" s="476"/>
      <c r="BM17" s="477"/>
      <c r="BN17" s="441">
        <v>9749694</v>
      </c>
      <c r="BO17" s="442"/>
      <c r="BP17" s="442"/>
      <c r="BQ17" s="442"/>
      <c r="BR17" s="442"/>
      <c r="BS17" s="442"/>
      <c r="BT17" s="442"/>
      <c r="BU17" s="443"/>
      <c r="BV17" s="441">
        <v>9601979</v>
      </c>
      <c r="BW17" s="442"/>
      <c r="BX17" s="442"/>
      <c r="BY17" s="442"/>
      <c r="BZ17" s="442"/>
      <c r="CA17" s="442"/>
      <c r="CB17" s="442"/>
      <c r="CC17" s="443"/>
      <c r="CD17" s="191"/>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
      <c r="A18" s="178"/>
      <c r="B18" s="563" t="s">
        <v>162</v>
      </c>
      <c r="C18" s="484"/>
      <c r="D18" s="484"/>
      <c r="E18" s="564"/>
      <c r="F18" s="564"/>
      <c r="G18" s="564"/>
      <c r="H18" s="564"/>
      <c r="I18" s="564"/>
      <c r="J18" s="564"/>
      <c r="K18" s="564"/>
      <c r="L18" s="565">
        <v>13.11</v>
      </c>
      <c r="M18" s="565"/>
      <c r="N18" s="565"/>
      <c r="O18" s="565"/>
      <c r="P18" s="565"/>
      <c r="Q18" s="565"/>
      <c r="R18" s="566"/>
      <c r="S18" s="566"/>
      <c r="T18" s="566"/>
      <c r="U18" s="566"/>
      <c r="V18" s="567"/>
      <c r="W18" s="459"/>
      <c r="X18" s="460"/>
      <c r="Y18" s="460"/>
      <c r="Z18" s="460"/>
      <c r="AA18" s="460"/>
      <c r="AB18" s="451"/>
      <c r="AC18" s="568">
        <v>48</v>
      </c>
      <c r="AD18" s="569"/>
      <c r="AE18" s="569"/>
      <c r="AF18" s="569"/>
      <c r="AG18" s="570"/>
      <c r="AH18" s="568">
        <v>47</v>
      </c>
      <c r="AI18" s="569"/>
      <c r="AJ18" s="569"/>
      <c r="AK18" s="569"/>
      <c r="AL18" s="571"/>
      <c r="AM18" s="470"/>
      <c r="AN18" s="471"/>
      <c r="AO18" s="471"/>
      <c r="AP18" s="471"/>
      <c r="AQ18" s="471"/>
      <c r="AR18" s="471"/>
      <c r="AS18" s="471"/>
      <c r="AT18" s="472"/>
      <c r="AU18" s="473"/>
      <c r="AV18" s="474"/>
      <c r="AW18" s="474"/>
      <c r="AX18" s="474"/>
      <c r="AY18" s="475" t="s">
        <v>163</v>
      </c>
      <c r="AZ18" s="476"/>
      <c r="BA18" s="476"/>
      <c r="BB18" s="476"/>
      <c r="BC18" s="476"/>
      <c r="BD18" s="476"/>
      <c r="BE18" s="476"/>
      <c r="BF18" s="476"/>
      <c r="BG18" s="476"/>
      <c r="BH18" s="476"/>
      <c r="BI18" s="476"/>
      <c r="BJ18" s="476"/>
      <c r="BK18" s="476"/>
      <c r="BL18" s="476"/>
      <c r="BM18" s="477"/>
      <c r="BN18" s="441">
        <v>9190488</v>
      </c>
      <c r="BO18" s="442"/>
      <c r="BP18" s="442"/>
      <c r="BQ18" s="442"/>
      <c r="BR18" s="442"/>
      <c r="BS18" s="442"/>
      <c r="BT18" s="442"/>
      <c r="BU18" s="443"/>
      <c r="BV18" s="441">
        <v>8933556</v>
      </c>
      <c r="BW18" s="442"/>
      <c r="BX18" s="442"/>
      <c r="BY18" s="442"/>
      <c r="BZ18" s="442"/>
      <c r="CA18" s="442"/>
      <c r="CB18" s="442"/>
      <c r="CC18" s="443"/>
      <c r="CD18" s="191"/>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
      <c r="A19" s="178"/>
      <c r="B19" s="563" t="s">
        <v>164</v>
      </c>
      <c r="C19" s="484"/>
      <c r="D19" s="484"/>
      <c r="E19" s="564"/>
      <c r="F19" s="564"/>
      <c r="G19" s="564"/>
      <c r="H19" s="564"/>
      <c r="I19" s="564"/>
      <c r="J19" s="564"/>
      <c r="K19" s="564"/>
      <c r="L19" s="572">
        <v>3517</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165</v>
      </c>
      <c r="AZ19" s="476"/>
      <c r="BA19" s="476"/>
      <c r="BB19" s="476"/>
      <c r="BC19" s="476"/>
      <c r="BD19" s="476"/>
      <c r="BE19" s="476"/>
      <c r="BF19" s="476"/>
      <c r="BG19" s="476"/>
      <c r="BH19" s="476"/>
      <c r="BI19" s="476"/>
      <c r="BJ19" s="476"/>
      <c r="BK19" s="476"/>
      <c r="BL19" s="476"/>
      <c r="BM19" s="477"/>
      <c r="BN19" s="441">
        <v>12054701</v>
      </c>
      <c r="BO19" s="442"/>
      <c r="BP19" s="442"/>
      <c r="BQ19" s="442"/>
      <c r="BR19" s="442"/>
      <c r="BS19" s="442"/>
      <c r="BT19" s="442"/>
      <c r="BU19" s="443"/>
      <c r="BV19" s="441">
        <v>12066052</v>
      </c>
      <c r="BW19" s="442"/>
      <c r="BX19" s="442"/>
      <c r="BY19" s="442"/>
      <c r="BZ19" s="442"/>
      <c r="CA19" s="442"/>
      <c r="CB19" s="442"/>
      <c r="CC19" s="443"/>
      <c r="CD19" s="191"/>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
      <c r="A20" s="178"/>
      <c r="B20" s="563" t="s">
        <v>166</v>
      </c>
      <c r="C20" s="484"/>
      <c r="D20" s="484"/>
      <c r="E20" s="564"/>
      <c r="F20" s="564"/>
      <c r="G20" s="564"/>
      <c r="H20" s="564"/>
      <c r="I20" s="564"/>
      <c r="J20" s="564"/>
      <c r="K20" s="564"/>
      <c r="L20" s="572">
        <v>18239</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1"/>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
      <c r="A21" s="178"/>
      <c r="B21" s="581" t="s">
        <v>167</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1"/>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15">
      <c r="A22" s="178"/>
      <c r="B22" s="611" t="s">
        <v>168</v>
      </c>
      <c r="C22" s="585"/>
      <c r="D22" s="586"/>
      <c r="E22" s="453" t="s">
        <v>1</v>
      </c>
      <c r="F22" s="458"/>
      <c r="G22" s="458"/>
      <c r="H22" s="458"/>
      <c r="I22" s="458"/>
      <c r="J22" s="458"/>
      <c r="K22" s="448"/>
      <c r="L22" s="453" t="s">
        <v>169</v>
      </c>
      <c r="M22" s="458"/>
      <c r="N22" s="458"/>
      <c r="O22" s="458"/>
      <c r="P22" s="448"/>
      <c r="Q22" s="616" t="s">
        <v>170</v>
      </c>
      <c r="R22" s="617"/>
      <c r="S22" s="617"/>
      <c r="T22" s="617"/>
      <c r="U22" s="617"/>
      <c r="V22" s="618"/>
      <c r="W22" s="584" t="s">
        <v>171</v>
      </c>
      <c r="X22" s="585"/>
      <c r="Y22" s="586"/>
      <c r="Z22" s="453" t="s">
        <v>1</v>
      </c>
      <c r="AA22" s="458"/>
      <c r="AB22" s="458"/>
      <c r="AC22" s="458"/>
      <c r="AD22" s="458"/>
      <c r="AE22" s="458"/>
      <c r="AF22" s="458"/>
      <c r="AG22" s="448"/>
      <c r="AH22" s="622" t="s">
        <v>172</v>
      </c>
      <c r="AI22" s="458"/>
      <c r="AJ22" s="458"/>
      <c r="AK22" s="458"/>
      <c r="AL22" s="448"/>
      <c r="AM22" s="622" t="s">
        <v>173</v>
      </c>
      <c r="AN22" s="623"/>
      <c r="AO22" s="623"/>
      <c r="AP22" s="623"/>
      <c r="AQ22" s="623"/>
      <c r="AR22" s="624"/>
      <c r="AS22" s="616" t="s">
        <v>170</v>
      </c>
      <c r="AT22" s="617"/>
      <c r="AU22" s="617"/>
      <c r="AV22" s="617"/>
      <c r="AW22" s="617"/>
      <c r="AX22" s="628"/>
      <c r="AY22" s="401" t="s">
        <v>174</v>
      </c>
      <c r="AZ22" s="402"/>
      <c r="BA22" s="402"/>
      <c r="BB22" s="402"/>
      <c r="BC22" s="402"/>
      <c r="BD22" s="402"/>
      <c r="BE22" s="402"/>
      <c r="BF22" s="402"/>
      <c r="BG22" s="402"/>
      <c r="BH22" s="402"/>
      <c r="BI22" s="402"/>
      <c r="BJ22" s="402"/>
      <c r="BK22" s="402"/>
      <c r="BL22" s="402"/>
      <c r="BM22" s="403"/>
      <c r="BN22" s="404">
        <v>9209667</v>
      </c>
      <c r="BO22" s="405"/>
      <c r="BP22" s="405"/>
      <c r="BQ22" s="405"/>
      <c r="BR22" s="405"/>
      <c r="BS22" s="405"/>
      <c r="BT22" s="405"/>
      <c r="BU22" s="406"/>
      <c r="BV22" s="404">
        <v>9513091</v>
      </c>
      <c r="BW22" s="405"/>
      <c r="BX22" s="405"/>
      <c r="BY22" s="405"/>
      <c r="BZ22" s="405"/>
      <c r="CA22" s="405"/>
      <c r="CB22" s="405"/>
      <c r="CC22" s="406"/>
      <c r="CD22" s="191"/>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15">
      <c r="A23" s="178"/>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175</v>
      </c>
      <c r="AZ23" s="476"/>
      <c r="BA23" s="476"/>
      <c r="BB23" s="476"/>
      <c r="BC23" s="476"/>
      <c r="BD23" s="476"/>
      <c r="BE23" s="476"/>
      <c r="BF23" s="476"/>
      <c r="BG23" s="476"/>
      <c r="BH23" s="476"/>
      <c r="BI23" s="476"/>
      <c r="BJ23" s="476"/>
      <c r="BK23" s="476"/>
      <c r="BL23" s="476"/>
      <c r="BM23" s="477"/>
      <c r="BN23" s="441">
        <v>3348841</v>
      </c>
      <c r="BO23" s="442"/>
      <c r="BP23" s="442"/>
      <c r="BQ23" s="442"/>
      <c r="BR23" s="442"/>
      <c r="BS23" s="442"/>
      <c r="BT23" s="442"/>
      <c r="BU23" s="443"/>
      <c r="BV23" s="441">
        <v>3877264</v>
      </c>
      <c r="BW23" s="442"/>
      <c r="BX23" s="442"/>
      <c r="BY23" s="442"/>
      <c r="BZ23" s="442"/>
      <c r="CA23" s="442"/>
      <c r="CB23" s="442"/>
      <c r="CC23" s="443"/>
      <c r="CD23" s="191"/>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
      <c r="A24" s="178"/>
      <c r="B24" s="612"/>
      <c r="C24" s="588"/>
      <c r="D24" s="589"/>
      <c r="E24" s="491" t="s">
        <v>176</v>
      </c>
      <c r="F24" s="471"/>
      <c r="G24" s="471"/>
      <c r="H24" s="471"/>
      <c r="I24" s="471"/>
      <c r="J24" s="471"/>
      <c r="K24" s="472"/>
      <c r="L24" s="492">
        <v>1</v>
      </c>
      <c r="M24" s="493"/>
      <c r="N24" s="493"/>
      <c r="O24" s="493"/>
      <c r="P24" s="535"/>
      <c r="Q24" s="492">
        <v>7208</v>
      </c>
      <c r="R24" s="493"/>
      <c r="S24" s="493"/>
      <c r="T24" s="493"/>
      <c r="U24" s="493"/>
      <c r="V24" s="535"/>
      <c r="W24" s="587"/>
      <c r="X24" s="588"/>
      <c r="Y24" s="589"/>
      <c r="Z24" s="491" t="s">
        <v>177</v>
      </c>
      <c r="AA24" s="471"/>
      <c r="AB24" s="471"/>
      <c r="AC24" s="471"/>
      <c r="AD24" s="471"/>
      <c r="AE24" s="471"/>
      <c r="AF24" s="471"/>
      <c r="AG24" s="472"/>
      <c r="AH24" s="492">
        <v>215</v>
      </c>
      <c r="AI24" s="493"/>
      <c r="AJ24" s="493"/>
      <c r="AK24" s="493"/>
      <c r="AL24" s="535"/>
      <c r="AM24" s="492">
        <v>612750</v>
      </c>
      <c r="AN24" s="493"/>
      <c r="AO24" s="493"/>
      <c r="AP24" s="493"/>
      <c r="AQ24" s="493"/>
      <c r="AR24" s="535"/>
      <c r="AS24" s="492">
        <v>2850</v>
      </c>
      <c r="AT24" s="493"/>
      <c r="AU24" s="493"/>
      <c r="AV24" s="493"/>
      <c r="AW24" s="493"/>
      <c r="AX24" s="494"/>
      <c r="AY24" s="557" t="s">
        <v>178</v>
      </c>
      <c r="AZ24" s="558"/>
      <c r="BA24" s="558"/>
      <c r="BB24" s="558"/>
      <c r="BC24" s="558"/>
      <c r="BD24" s="558"/>
      <c r="BE24" s="558"/>
      <c r="BF24" s="558"/>
      <c r="BG24" s="558"/>
      <c r="BH24" s="558"/>
      <c r="BI24" s="558"/>
      <c r="BJ24" s="558"/>
      <c r="BK24" s="558"/>
      <c r="BL24" s="558"/>
      <c r="BM24" s="559"/>
      <c r="BN24" s="441">
        <v>6275226</v>
      </c>
      <c r="BO24" s="442"/>
      <c r="BP24" s="442"/>
      <c r="BQ24" s="442"/>
      <c r="BR24" s="442"/>
      <c r="BS24" s="442"/>
      <c r="BT24" s="442"/>
      <c r="BU24" s="443"/>
      <c r="BV24" s="441">
        <v>6169021</v>
      </c>
      <c r="BW24" s="442"/>
      <c r="BX24" s="442"/>
      <c r="BY24" s="442"/>
      <c r="BZ24" s="442"/>
      <c r="CA24" s="442"/>
      <c r="CB24" s="442"/>
      <c r="CC24" s="443"/>
      <c r="CD24" s="191"/>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15">
      <c r="A25" s="178"/>
      <c r="B25" s="612"/>
      <c r="C25" s="588"/>
      <c r="D25" s="589"/>
      <c r="E25" s="491" t="s">
        <v>179</v>
      </c>
      <c r="F25" s="471"/>
      <c r="G25" s="471"/>
      <c r="H25" s="471"/>
      <c r="I25" s="471"/>
      <c r="J25" s="471"/>
      <c r="K25" s="472"/>
      <c r="L25" s="492">
        <v>1</v>
      </c>
      <c r="M25" s="493"/>
      <c r="N25" s="493"/>
      <c r="O25" s="493"/>
      <c r="P25" s="535"/>
      <c r="Q25" s="492">
        <v>6741</v>
      </c>
      <c r="R25" s="493"/>
      <c r="S25" s="493"/>
      <c r="T25" s="493"/>
      <c r="U25" s="493"/>
      <c r="V25" s="535"/>
      <c r="W25" s="587"/>
      <c r="X25" s="588"/>
      <c r="Y25" s="589"/>
      <c r="Z25" s="491" t="s">
        <v>180</v>
      </c>
      <c r="AA25" s="471"/>
      <c r="AB25" s="471"/>
      <c r="AC25" s="471"/>
      <c r="AD25" s="471"/>
      <c r="AE25" s="471"/>
      <c r="AF25" s="471"/>
      <c r="AG25" s="472"/>
      <c r="AH25" s="492" t="s">
        <v>181</v>
      </c>
      <c r="AI25" s="493"/>
      <c r="AJ25" s="493"/>
      <c r="AK25" s="493"/>
      <c r="AL25" s="535"/>
      <c r="AM25" s="492" t="s">
        <v>181</v>
      </c>
      <c r="AN25" s="493"/>
      <c r="AO25" s="493"/>
      <c r="AP25" s="493"/>
      <c r="AQ25" s="493"/>
      <c r="AR25" s="535"/>
      <c r="AS25" s="492" t="s">
        <v>182</v>
      </c>
      <c r="AT25" s="493"/>
      <c r="AU25" s="493"/>
      <c r="AV25" s="493"/>
      <c r="AW25" s="493"/>
      <c r="AX25" s="494"/>
      <c r="AY25" s="401" t="s">
        <v>183</v>
      </c>
      <c r="AZ25" s="402"/>
      <c r="BA25" s="402"/>
      <c r="BB25" s="402"/>
      <c r="BC25" s="402"/>
      <c r="BD25" s="402"/>
      <c r="BE25" s="402"/>
      <c r="BF25" s="402"/>
      <c r="BG25" s="402"/>
      <c r="BH25" s="402"/>
      <c r="BI25" s="402"/>
      <c r="BJ25" s="402"/>
      <c r="BK25" s="402"/>
      <c r="BL25" s="402"/>
      <c r="BM25" s="403"/>
      <c r="BN25" s="404">
        <v>7208067</v>
      </c>
      <c r="BO25" s="405"/>
      <c r="BP25" s="405"/>
      <c r="BQ25" s="405"/>
      <c r="BR25" s="405"/>
      <c r="BS25" s="405"/>
      <c r="BT25" s="405"/>
      <c r="BU25" s="406"/>
      <c r="BV25" s="404">
        <v>7336079</v>
      </c>
      <c r="BW25" s="405"/>
      <c r="BX25" s="405"/>
      <c r="BY25" s="405"/>
      <c r="BZ25" s="405"/>
      <c r="CA25" s="405"/>
      <c r="CB25" s="405"/>
      <c r="CC25" s="406"/>
      <c r="CD25" s="191"/>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15">
      <c r="A26" s="178"/>
      <c r="B26" s="612"/>
      <c r="C26" s="588"/>
      <c r="D26" s="589"/>
      <c r="E26" s="491" t="s">
        <v>184</v>
      </c>
      <c r="F26" s="471"/>
      <c r="G26" s="471"/>
      <c r="H26" s="471"/>
      <c r="I26" s="471"/>
      <c r="J26" s="471"/>
      <c r="K26" s="472"/>
      <c r="L26" s="492">
        <v>1</v>
      </c>
      <c r="M26" s="493"/>
      <c r="N26" s="493"/>
      <c r="O26" s="493"/>
      <c r="P26" s="535"/>
      <c r="Q26" s="492">
        <v>5778</v>
      </c>
      <c r="R26" s="493"/>
      <c r="S26" s="493"/>
      <c r="T26" s="493"/>
      <c r="U26" s="493"/>
      <c r="V26" s="535"/>
      <c r="W26" s="587"/>
      <c r="X26" s="588"/>
      <c r="Y26" s="589"/>
      <c r="Z26" s="491" t="s">
        <v>185</v>
      </c>
      <c r="AA26" s="593"/>
      <c r="AB26" s="593"/>
      <c r="AC26" s="593"/>
      <c r="AD26" s="593"/>
      <c r="AE26" s="593"/>
      <c r="AF26" s="593"/>
      <c r="AG26" s="594"/>
      <c r="AH26" s="492" t="s">
        <v>181</v>
      </c>
      <c r="AI26" s="493"/>
      <c r="AJ26" s="493"/>
      <c r="AK26" s="493"/>
      <c r="AL26" s="535"/>
      <c r="AM26" s="492" t="s">
        <v>140</v>
      </c>
      <c r="AN26" s="493"/>
      <c r="AO26" s="493"/>
      <c r="AP26" s="493"/>
      <c r="AQ26" s="493"/>
      <c r="AR26" s="535"/>
      <c r="AS26" s="492" t="s">
        <v>181</v>
      </c>
      <c r="AT26" s="493"/>
      <c r="AU26" s="493"/>
      <c r="AV26" s="493"/>
      <c r="AW26" s="493"/>
      <c r="AX26" s="494"/>
      <c r="AY26" s="444" t="s">
        <v>186</v>
      </c>
      <c r="AZ26" s="445"/>
      <c r="BA26" s="445"/>
      <c r="BB26" s="445"/>
      <c r="BC26" s="445"/>
      <c r="BD26" s="445"/>
      <c r="BE26" s="445"/>
      <c r="BF26" s="445"/>
      <c r="BG26" s="445"/>
      <c r="BH26" s="445"/>
      <c r="BI26" s="445"/>
      <c r="BJ26" s="445"/>
      <c r="BK26" s="445"/>
      <c r="BL26" s="445"/>
      <c r="BM26" s="446"/>
      <c r="BN26" s="441" t="s">
        <v>140</v>
      </c>
      <c r="BO26" s="442"/>
      <c r="BP26" s="442"/>
      <c r="BQ26" s="442"/>
      <c r="BR26" s="442"/>
      <c r="BS26" s="442"/>
      <c r="BT26" s="442"/>
      <c r="BU26" s="443"/>
      <c r="BV26" s="441" t="s">
        <v>181</v>
      </c>
      <c r="BW26" s="442"/>
      <c r="BX26" s="442"/>
      <c r="BY26" s="442"/>
      <c r="BZ26" s="442"/>
      <c r="CA26" s="442"/>
      <c r="CB26" s="442"/>
      <c r="CC26" s="443"/>
      <c r="CD26" s="191"/>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
      <c r="A27" s="178"/>
      <c r="B27" s="612"/>
      <c r="C27" s="588"/>
      <c r="D27" s="589"/>
      <c r="E27" s="491" t="s">
        <v>187</v>
      </c>
      <c r="F27" s="471"/>
      <c r="G27" s="471"/>
      <c r="H27" s="471"/>
      <c r="I27" s="471"/>
      <c r="J27" s="471"/>
      <c r="K27" s="472"/>
      <c r="L27" s="492">
        <v>1</v>
      </c>
      <c r="M27" s="493"/>
      <c r="N27" s="493"/>
      <c r="O27" s="493"/>
      <c r="P27" s="535"/>
      <c r="Q27" s="492">
        <v>4500</v>
      </c>
      <c r="R27" s="493"/>
      <c r="S27" s="493"/>
      <c r="T27" s="493"/>
      <c r="U27" s="493"/>
      <c r="V27" s="535"/>
      <c r="W27" s="587"/>
      <c r="X27" s="588"/>
      <c r="Y27" s="589"/>
      <c r="Z27" s="491" t="s">
        <v>188</v>
      </c>
      <c r="AA27" s="471"/>
      <c r="AB27" s="471"/>
      <c r="AC27" s="471"/>
      <c r="AD27" s="471"/>
      <c r="AE27" s="471"/>
      <c r="AF27" s="471"/>
      <c r="AG27" s="472"/>
      <c r="AH27" s="492">
        <v>31</v>
      </c>
      <c r="AI27" s="493"/>
      <c r="AJ27" s="493"/>
      <c r="AK27" s="493"/>
      <c r="AL27" s="535"/>
      <c r="AM27" s="492">
        <v>82352</v>
      </c>
      <c r="AN27" s="493"/>
      <c r="AO27" s="493"/>
      <c r="AP27" s="493"/>
      <c r="AQ27" s="493"/>
      <c r="AR27" s="535"/>
      <c r="AS27" s="492">
        <v>2657</v>
      </c>
      <c r="AT27" s="493"/>
      <c r="AU27" s="493"/>
      <c r="AV27" s="493"/>
      <c r="AW27" s="493"/>
      <c r="AX27" s="494"/>
      <c r="AY27" s="536" t="s">
        <v>189</v>
      </c>
      <c r="AZ27" s="537"/>
      <c r="BA27" s="537"/>
      <c r="BB27" s="537"/>
      <c r="BC27" s="537"/>
      <c r="BD27" s="537"/>
      <c r="BE27" s="537"/>
      <c r="BF27" s="537"/>
      <c r="BG27" s="537"/>
      <c r="BH27" s="537"/>
      <c r="BI27" s="537"/>
      <c r="BJ27" s="537"/>
      <c r="BK27" s="537"/>
      <c r="BL27" s="537"/>
      <c r="BM27" s="538"/>
      <c r="BN27" s="560">
        <v>947465</v>
      </c>
      <c r="BO27" s="561"/>
      <c r="BP27" s="561"/>
      <c r="BQ27" s="561"/>
      <c r="BR27" s="561"/>
      <c r="BS27" s="561"/>
      <c r="BT27" s="561"/>
      <c r="BU27" s="562"/>
      <c r="BV27" s="560">
        <v>944454</v>
      </c>
      <c r="BW27" s="561"/>
      <c r="BX27" s="561"/>
      <c r="BY27" s="561"/>
      <c r="BZ27" s="561"/>
      <c r="CA27" s="561"/>
      <c r="CB27" s="561"/>
      <c r="CC27" s="562"/>
      <c r="CD27" s="193"/>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15">
      <c r="A28" s="178"/>
      <c r="B28" s="612"/>
      <c r="C28" s="588"/>
      <c r="D28" s="589"/>
      <c r="E28" s="491" t="s">
        <v>190</v>
      </c>
      <c r="F28" s="471"/>
      <c r="G28" s="471"/>
      <c r="H28" s="471"/>
      <c r="I28" s="471"/>
      <c r="J28" s="471"/>
      <c r="K28" s="472"/>
      <c r="L28" s="492">
        <v>1</v>
      </c>
      <c r="M28" s="493"/>
      <c r="N28" s="493"/>
      <c r="O28" s="493"/>
      <c r="P28" s="535"/>
      <c r="Q28" s="492">
        <v>3870</v>
      </c>
      <c r="R28" s="493"/>
      <c r="S28" s="493"/>
      <c r="T28" s="493"/>
      <c r="U28" s="493"/>
      <c r="V28" s="535"/>
      <c r="W28" s="587"/>
      <c r="X28" s="588"/>
      <c r="Y28" s="589"/>
      <c r="Z28" s="491" t="s">
        <v>191</v>
      </c>
      <c r="AA28" s="471"/>
      <c r="AB28" s="471"/>
      <c r="AC28" s="471"/>
      <c r="AD28" s="471"/>
      <c r="AE28" s="471"/>
      <c r="AF28" s="471"/>
      <c r="AG28" s="472"/>
      <c r="AH28" s="492" t="s">
        <v>181</v>
      </c>
      <c r="AI28" s="493"/>
      <c r="AJ28" s="493"/>
      <c r="AK28" s="493"/>
      <c r="AL28" s="535"/>
      <c r="AM28" s="492" t="s">
        <v>131</v>
      </c>
      <c r="AN28" s="493"/>
      <c r="AO28" s="493"/>
      <c r="AP28" s="493"/>
      <c r="AQ28" s="493"/>
      <c r="AR28" s="535"/>
      <c r="AS28" s="492" t="s">
        <v>181</v>
      </c>
      <c r="AT28" s="493"/>
      <c r="AU28" s="493"/>
      <c r="AV28" s="493"/>
      <c r="AW28" s="493"/>
      <c r="AX28" s="494"/>
      <c r="AY28" s="595" t="s">
        <v>192</v>
      </c>
      <c r="AZ28" s="596"/>
      <c r="BA28" s="596"/>
      <c r="BB28" s="597"/>
      <c r="BC28" s="401" t="s">
        <v>48</v>
      </c>
      <c r="BD28" s="402"/>
      <c r="BE28" s="402"/>
      <c r="BF28" s="402"/>
      <c r="BG28" s="402"/>
      <c r="BH28" s="402"/>
      <c r="BI28" s="402"/>
      <c r="BJ28" s="402"/>
      <c r="BK28" s="402"/>
      <c r="BL28" s="402"/>
      <c r="BM28" s="403"/>
      <c r="BN28" s="404">
        <v>1973133</v>
      </c>
      <c r="BO28" s="405"/>
      <c r="BP28" s="405"/>
      <c r="BQ28" s="405"/>
      <c r="BR28" s="405"/>
      <c r="BS28" s="405"/>
      <c r="BT28" s="405"/>
      <c r="BU28" s="406"/>
      <c r="BV28" s="404">
        <v>2080187</v>
      </c>
      <c r="BW28" s="405"/>
      <c r="BX28" s="405"/>
      <c r="BY28" s="405"/>
      <c r="BZ28" s="405"/>
      <c r="CA28" s="405"/>
      <c r="CB28" s="405"/>
      <c r="CC28" s="406"/>
      <c r="CD28" s="191"/>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15">
      <c r="A29" s="178"/>
      <c r="B29" s="612"/>
      <c r="C29" s="588"/>
      <c r="D29" s="589"/>
      <c r="E29" s="491" t="s">
        <v>193</v>
      </c>
      <c r="F29" s="471"/>
      <c r="G29" s="471"/>
      <c r="H29" s="471"/>
      <c r="I29" s="471"/>
      <c r="J29" s="471"/>
      <c r="K29" s="472"/>
      <c r="L29" s="492">
        <v>14</v>
      </c>
      <c r="M29" s="493"/>
      <c r="N29" s="493"/>
      <c r="O29" s="493"/>
      <c r="P29" s="535"/>
      <c r="Q29" s="492">
        <v>3610</v>
      </c>
      <c r="R29" s="493"/>
      <c r="S29" s="493"/>
      <c r="T29" s="493"/>
      <c r="U29" s="493"/>
      <c r="V29" s="535"/>
      <c r="W29" s="590"/>
      <c r="X29" s="591"/>
      <c r="Y29" s="592"/>
      <c r="Z29" s="491" t="s">
        <v>194</v>
      </c>
      <c r="AA29" s="471"/>
      <c r="AB29" s="471"/>
      <c r="AC29" s="471"/>
      <c r="AD29" s="471"/>
      <c r="AE29" s="471"/>
      <c r="AF29" s="471"/>
      <c r="AG29" s="472"/>
      <c r="AH29" s="492">
        <v>246</v>
      </c>
      <c r="AI29" s="493"/>
      <c r="AJ29" s="493"/>
      <c r="AK29" s="493"/>
      <c r="AL29" s="535"/>
      <c r="AM29" s="492">
        <v>695102</v>
      </c>
      <c r="AN29" s="493"/>
      <c r="AO29" s="493"/>
      <c r="AP29" s="493"/>
      <c r="AQ29" s="493"/>
      <c r="AR29" s="535"/>
      <c r="AS29" s="492">
        <v>2826</v>
      </c>
      <c r="AT29" s="493"/>
      <c r="AU29" s="493"/>
      <c r="AV29" s="493"/>
      <c r="AW29" s="493"/>
      <c r="AX29" s="494"/>
      <c r="AY29" s="598"/>
      <c r="AZ29" s="599"/>
      <c r="BA29" s="599"/>
      <c r="BB29" s="600"/>
      <c r="BC29" s="475" t="s">
        <v>195</v>
      </c>
      <c r="BD29" s="476"/>
      <c r="BE29" s="476"/>
      <c r="BF29" s="476"/>
      <c r="BG29" s="476"/>
      <c r="BH29" s="476"/>
      <c r="BI29" s="476"/>
      <c r="BJ29" s="476"/>
      <c r="BK29" s="476"/>
      <c r="BL29" s="476"/>
      <c r="BM29" s="477"/>
      <c r="BN29" s="441" t="s">
        <v>140</v>
      </c>
      <c r="BO29" s="442"/>
      <c r="BP29" s="442"/>
      <c r="BQ29" s="442"/>
      <c r="BR29" s="442"/>
      <c r="BS29" s="442"/>
      <c r="BT29" s="442"/>
      <c r="BU29" s="443"/>
      <c r="BV29" s="441" t="s">
        <v>181</v>
      </c>
      <c r="BW29" s="442"/>
      <c r="BX29" s="442"/>
      <c r="BY29" s="442"/>
      <c r="BZ29" s="442"/>
      <c r="CA29" s="442"/>
      <c r="CB29" s="442"/>
      <c r="CC29" s="443"/>
      <c r="CD29" s="193"/>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
      <c r="A30" s="178"/>
      <c r="B30" s="613"/>
      <c r="C30" s="614"/>
      <c r="D30" s="615"/>
      <c r="E30" s="495"/>
      <c r="F30" s="496"/>
      <c r="G30" s="496"/>
      <c r="H30" s="496"/>
      <c r="I30" s="496"/>
      <c r="J30" s="496"/>
      <c r="K30" s="497"/>
      <c r="L30" s="605"/>
      <c r="M30" s="606"/>
      <c r="N30" s="606"/>
      <c r="O30" s="606"/>
      <c r="P30" s="607"/>
      <c r="Q30" s="605"/>
      <c r="R30" s="606"/>
      <c r="S30" s="606"/>
      <c r="T30" s="606"/>
      <c r="U30" s="606"/>
      <c r="V30" s="607"/>
      <c r="W30" s="608" t="s">
        <v>196</v>
      </c>
      <c r="X30" s="609"/>
      <c r="Y30" s="609"/>
      <c r="Z30" s="609"/>
      <c r="AA30" s="609"/>
      <c r="AB30" s="609"/>
      <c r="AC30" s="609"/>
      <c r="AD30" s="609"/>
      <c r="AE30" s="609"/>
      <c r="AF30" s="609"/>
      <c r="AG30" s="610"/>
      <c r="AH30" s="568">
        <v>98.5</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50</v>
      </c>
      <c r="BD30" s="558"/>
      <c r="BE30" s="558"/>
      <c r="BF30" s="558"/>
      <c r="BG30" s="558"/>
      <c r="BH30" s="558"/>
      <c r="BI30" s="558"/>
      <c r="BJ30" s="558"/>
      <c r="BK30" s="558"/>
      <c r="BL30" s="558"/>
      <c r="BM30" s="559"/>
      <c r="BN30" s="560">
        <v>591053</v>
      </c>
      <c r="BO30" s="561"/>
      <c r="BP30" s="561"/>
      <c r="BQ30" s="561"/>
      <c r="BR30" s="561"/>
      <c r="BS30" s="561"/>
      <c r="BT30" s="561"/>
      <c r="BU30" s="562"/>
      <c r="BV30" s="560">
        <v>672660</v>
      </c>
      <c r="BW30" s="561"/>
      <c r="BX30" s="561"/>
      <c r="BY30" s="561"/>
      <c r="BZ30" s="561"/>
      <c r="CA30" s="561"/>
      <c r="CB30" s="561"/>
      <c r="CC30" s="56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4" t="s">
        <v>197</v>
      </c>
      <c r="D32" s="604"/>
      <c r="E32" s="604"/>
      <c r="F32" s="604"/>
      <c r="G32" s="604"/>
      <c r="H32" s="604"/>
      <c r="I32" s="604"/>
      <c r="J32" s="604"/>
      <c r="K32" s="604"/>
      <c r="L32" s="604"/>
      <c r="M32" s="604"/>
      <c r="N32" s="604"/>
      <c r="O32" s="604"/>
      <c r="P32" s="604"/>
      <c r="Q32" s="604"/>
      <c r="R32" s="604"/>
      <c r="S32" s="604"/>
      <c r="U32" s="445" t="s">
        <v>198</v>
      </c>
      <c r="V32" s="445"/>
      <c r="W32" s="445"/>
      <c r="X32" s="445"/>
      <c r="Y32" s="445"/>
      <c r="Z32" s="445"/>
      <c r="AA32" s="445"/>
      <c r="AB32" s="445"/>
      <c r="AC32" s="445"/>
      <c r="AD32" s="445"/>
      <c r="AE32" s="445"/>
      <c r="AF32" s="445"/>
      <c r="AG32" s="445"/>
      <c r="AH32" s="445"/>
      <c r="AI32" s="445"/>
      <c r="AJ32" s="445"/>
      <c r="AK32" s="445"/>
      <c r="AM32" s="445" t="s">
        <v>199</v>
      </c>
      <c r="AN32" s="445"/>
      <c r="AO32" s="445"/>
      <c r="AP32" s="445"/>
      <c r="AQ32" s="445"/>
      <c r="AR32" s="445"/>
      <c r="AS32" s="445"/>
      <c r="AT32" s="445"/>
      <c r="AU32" s="445"/>
      <c r="AV32" s="445"/>
      <c r="AW32" s="445"/>
      <c r="AX32" s="445"/>
      <c r="AY32" s="445"/>
      <c r="AZ32" s="445"/>
      <c r="BA32" s="445"/>
      <c r="BB32" s="445"/>
      <c r="BC32" s="445"/>
      <c r="BE32" s="445" t="s">
        <v>200</v>
      </c>
      <c r="BF32" s="445"/>
      <c r="BG32" s="445"/>
      <c r="BH32" s="445"/>
      <c r="BI32" s="445"/>
      <c r="BJ32" s="445"/>
      <c r="BK32" s="445"/>
      <c r="BL32" s="445"/>
      <c r="BM32" s="445"/>
      <c r="BN32" s="445"/>
      <c r="BO32" s="445"/>
      <c r="BP32" s="445"/>
      <c r="BQ32" s="445"/>
      <c r="BR32" s="445"/>
      <c r="BS32" s="445"/>
      <c r="BT32" s="445"/>
      <c r="BU32" s="445"/>
      <c r="BW32" s="445" t="s">
        <v>201</v>
      </c>
      <c r="BX32" s="445"/>
      <c r="BY32" s="445"/>
      <c r="BZ32" s="445"/>
      <c r="CA32" s="445"/>
      <c r="CB32" s="445"/>
      <c r="CC32" s="445"/>
      <c r="CD32" s="445"/>
      <c r="CE32" s="445"/>
      <c r="CF32" s="445"/>
      <c r="CG32" s="445"/>
      <c r="CH32" s="445"/>
      <c r="CI32" s="445"/>
      <c r="CJ32" s="445"/>
      <c r="CK32" s="445"/>
      <c r="CL32" s="445"/>
      <c r="CM32" s="445"/>
      <c r="CO32" s="445" t="s">
        <v>202</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65" t="s">
        <v>203</v>
      </c>
      <c r="D33" s="465"/>
      <c r="E33" s="430" t="s">
        <v>204</v>
      </c>
      <c r="F33" s="430"/>
      <c r="G33" s="430"/>
      <c r="H33" s="430"/>
      <c r="I33" s="430"/>
      <c r="J33" s="430"/>
      <c r="K33" s="430"/>
      <c r="L33" s="430"/>
      <c r="M33" s="430"/>
      <c r="N33" s="430"/>
      <c r="O33" s="430"/>
      <c r="P33" s="430"/>
      <c r="Q33" s="430"/>
      <c r="R33" s="430"/>
      <c r="S33" s="430"/>
      <c r="T33" s="203"/>
      <c r="U33" s="465" t="s">
        <v>205</v>
      </c>
      <c r="V33" s="465"/>
      <c r="W33" s="430" t="s">
        <v>204</v>
      </c>
      <c r="X33" s="430"/>
      <c r="Y33" s="430"/>
      <c r="Z33" s="430"/>
      <c r="AA33" s="430"/>
      <c r="AB33" s="430"/>
      <c r="AC33" s="430"/>
      <c r="AD33" s="430"/>
      <c r="AE33" s="430"/>
      <c r="AF33" s="430"/>
      <c r="AG33" s="430"/>
      <c r="AH33" s="430"/>
      <c r="AI33" s="430"/>
      <c r="AJ33" s="430"/>
      <c r="AK33" s="430"/>
      <c r="AL33" s="203"/>
      <c r="AM33" s="465" t="s">
        <v>206</v>
      </c>
      <c r="AN33" s="465"/>
      <c r="AO33" s="430" t="s">
        <v>207</v>
      </c>
      <c r="AP33" s="430"/>
      <c r="AQ33" s="430"/>
      <c r="AR33" s="430"/>
      <c r="AS33" s="430"/>
      <c r="AT33" s="430"/>
      <c r="AU33" s="430"/>
      <c r="AV33" s="430"/>
      <c r="AW33" s="430"/>
      <c r="AX33" s="430"/>
      <c r="AY33" s="430"/>
      <c r="AZ33" s="430"/>
      <c r="BA33" s="430"/>
      <c r="BB33" s="430"/>
      <c r="BC33" s="430"/>
      <c r="BD33" s="204"/>
      <c r="BE33" s="430" t="s">
        <v>208</v>
      </c>
      <c r="BF33" s="430"/>
      <c r="BG33" s="430" t="s">
        <v>209</v>
      </c>
      <c r="BH33" s="430"/>
      <c r="BI33" s="430"/>
      <c r="BJ33" s="430"/>
      <c r="BK33" s="430"/>
      <c r="BL33" s="430"/>
      <c r="BM33" s="430"/>
      <c r="BN33" s="430"/>
      <c r="BO33" s="430"/>
      <c r="BP33" s="430"/>
      <c r="BQ33" s="430"/>
      <c r="BR33" s="430"/>
      <c r="BS33" s="430"/>
      <c r="BT33" s="430"/>
      <c r="BU33" s="430"/>
      <c r="BV33" s="204"/>
      <c r="BW33" s="465" t="s">
        <v>208</v>
      </c>
      <c r="BX33" s="465"/>
      <c r="BY33" s="430" t="s">
        <v>210</v>
      </c>
      <c r="BZ33" s="430"/>
      <c r="CA33" s="430"/>
      <c r="CB33" s="430"/>
      <c r="CC33" s="430"/>
      <c r="CD33" s="430"/>
      <c r="CE33" s="430"/>
      <c r="CF33" s="430"/>
      <c r="CG33" s="430"/>
      <c r="CH33" s="430"/>
      <c r="CI33" s="430"/>
      <c r="CJ33" s="430"/>
      <c r="CK33" s="430"/>
      <c r="CL33" s="430"/>
      <c r="CM33" s="430"/>
      <c r="CN33" s="203"/>
      <c r="CO33" s="465" t="s">
        <v>205</v>
      </c>
      <c r="CP33" s="465"/>
      <c r="CQ33" s="430" t="s">
        <v>211</v>
      </c>
      <c r="CR33" s="430"/>
      <c r="CS33" s="430"/>
      <c r="CT33" s="430"/>
      <c r="CU33" s="430"/>
      <c r="CV33" s="430"/>
      <c r="CW33" s="430"/>
      <c r="CX33" s="430"/>
      <c r="CY33" s="430"/>
      <c r="CZ33" s="430"/>
      <c r="DA33" s="430"/>
      <c r="DB33" s="430"/>
      <c r="DC33" s="430"/>
      <c r="DD33" s="430"/>
      <c r="DE33" s="430"/>
      <c r="DF33" s="203"/>
      <c r="DG33" s="630" t="s">
        <v>212</v>
      </c>
      <c r="DH33" s="630"/>
      <c r="DI33" s="205"/>
    </row>
    <row r="34" spans="1:113" ht="32.25" customHeight="1" x14ac:dyDescent="0.15">
      <c r="A34" s="178"/>
      <c r="B34" s="20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8"/>
      <c r="U34" s="631">
        <f>IF(W34="","",MAX(C34:D43)+1)</f>
        <v>3</v>
      </c>
      <c r="V34" s="631"/>
      <c r="W34" s="632" t="str">
        <f>IF('各会計、関係団体の財政状況及び健全化判断比率'!B28="","",'各会計、関係団体の財政状況及び健全化判断比率'!B28)</f>
        <v>国民健康保険事業特別会計</v>
      </c>
      <c r="X34" s="632"/>
      <c r="Y34" s="632"/>
      <c r="Z34" s="632"/>
      <c r="AA34" s="632"/>
      <c r="AB34" s="632"/>
      <c r="AC34" s="632"/>
      <c r="AD34" s="632"/>
      <c r="AE34" s="632"/>
      <c r="AF34" s="632"/>
      <c r="AG34" s="632"/>
      <c r="AH34" s="632"/>
      <c r="AI34" s="632"/>
      <c r="AJ34" s="632"/>
      <c r="AK34" s="632"/>
      <c r="AL34" s="178"/>
      <c r="AM34" s="631">
        <f>IF(AO34="","",MAX(C34:D43,U34:V43)+1)</f>
        <v>8</v>
      </c>
      <c r="AN34" s="631"/>
      <c r="AO34" s="632" t="str">
        <f>IF('各会計、関係団体の財政状況及び健全化判断比率'!B33="","",'各会計、関係団体の財政状況及び健全化判断比率'!B33)</f>
        <v>水道事業会計</v>
      </c>
      <c r="AP34" s="632"/>
      <c r="AQ34" s="632"/>
      <c r="AR34" s="632"/>
      <c r="AS34" s="632"/>
      <c r="AT34" s="632"/>
      <c r="AU34" s="632"/>
      <c r="AV34" s="632"/>
      <c r="AW34" s="632"/>
      <c r="AX34" s="632"/>
      <c r="AY34" s="632"/>
      <c r="AZ34" s="632"/>
      <c r="BA34" s="632"/>
      <c r="BB34" s="632"/>
      <c r="BC34" s="632"/>
      <c r="BD34" s="178"/>
      <c r="BE34" s="631" t="str">
        <f>IF(BG34="","",MAX(C34:D43,U34:V43,AM34:AN43)+1)</f>
        <v/>
      </c>
      <c r="BF34" s="631"/>
      <c r="BG34" s="632"/>
      <c r="BH34" s="632"/>
      <c r="BI34" s="632"/>
      <c r="BJ34" s="632"/>
      <c r="BK34" s="632"/>
      <c r="BL34" s="632"/>
      <c r="BM34" s="632"/>
      <c r="BN34" s="632"/>
      <c r="BO34" s="632"/>
      <c r="BP34" s="632"/>
      <c r="BQ34" s="632"/>
      <c r="BR34" s="632"/>
      <c r="BS34" s="632"/>
      <c r="BT34" s="632"/>
      <c r="BU34" s="632"/>
      <c r="BV34" s="178"/>
      <c r="BW34" s="631">
        <f>IF(BY34="","",MAX(C34:D43,U34:V43,AM34:AN43,BE34:BF43)+1)</f>
        <v>10</v>
      </c>
      <c r="BX34" s="631"/>
      <c r="BY34" s="632" t="str">
        <f>IF('各会計、関係団体の財政状況及び健全化判断比率'!B68="","",'各会計、関係団体の財政状況及び健全化判断比率'!B68)</f>
        <v>衣浦東部広域連合</v>
      </c>
      <c r="BZ34" s="632"/>
      <c r="CA34" s="632"/>
      <c r="CB34" s="632"/>
      <c r="CC34" s="632"/>
      <c r="CD34" s="632"/>
      <c r="CE34" s="632"/>
      <c r="CF34" s="632"/>
      <c r="CG34" s="632"/>
      <c r="CH34" s="632"/>
      <c r="CI34" s="632"/>
      <c r="CJ34" s="632"/>
      <c r="CK34" s="632"/>
      <c r="CL34" s="632"/>
      <c r="CM34" s="632"/>
      <c r="CN34" s="178"/>
      <c r="CO34" s="631">
        <f>IF(CQ34="","",MAX(C34:D43,U34:V43,AM34:AN43,BE34:BF43,BW34:BX43)+1)</f>
        <v>15</v>
      </c>
      <c r="CP34" s="631"/>
      <c r="CQ34" s="632" t="str">
        <f>IF('各会計、関係団体の財政状況及び健全化判断比率'!BS7="","",'各会計、関係団体の財政状況及び健全化判断比率'!BS7)</f>
        <v>高浜市土地開発公社</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
      </c>
      <c r="DH34" s="633"/>
      <c r="DI34" s="205"/>
    </row>
    <row r="35" spans="1:113" ht="32.25" customHeight="1" x14ac:dyDescent="0.15">
      <c r="A35" s="178"/>
      <c r="B35" s="202"/>
      <c r="C35" s="631">
        <f>IF(E35="","",C34+1)</f>
        <v>2</v>
      </c>
      <c r="D35" s="631"/>
      <c r="E35" s="632" t="str">
        <f>IF('各会計、関係団体の財政状況及び健全化判断比率'!B8="","",'各会計、関係団体の財政状況及び健全化判断比率'!B8)</f>
        <v>土地取得費特別会計</v>
      </c>
      <c r="F35" s="632"/>
      <c r="G35" s="632"/>
      <c r="H35" s="632"/>
      <c r="I35" s="632"/>
      <c r="J35" s="632"/>
      <c r="K35" s="632"/>
      <c r="L35" s="632"/>
      <c r="M35" s="632"/>
      <c r="N35" s="632"/>
      <c r="O35" s="632"/>
      <c r="P35" s="632"/>
      <c r="Q35" s="632"/>
      <c r="R35" s="632"/>
      <c r="S35" s="632"/>
      <c r="T35" s="178"/>
      <c r="U35" s="631">
        <f>IF(W35="","",U34+1)</f>
        <v>4</v>
      </c>
      <c r="V35" s="631"/>
      <c r="W35" s="632" t="str">
        <f>IF('各会計、関係団体の財政状況及び健全化判断比率'!B29="","",'各会計、関係団体の財政状況及び健全化判断比率'!B29)</f>
        <v>介護保険（保険事業勘定）特別会計</v>
      </c>
      <c r="X35" s="632"/>
      <c r="Y35" s="632"/>
      <c r="Z35" s="632"/>
      <c r="AA35" s="632"/>
      <c r="AB35" s="632"/>
      <c r="AC35" s="632"/>
      <c r="AD35" s="632"/>
      <c r="AE35" s="632"/>
      <c r="AF35" s="632"/>
      <c r="AG35" s="632"/>
      <c r="AH35" s="632"/>
      <c r="AI35" s="632"/>
      <c r="AJ35" s="632"/>
      <c r="AK35" s="632"/>
      <c r="AL35" s="178"/>
      <c r="AM35" s="631">
        <f t="shared" ref="AM35:AM43" si="0">IF(AO35="","",AM34+1)</f>
        <v>9</v>
      </c>
      <c r="AN35" s="631"/>
      <c r="AO35" s="632" t="str">
        <f>IF('各会計、関係団体の財政状況及び健全化判断比率'!B34="","",'各会計、関係団体の財政状況及び健全化判断比率'!B34)</f>
        <v>下水道事業会計</v>
      </c>
      <c r="AP35" s="632"/>
      <c r="AQ35" s="632"/>
      <c r="AR35" s="632"/>
      <c r="AS35" s="632"/>
      <c r="AT35" s="632"/>
      <c r="AU35" s="632"/>
      <c r="AV35" s="632"/>
      <c r="AW35" s="632"/>
      <c r="AX35" s="632"/>
      <c r="AY35" s="632"/>
      <c r="AZ35" s="632"/>
      <c r="BA35" s="632"/>
      <c r="BB35" s="632"/>
      <c r="BC35" s="632"/>
      <c r="BD35" s="178"/>
      <c r="BE35" s="631" t="str">
        <f t="shared" ref="BE35:BE43" si="1">IF(BG35="","",BE34+1)</f>
        <v/>
      </c>
      <c r="BF35" s="631"/>
      <c r="BG35" s="632"/>
      <c r="BH35" s="632"/>
      <c r="BI35" s="632"/>
      <c r="BJ35" s="632"/>
      <c r="BK35" s="632"/>
      <c r="BL35" s="632"/>
      <c r="BM35" s="632"/>
      <c r="BN35" s="632"/>
      <c r="BO35" s="632"/>
      <c r="BP35" s="632"/>
      <c r="BQ35" s="632"/>
      <c r="BR35" s="632"/>
      <c r="BS35" s="632"/>
      <c r="BT35" s="632"/>
      <c r="BU35" s="632"/>
      <c r="BV35" s="178"/>
      <c r="BW35" s="631">
        <f t="shared" ref="BW35:BW43" si="2">IF(BY35="","",BW34+1)</f>
        <v>11</v>
      </c>
      <c r="BX35" s="631"/>
      <c r="BY35" s="632" t="str">
        <f>IF('各会計、関係団体の財政状況及び健全化判断比率'!B69="","",'各会計、関係団体の財政状況及び健全化判断比率'!B69)</f>
        <v>衣浦衛生組合</v>
      </c>
      <c r="BZ35" s="632"/>
      <c r="CA35" s="632"/>
      <c r="CB35" s="632"/>
      <c r="CC35" s="632"/>
      <c r="CD35" s="632"/>
      <c r="CE35" s="632"/>
      <c r="CF35" s="632"/>
      <c r="CG35" s="632"/>
      <c r="CH35" s="632"/>
      <c r="CI35" s="632"/>
      <c r="CJ35" s="632"/>
      <c r="CK35" s="632"/>
      <c r="CL35" s="632"/>
      <c r="CM35" s="632"/>
      <c r="CN35" s="178"/>
      <c r="CO35" s="631">
        <f t="shared" ref="CO35:CO43" si="3">IF(CQ35="","",CO34+1)</f>
        <v>16</v>
      </c>
      <c r="CP35" s="631"/>
      <c r="CQ35" s="632" t="str">
        <f>IF('各会計、関係団体の財政状況及び健全化判断比率'!BS8="","",'各会計、関係団体の財政状況及び健全化判断比率'!BS8)</f>
        <v>高浜市総合サービス株式会社</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5"/>
    </row>
    <row r="36" spans="1:113" ht="32.25" customHeight="1" x14ac:dyDescent="0.15">
      <c r="A36" s="178"/>
      <c r="B36" s="202"/>
      <c r="C36" s="631" t="str">
        <f>IF(E36="","",C35+1)</f>
        <v/>
      </c>
      <c r="D36" s="631"/>
      <c r="E36" s="632" t="str">
        <f>IF('各会計、関係団体の財政状況及び健全化判断比率'!B9="","",'各会計、関係団体の財政状況及び健全化判断比率'!B9)</f>
        <v/>
      </c>
      <c r="F36" s="632"/>
      <c r="G36" s="632"/>
      <c r="H36" s="632"/>
      <c r="I36" s="632"/>
      <c r="J36" s="632"/>
      <c r="K36" s="632"/>
      <c r="L36" s="632"/>
      <c r="M36" s="632"/>
      <c r="N36" s="632"/>
      <c r="O36" s="632"/>
      <c r="P36" s="632"/>
      <c r="Q36" s="632"/>
      <c r="R36" s="632"/>
      <c r="S36" s="632"/>
      <c r="T36" s="178"/>
      <c r="U36" s="631">
        <f t="shared" ref="U36:U43" si="4">IF(W36="","",U35+1)</f>
        <v>5</v>
      </c>
      <c r="V36" s="631"/>
      <c r="W36" s="632" t="str">
        <f>IF('各会計、関係団体の財政状況及び健全化判断比率'!B30="","",'各会計、関係団体の財政状況及び健全化判断比率'!B30)</f>
        <v>後期高齢者医療特別会計</v>
      </c>
      <c r="X36" s="632"/>
      <c r="Y36" s="632"/>
      <c r="Z36" s="632"/>
      <c r="AA36" s="632"/>
      <c r="AB36" s="632"/>
      <c r="AC36" s="632"/>
      <c r="AD36" s="632"/>
      <c r="AE36" s="632"/>
      <c r="AF36" s="632"/>
      <c r="AG36" s="632"/>
      <c r="AH36" s="632"/>
      <c r="AI36" s="632"/>
      <c r="AJ36" s="632"/>
      <c r="AK36" s="632"/>
      <c r="AL36" s="178"/>
      <c r="AM36" s="631" t="str">
        <f t="shared" si="0"/>
        <v/>
      </c>
      <c r="AN36" s="631"/>
      <c r="AO36" s="632"/>
      <c r="AP36" s="632"/>
      <c r="AQ36" s="632"/>
      <c r="AR36" s="632"/>
      <c r="AS36" s="632"/>
      <c r="AT36" s="632"/>
      <c r="AU36" s="632"/>
      <c r="AV36" s="632"/>
      <c r="AW36" s="632"/>
      <c r="AX36" s="632"/>
      <c r="AY36" s="632"/>
      <c r="AZ36" s="632"/>
      <c r="BA36" s="632"/>
      <c r="BB36" s="632"/>
      <c r="BC36" s="632"/>
      <c r="BD36" s="178"/>
      <c r="BE36" s="631" t="str">
        <f t="shared" si="1"/>
        <v/>
      </c>
      <c r="BF36" s="631"/>
      <c r="BG36" s="632"/>
      <c r="BH36" s="632"/>
      <c r="BI36" s="632"/>
      <c r="BJ36" s="632"/>
      <c r="BK36" s="632"/>
      <c r="BL36" s="632"/>
      <c r="BM36" s="632"/>
      <c r="BN36" s="632"/>
      <c r="BO36" s="632"/>
      <c r="BP36" s="632"/>
      <c r="BQ36" s="632"/>
      <c r="BR36" s="632"/>
      <c r="BS36" s="632"/>
      <c r="BT36" s="632"/>
      <c r="BU36" s="632"/>
      <c r="BV36" s="178"/>
      <c r="BW36" s="631">
        <f t="shared" si="2"/>
        <v>12</v>
      </c>
      <c r="BX36" s="631"/>
      <c r="BY36" s="632" t="str">
        <f>IF('各会計、関係団体の財政状況及び健全化判断比率'!B70="","",'各会計、関係団体の財政状況及び健全化判断比率'!B70)</f>
        <v>愛知県市町村職員退職手当組合</v>
      </c>
      <c r="BZ36" s="632"/>
      <c r="CA36" s="632"/>
      <c r="CB36" s="632"/>
      <c r="CC36" s="632"/>
      <c r="CD36" s="632"/>
      <c r="CE36" s="632"/>
      <c r="CF36" s="632"/>
      <c r="CG36" s="632"/>
      <c r="CH36" s="632"/>
      <c r="CI36" s="632"/>
      <c r="CJ36" s="632"/>
      <c r="CK36" s="632"/>
      <c r="CL36" s="632"/>
      <c r="CM36" s="632"/>
      <c r="CN36" s="178"/>
      <c r="CO36" s="631" t="str">
        <f t="shared" si="3"/>
        <v/>
      </c>
      <c r="CP36" s="631"/>
      <c r="CQ36" s="632" t="str">
        <f>IF('各会計、関係団体の財政状況及び健全化判断比率'!BS9="","",'各会計、関係団体の財政状況及び健全化判断比率'!BS9)</f>
        <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5"/>
    </row>
    <row r="37" spans="1:113" ht="32.25" customHeight="1" x14ac:dyDescent="0.15">
      <c r="A37" s="178"/>
      <c r="B37" s="202"/>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78"/>
      <c r="U37" s="631">
        <f t="shared" si="4"/>
        <v>6</v>
      </c>
      <c r="V37" s="631"/>
      <c r="W37" s="632" t="str">
        <f>IF('各会計、関係団体の財政状況及び健全化判断比率'!B31="","",'各会計、関係団体の財政状況及び健全化判断比率'!B31)</f>
        <v>介護保険（サービス事業勘定）特別会計</v>
      </c>
      <c r="X37" s="632"/>
      <c r="Y37" s="632"/>
      <c r="Z37" s="632"/>
      <c r="AA37" s="632"/>
      <c r="AB37" s="632"/>
      <c r="AC37" s="632"/>
      <c r="AD37" s="632"/>
      <c r="AE37" s="632"/>
      <c r="AF37" s="632"/>
      <c r="AG37" s="632"/>
      <c r="AH37" s="632"/>
      <c r="AI37" s="632"/>
      <c r="AJ37" s="632"/>
      <c r="AK37" s="632"/>
      <c r="AL37" s="178"/>
      <c r="AM37" s="631" t="str">
        <f t="shared" si="0"/>
        <v/>
      </c>
      <c r="AN37" s="631"/>
      <c r="AO37" s="632"/>
      <c r="AP37" s="632"/>
      <c r="AQ37" s="632"/>
      <c r="AR37" s="632"/>
      <c r="AS37" s="632"/>
      <c r="AT37" s="632"/>
      <c r="AU37" s="632"/>
      <c r="AV37" s="632"/>
      <c r="AW37" s="632"/>
      <c r="AX37" s="632"/>
      <c r="AY37" s="632"/>
      <c r="AZ37" s="632"/>
      <c r="BA37" s="632"/>
      <c r="BB37" s="632"/>
      <c r="BC37" s="632"/>
      <c r="BD37" s="178"/>
      <c r="BE37" s="631" t="str">
        <f t="shared" si="1"/>
        <v/>
      </c>
      <c r="BF37" s="631"/>
      <c r="BG37" s="632"/>
      <c r="BH37" s="632"/>
      <c r="BI37" s="632"/>
      <c r="BJ37" s="632"/>
      <c r="BK37" s="632"/>
      <c r="BL37" s="632"/>
      <c r="BM37" s="632"/>
      <c r="BN37" s="632"/>
      <c r="BO37" s="632"/>
      <c r="BP37" s="632"/>
      <c r="BQ37" s="632"/>
      <c r="BR37" s="632"/>
      <c r="BS37" s="632"/>
      <c r="BT37" s="632"/>
      <c r="BU37" s="632"/>
      <c r="BV37" s="178"/>
      <c r="BW37" s="631">
        <f t="shared" si="2"/>
        <v>13</v>
      </c>
      <c r="BX37" s="631"/>
      <c r="BY37" s="632" t="str">
        <f>IF('各会計、関係団体の財政状況及び健全化判断比率'!B71="","",'各会計、関係団体の財政状況及び健全化判断比率'!B71)</f>
        <v>愛知県後期高齢者医療広域連合（一般会計）</v>
      </c>
      <c r="BZ37" s="632"/>
      <c r="CA37" s="632"/>
      <c r="CB37" s="632"/>
      <c r="CC37" s="632"/>
      <c r="CD37" s="632"/>
      <c r="CE37" s="632"/>
      <c r="CF37" s="632"/>
      <c r="CG37" s="632"/>
      <c r="CH37" s="632"/>
      <c r="CI37" s="632"/>
      <c r="CJ37" s="632"/>
      <c r="CK37" s="632"/>
      <c r="CL37" s="632"/>
      <c r="CM37" s="632"/>
      <c r="CN37" s="178"/>
      <c r="CO37" s="631" t="str">
        <f t="shared" si="3"/>
        <v/>
      </c>
      <c r="CP37" s="631"/>
      <c r="CQ37" s="632" t="str">
        <f>IF('各会計、関係団体の財政状況及び健全化判断比率'!BS10="","",'各会計、関係団体の財政状況及び健全化判断比率'!BS10)</f>
        <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5"/>
    </row>
    <row r="38" spans="1:113" ht="32.25" customHeight="1" x14ac:dyDescent="0.15">
      <c r="A38" s="178"/>
      <c r="B38" s="20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78"/>
      <c r="U38" s="631">
        <f t="shared" si="4"/>
        <v>7</v>
      </c>
      <c r="V38" s="631"/>
      <c r="W38" s="632" t="str">
        <f>IF('各会計、関係団体の財政状況及び健全化判断比率'!B32="","",'各会計、関係団体の財政状況及び健全化判断比率'!B32)</f>
        <v>公共駐車場事業特別会計</v>
      </c>
      <c r="X38" s="632"/>
      <c r="Y38" s="632"/>
      <c r="Z38" s="632"/>
      <c r="AA38" s="632"/>
      <c r="AB38" s="632"/>
      <c r="AC38" s="632"/>
      <c r="AD38" s="632"/>
      <c r="AE38" s="632"/>
      <c r="AF38" s="632"/>
      <c r="AG38" s="632"/>
      <c r="AH38" s="632"/>
      <c r="AI38" s="632"/>
      <c r="AJ38" s="632"/>
      <c r="AK38" s="632"/>
      <c r="AL38" s="178"/>
      <c r="AM38" s="631" t="str">
        <f t="shared" si="0"/>
        <v/>
      </c>
      <c r="AN38" s="631"/>
      <c r="AO38" s="632"/>
      <c r="AP38" s="632"/>
      <c r="AQ38" s="632"/>
      <c r="AR38" s="632"/>
      <c r="AS38" s="632"/>
      <c r="AT38" s="632"/>
      <c r="AU38" s="632"/>
      <c r="AV38" s="632"/>
      <c r="AW38" s="632"/>
      <c r="AX38" s="632"/>
      <c r="AY38" s="632"/>
      <c r="AZ38" s="632"/>
      <c r="BA38" s="632"/>
      <c r="BB38" s="632"/>
      <c r="BC38" s="632"/>
      <c r="BD38" s="178"/>
      <c r="BE38" s="631" t="str">
        <f t="shared" si="1"/>
        <v/>
      </c>
      <c r="BF38" s="631"/>
      <c r="BG38" s="632"/>
      <c r="BH38" s="632"/>
      <c r="BI38" s="632"/>
      <c r="BJ38" s="632"/>
      <c r="BK38" s="632"/>
      <c r="BL38" s="632"/>
      <c r="BM38" s="632"/>
      <c r="BN38" s="632"/>
      <c r="BO38" s="632"/>
      <c r="BP38" s="632"/>
      <c r="BQ38" s="632"/>
      <c r="BR38" s="632"/>
      <c r="BS38" s="632"/>
      <c r="BT38" s="632"/>
      <c r="BU38" s="632"/>
      <c r="BV38" s="178"/>
      <c r="BW38" s="631">
        <f t="shared" si="2"/>
        <v>14</v>
      </c>
      <c r="BX38" s="631"/>
      <c r="BY38" s="632" t="str">
        <f>IF('各会計、関係団体の財政状況及び健全化判断比率'!B72="","",'各会計、関係団体の財政状況及び健全化判断比率'!B72)</f>
        <v>愛知県後期高齢者医療広域連合（後期高齢者医療特別会計）</v>
      </c>
      <c r="BZ38" s="632"/>
      <c r="CA38" s="632"/>
      <c r="CB38" s="632"/>
      <c r="CC38" s="632"/>
      <c r="CD38" s="632"/>
      <c r="CE38" s="632"/>
      <c r="CF38" s="632"/>
      <c r="CG38" s="632"/>
      <c r="CH38" s="632"/>
      <c r="CI38" s="632"/>
      <c r="CJ38" s="632"/>
      <c r="CK38" s="632"/>
      <c r="CL38" s="632"/>
      <c r="CM38" s="632"/>
      <c r="CN38" s="178"/>
      <c r="CO38" s="631" t="str">
        <f t="shared" si="3"/>
        <v/>
      </c>
      <c r="CP38" s="631"/>
      <c r="CQ38" s="632" t="str">
        <f>IF('各会計、関係団体の財政状況及び健全化判断比率'!BS11="","",'各会計、関係団体の財政状況及び健全化判断比率'!BS11)</f>
        <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
      </c>
      <c r="DH38" s="633"/>
      <c r="DI38" s="205"/>
    </row>
    <row r="39" spans="1:113" ht="32.25" customHeight="1" x14ac:dyDescent="0.15">
      <c r="A39" s="178"/>
      <c r="B39" s="20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78"/>
      <c r="U39" s="631" t="str">
        <f t="shared" si="4"/>
        <v/>
      </c>
      <c r="V39" s="631"/>
      <c r="W39" s="632"/>
      <c r="X39" s="632"/>
      <c r="Y39" s="632"/>
      <c r="Z39" s="632"/>
      <c r="AA39" s="632"/>
      <c r="AB39" s="632"/>
      <c r="AC39" s="632"/>
      <c r="AD39" s="632"/>
      <c r="AE39" s="632"/>
      <c r="AF39" s="632"/>
      <c r="AG39" s="632"/>
      <c r="AH39" s="632"/>
      <c r="AI39" s="632"/>
      <c r="AJ39" s="632"/>
      <c r="AK39" s="632"/>
      <c r="AL39" s="178"/>
      <c r="AM39" s="631" t="str">
        <f t="shared" si="0"/>
        <v/>
      </c>
      <c r="AN39" s="631"/>
      <c r="AO39" s="632"/>
      <c r="AP39" s="632"/>
      <c r="AQ39" s="632"/>
      <c r="AR39" s="632"/>
      <c r="AS39" s="632"/>
      <c r="AT39" s="632"/>
      <c r="AU39" s="632"/>
      <c r="AV39" s="632"/>
      <c r="AW39" s="632"/>
      <c r="AX39" s="632"/>
      <c r="AY39" s="632"/>
      <c r="AZ39" s="632"/>
      <c r="BA39" s="632"/>
      <c r="BB39" s="632"/>
      <c r="BC39" s="632"/>
      <c r="BD39" s="178"/>
      <c r="BE39" s="631" t="str">
        <f t="shared" si="1"/>
        <v/>
      </c>
      <c r="BF39" s="631"/>
      <c r="BG39" s="632"/>
      <c r="BH39" s="632"/>
      <c r="BI39" s="632"/>
      <c r="BJ39" s="632"/>
      <c r="BK39" s="632"/>
      <c r="BL39" s="632"/>
      <c r="BM39" s="632"/>
      <c r="BN39" s="632"/>
      <c r="BO39" s="632"/>
      <c r="BP39" s="632"/>
      <c r="BQ39" s="632"/>
      <c r="BR39" s="632"/>
      <c r="BS39" s="632"/>
      <c r="BT39" s="632"/>
      <c r="BU39" s="632"/>
      <c r="BV39" s="178"/>
      <c r="BW39" s="631" t="str">
        <f t="shared" si="2"/>
        <v/>
      </c>
      <c r="BX39" s="631"/>
      <c r="BY39" s="632" t="str">
        <f>IF('各会計、関係団体の財政状況及び健全化判断比率'!B73="","",'各会計、関係団体の財政状況及び健全化判断比率'!B73)</f>
        <v/>
      </c>
      <c r="BZ39" s="632"/>
      <c r="CA39" s="632"/>
      <c r="CB39" s="632"/>
      <c r="CC39" s="632"/>
      <c r="CD39" s="632"/>
      <c r="CE39" s="632"/>
      <c r="CF39" s="632"/>
      <c r="CG39" s="632"/>
      <c r="CH39" s="632"/>
      <c r="CI39" s="632"/>
      <c r="CJ39" s="632"/>
      <c r="CK39" s="632"/>
      <c r="CL39" s="632"/>
      <c r="CM39" s="632"/>
      <c r="CN39" s="178"/>
      <c r="CO39" s="631" t="str">
        <f t="shared" si="3"/>
        <v/>
      </c>
      <c r="CP39" s="631"/>
      <c r="CQ39" s="632" t="str">
        <f>IF('各会計、関係団体の財政状況及び健全化判断比率'!BS12="","",'各会計、関係団体の財政状況及び健全化判断比率'!BS12)</f>
        <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5"/>
    </row>
    <row r="40" spans="1:113" ht="32.25" customHeight="1" x14ac:dyDescent="0.15">
      <c r="A40" s="178"/>
      <c r="B40" s="20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8"/>
      <c r="U40" s="631" t="str">
        <f t="shared" si="4"/>
        <v/>
      </c>
      <c r="V40" s="631"/>
      <c r="W40" s="632"/>
      <c r="X40" s="632"/>
      <c r="Y40" s="632"/>
      <c r="Z40" s="632"/>
      <c r="AA40" s="632"/>
      <c r="AB40" s="632"/>
      <c r="AC40" s="632"/>
      <c r="AD40" s="632"/>
      <c r="AE40" s="632"/>
      <c r="AF40" s="632"/>
      <c r="AG40" s="632"/>
      <c r="AH40" s="632"/>
      <c r="AI40" s="632"/>
      <c r="AJ40" s="632"/>
      <c r="AK40" s="632"/>
      <c r="AL40" s="178"/>
      <c r="AM40" s="631" t="str">
        <f t="shared" si="0"/>
        <v/>
      </c>
      <c r="AN40" s="631"/>
      <c r="AO40" s="632"/>
      <c r="AP40" s="632"/>
      <c r="AQ40" s="632"/>
      <c r="AR40" s="632"/>
      <c r="AS40" s="632"/>
      <c r="AT40" s="632"/>
      <c r="AU40" s="632"/>
      <c r="AV40" s="632"/>
      <c r="AW40" s="632"/>
      <c r="AX40" s="632"/>
      <c r="AY40" s="632"/>
      <c r="AZ40" s="632"/>
      <c r="BA40" s="632"/>
      <c r="BB40" s="632"/>
      <c r="BC40" s="632"/>
      <c r="BD40" s="178"/>
      <c r="BE40" s="631" t="str">
        <f t="shared" si="1"/>
        <v/>
      </c>
      <c r="BF40" s="631"/>
      <c r="BG40" s="632"/>
      <c r="BH40" s="632"/>
      <c r="BI40" s="632"/>
      <c r="BJ40" s="632"/>
      <c r="BK40" s="632"/>
      <c r="BL40" s="632"/>
      <c r="BM40" s="632"/>
      <c r="BN40" s="632"/>
      <c r="BO40" s="632"/>
      <c r="BP40" s="632"/>
      <c r="BQ40" s="632"/>
      <c r="BR40" s="632"/>
      <c r="BS40" s="632"/>
      <c r="BT40" s="632"/>
      <c r="BU40" s="632"/>
      <c r="BV40" s="178"/>
      <c r="BW40" s="631" t="str">
        <f t="shared" si="2"/>
        <v/>
      </c>
      <c r="BX40" s="631"/>
      <c r="BY40" s="632" t="str">
        <f>IF('各会計、関係団体の財政状況及び健全化判断比率'!B74="","",'各会計、関係団体の財政状況及び健全化判断比率'!B74)</f>
        <v/>
      </c>
      <c r="BZ40" s="632"/>
      <c r="CA40" s="632"/>
      <c r="CB40" s="632"/>
      <c r="CC40" s="632"/>
      <c r="CD40" s="632"/>
      <c r="CE40" s="632"/>
      <c r="CF40" s="632"/>
      <c r="CG40" s="632"/>
      <c r="CH40" s="632"/>
      <c r="CI40" s="632"/>
      <c r="CJ40" s="632"/>
      <c r="CK40" s="632"/>
      <c r="CL40" s="632"/>
      <c r="CM40" s="632"/>
      <c r="CN40" s="178"/>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5"/>
    </row>
    <row r="41" spans="1:113" ht="32.25" customHeight="1" x14ac:dyDescent="0.15">
      <c r="A41" s="178"/>
      <c r="B41" s="20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8"/>
      <c r="U41" s="631" t="str">
        <f t="shared" si="4"/>
        <v/>
      </c>
      <c r="V41" s="631"/>
      <c r="W41" s="632"/>
      <c r="X41" s="632"/>
      <c r="Y41" s="632"/>
      <c r="Z41" s="632"/>
      <c r="AA41" s="632"/>
      <c r="AB41" s="632"/>
      <c r="AC41" s="632"/>
      <c r="AD41" s="632"/>
      <c r="AE41" s="632"/>
      <c r="AF41" s="632"/>
      <c r="AG41" s="632"/>
      <c r="AH41" s="632"/>
      <c r="AI41" s="632"/>
      <c r="AJ41" s="632"/>
      <c r="AK41" s="632"/>
      <c r="AL41" s="178"/>
      <c r="AM41" s="631" t="str">
        <f t="shared" si="0"/>
        <v/>
      </c>
      <c r="AN41" s="631"/>
      <c r="AO41" s="632"/>
      <c r="AP41" s="632"/>
      <c r="AQ41" s="632"/>
      <c r="AR41" s="632"/>
      <c r="AS41" s="632"/>
      <c r="AT41" s="632"/>
      <c r="AU41" s="632"/>
      <c r="AV41" s="632"/>
      <c r="AW41" s="632"/>
      <c r="AX41" s="632"/>
      <c r="AY41" s="632"/>
      <c r="AZ41" s="632"/>
      <c r="BA41" s="632"/>
      <c r="BB41" s="632"/>
      <c r="BC41" s="632"/>
      <c r="BD41" s="178"/>
      <c r="BE41" s="631" t="str">
        <f t="shared" si="1"/>
        <v/>
      </c>
      <c r="BF41" s="631"/>
      <c r="BG41" s="632"/>
      <c r="BH41" s="632"/>
      <c r="BI41" s="632"/>
      <c r="BJ41" s="632"/>
      <c r="BK41" s="632"/>
      <c r="BL41" s="632"/>
      <c r="BM41" s="632"/>
      <c r="BN41" s="632"/>
      <c r="BO41" s="632"/>
      <c r="BP41" s="632"/>
      <c r="BQ41" s="632"/>
      <c r="BR41" s="632"/>
      <c r="BS41" s="632"/>
      <c r="BT41" s="632"/>
      <c r="BU41" s="632"/>
      <c r="BV41" s="178"/>
      <c r="BW41" s="631" t="str">
        <f t="shared" si="2"/>
        <v/>
      </c>
      <c r="BX41" s="631"/>
      <c r="BY41" s="632" t="str">
        <f>IF('各会計、関係団体の財政状況及び健全化判断比率'!B75="","",'各会計、関係団体の財政状況及び健全化判断比率'!B75)</f>
        <v/>
      </c>
      <c r="BZ41" s="632"/>
      <c r="CA41" s="632"/>
      <c r="CB41" s="632"/>
      <c r="CC41" s="632"/>
      <c r="CD41" s="632"/>
      <c r="CE41" s="632"/>
      <c r="CF41" s="632"/>
      <c r="CG41" s="632"/>
      <c r="CH41" s="632"/>
      <c r="CI41" s="632"/>
      <c r="CJ41" s="632"/>
      <c r="CK41" s="632"/>
      <c r="CL41" s="632"/>
      <c r="CM41" s="632"/>
      <c r="CN41" s="178"/>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5"/>
    </row>
    <row r="42" spans="1:113" ht="32.25" customHeight="1" x14ac:dyDescent="0.15">
      <c r="B42" s="20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8"/>
      <c r="U42" s="631" t="str">
        <f t="shared" si="4"/>
        <v/>
      </c>
      <c r="V42" s="631"/>
      <c r="W42" s="632"/>
      <c r="X42" s="632"/>
      <c r="Y42" s="632"/>
      <c r="Z42" s="632"/>
      <c r="AA42" s="632"/>
      <c r="AB42" s="632"/>
      <c r="AC42" s="632"/>
      <c r="AD42" s="632"/>
      <c r="AE42" s="632"/>
      <c r="AF42" s="632"/>
      <c r="AG42" s="632"/>
      <c r="AH42" s="632"/>
      <c r="AI42" s="632"/>
      <c r="AJ42" s="632"/>
      <c r="AK42" s="632"/>
      <c r="AL42" s="178"/>
      <c r="AM42" s="631" t="str">
        <f t="shared" si="0"/>
        <v/>
      </c>
      <c r="AN42" s="631"/>
      <c r="AO42" s="632"/>
      <c r="AP42" s="632"/>
      <c r="AQ42" s="632"/>
      <c r="AR42" s="632"/>
      <c r="AS42" s="632"/>
      <c r="AT42" s="632"/>
      <c r="AU42" s="632"/>
      <c r="AV42" s="632"/>
      <c r="AW42" s="632"/>
      <c r="AX42" s="632"/>
      <c r="AY42" s="632"/>
      <c r="AZ42" s="632"/>
      <c r="BA42" s="632"/>
      <c r="BB42" s="632"/>
      <c r="BC42" s="632"/>
      <c r="BD42" s="178"/>
      <c r="BE42" s="631" t="str">
        <f t="shared" si="1"/>
        <v/>
      </c>
      <c r="BF42" s="631"/>
      <c r="BG42" s="632"/>
      <c r="BH42" s="632"/>
      <c r="BI42" s="632"/>
      <c r="BJ42" s="632"/>
      <c r="BK42" s="632"/>
      <c r="BL42" s="632"/>
      <c r="BM42" s="632"/>
      <c r="BN42" s="632"/>
      <c r="BO42" s="632"/>
      <c r="BP42" s="632"/>
      <c r="BQ42" s="632"/>
      <c r="BR42" s="632"/>
      <c r="BS42" s="632"/>
      <c r="BT42" s="632"/>
      <c r="BU42" s="632"/>
      <c r="BV42" s="178"/>
      <c r="BW42" s="631" t="str">
        <f t="shared" si="2"/>
        <v/>
      </c>
      <c r="BX42" s="631"/>
      <c r="BY42" s="632" t="str">
        <f>IF('各会計、関係団体の財政状況及び健全化判断比率'!B76="","",'各会計、関係団体の財政状況及び健全化判断比率'!B76)</f>
        <v/>
      </c>
      <c r="BZ42" s="632"/>
      <c r="CA42" s="632"/>
      <c r="CB42" s="632"/>
      <c r="CC42" s="632"/>
      <c r="CD42" s="632"/>
      <c r="CE42" s="632"/>
      <c r="CF42" s="632"/>
      <c r="CG42" s="632"/>
      <c r="CH42" s="632"/>
      <c r="CI42" s="632"/>
      <c r="CJ42" s="632"/>
      <c r="CK42" s="632"/>
      <c r="CL42" s="632"/>
      <c r="CM42" s="632"/>
      <c r="CN42" s="178"/>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5"/>
    </row>
    <row r="43" spans="1:113" ht="32.25" customHeight="1" x14ac:dyDescent="0.15">
      <c r="B43" s="20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8"/>
      <c r="U43" s="631" t="str">
        <f t="shared" si="4"/>
        <v/>
      </c>
      <c r="V43" s="631"/>
      <c r="W43" s="632"/>
      <c r="X43" s="632"/>
      <c r="Y43" s="632"/>
      <c r="Z43" s="632"/>
      <c r="AA43" s="632"/>
      <c r="AB43" s="632"/>
      <c r="AC43" s="632"/>
      <c r="AD43" s="632"/>
      <c r="AE43" s="632"/>
      <c r="AF43" s="632"/>
      <c r="AG43" s="632"/>
      <c r="AH43" s="632"/>
      <c r="AI43" s="632"/>
      <c r="AJ43" s="632"/>
      <c r="AK43" s="632"/>
      <c r="AL43" s="178"/>
      <c r="AM43" s="631" t="str">
        <f t="shared" si="0"/>
        <v/>
      </c>
      <c r="AN43" s="631"/>
      <c r="AO43" s="632"/>
      <c r="AP43" s="632"/>
      <c r="AQ43" s="632"/>
      <c r="AR43" s="632"/>
      <c r="AS43" s="632"/>
      <c r="AT43" s="632"/>
      <c r="AU43" s="632"/>
      <c r="AV43" s="632"/>
      <c r="AW43" s="632"/>
      <c r="AX43" s="632"/>
      <c r="AY43" s="632"/>
      <c r="AZ43" s="632"/>
      <c r="BA43" s="632"/>
      <c r="BB43" s="632"/>
      <c r="BC43" s="632"/>
      <c r="BD43" s="178"/>
      <c r="BE43" s="631" t="str">
        <f t="shared" si="1"/>
        <v/>
      </c>
      <c r="BF43" s="631"/>
      <c r="BG43" s="632"/>
      <c r="BH43" s="632"/>
      <c r="BI43" s="632"/>
      <c r="BJ43" s="632"/>
      <c r="BK43" s="632"/>
      <c r="BL43" s="632"/>
      <c r="BM43" s="632"/>
      <c r="BN43" s="632"/>
      <c r="BO43" s="632"/>
      <c r="BP43" s="632"/>
      <c r="BQ43" s="632"/>
      <c r="BR43" s="632"/>
      <c r="BS43" s="632"/>
      <c r="BT43" s="632"/>
      <c r="BU43" s="632"/>
      <c r="BV43" s="178"/>
      <c r="BW43" s="631" t="str">
        <f t="shared" si="2"/>
        <v/>
      </c>
      <c r="BX43" s="631"/>
      <c r="BY43" s="632" t="str">
        <f>IF('各会計、関係団体の財政状況及び健全化判断比率'!B77="","",'各会計、関係団体の財政状況及び健全化判断比率'!B77)</f>
        <v/>
      </c>
      <c r="BZ43" s="632"/>
      <c r="CA43" s="632"/>
      <c r="CB43" s="632"/>
      <c r="CC43" s="632"/>
      <c r="CD43" s="632"/>
      <c r="CE43" s="632"/>
      <c r="CF43" s="632"/>
      <c r="CG43" s="632"/>
      <c r="CH43" s="632"/>
      <c r="CI43" s="632"/>
      <c r="CJ43" s="632"/>
      <c r="CK43" s="632"/>
      <c r="CL43" s="632"/>
      <c r="CM43" s="632"/>
      <c r="CN43" s="178"/>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213</v>
      </c>
      <c r="E46" s="634" t="s">
        <v>214</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15">
      <c r="E47" s="634" t="s">
        <v>215</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15">
      <c r="E48" s="634" t="s">
        <v>216</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15">
      <c r="E49" s="635" t="s">
        <v>217</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15">
      <c r="E50" s="634" t="s">
        <v>218</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15">
      <c r="E51" s="634" t="s">
        <v>219</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15">
      <c r="E52" s="634" t="s">
        <v>220</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15">
      <c r="E53" s="346" t="s">
        <v>613</v>
      </c>
    </row>
    <row r="54" spans="5:113" x14ac:dyDescent="0.15"/>
    <row r="55" spans="5:113" x14ac:dyDescent="0.15"/>
    <row r="56" spans="5:113" x14ac:dyDescent="0.15"/>
  </sheetData>
  <sheetProtection algorithmName="SHA-512" hashValue="J4c0sNAufXUNe4pKTdsYw8J95hPp5I8xKkNsk1xgT13gsU9aPDbUwKylt6jeDIDQiPgVg4heLF6NESNqAYHaOw==" saltValue="49EcoXRGlH3Ae95/C/tSN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184" t="s">
        <v>583</v>
      </c>
      <c r="D34" s="1184"/>
      <c r="E34" s="1185"/>
      <c r="F34" s="32">
        <v>9.3699999999999992</v>
      </c>
      <c r="G34" s="33">
        <v>9.93</v>
      </c>
      <c r="H34" s="33">
        <v>9.8800000000000008</v>
      </c>
      <c r="I34" s="33">
        <v>9.49</v>
      </c>
      <c r="J34" s="34">
        <v>9.5</v>
      </c>
      <c r="K34" s="22"/>
      <c r="L34" s="22"/>
      <c r="M34" s="22"/>
      <c r="N34" s="22"/>
      <c r="O34" s="22"/>
      <c r="P34" s="22"/>
    </row>
    <row r="35" spans="1:16" ht="39" customHeight="1" x14ac:dyDescent="0.15">
      <c r="A35" s="22"/>
      <c r="B35" s="35"/>
      <c r="C35" s="1178" t="s">
        <v>584</v>
      </c>
      <c r="D35" s="1179"/>
      <c r="E35" s="1180"/>
      <c r="F35" s="36">
        <v>6.24</v>
      </c>
      <c r="G35" s="37">
        <v>8.27</v>
      </c>
      <c r="H35" s="37">
        <v>7.66</v>
      </c>
      <c r="I35" s="37">
        <v>7.13</v>
      </c>
      <c r="J35" s="38">
        <v>9</v>
      </c>
      <c r="K35" s="22"/>
      <c r="L35" s="22"/>
      <c r="M35" s="22"/>
      <c r="N35" s="22"/>
      <c r="O35" s="22"/>
      <c r="P35" s="22"/>
    </row>
    <row r="36" spans="1:16" ht="39" customHeight="1" x14ac:dyDescent="0.15">
      <c r="A36" s="22"/>
      <c r="B36" s="35"/>
      <c r="C36" s="1178" t="s">
        <v>585</v>
      </c>
      <c r="D36" s="1179"/>
      <c r="E36" s="1180"/>
      <c r="F36" s="36" t="s">
        <v>534</v>
      </c>
      <c r="G36" s="37" t="s">
        <v>534</v>
      </c>
      <c r="H36" s="37">
        <v>1.58</v>
      </c>
      <c r="I36" s="37">
        <v>3.57</v>
      </c>
      <c r="J36" s="38">
        <v>2.73</v>
      </c>
      <c r="K36" s="22"/>
      <c r="L36" s="22"/>
      <c r="M36" s="22"/>
      <c r="N36" s="22"/>
      <c r="O36" s="22"/>
      <c r="P36" s="22"/>
    </row>
    <row r="37" spans="1:16" ht="39" customHeight="1" x14ac:dyDescent="0.15">
      <c r="A37" s="22"/>
      <c r="B37" s="35"/>
      <c r="C37" s="1178" t="s">
        <v>586</v>
      </c>
      <c r="D37" s="1179"/>
      <c r="E37" s="1180"/>
      <c r="F37" s="36">
        <v>1.01</v>
      </c>
      <c r="G37" s="37">
        <v>0.76</v>
      </c>
      <c r="H37" s="37">
        <v>0.56000000000000005</v>
      </c>
      <c r="I37" s="37">
        <v>0.56999999999999995</v>
      </c>
      <c r="J37" s="38">
        <v>1.73</v>
      </c>
      <c r="K37" s="22"/>
      <c r="L37" s="22"/>
      <c r="M37" s="22"/>
      <c r="N37" s="22"/>
      <c r="O37" s="22"/>
      <c r="P37" s="22"/>
    </row>
    <row r="38" spans="1:16" ht="39" customHeight="1" x14ac:dyDescent="0.15">
      <c r="A38" s="22"/>
      <c r="B38" s="35"/>
      <c r="C38" s="1178" t="s">
        <v>587</v>
      </c>
      <c r="D38" s="1179"/>
      <c r="E38" s="1180"/>
      <c r="F38" s="36">
        <v>2.63</v>
      </c>
      <c r="G38" s="37">
        <v>1.1499999999999999</v>
      </c>
      <c r="H38" s="37">
        <v>0.64</v>
      </c>
      <c r="I38" s="37">
        <v>0.62</v>
      </c>
      <c r="J38" s="38">
        <v>1.04</v>
      </c>
      <c r="K38" s="22"/>
      <c r="L38" s="22"/>
      <c r="M38" s="22"/>
      <c r="N38" s="22"/>
      <c r="O38" s="22"/>
      <c r="P38" s="22"/>
    </row>
    <row r="39" spans="1:16" ht="39" customHeight="1" x14ac:dyDescent="0.15">
      <c r="A39" s="22"/>
      <c r="B39" s="35"/>
      <c r="C39" s="1178" t="s">
        <v>588</v>
      </c>
      <c r="D39" s="1179"/>
      <c r="E39" s="1180"/>
      <c r="F39" s="36">
        <v>0.44</v>
      </c>
      <c r="G39" s="37">
        <v>0.53</v>
      </c>
      <c r="H39" s="37">
        <v>0.5</v>
      </c>
      <c r="I39" s="37">
        <v>0.53</v>
      </c>
      <c r="J39" s="38">
        <v>0.54</v>
      </c>
      <c r="K39" s="22"/>
      <c r="L39" s="22"/>
      <c r="M39" s="22"/>
      <c r="N39" s="22"/>
      <c r="O39" s="22"/>
      <c r="P39" s="22"/>
    </row>
    <row r="40" spans="1:16" ht="39" customHeight="1" x14ac:dyDescent="0.15">
      <c r="A40" s="22"/>
      <c r="B40" s="35"/>
      <c r="C40" s="1178" t="s">
        <v>589</v>
      </c>
      <c r="D40" s="1179"/>
      <c r="E40" s="1180"/>
      <c r="F40" s="36">
        <v>7.0000000000000007E-2</v>
      </c>
      <c r="G40" s="37">
        <v>0.08</v>
      </c>
      <c r="H40" s="37">
        <v>7.0000000000000007E-2</v>
      </c>
      <c r="I40" s="37">
        <v>7.0000000000000007E-2</v>
      </c>
      <c r="J40" s="38">
        <v>7.0000000000000007E-2</v>
      </c>
      <c r="K40" s="22"/>
      <c r="L40" s="22"/>
      <c r="M40" s="22"/>
      <c r="N40" s="22"/>
      <c r="O40" s="22"/>
      <c r="P40" s="22"/>
    </row>
    <row r="41" spans="1:16" ht="39" customHeight="1" x14ac:dyDescent="0.15">
      <c r="A41" s="22"/>
      <c r="B41" s="35"/>
      <c r="C41" s="1178" t="s">
        <v>590</v>
      </c>
      <c r="D41" s="1179"/>
      <c r="E41" s="1180"/>
      <c r="F41" s="36">
        <v>0.53</v>
      </c>
      <c r="G41" s="37">
        <v>0.66</v>
      </c>
      <c r="H41" s="37">
        <v>0.69</v>
      </c>
      <c r="I41" s="37">
        <v>0.66</v>
      </c>
      <c r="J41" s="38">
        <v>0.06</v>
      </c>
      <c r="K41" s="22"/>
      <c r="L41" s="22"/>
      <c r="M41" s="22"/>
      <c r="N41" s="22"/>
      <c r="O41" s="22"/>
      <c r="P41" s="22"/>
    </row>
    <row r="42" spans="1:16" ht="39" customHeight="1" x14ac:dyDescent="0.15">
      <c r="A42" s="22"/>
      <c r="B42" s="39"/>
      <c r="C42" s="1178" t="s">
        <v>591</v>
      </c>
      <c r="D42" s="1179"/>
      <c r="E42" s="1180"/>
      <c r="F42" s="36" t="s">
        <v>534</v>
      </c>
      <c r="G42" s="37" t="s">
        <v>534</v>
      </c>
      <c r="H42" s="37" t="s">
        <v>534</v>
      </c>
      <c r="I42" s="37" t="s">
        <v>534</v>
      </c>
      <c r="J42" s="38" t="s">
        <v>534</v>
      </c>
      <c r="K42" s="22"/>
      <c r="L42" s="22"/>
      <c r="M42" s="22"/>
      <c r="N42" s="22"/>
      <c r="O42" s="22"/>
      <c r="P42" s="22"/>
    </row>
    <row r="43" spans="1:16" ht="39" customHeight="1" thickBot="1" x14ac:dyDescent="0.2">
      <c r="A43" s="22"/>
      <c r="B43" s="40"/>
      <c r="C43" s="1181" t="s">
        <v>592</v>
      </c>
      <c r="D43" s="1182"/>
      <c r="E43" s="1183"/>
      <c r="F43" s="41">
        <v>0.63</v>
      </c>
      <c r="G43" s="42">
        <v>2.66</v>
      </c>
      <c r="H43" s="42">
        <v>0.03</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Oy54ewCDm1tTY2U0EhMEx5AMldUx+jheN5ZZXqBZMcl5aBX04WiE5scSqmd1OElQGesCR39l3lq62s3V/Ia0g==" saltValue="SLOc3VwcMPZWG78WCLIj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186" t="s">
        <v>11</v>
      </c>
      <c r="C45" s="1187"/>
      <c r="D45" s="58"/>
      <c r="E45" s="1192" t="s">
        <v>12</v>
      </c>
      <c r="F45" s="1192"/>
      <c r="G45" s="1192"/>
      <c r="H45" s="1192"/>
      <c r="I45" s="1192"/>
      <c r="J45" s="1193"/>
      <c r="K45" s="59">
        <v>920</v>
      </c>
      <c r="L45" s="60">
        <v>846</v>
      </c>
      <c r="M45" s="60">
        <v>789</v>
      </c>
      <c r="N45" s="60">
        <v>777</v>
      </c>
      <c r="O45" s="61">
        <v>779</v>
      </c>
      <c r="P45" s="48"/>
      <c r="Q45" s="48"/>
      <c r="R45" s="48"/>
      <c r="S45" s="48"/>
      <c r="T45" s="48"/>
      <c r="U45" s="48"/>
    </row>
    <row r="46" spans="1:21" ht="30.75" customHeight="1" x14ac:dyDescent="0.15">
      <c r="A46" s="48"/>
      <c r="B46" s="1188"/>
      <c r="C46" s="1189"/>
      <c r="D46" s="62"/>
      <c r="E46" s="1194" t="s">
        <v>13</v>
      </c>
      <c r="F46" s="1194"/>
      <c r="G46" s="1194"/>
      <c r="H46" s="1194"/>
      <c r="I46" s="1194"/>
      <c r="J46" s="1195"/>
      <c r="K46" s="63" t="s">
        <v>534</v>
      </c>
      <c r="L46" s="64" t="s">
        <v>534</v>
      </c>
      <c r="M46" s="64" t="s">
        <v>534</v>
      </c>
      <c r="N46" s="64" t="s">
        <v>534</v>
      </c>
      <c r="O46" s="65" t="s">
        <v>534</v>
      </c>
      <c r="P46" s="48"/>
      <c r="Q46" s="48"/>
      <c r="R46" s="48"/>
      <c r="S46" s="48"/>
      <c r="T46" s="48"/>
      <c r="U46" s="48"/>
    </row>
    <row r="47" spans="1:21" ht="30.75" customHeight="1" x14ac:dyDescent="0.15">
      <c r="A47" s="48"/>
      <c r="B47" s="1188"/>
      <c r="C47" s="1189"/>
      <c r="D47" s="62"/>
      <c r="E47" s="1194" t="s">
        <v>14</v>
      </c>
      <c r="F47" s="1194"/>
      <c r="G47" s="1194"/>
      <c r="H47" s="1194"/>
      <c r="I47" s="1194"/>
      <c r="J47" s="1195"/>
      <c r="K47" s="63" t="s">
        <v>534</v>
      </c>
      <c r="L47" s="64" t="s">
        <v>534</v>
      </c>
      <c r="M47" s="64" t="s">
        <v>534</v>
      </c>
      <c r="N47" s="64" t="s">
        <v>534</v>
      </c>
      <c r="O47" s="65" t="s">
        <v>534</v>
      </c>
      <c r="P47" s="48"/>
      <c r="Q47" s="48"/>
      <c r="R47" s="48"/>
      <c r="S47" s="48"/>
      <c r="T47" s="48"/>
      <c r="U47" s="48"/>
    </row>
    <row r="48" spans="1:21" ht="30.75" customHeight="1" x14ac:dyDescent="0.15">
      <c r="A48" s="48"/>
      <c r="B48" s="1188"/>
      <c r="C48" s="1189"/>
      <c r="D48" s="62"/>
      <c r="E48" s="1194" t="s">
        <v>15</v>
      </c>
      <c r="F48" s="1194"/>
      <c r="G48" s="1194"/>
      <c r="H48" s="1194"/>
      <c r="I48" s="1194"/>
      <c r="J48" s="1195"/>
      <c r="K48" s="63">
        <v>525</v>
      </c>
      <c r="L48" s="64">
        <v>531</v>
      </c>
      <c r="M48" s="64">
        <v>319</v>
      </c>
      <c r="N48" s="64">
        <v>279</v>
      </c>
      <c r="O48" s="65">
        <v>332</v>
      </c>
      <c r="P48" s="48"/>
      <c r="Q48" s="48"/>
      <c r="R48" s="48"/>
      <c r="S48" s="48"/>
      <c r="T48" s="48"/>
      <c r="U48" s="48"/>
    </row>
    <row r="49" spans="1:21" ht="30.75" customHeight="1" x14ac:dyDescent="0.15">
      <c r="A49" s="48"/>
      <c r="B49" s="1188"/>
      <c r="C49" s="1189"/>
      <c r="D49" s="62"/>
      <c r="E49" s="1194" t="s">
        <v>16</v>
      </c>
      <c r="F49" s="1194"/>
      <c r="G49" s="1194"/>
      <c r="H49" s="1194"/>
      <c r="I49" s="1194"/>
      <c r="J49" s="1195"/>
      <c r="K49" s="63">
        <v>50</v>
      </c>
      <c r="L49" s="64">
        <v>69</v>
      </c>
      <c r="M49" s="64">
        <v>92</v>
      </c>
      <c r="N49" s="64">
        <v>116</v>
      </c>
      <c r="O49" s="65">
        <v>104</v>
      </c>
      <c r="P49" s="48"/>
      <c r="Q49" s="48"/>
      <c r="R49" s="48"/>
      <c r="S49" s="48"/>
      <c r="T49" s="48"/>
      <c r="U49" s="48"/>
    </row>
    <row r="50" spans="1:21" ht="30.75" customHeight="1" x14ac:dyDescent="0.15">
      <c r="A50" s="48"/>
      <c r="B50" s="1188"/>
      <c r="C50" s="1189"/>
      <c r="D50" s="62"/>
      <c r="E50" s="1194" t="s">
        <v>17</v>
      </c>
      <c r="F50" s="1194"/>
      <c r="G50" s="1194"/>
      <c r="H50" s="1194"/>
      <c r="I50" s="1194"/>
      <c r="J50" s="1195"/>
      <c r="K50" s="63" t="s">
        <v>534</v>
      </c>
      <c r="L50" s="64" t="s">
        <v>534</v>
      </c>
      <c r="M50" s="64">
        <v>6</v>
      </c>
      <c r="N50" s="64">
        <v>17</v>
      </c>
      <c r="O50" s="65">
        <v>58</v>
      </c>
      <c r="P50" s="48"/>
      <c r="Q50" s="48"/>
      <c r="R50" s="48"/>
      <c r="S50" s="48"/>
      <c r="T50" s="48"/>
      <c r="U50" s="48"/>
    </row>
    <row r="51" spans="1:21" ht="30.75" customHeight="1" x14ac:dyDescent="0.15">
      <c r="A51" s="48"/>
      <c r="B51" s="1190"/>
      <c r="C51" s="1191"/>
      <c r="D51" s="66"/>
      <c r="E51" s="1194" t="s">
        <v>18</v>
      </c>
      <c r="F51" s="1194"/>
      <c r="G51" s="1194"/>
      <c r="H51" s="1194"/>
      <c r="I51" s="1194"/>
      <c r="J51" s="1195"/>
      <c r="K51" s="63" t="s">
        <v>534</v>
      </c>
      <c r="L51" s="64" t="s">
        <v>534</v>
      </c>
      <c r="M51" s="64" t="s">
        <v>534</v>
      </c>
      <c r="N51" s="64" t="s">
        <v>534</v>
      </c>
      <c r="O51" s="65">
        <v>0</v>
      </c>
      <c r="P51" s="48"/>
      <c r="Q51" s="48"/>
      <c r="R51" s="48"/>
      <c r="S51" s="48"/>
      <c r="T51" s="48"/>
      <c r="U51" s="48"/>
    </row>
    <row r="52" spans="1:21" ht="30.75" customHeight="1" x14ac:dyDescent="0.15">
      <c r="A52" s="48"/>
      <c r="B52" s="1196" t="s">
        <v>19</v>
      </c>
      <c r="C52" s="1197"/>
      <c r="D52" s="66"/>
      <c r="E52" s="1194" t="s">
        <v>20</v>
      </c>
      <c r="F52" s="1194"/>
      <c r="G52" s="1194"/>
      <c r="H52" s="1194"/>
      <c r="I52" s="1194"/>
      <c r="J52" s="1195"/>
      <c r="K52" s="63">
        <v>1532</v>
      </c>
      <c r="L52" s="64">
        <v>1504</v>
      </c>
      <c r="M52" s="64">
        <v>1217</v>
      </c>
      <c r="N52" s="64">
        <v>1145</v>
      </c>
      <c r="O52" s="65">
        <v>1176</v>
      </c>
      <c r="P52" s="48"/>
      <c r="Q52" s="48"/>
      <c r="R52" s="48"/>
      <c r="S52" s="48"/>
      <c r="T52" s="48"/>
      <c r="U52" s="48"/>
    </row>
    <row r="53" spans="1:21" ht="30.75" customHeight="1" thickBot="1" x14ac:dyDescent="0.2">
      <c r="A53" s="48"/>
      <c r="B53" s="1198" t="s">
        <v>21</v>
      </c>
      <c r="C53" s="1199"/>
      <c r="D53" s="67"/>
      <c r="E53" s="1200" t="s">
        <v>22</v>
      </c>
      <c r="F53" s="1200"/>
      <c r="G53" s="1200"/>
      <c r="H53" s="1200"/>
      <c r="I53" s="1200"/>
      <c r="J53" s="1201"/>
      <c r="K53" s="68">
        <v>-37</v>
      </c>
      <c r="L53" s="69">
        <v>-58</v>
      </c>
      <c r="M53" s="69">
        <v>-11</v>
      </c>
      <c r="N53" s="69">
        <v>44</v>
      </c>
      <c r="O53" s="70">
        <v>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02" t="s">
        <v>25</v>
      </c>
      <c r="C57" s="1203"/>
      <c r="D57" s="1206" t="s">
        <v>26</v>
      </c>
      <c r="E57" s="1207"/>
      <c r="F57" s="1207"/>
      <c r="G57" s="1207"/>
      <c r="H57" s="1207"/>
      <c r="I57" s="1207"/>
      <c r="J57" s="1208"/>
      <c r="K57" s="83" t="s">
        <v>612</v>
      </c>
      <c r="L57" s="84" t="s">
        <v>612</v>
      </c>
      <c r="M57" s="84" t="s">
        <v>612</v>
      </c>
      <c r="N57" s="84" t="s">
        <v>612</v>
      </c>
      <c r="O57" s="85" t="s">
        <v>612</v>
      </c>
    </row>
    <row r="58" spans="1:21" ht="31.5" customHeight="1" thickBot="1" x14ac:dyDescent="0.2">
      <c r="B58" s="1204"/>
      <c r="C58" s="1205"/>
      <c r="D58" s="1209" t="s">
        <v>27</v>
      </c>
      <c r="E58" s="1210"/>
      <c r="F58" s="1210"/>
      <c r="G58" s="1210"/>
      <c r="H58" s="1210"/>
      <c r="I58" s="1210"/>
      <c r="J58" s="1211"/>
      <c r="K58" s="86" t="s">
        <v>612</v>
      </c>
      <c r="L58" s="87" t="s">
        <v>612</v>
      </c>
      <c r="M58" s="87" t="s">
        <v>612</v>
      </c>
      <c r="N58" s="87" t="s">
        <v>612</v>
      </c>
      <c r="O58" s="88" t="s">
        <v>612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EPwvSzolzdWFsLFYY1DRcFknj/idiF6ifK2h23G8FZwt5W0mHhMyb9t37HfHV5oXxYyNrAXVpLQ/ykGlrPFJQ==" saltValue="/au3NFrU4uFPQPjRR5G7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576</v>
      </c>
      <c r="J40" s="100" t="s">
        <v>577</v>
      </c>
      <c r="K40" s="100" t="s">
        <v>578</v>
      </c>
      <c r="L40" s="100" t="s">
        <v>579</v>
      </c>
      <c r="M40" s="101" t="s">
        <v>580</v>
      </c>
    </row>
    <row r="41" spans="2:13" ht="27.75" customHeight="1" x14ac:dyDescent="0.15">
      <c r="B41" s="1212" t="s">
        <v>30</v>
      </c>
      <c r="C41" s="1213"/>
      <c r="D41" s="102"/>
      <c r="E41" s="1218" t="s">
        <v>31</v>
      </c>
      <c r="F41" s="1218"/>
      <c r="G41" s="1218"/>
      <c r="H41" s="1219"/>
      <c r="I41" s="337">
        <v>7307</v>
      </c>
      <c r="J41" s="338">
        <v>8546</v>
      </c>
      <c r="K41" s="338">
        <v>9014</v>
      </c>
      <c r="L41" s="338">
        <v>9936</v>
      </c>
      <c r="M41" s="339">
        <v>9580</v>
      </c>
    </row>
    <row r="42" spans="2:13" ht="27.75" customHeight="1" x14ac:dyDescent="0.15">
      <c r="B42" s="1214"/>
      <c r="C42" s="1215"/>
      <c r="D42" s="103"/>
      <c r="E42" s="1220" t="s">
        <v>32</v>
      </c>
      <c r="F42" s="1220"/>
      <c r="G42" s="1220"/>
      <c r="H42" s="1221"/>
      <c r="I42" s="340">
        <v>210</v>
      </c>
      <c r="J42" s="341">
        <v>315</v>
      </c>
      <c r="K42" s="341">
        <v>238</v>
      </c>
      <c r="L42" s="341">
        <v>915</v>
      </c>
      <c r="M42" s="342">
        <v>888</v>
      </c>
    </row>
    <row r="43" spans="2:13" ht="27.75" customHeight="1" x14ac:dyDescent="0.15">
      <c r="B43" s="1214"/>
      <c r="C43" s="1215"/>
      <c r="D43" s="103"/>
      <c r="E43" s="1220" t="s">
        <v>33</v>
      </c>
      <c r="F43" s="1220"/>
      <c r="G43" s="1220"/>
      <c r="H43" s="1221"/>
      <c r="I43" s="340">
        <v>6769</v>
      </c>
      <c r="J43" s="341">
        <v>6666</v>
      </c>
      <c r="K43" s="341">
        <v>5759</v>
      </c>
      <c r="L43" s="341">
        <v>5198</v>
      </c>
      <c r="M43" s="342">
        <v>3699</v>
      </c>
    </row>
    <row r="44" spans="2:13" ht="27.75" customHeight="1" x14ac:dyDescent="0.15">
      <c r="B44" s="1214"/>
      <c r="C44" s="1215"/>
      <c r="D44" s="103"/>
      <c r="E44" s="1220" t="s">
        <v>34</v>
      </c>
      <c r="F44" s="1220"/>
      <c r="G44" s="1220"/>
      <c r="H44" s="1221"/>
      <c r="I44" s="340">
        <v>1206</v>
      </c>
      <c r="J44" s="341">
        <v>1199</v>
      </c>
      <c r="K44" s="341">
        <v>1213</v>
      </c>
      <c r="L44" s="341">
        <v>1616</v>
      </c>
      <c r="M44" s="342">
        <v>1625</v>
      </c>
    </row>
    <row r="45" spans="2:13" ht="27.75" customHeight="1" x14ac:dyDescent="0.15">
      <c r="B45" s="1214"/>
      <c r="C45" s="1215"/>
      <c r="D45" s="103"/>
      <c r="E45" s="1220" t="s">
        <v>35</v>
      </c>
      <c r="F45" s="1220"/>
      <c r="G45" s="1220"/>
      <c r="H45" s="1221"/>
      <c r="I45" s="340">
        <v>1668</v>
      </c>
      <c r="J45" s="341">
        <v>1571</v>
      </c>
      <c r="K45" s="341">
        <v>1543</v>
      </c>
      <c r="L45" s="341">
        <v>1488</v>
      </c>
      <c r="M45" s="342">
        <v>1465</v>
      </c>
    </row>
    <row r="46" spans="2:13" ht="27.75" customHeight="1" x14ac:dyDescent="0.15">
      <c r="B46" s="1214"/>
      <c r="C46" s="1215"/>
      <c r="D46" s="104"/>
      <c r="E46" s="1220" t="s">
        <v>36</v>
      </c>
      <c r="F46" s="1220"/>
      <c r="G46" s="1220"/>
      <c r="H46" s="1221"/>
      <c r="I46" s="340">
        <v>87</v>
      </c>
      <c r="J46" s="341">
        <v>117</v>
      </c>
      <c r="K46" s="341">
        <v>120</v>
      </c>
      <c r="L46" s="341">
        <v>170</v>
      </c>
      <c r="M46" s="342">
        <v>170</v>
      </c>
    </row>
    <row r="47" spans="2:13" ht="27.75" customHeight="1" x14ac:dyDescent="0.15">
      <c r="B47" s="1214"/>
      <c r="C47" s="1215"/>
      <c r="D47" s="105"/>
      <c r="E47" s="1222" t="s">
        <v>37</v>
      </c>
      <c r="F47" s="1223"/>
      <c r="G47" s="1223"/>
      <c r="H47" s="1224"/>
      <c r="I47" s="340" t="s">
        <v>534</v>
      </c>
      <c r="J47" s="341" t="s">
        <v>534</v>
      </c>
      <c r="K47" s="341" t="s">
        <v>534</v>
      </c>
      <c r="L47" s="341" t="s">
        <v>534</v>
      </c>
      <c r="M47" s="342" t="s">
        <v>534</v>
      </c>
    </row>
    <row r="48" spans="2:13" ht="27.75" customHeight="1" x14ac:dyDescent="0.15">
      <c r="B48" s="1214"/>
      <c r="C48" s="1215"/>
      <c r="D48" s="103"/>
      <c r="E48" s="1220" t="s">
        <v>38</v>
      </c>
      <c r="F48" s="1220"/>
      <c r="G48" s="1220"/>
      <c r="H48" s="1221"/>
      <c r="I48" s="340" t="s">
        <v>534</v>
      </c>
      <c r="J48" s="341" t="s">
        <v>534</v>
      </c>
      <c r="K48" s="341" t="s">
        <v>534</v>
      </c>
      <c r="L48" s="341" t="s">
        <v>534</v>
      </c>
      <c r="M48" s="342" t="s">
        <v>534</v>
      </c>
    </row>
    <row r="49" spans="2:13" ht="27.75" customHeight="1" x14ac:dyDescent="0.15">
      <c r="B49" s="1216"/>
      <c r="C49" s="1217"/>
      <c r="D49" s="103"/>
      <c r="E49" s="1220" t="s">
        <v>39</v>
      </c>
      <c r="F49" s="1220"/>
      <c r="G49" s="1220"/>
      <c r="H49" s="1221"/>
      <c r="I49" s="340" t="s">
        <v>534</v>
      </c>
      <c r="J49" s="341" t="s">
        <v>534</v>
      </c>
      <c r="K49" s="341" t="s">
        <v>534</v>
      </c>
      <c r="L49" s="341" t="s">
        <v>534</v>
      </c>
      <c r="M49" s="342" t="s">
        <v>534</v>
      </c>
    </row>
    <row r="50" spans="2:13" ht="27.75" customHeight="1" x14ac:dyDescent="0.15">
      <c r="B50" s="1225" t="s">
        <v>40</v>
      </c>
      <c r="C50" s="1226"/>
      <c r="D50" s="106"/>
      <c r="E50" s="1220" t="s">
        <v>41</v>
      </c>
      <c r="F50" s="1220"/>
      <c r="G50" s="1220"/>
      <c r="H50" s="1221"/>
      <c r="I50" s="340">
        <v>3264</v>
      </c>
      <c r="J50" s="341">
        <v>3567</v>
      </c>
      <c r="K50" s="341">
        <v>3158</v>
      </c>
      <c r="L50" s="341">
        <v>3404</v>
      </c>
      <c r="M50" s="342">
        <v>3183</v>
      </c>
    </row>
    <row r="51" spans="2:13" ht="27.75" customHeight="1" x14ac:dyDescent="0.15">
      <c r="B51" s="1214"/>
      <c r="C51" s="1215"/>
      <c r="D51" s="103"/>
      <c r="E51" s="1220" t="s">
        <v>42</v>
      </c>
      <c r="F51" s="1220"/>
      <c r="G51" s="1220"/>
      <c r="H51" s="1221"/>
      <c r="I51" s="340">
        <v>6429</v>
      </c>
      <c r="J51" s="341">
        <v>6435</v>
      </c>
      <c r="K51" s="341">
        <v>5603</v>
      </c>
      <c r="L51" s="341">
        <v>5146</v>
      </c>
      <c r="M51" s="342">
        <v>5575</v>
      </c>
    </row>
    <row r="52" spans="2:13" ht="27.75" customHeight="1" x14ac:dyDescent="0.15">
      <c r="B52" s="1216"/>
      <c r="C52" s="1217"/>
      <c r="D52" s="103"/>
      <c r="E52" s="1220" t="s">
        <v>43</v>
      </c>
      <c r="F52" s="1220"/>
      <c r="G52" s="1220"/>
      <c r="H52" s="1221"/>
      <c r="I52" s="340">
        <v>9010</v>
      </c>
      <c r="J52" s="341">
        <v>9614</v>
      </c>
      <c r="K52" s="341">
        <v>9058</v>
      </c>
      <c r="L52" s="341">
        <v>9148</v>
      </c>
      <c r="M52" s="342">
        <v>8768</v>
      </c>
    </row>
    <row r="53" spans="2:13" ht="27.75" customHeight="1" thickBot="1" x14ac:dyDescent="0.2">
      <c r="B53" s="1227" t="s">
        <v>44</v>
      </c>
      <c r="C53" s="1228"/>
      <c r="D53" s="107"/>
      <c r="E53" s="1229" t="s">
        <v>45</v>
      </c>
      <c r="F53" s="1229"/>
      <c r="G53" s="1229"/>
      <c r="H53" s="1230"/>
      <c r="I53" s="343">
        <v>-1458</v>
      </c>
      <c r="J53" s="344">
        <v>-1202</v>
      </c>
      <c r="K53" s="344">
        <v>68</v>
      </c>
      <c r="L53" s="344">
        <v>1626</v>
      </c>
      <c r="M53" s="345">
        <v>-99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W4JsY3LxBaMSVNR4Z3e64sVzg+bhsboI7vah7vYqvKakLt++FSVqwn+jfntgb5Y3JeKWhGy+u63xgUFx8t4Gg==" saltValue="uFDZeOtbGrPhzFNLXHde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578</v>
      </c>
      <c r="G54" s="116" t="s">
        <v>579</v>
      </c>
      <c r="H54" s="117" t="s">
        <v>580</v>
      </c>
    </row>
    <row r="55" spans="2:8" ht="52.5" customHeight="1" x14ac:dyDescent="0.15">
      <c r="B55" s="118"/>
      <c r="C55" s="1239" t="s">
        <v>48</v>
      </c>
      <c r="D55" s="1239"/>
      <c r="E55" s="1240"/>
      <c r="F55" s="119">
        <v>1664</v>
      </c>
      <c r="G55" s="119">
        <v>2080</v>
      </c>
      <c r="H55" s="120">
        <v>1973</v>
      </c>
    </row>
    <row r="56" spans="2:8" ht="52.5" customHeight="1" x14ac:dyDescent="0.15">
      <c r="B56" s="121"/>
      <c r="C56" s="1241" t="s">
        <v>49</v>
      </c>
      <c r="D56" s="1241"/>
      <c r="E56" s="1242"/>
      <c r="F56" s="122" t="s">
        <v>534</v>
      </c>
      <c r="G56" s="122" t="s">
        <v>534</v>
      </c>
      <c r="H56" s="123" t="s">
        <v>534</v>
      </c>
    </row>
    <row r="57" spans="2:8" ht="53.25" customHeight="1" x14ac:dyDescent="0.15">
      <c r="B57" s="121"/>
      <c r="C57" s="1243" t="s">
        <v>50</v>
      </c>
      <c r="D57" s="1243"/>
      <c r="E57" s="1244"/>
      <c r="F57" s="124">
        <v>846</v>
      </c>
      <c r="G57" s="124">
        <v>673</v>
      </c>
      <c r="H57" s="125">
        <v>591</v>
      </c>
    </row>
    <row r="58" spans="2:8" ht="45.75" customHeight="1" x14ac:dyDescent="0.15">
      <c r="B58" s="126"/>
      <c r="C58" s="1231" t="s">
        <v>607</v>
      </c>
      <c r="D58" s="1232"/>
      <c r="E58" s="1233"/>
      <c r="F58" s="127">
        <v>778</v>
      </c>
      <c r="G58" s="127">
        <v>566</v>
      </c>
      <c r="H58" s="128">
        <v>431</v>
      </c>
    </row>
    <row r="59" spans="2:8" ht="45.75" customHeight="1" x14ac:dyDescent="0.15">
      <c r="B59" s="126"/>
      <c r="C59" s="1231" t="s">
        <v>608</v>
      </c>
      <c r="D59" s="1232"/>
      <c r="E59" s="1233"/>
      <c r="F59" s="127">
        <v>0</v>
      </c>
      <c r="G59" s="127">
        <v>38</v>
      </c>
      <c r="H59" s="128">
        <v>86</v>
      </c>
    </row>
    <row r="60" spans="2:8" ht="45.75" customHeight="1" x14ac:dyDescent="0.15">
      <c r="B60" s="126"/>
      <c r="C60" s="1231" t="s">
        <v>609</v>
      </c>
      <c r="D60" s="1232"/>
      <c r="E60" s="1233"/>
      <c r="F60" s="127">
        <v>38</v>
      </c>
      <c r="G60" s="127">
        <v>41</v>
      </c>
      <c r="H60" s="128">
        <v>43</v>
      </c>
    </row>
    <row r="61" spans="2:8" ht="45.75" customHeight="1" x14ac:dyDescent="0.15">
      <c r="B61" s="126"/>
      <c r="C61" s="1231" t="s">
        <v>610</v>
      </c>
      <c r="D61" s="1232"/>
      <c r="E61" s="1233"/>
      <c r="F61" s="127">
        <v>10</v>
      </c>
      <c r="G61" s="127">
        <v>10</v>
      </c>
      <c r="H61" s="128">
        <v>10</v>
      </c>
    </row>
    <row r="62" spans="2:8" ht="45.75" customHeight="1" thickBot="1" x14ac:dyDescent="0.2">
      <c r="B62" s="129"/>
      <c r="C62" s="1234" t="s">
        <v>611</v>
      </c>
      <c r="D62" s="1235"/>
      <c r="E62" s="1236"/>
      <c r="F62" s="130">
        <v>0</v>
      </c>
      <c r="G62" s="130">
        <v>4</v>
      </c>
      <c r="H62" s="131">
        <v>7</v>
      </c>
    </row>
    <row r="63" spans="2:8" ht="52.5" customHeight="1" thickBot="1" x14ac:dyDescent="0.2">
      <c r="B63" s="132"/>
      <c r="C63" s="1237" t="s">
        <v>51</v>
      </c>
      <c r="D63" s="1237"/>
      <c r="E63" s="1238"/>
      <c r="F63" s="133">
        <v>2510</v>
      </c>
      <c r="G63" s="133">
        <v>2753</v>
      </c>
      <c r="H63" s="134">
        <v>2564</v>
      </c>
    </row>
    <row r="64" spans="2:8" x14ac:dyDescent="0.15"/>
  </sheetData>
  <sheetProtection algorithmName="SHA-512" hashValue="Hco89x+RVnuTyBFivOJqajQykX/YexHwYLDj7mVRas0LuL9+AFNjT54+93YeJWiSuf/V0xu3gmgZBsZZrpjb8w==" saltValue="upASvynDBzh3Su58iUz9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6F9A3-3976-4EB5-AC16-915D972F98E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614</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615</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53" t="s">
        <v>616</v>
      </c>
      <c r="AO43" s="1254"/>
      <c r="AP43" s="1254"/>
      <c r="AQ43" s="1254"/>
      <c r="AR43" s="1254"/>
      <c r="AS43" s="1254"/>
      <c r="AT43" s="1254"/>
      <c r="AU43" s="1254"/>
      <c r="AV43" s="1254"/>
      <c r="AW43" s="1254"/>
      <c r="AX43" s="1254"/>
      <c r="AY43" s="1254"/>
      <c r="AZ43" s="1254"/>
      <c r="BA43" s="1254"/>
      <c r="BB43" s="1254"/>
      <c r="BC43" s="1254"/>
      <c r="BD43" s="1254"/>
      <c r="BE43" s="1254"/>
      <c r="BF43" s="1254"/>
      <c r="BG43" s="1254"/>
      <c r="BH43" s="1254"/>
      <c r="BI43" s="1254"/>
      <c r="BJ43" s="1254"/>
      <c r="BK43" s="1254"/>
      <c r="BL43" s="1254"/>
      <c r="BM43" s="1254"/>
      <c r="BN43" s="1254"/>
      <c r="BO43" s="1254"/>
      <c r="BP43" s="1254"/>
      <c r="BQ43" s="1254"/>
      <c r="BR43" s="1254"/>
      <c r="BS43" s="1254"/>
      <c r="BT43" s="1254"/>
      <c r="BU43" s="1254"/>
      <c r="BV43" s="1254"/>
      <c r="BW43" s="1254"/>
      <c r="BX43" s="1254"/>
      <c r="BY43" s="1254"/>
      <c r="BZ43" s="1254"/>
      <c r="CA43" s="1254"/>
      <c r="CB43" s="1254"/>
      <c r="CC43" s="1254"/>
      <c r="CD43" s="1254"/>
      <c r="CE43" s="1254"/>
      <c r="CF43" s="1254"/>
      <c r="CG43" s="1254"/>
      <c r="CH43" s="1254"/>
      <c r="CI43" s="1254"/>
      <c r="CJ43" s="1254"/>
      <c r="CK43" s="1254"/>
      <c r="CL43" s="1254"/>
      <c r="CM43" s="1254"/>
      <c r="CN43" s="1254"/>
      <c r="CO43" s="1254"/>
      <c r="CP43" s="1254"/>
      <c r="CQ43" s="1254"/>
      <c r="CR43" s="1254"/>
      <c r="CS43" s="1254"/>
      <c r="CT43" s="1254"/>
      <c r="CU43" s="1254"/>
      <c r="CV43" s="1254"/>
      <c r="CW43" s="1254"/>
      <c r="CX43" s="1254"/>
      <c r="CY43" s="1254"/>
      <c r="CZ43" s="1254"/>
      <c r="DA43" s="1254"/>
      <c r="DB43" s="1254"/>
      <c r="DC43" s="1255"/>
    </row>
    <row r="44" spans="2:109" x14ac:dyDescent="0.15">
      <c r="B44" s="370"/>
      <c r="AN44" s="1256"/>
      <c r="AO44" s="1257"/>
      <c r="AP44" s="1257"/>
      <c r="AQ44" s="1257"/>
      <c r="AR44" s="1257"/>
      <c r="AS44" s="1257"/>
      <c r="AT44" s="1257"/>
      <c r="AU44" s="1257"/>
      <c r="AV44" s="1257"/>
      <c r="AW44" s="1257"/>
      <c r="AX44" s="1257"/>
      <c r="AY44" s="1257"/>
      <c r="AZ44" s="1257"/>
      <c r="BA44" s="1257"/>
      <c r="BB44" s="1257"/>
      <c r="BC44" s="1257"/>
      <c r="BD44" s="1257"/>
      <c r="BE44" s="1257"/>
      <c r="BF44" s="1257"/>
      <c r="BG44" s="1257"/>
      <c r="BH44" s="1257"/>
      <c r="BI44" s="1257"/>
      <c r="BJ44" s="1257"/>
      <c r="BK44" s="1257"/>
      <c r="BL44" s="1257"/>
      <c r="BM44" s="1257"/>
      <c r="BN44" s="1257"/>
      <c r="BO44" s="1257"/>
      <c r="BP44" s="1257"/>
      <c r="BQ44" s="1257"/>
      <c r="BR44" s="1257"/>
      <c r="BS44" s="1257"/>
      <c r="BT44" s="1257"/>
      <c r="BU44" s="1257"/>
      <c r="BV44" s="1257"/>
      <c r="BW44" s="1257"/>
      <c r="BX44" s="1257"/>
      <c r="BY44" s="1257"/>
      <c r="BZ44" s="1257"/>
      <c r="CA44" s="1257"/>
      <c r="CB44" s="1257"/>
      <c r="CC44" s="1257"/>
      <c r="CD44" s="1257"/>
      <c r="CE44" s="1257"/>
      <c r="CF44" s="1257"/>
      <c r="CG44" s="1257"/>
      <c r="CH44" s="1257"/>
      <c r="CI44" s="1257"/>
      <c r="CJ44" s="1257"/>
      <c r="CK44" s="1257"/>
      <c r="CL44" s="1257"/>
      <c r="CM44" s="1257"/>
      <c r="CN44" s="1257"/>
      <c r="CO44" s="1257"/>
      <c r="CP44" s="1257"/>
      <c r="CQ44" s="1257"/>
      <c r="CR44" s="1257"/>
      <c r="CS44" s="1257"/>
      <c r="CT44" s="1257"/>
      <c r="CU44" s="1257"/>
      <c r="CV44" s="1257"/>
      <c r="CW44" s="1257"/>
      <c r="CX44" s="1257"/>
      <c r="CY44" s="1257"/>
      <c r="CZ44" s="1257"/>
      <c r="DA44" s="1257"/>
      <c r="DB44" s="1257"/>
      <c r="DC44" s="1258"/>
    </row>
    <row r="45" spans="2:109" x14ac:dyDescent="0.15">
      <c r="B45" s="370"/>
      <c r="AN45" s="1256"/>
      <c r="AO45" s="1257"/>
      <c r="AP45" s="1257"/>
      <c r="AQ45" s="1257"/>
      <c r="AR45" s="1257"/>
      <c r="AS45" s="1257"/>
      <c r="AT45" s="1257"/>
      <c r="AU45" s="1257"/>
      <c r="AV45" s="1257"/>
      <c r="AW45" s="1257"/>
      <c r="AX45" s="1257"/>
      <c r="AY45" s="1257"/>
      <c r="AZ45" s="1257"/>
      <c r="BA45" s="1257"/>
      <c r="BB45" s="1257"/>
      <c r="BC45" s="1257"/>
      <c r="BD45" s="1257"/>
      <c r="BE45" s="1257"/>
      <c r="BF45" s="1257"/>
      <c r="BG45" s="1257"/>
      <c r="BH45" s="1257"/>
      <c r="BI45" s="1257"/>
      <c r="BJ45" s="1257"/>
      <c r="BK45" s="1257"/>
      <c r="BL45" s="1257"/>
      <c r="BM45" s="1257"/>
      <c r="BN45" s="1257"/>
      <c r="BO45" s="1257"/>
      <c r="BP45" s="1257"/>
      <c r="BQ45" s="1257"/>
      <c r="BR45" s="1257"/>
      <c r="BS45" s="1257"/>
      <c r="BT45" s="1257"/>
      <c r="BU45" s="1257"/>
      <c r="BV45" s="1257"/>
      <c r="BW45" s="1257"/>
      <c r="BX45" s="1257"/>
      <c r="BY45" s="1257"/>
      <c r="BZ45" s="1257"/>
      <c r="CA45" s="1257"/>
      <c r="CB45" s="1257"/>
      <c r="CC45" s="1257"/>
      <c r="CD45" s="1257"/>
      <c r="CE45" s="1257"/>
      <c r="CF45" s="1257"/>
      <c r="CG45" s="1257"/>
      <c r="CH45" s="1257"/>
      <c r="CI45" s="1257"/>
      <c r="CJ45" s="1257"/>
      <c r="CK45" s="1257"/>
      <c r="CL45" s="1257"/>
      <c r="CM45" s="1257"/>
      <c r="CN45" s="1257"/>
      <c r="CO45" s="1257"/>
      <c r="CP45" s="1257"/>
      <c r="CQ45" s="1257"/>
      <c r="CR45" s="1257"/>
      <c r="CS45" s="1257"/>
      <c r="CT45" s="1257"/>
      <c r="CU45" s="1257"/>
      <c r="CV45" s="1257"/>
      <c r="CW45" s="1257"/>
      <c r="CX45" s="1257"/>
      <c r="CY45" s="1257"/>
      <c r="CZ45" s="1257"/>
      <c r="DA45" s="1257"/>
      <c r="DB45" s="1257"/>
      <c r="DC45" s="1258"/>
    </row>
    <row r="46" spans="2:109" x14ac:dyDescent="0.15">
      <c r="B46" s="370"/>
      <c r="AN46" s="1256"/>
      <c r="AO46" s="1257"/>
      <c r="AP46" s="1257"/>
      <c r="AQ46" s="1257"/>
      <c r="AR46" s="1257"/>
      <c r="AS46" s="1257"/>
      <c r="AT46" s="1257"/>
      <c r="AU46" s="1257"/>
      <c r="AV46" s="1257"/>
      <c r="AW46" s="1257"/>
      <c r="AX46" s="1257"/>
      <c r="AY46" s="1257"/>
      <c r="AZ46" s="1257"/>
      <c r="BA46" s="1257"/>
      <c r="BB46" s="1257"/>
      <c r="BC46" s="1257"/>
      <c r="BD46" s="1257"/>
      <c r="BE46" s="1257"/>
      <c r="BF46" s="1257"/>
      <c r="BG46" s="1257"/>
      <c r="BH46" s="1257"/>
      <c r="BI46" s="1257"/>
      <c r="BJ46" s="1257"/>
      <c r="BK46" s="1257"/>
      <c r="BL46" s="1257"/>
      <c r="BM46" s="1257"/>
      <c r="BN46" s="1257"/>
      <c r="BO46" s="1257"/>
      <c r="BP46" s="1257"/>
      <c r="BQ46" s="1257"/>
      <c r="BR46" s="1257"/>
      <c r="BS46" s="1257"/>
      <c r="BT46" s="1257"/>
      <c r="BU46" s="1257"/>
      <c r="BV46" s="1257"/>
      <c r="BW46" s="1257"/>
      <c r="BX46" s="1257"/>
      <c r="BY46" s="1257"/>
      <c r="BZ46" s="1257"/>
      <c r="CA46" s="1257"/>
      <c r="CB46" s="1257"/>
      <c r="CC46" s="1257"/>
      <c r="CD46" s="1257"/>
      <c r="CE46" s="1257"/>
      <c r="CF46" s="1257"/>
      <c r="CG46" s="1257"/>
      <c r="CH46" s="1257"/>
      <c r="CI46" s="1257"/>
      <c r="CJ46" s="1257"/>
      <c r="CK46" s="1257"/>
      <c r="CL46" s="1257"/>
      <c r="CM46" s="1257"/>
      <c r="CN46" s="1257"/>
      <c r="CO46" s="1257"/>
      <c r="CP46" s="1257"/>
      <c r="CQ46" s="1257"/>
      <c r="CR46" s="1257"/>
      <c r="CS46" s="1257"/>
      <c r="CT46" s="1257"/>
      <c r="CU46" s="1257"/>
      <c r="CV46" s="1257"/>
      <c r="CW46" s="1257"/>
      <c r="CX46" s="1257"/>
      <c r="CY46" s="1257"/>
      <c r="CZ46" s="1257"/>
      <c r="DA46" s="1257"/>
      <c r="DB46" s="1257"/>
      <c r="DC46" s="1258"/>
    </row>
    <row r="47" spans="2:109" x14ac:dyDescent="0.15">
      <c r="B47" s="370"/>
      <c r="AN47" s="1259"/>
      <c r="AO47" s="1260"/>
      <c r="AP47" s="1260"/>
      <c r="AQ47" s="1260"/>
      <c r="AR47" s="1260"/>
      <c r="AS47" s="1260"/>
      <c r="AT47" s="1260"/>
      <c r="AU47" s="1260"/>
      <c r="AV47" s="1260"/>
      <c r="AW47" s="1260"/>
      <c r="AX47" s="1260"/>
      <c r="AY47" s="1260"/>
      <c r="AZ47" s="1260"/>
      <c r="BA47" s="1260"/>
      <c r="BB47" s="1260"/>
      <c r="BC47" s="1260"/>
      <c r="BD47" s="1260"/>
      <c r="BE47" s="1260"/>
      <c r="BF47" s="1260"/>
      <c r="BG47" s="1260"/>
      <c r="BH47" s="1260"/>
      <c r="BI47" s="1260"/>
      <c r="BJ47" s="1260"/>
      <c r="BK47" s="1260"/>
      <c r="BL47" s="1260"/>
      <c r="BM47" s="1260"/>
      <c r="BN47" s="1260"/>
      <c r="BO47" s="1260"/>
      <c r="BP47" s="1260"/>
      <c r="BQ47" s="1260"/>
      <c r="BR47" s="1260"/>
      <c r="BS47" s="1260"/>
      <c r="BT47" s="1260"/>
      <c r="BU47" s="1260"/>
      <c r="BV47" s="1260"/>
      <c r="BW47" s="1260"/>
      <c r="BX47" s="1260"/>
      <c r="BY47" s="1260"/>
      <c r="BZ47" s="1260"/>
      <c r="CA47" s="1260"/>
      <c r="CB47" s="1260"/>
      <c r="CC47" s="1260"/>
      <c r="CD47" s="1260"/>
      <c r="CE47" s="1260"/>
      <c r="CF47" s="1260"/>
      <c r="CG47" s="1260"/>
      <c r="CH47" s="1260"/>
      <c r="CI47" s="1260"/>
      <c r="CJ47" s="1260"/>
      <c r="CK47" s="1260"/>
      <c r="CL47" s="1260"/>
      <c r="CM47" s="1260"/>
      <c r="CN47" s="1260"/>
      <c r="CO47" s="1260"/>
      <c r="CP47" s="1260"/>
      <c r="CQ47" s="1260"/>
      <c r="CR47" s="1260"/>
      <c r="CS47" s="1260"/>
      <c r="CT47" s="1260"/>
      <c r="CU47" s="1260"/>
      <c r="CV47" s="1260"/>
      <c r="CW47" s="1260"/>
      <c r="CX47" s="1260"/>
      <c r="CY47" s="1260"/>
      <c r="CZ47" s="1260"/>
      <c r="DA47" s="1260"/>
      <c r="DB47" s="1260"/>
      <c r="DC47" s="1261"/>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617</v>
      </c>
    </row>
    <row r="50" spans="1:109" x14ac:dyDescent="0.15">
      <c r="B50" s="370"/>
      <c r="G50" s="1245"/>
      <c r="H50" s="1245"/>
      <c r="I50" s="1245"/>
      <c r="J50" s="1245"/>
      <c r="K50" s="380"/>
      <c r="L50" s="380"/>
      <c r="M50" s="381"/>
      <c r="N50" s="381"/>
      <c r="AN50" s="1263"/>
      <c r="AO50" s="1264"/>
      <c r="AP50" s="1264"/>
      <c r="AQ50" s="1264"/>
      <c r="AR50" s="1264"/>
      <c r="AS50" s="1264"/>
      <c r="AT50" s="1264"/>
      <c r="AU50" s="1264"/>
      <c r="AV50" s="1264"/>
      <c r="AW50" s="1264"/>
      <c r="AX50" s="1264"/>
      <c r="AY50" s="1264"/>
      <c r="AZ50" s="1264"/>
      <c r="BA50" s="1264"/>
      <c r="BB50" s="1264"/>
      <c r="BC50" s="1264"/>
      <c r="BD50" s="1264"/>
      <c r="BE50" s="1264"/>
      <c r="BF50" s="1264"/>
      <c r="BG50" s="1264"/>
      <c r="BH50" s="1264"/>
      <c r="BI50" s="1264"/>
      <c r="BJ50" s="1264"/>
      <c r="BK50" s="1264"/>
      <c r="BL50" s="1264"/>
      <c r="BM50" s="1264"/>
      <c r="BN50" s="1264"/>
      <c r="BO50" s="1265"/>
      <c r="BP50" s="1251" t="s">
        <v>576</v>
      </c>
      <c r="BQ50" s="1251"/>
      <c r="BR50" s="1251"/>
      <c r="BS50" s="1251"/>
      <c r="BT50" s="1251"/>
      <c r="BU50" s="1251"/>
      <c r="BV50" s="1251"/>
      <c r="BW50" s="1251"/>
      <c r="BX50" s="1251" t="s">
        <v>577</v>
      </c>
      <c r="BY50" s="1251"/>
      <c r="BZ50" s="1251"/>
      <c r="CA50" s="1251"/>
      <c r="CB50" s="1251"/>
      <c r="CC50" s="1251"/>
      <c r="CD50" s="1251"/>
      <c r="CE50" s="1251"/>
      <c r="CF50" s="1251" t="s">
        <v>578</v>
      </c>
      <c r="CG50" s="1251"/>
      <c r="CH50" s="1251"/>
      <c r="CI50" s="1251"/>
      <c r="CJ50" s="1251"/>
      <c r="CK50" s="1251"/>
      <c r="CL50" s="1251"/>
      <c r="CM50" s="1251"/>
      <c r="CN50" s="1251" t="s">
        <v>579</v>
      </c>
      <c r="CO50" s="1251"/>
      <c r="CP50" s="1251"/>
      <c r="CQ50" s="1251"/>
      <c r="CR50" s="1251"/>
      <c r="CS50" s="1251"/>
      <c r="CT50" s="1251"/>
      <c r="CU50" s="1251"/>
      <c r="CV50" s="1251" t="s">
        <v>580</v>
      </c>
      <c r="CW50" s="1251"/>
      <c r="CX50" s="1251"/>
      <c r="CY50" s="1251"/>
      <c r="CZ50" s="1251"/>
      <c r="DA50" s="1251"/>
      <c r="DB50" s="1251"/>
      <c r="DC50" s="1251"/>
    </row>
    <row r="51" spans="1:109" ht="13.5" customHeight="1" x14ac:dyDescent="0.15">
      <c r="B51" s="370"/>
      <c r="G51" s="1262"/>
      <c r="H51" s="1262"/>
      <c r="I51" s="1266"/>
      <c r="J51" s="1266"/>
      <c r="K51" s="1252"/>
      <c r="L51" s="1252"/>
      <c r="M51" s="1252"/>
      <c r="N51" s="1252"/>
      <c r="AM51" s="379"/>
      <c r="AN51" s="1250" t="s">
        <v>618</v>
      </c>
      <c r="AO51" s="1250"/>
      <c r="AP51" s="1250"/>
      <c r="AQ51" s="1250"/>
      <c r="AR51" s="1250"/>
      <c r="AS51" s="1250"/>
      <c r="AT51" s="1250"/>
      <c r="AU51" s="1250"/>
      <c r="AV51" s="1250"/>
      <c r="AW51" s="1250"/>
      <c r="AX51" s="1250"/>
      <c r="AY51" s="1250"/>
      <c r="AZ51" s="1250"/>
      <c r="BA51" s="1250"/>
      <c r="BB51" s="1250" t="s">
        <v>619</v>
      </c>
      <c r="BC51" s="1250"/>
      <c r="BD51" s="1250"/>
      <c r="BE51" s="1250"/>
      <c r="BF51" s="1250"/>
      <c r="BG51" s="1250"/>
      <c r="BH51" s="1250"/>
      <c r="BI51" s="1250"/>
      <c r="BJ51" s="1250"/>
      <c r="BK51" s="1250"/>
      <c r="BL51" s="1250"/>
      <c r="BM51" s="1250"/>
      <c r="BN51" s="1250"/>
      <c r="BO51" s="1250"/>
      <c r="BP51" s="1247"/>
      <c r="BQ51" s="1247"/>
      <c r="BR51" s="1247"/>
      <c r="BS51" s="1247"/>
      <c r="BT51" s="1247"/>
      <c r="BU51" s="1247"/>
      <c r="BV51" s="1247"/>
      <c r="BW51" s="1247"/>
      <c r="BX51" s="1247"/>
      <c r="BY51" s="1247"/>
      <c r="BZ51" s="1247"/>
      <c r="CA51" s="1247"/>
      <c r="CB51" s="1247"/>
      <c r="CC51" s="1247"/>
      <c r="CD51" s="1247"/>
      <c r="CE51" s="1247"/>
      <c r="CF51" s="1247">
        <v>0.7</v>
      </c>
      <c r="CG51" s="1247"/>
      <c r="CH51" s="1247"/>
      <c r="CI51" s="1247"/>
      <c r="CJ51" s="1247"/>
      <c r="CK51" s="1247"/>
      <c r="CL51" s="1247"/>
      <c r="CM51" s="1247"/>
      <c r="CN51" s="1247">
        <v>18.600000000000001</v>
      </c>
      <c r="CO51" s="1247"/>
      <c r="CP51" s="1247"/>
      <c r="CQ51" s="1247"/>
      <c r="CR51" s="1247"/>
      <c r="CS51" s="1247"/>
      <c r="CT51" s="1247"/>
      <c r="CU51" s="1247"/>
      <c r="CV51" s="1247"/>
      <c r="CW51" s="1247"/>
      <c r="CX51" s="1247"/>
      <c r="CY51" s="1247"/>
      <c r="CZ51" s="1247"/>
      <c r="DA51" s="1247"/>
      <c r="DB51" s="1247"/>
      <c r="DC51" s="1247"/>
    </row>
    <row r="52" spans="1:109" x14ac:dyDescent="0.15">
      <c r="B52" s="370"/>
      <c r="G52" s="1262"/>
      <c r="H52" s="1262"/>
      <c r="I52" s="1266"/>
      <c r="J52" s="1266"/>
      <c r="K52" s="1252"/>
      <c r="L52" s="1252"/>
      <c r="M52" s="1252"/>
      <c r="N52" s="1252"/>
      <c r="AM52" s="379"/>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x14ac:dyDescent="0.15">
      <c r="A53" s="378"/>
      <c r="B53" s="370"/>
      <c r="G53" s="1262"/>
      <c r="H53" s="1262"/>
      <c r="I53" s="1245"/>
      <c r="J53" s="1245"/>
      <c r="K53" s="1252"/>
      <c r="L53" s="1252"/>
      <c r="M53" s="1252"/>
      <c r="N53" s="1252"/>
      <c r="AM53" s="379"/>
      <c r="AN53" s="1250"/>
      <c r="AO53" s="1250"/>
      <c r="AP53" s="1250"/>
      <c r="AQ53" s="1250"/>
      <c r="AR53" s="1250"/>
      <c r="AS53" s="1250"/>
      <c r="AT53" s="1250"/>
      <c r="AU53" s="1250"/>
      <c r="AV53" s="1250"/>
      <c r="AW53" s="1250"/>
      <c r="AX53" s="1250"/>
      <c r="AY53" s="1250"/>
      <c r="AZ53" s="1250"/>
      <c r="BA53" s="1250"/>
      <c r="BB53" s="1250" t="s">
        <v>620</v>
      </c>
      <c r="BC53" s="1250"/>
      <c r="BD53" s="1250"/>
      <c r="BE53" s="1250"/>
      <c r="BF53" s="1250"/>
      <c r="BG53" s="1250"/>
      <c r="BH53" s="1250"/>
      <c r="BI53" s="1250"/>
      <c r="BJ53" s="1250"/>
      <c r="BK53" s="1250"/>
      <c r="BL53" s="1250"/>
      <c r="BM53" s="1250"/>
      <c r="BN53" s="1250"/>
      <c r="BO53" s="1250"/>
      <c r="BP53" s="1247">
        <v>66.8</v>
      </c>
      <c r="BQ53" s="1247"/>
      <c r="BR53" s="1247"/>
      <c r="BS53" s="1247"/>
      <c r="BT53" s="1247"/>
      <c r="BU53" s="1247"/>
      <c r="BV53" s="1247"/>
      <c r="BW53" s="1247"/>
      <c r="BX53" s="1247">
        <v>65.900000000000006</v>
      </c>
      <c r="BY53" s="1247"/>
      <c r="BZ53" s="1247"/>
      <c r="CA53" s="1247"/>
      <c r="CB53" s="1247"/>
      <c r="CC53" s="1247"/>
      <c r="CD53" s="1247"/>
      <c r="CE53" s="1247"/>
      <c r="CF53" s="1247">
        <v>65.400000000000006</v>
      </c>
      <c r="CG53" s="1247"/>
      <c r="CH53" s="1247"/>
      <c r="CI53" s="1247"/>
      <c r="CJ53" s="1247"/>
      <c r="CK53" s="1247"/>
      <c r="CL53" s="1247"/>
      <c r="CM53" s="1247"/>
      <c r="CN53" s="1247">
        <v>64.8</v>
      </c>
      <c r="CO53" s="1247"/>
      <c r="CP53" s="1247"/>
      <c r="CQ53" s="1247"/>
      <c r="CR53" s="1247"/>
      <c r="CS53" s="1247"/>
      <c r="CT53" s="1247"/>
      <c r="CU53" s="1247"/>
      <c r="CV53" s="1247">
        <v>66.2</v>
      </c>
      <c r="CW53" s="1247"/>
      <c r="CX53" s="1247"/>
      <c r="CY53" s="1247"/>
      <c r="CZ53" s="1247"/>
      <c r="DA53" s="1247"/>
      <c r="DB53" s="1247"/>
      <c r="DC53" s="1247"/>
    </row>
    <row r="54" spans="1:109" x14ac:dyDescent="0.15">
      <c r="A54" s="378"/>
      <c r="B54" s="370"/>
      <c r="G54" s="1262"/>
      <c r="H54" s="1262"/>
      <c r="I54" s="1245"/>
      <c r="J54" s="1245"/>
      <c r="K54" s="1252"/>
      <c r="L54" s="1252"/>
      <c r="M54" s="1252"/>
      <c r="N54" s="1252"/>
      <c r="AM54" s="379"/>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x14ac:dyDescent="0.15">
      <c r="A55" s="378"/>
      <c r="B55" s="370"/>
      <c r="G55" s="1245"/>
      <c r="H55" s="1245"/>
      <c r="I55" s="1245"/>
      <c r="J55" s="1245"/>
      <c r="K55" s="1252"/>
      <c r="L55" s="1252"/>
      <c r="M55" s="1252"/>
      <c r="N55" s="1252"/>
      <c r="AN55" s="1251" t="s">
        <v>621</v>
      </c>
      <c r="AO55" s="1251"/>
      <c r="AP55" s="1251"/>
      <c r="AQ55" s="1251"/>
      <c r="AR55" s="1251"/>
      <c r="AS55" s="1251"/>
      <c r="AT55" s="1251"/>
      <c r="AU55" s="1251"/>
      <c r="AV55" s="1251"/>
      <c r="AW55" s="1251"/>
      <c r="AX55" s="1251"/>
      <c r="AY55" s="1251"/>
      <c r="AZ55" s="1251"/>
      <c r="BA55" s="1251"/>
      <c r="BB55" s="1250" t="s">
        <v>619</v>
      </c>
      <c r="BC55" s="1250"/>
      <c r="BD55" s="1250"/>
      <c r="BE55" s="1250"/>
      <c r="BF55" s="1250"/>
      <c r="BG55" s="1250"/>
      <c r="BH55" s="1250"/>
      <c r="BI55" s="1250"/>
      <c r="BJ55" s="1250"/>
      <c r="BK55" s="1250"/>
      <c r="BL55" s="1250"/>
      <c r="BM55" s="1250"/>
      <c r="BN55" s="1250"/>
      <c r="BO55" s="1250"/>
      <c r="BP55" s="1247">
        <v>55.4</v>
      </c>
      <c r="BQ55" s="1247"/>
      <c r="BR55" s="1247"/>
      <c r="BS55" s="1247"/>
      <c r="BT55" s="1247"/>
      <c r="BU55" s="1247"/>
      <c r="BV55" s="1247"/>
      <c r="BW55" s="1247"/>
      <c r="BX55" s="1247">
        <v>52.7</v>
      </c>
      <c r="BY55" s="1247"/>
      <c r="BZ55" s="1247"/>
      <c r="CA55" s="1247"/>
      <c r="CB55" s="1247"/>
      <c r="CC55" s="1247"/>
      <c r="CD55" s="1247"/>
      <c r="CE55" s="1247"/>
      <c r="CF55" s="1247">
        <v>49.7</v>
      </c>
      <c r="CG55" s="1247"/>
      <c r="CH55" s="1247"/>
      <c r="CI55" s="1247"/>
      <c r="CJ55" s="1247"/>
      <c r="CK55" s="1247"/>
      <c r="CL55" s="1247"/>
      <c r="CM55" s="1247"/>
      <c r="CN55" s="1247">
        <v>37.299999999999997</v>
      </c>
      <c r="CO55" s="1247"/>
      <c r="CP55" s="1247"/>
      <c r="CQ55" s="1247"/>
      <c r="CR55" s="1247"/>
      <c r="CS55" s="1247"/>
      <c r="CT55" s="1247"/>
      <c r="CU55" s="1247"/>
      <c r="CV55" s="1247">
        <v>25.1</v>
      </c>
      <c r="CW55" s="1247"/>
      <c r="CX55" s="1247"/>
      <c r="CY55" s="1247"/>
      <c r="CZ55" s="1247"/>
      <c r="DA55" s="1247"/>
      <c r="DB55" s="1247"/>
      <c r="DC55" s="1247"/>
    </row>
    <row r="56" spans="1:109" x14ac:dyDescent="0.15">
      <c r="A56" s="378"/>
      <c r="B56" s="370"/>
      <c r="G56" s="1245"/>
      <c r="H56" s="1245"/>
      <c r="I56" s="1245"/>
      <c r="J56" s="1245"/>
      <c r="K56" s="1252"/>
      <c r="L56" s="1252"/>
      <c r="M56" s="1252"/>
      <c r="N56" s="1252"/>
      <c r="AN56" s="1251"/>
      <c r="AO56" s="1251"/>
      <c r="AP56" s="1251"/>
      <c r="AQ56" s="1251"/>
      <c r="AR56" s="1251"/>
      <c r="AS56" s="1251"/>
      <c r="AT56" s="1251"/>
      <c r="AU56" s="1251"/>
      <c r="AV56" s="1251"/>
      <c r="AW56" s="1251"/>
      <c r="AX56" s="1251"/>
      <c r="AY56" s="1251"/>
      <c r="AZ56" s="1251"/>
      <c r="BA56" s="1251"/>
      <c r="BB56" s="1250"/>
      <c r="BC56" s="1250"/>
      <c r="BD56" s="1250"/>
      <c r="BE56" s="1250"/>
      <c r="BF56" s="1250"/>
      <c r="BG56" s="1250"/>
      <c r="BH56" s="1250"/>
      <c r="BI56" s="1250"/>
      <c r="BJ56" s="1250"/>
      <c r="BK56" s="1250"/>
      <c r="BL56" s="1250"/>
      <c r="BM56" s="1250"/>
      <c r="BN56" s="1250"/>
      <c r="BO56" s="1250"/>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378" customFormat="1" x14ac:dyDescent="0.15">
      <c r="B57" s="382"/>
      <c r="G57" s="1245"/>
      <c r="H57" s="1245"/>
      <c r="I57" s="1248"/>
      <c r="J57" s="1248"/>
      <c r="K57" s="1252"/>
      <c r="L57" s="1252"/>
      <c r="M57" s="1252"/>
      <c r="N57" s="1252"/>
      <c r="AM57" s="364"/>
      <c r="AN57" s="1251"/>
      <c r="AO57" s="1251"/>
      <c r="AP57" s="1251"/>
      <c r="AQ57" s="1251"/>
      <c r="AR57" s="1251"/>
      <c r="AS57" s="1251"/>
      <c r="AT57" s="1251"/>
      <c r="AU57" s="1251"/>
      <c r="AV57" s="1251"/>
      <c r="AW57" s="1251"/>
      <c r="AX57" s="1251"/>
      <c r="AY57" s="1251"/>
      <c r="AZ57" s="1251"/>
      <c r="BA57" s="1251"/>
      <c r="BB57" s="1250" t="s">
        <v>620</v>
      </c>
      <c r="BC57" s="1250"/>
      <c r="BD57" s="1250"/>
      <c r="BE57" s="1250"/>
      <c r="BF57" s="1250"/>
      <c r="BG57" s="1250"/>
      <c r="BH57" s="1250"/>
      <c r="BI57" s="1250"/>
      <c r="BJ57" s="1250"/>
      <c r="BK57" s="1250"/>
      <c r="BL57" s="1250"/>
      <c r="BM57" s="1250"/>
      <c r="BN57" s="1250"/>
      <c r="BO57" s="1250"/>
      <c r="BP57" s="1247">
        <v>58.7</v>
      </c>
      <c r="BQ57" s="1247"/>
      <c r="BR57" s="1247"/>
      <c r="BS57" s="1247"/>
      <c r="BT57" s="1247"/>
      <c r="BU57" s="1247"/>
      <c r="BV57" s="1247"/>
      <c r="BW57" s="1247"/>
      <c r="BX57" s="1247">
        <v>59.9</v>
      </c>
      <c r="BY57" s="1247"/>
      <c r="BZ57" s="1247"/>
      <c r="CA57" s="1247"/>
      <c r="CB57" s="1247"/>
      <c r="CC57" s="1247"/>
      <c r="CD57" s="1247"/>
      <c r="CE57" s="1247"/>
      <c r="CF57" s="1247">
        <v>60.1</v>
      </c>
      <c r="CG57" s="1247"/>
      <c r="CH57" s="1247"/>
      <c r="CI57" s="1247"/>
      <c r="CJ57" s="1247"/>
      <c r="CK57" s="1247"/>
      <c r="CL57" s="1247"/>
      <c r="CM57" s="1247"/>
      <c r="CN57" s="1247">
        <v>61.9</v>
      </c>
      <c r="CO57" s="1247"/>
      <c r="CP57" s="1247"/>
      <c r="CQ57" s="1247"/>
      <c r="CR57" s="1247"/>
      <c r="CS57" s="1247"/>
      <c r="CT57" s="1247"/>
      <c r="CU57" s="1247"/>
      <c r="CV57" s="1247">
        <v>63.1</v>
      </c>
      <c r="CW57" s="1247"/>
      <c r="CX57" s="1247"/>
      <c r="CY57" s="1247"/>
      <c r="CZ57" s="1247"/>
      <c r="DA57" s="1247"/>
      <c r="DB57" s="1247"/>
      <c r="DC57" s="1247"/>
      <c r="DD57" s="383"/>
      <c r="DE57" s="382"/>
    </row>
    <row r="58" spans="1:109" s="378" customFormat="1" x14ac:dyDescent="0.15">
      <c r="A58" s="364"/>
      <c r="B58" s="382"/>
      <c r="G58" s="1245"/>
      <c r="H58" s="1245"/>
      <c r="I58" s="1248"/>
      <c r="J58" s="1248"/>
      <c r="K58" s="1252"/>
      <c r="L58" s="1252"/>
      <c r="M58" s="1252"/>
      <c r="N58" s="1252"/>
      <c r="AM58" s="364"/>
      <c r="AN58" s="1251"/>
      <c r="AO58" s="1251"/>
      <c r="AP58" s="1251"/>
      <c r="AQ58" s="1251"/>
      <c r="AR58" s="1251"/>
      <c r="AS58" s="1251"/>
      <c r="AT58" s="1251"/>
      <c r="AU58" s="1251"/>
      <c r="AV58" s="1251"/>
      <c r="AW58" s="1251"/>
      <c r="AX58" s="1251"/>
      <c r="AY58" s="1251"/>
      <c r="AZ58" s="1251"/>
      <c r="BA58" s="1251"/>
      <c r="BB58" s="1250"/>
      <c r="BC58" s="1250"/>
      <c r="BD58" s="1250"/>
      <c r="BE58" s="1250"/>
      <c r="BF58" s="1250"/>
      <c r="BG58" s="1250"/>
      <c r="BH58" s="1250"/>
      <c r="BI58" s="1250"/>
      <c r="BJ58" s="1250"/>
      <c r="BK58" s="1250"/>
      <c r="BL58" s="1250"/>
      <c r="BM58" s="1250"/>
      <c r="BN58" s="1250"/>
      <c r="BO58" s="1250"/>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622</v>
      </c>
    </row>
    <row r="64" spans="1:109" x14ac:dyDescent="0.15">
      <c r="B64" s="370"/>
      <c r="G64" s="377"/>
      <c r="I64" s="390"/>
      <c r="J64" s="390"/>
      <c r="K64" s="390"/>
      <c r="L64" s="390"/>
      <c r="M64" s="390"/>
      <c r="N64" s="391"/>
      <c r="AM64" s="377"/>
      <c r="AN64" s="377" t="s">
        <v>615</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53" t="s">
        <v>624</v>
      </c>
      <c r="AO65" s="1254"/>
      <c r="AP65" s="1254"/>
      <c r="AQ65" s="1254"/>
      <c r="AR65" s="1254"/>
      <c r="AS65" s="1254"/>
      <c r="AT65" s="1254"/>
      <c r="AU65" s="1254"/>
      <c r="AV65" s="1254"/>
      <c r="AW65" s="1254"/>
      <c r="AX65" s="1254"/>
      <c r="AY65" s="1254"/>
      <c r="AZ65" s="1254"/>
      <c r="BA65" s="1254"/>
      <c r="BB65" s="1254"/>
      <c r="BC65" s="1254"/>
      <c r="BD65" s="1254"/>
      <c r="BE65" s="1254"/>
      <c r="BF65" s="1254"/>
      <c r="BG65" s="1254"/>
      <c r="BH65" s="1254"/>
      <c r="BI65" s="1254"/>
      <c r="BJ65" s="1254"/>
      <c r="BK65" s="1254"/>
      <c r="BL65" s="1254"/>
      <c r="BM65" s="1254"/>
      <c r="BN65" s="1254"/>
      <c r="BO65" s="1254"/>
      <c r="BP65" s="1254"/>
      <c r="BQ65" s="1254"/>
      <c r="BR65" s="1254"/>
      <c r="BS65" s="1254"/>
      <c r="BT65" s="1254"/>
      <c r="BU65" s="1254"/>
      <c r="BV65" s="1254"/>
      <c r="BW65" s="1254"/>
      <c r="BX65" s="1254"/>
      <c r="BY65" s="1254"/>
      <c r="BZ65" s="1254"/>
      <c r="CA65" s="1254"/>
      <c r="CB65" s="1254"/>
      <c r="CC65" s="1254"/>
      <c r="CD65" s="1254"/>
      <c r="CE65" s="1254"/>
      <c r="CF65" s="1254"/>
      <c r="CG65" s="1254"/>
      <c r="CH65" s="1254"/>
      <c r="CI65" s="1254"/>
      <c r="CJ65" s="1254"/>
      <c r="CK65" s="1254"/>
      <c r="CL65" s="1254"/>
      <c r="CM65" s="1254"/>
      <c r="CN65" s="1254"/>
      <c r="CO65" s="1254"/>
      <c r="CP65" s="1254"/>
      <c r="CQ65" s="1254"/>
      <c r="CR65" s="1254"/>
      <c r="CS65" s="1254"/>
      <c r="CT65" s="1254"/>
      <c r="CU65" s="1254"/>
      <c r="CV65" s="1254"/>
      <c r="CW65" s="1254"/>
      <c r="CX65" s="1254"/>
      <c r="CY65" s="1254"/>
      <c r="CZ65" s="1254"/>
      <c r="DA65" s="1254"/>
      <c r="DB65" s="1254"/>
      <c r="DC65" s="1255"/>
    </row>
    <row r="66" spans="2:107" x14ac:dyDescent="0.15">
      <c r="B66" s="370"/>
      <c r="AN66" s="1256"/>
      <c r="AO66" s="1257"/>
      <c r="AP66" s="1257"/>
      <c r="AQ66" s="1257"/>
      <c r="AR66" s="1257"/>
      <c r="AS66" s="1257"/>
      <c r="AT66" s="1257"/>
      <c r="AU66" s="1257"/>
      <c r="AV66" s="1257"/>
      <c r="AW66" s="1257"/>
      <c r="AX66" s="1257"/>
      <c r="AY66" s="1257"/>
      <c r="AZ66" s="1257"/>
      <c r="BA66" s="1257"/>
      <c r="BB66" s="1257"/>
      <c r="BC66" s="1257"/>
      <c r="BD66" s="1257"/>
      <c r="BE66" s="1257"/>
      <c r="BF66" s="1257"/>
      <c r="BG66" s="1257"/>
      <c r="BH66" s="1257"/>
      <c r="BI66" s="1257"/>
      <c r="BJ66" s="1257"/>
      <c r="BK66" s="1257"/>
      <c r="BL66" s="1257"/>
      <c r="BM66" s="1257"/>
      <c r="BN66" s="1257"/>
      <c r="BO66" s="1257"/>
      <c r="BP66" s="1257"/>
      <c r="BQ66" s="1257"/>
      <c r="BR66" s="1257"/>
      <c r="BS66" s="1257"/>
      <c r="BT66" s="1257"/>
      <c r="BU66" s="1257"/>
      <c r="BV66" s="1257"/>
      <c r="BW66" s="1257"/>
      <c r="BX66" s="1257"/>
      <c r="BY66" s="1257"/>
      <c r="BZ66" s="1257"/>
      <c r="CA66" s="1257"/>
      <c r="CB66" s="1257"/>
      <c r="CC66" s="1257"/>
      <c r="CD66" s="1257"/>
      <c r="CE66" s="1257"/>
      <c r="CF66" s="1257"/>
      <c r="CG66" s="1257"/>
      <c r="CH66" s="1257"/>
      <c r="CI66" s="1257"/>
      <c r="CJ66" s="1257"/>
      <c r="CK66" s="1257"/>
      <c r="CL66" s="1257"/>
      <c r="CM66" s="1257"/>
      <c r="CN66" s="1257"/>
      <c r="CO66" s="1257"/>
      <c r="CP66" s="1257"/>
      <c r="CQ66" s="1257"/>
      <c r="CR66" s="1257"/>
      <c r="CS66" s="1257"/>
      <c r="CT66" s="1257"/>
      <c r="CU66" s="1257"/>
      <c r="CV66" s="1257"/>
      <c r="CW66" s="1257"/>
      <c r="CX66" s="1257"/>
      <c r="CY66" s="1257"/>
      <c r="CZ66" s="1257"/>
      <c r="DA66" s="1257"/>
      <c r="DB66" s="1257"/>
      <c r="DC66" s="1258"/>
    </row>
    <row r="67" spans="2:107" x14ac:dyDescent="0.15">
      <c r="B67" s="370"/>
      <c r="AN67" s="1256"/>
      <c r="AO67" s="1257"/>
      <c r="AP67" s="1257"/>
      <c r="AQ67" s="1257"/>
      <c r="AR67" s="1257"/>
      <c r="AS67" s="1257"/>
      <c r="AT67" s="1257"/>
      <c r="AU67" s="1257"/>
      <c r="AV67" s="1257"/>
      <c r="AW67" s="1257"/>
      <c r="AX67" s="1257"/>
      <c r="AY67" s="1257"/>
      <c r="AZ67" s="1257"/>
      <c r="BA67" s="1257"/>
      <c r="BB67" s="1257"/>
      <c r="BC67" s="1257"/>
      <c r="BD67" s="1257"/>
      <c r="BE67" s="1257"/>
      <c r="BF67" s="1257"/>
      <c r="BG67" s="1257"/>
      <c r="BH67" s="1257"/>
      <c r="BI67" s="1257"/>
      <c r="BJ67" s="1257"/>
      <c r="BK67" s="1257"/>
      <c r="BL67" s="1257"/>
      <c r="BM67" s="1257"/>
      <c r="BN67" s="1257"/>
      <c r="BO67" s="1257"/>
      <c r="BP67" s="1257"/>
      <c r="BQ67" s="1257"/>
      <c r="BR67" s="1257"/>
      <c r="BS67" s="1257"/>
      <c r="BT67" s="1257"/>
      <c r="BU67" s="1257"/>
      <c r="BV67" s="1257"/>
      <c r="BW67" s="1257"/>
      <c r="BX67" s="1257"/>
      <c r="BY67" s="1257"/>
      <c r="BZ67" s="1257"/>
      <c r="CA67" s="1257"/>
      <c r="CB67" s="1257"/>
      <c r="CC67" s="1257"/>
      <c r="CD67" s="1257"/>
      <c r="CE67" s="1257"/>
      <c r="CF67" s="1257"/>
      <c r="CG67" s="1257"/>
      <c r="CH67" s="1257"/>
      <c r="CI67" s="1257"/>
      <c r="CJ67" s="1257"/>
      <c r="CK67" s="1257"/>
      <c r="CL67" s="1257"/>
      <c r="CM67" s="1257"/>
      <c r="CN67" s="1257"/>
      <c r="CO67" s="1257"/>
      <c r="CP67" s="1257"/>
      <c r="CQ67" s="1257"/>
      <c r="CR67" s="1257"/>
      <c r="CS67" s="1257"/>
      <c r="CT67" s="1257"/>
      <c r="CU67" s="1257"/>
      <c r="CV67" s="1257"/>
      <c r="CW67" s="1257"/>
      <c r="CX67" s="1257"/>
      <c r="CY67" s="1257"/>
      <c r="CZ67" s="1257"/>
      <c r="DA67" s="1257"/>
      <c r="DB67" s="1257"/>
      <c r="DC67" s="1258"/>
    </row>
    <row r="68" spans="2:107" x14ac:dyDescent="0.15">
      <c r="B68" s="370"/>
      <c r="AN68" s="1256"/>
      <c r="AO68" s="1257"/>
      <c r="AP68" s="1257"/>
      <c r="AQ68" s="1257"/>
      <c r="AR68" s="1257"/>
      <c r="AS68" s="1257"/>
      <c r="AT68" s="1257"/>
      <c r="AU68" s="1257"/>
      <c r="AV68" s="1257"/>
      <c r="AW68" s="1257"/>
      <c r="AX68" s="1257"/>
      <c r="AY68" s="1257"/>
      <c r="AZ68" s="1257"/>
      <c r="BA68" s="1257"/>
      <c r="BB68" s="1257"/>
      <c r="BC68" s="1257"/>
      <c r="BD68" s="1257"/>
      <c r="BE68" s="1257"/>
      <c r="BF68" s="1257"/>
      <c r="BG68" s="1257"/>
      <c r="BH68" s="1257"/>
      <c r="BI68" s="1257"/>
      <c r="BJ68" s="1257"/>
      <c r="BK68" s="1257"/>
      <c r="BL68" s="1257"/>
      <c r="BM68" s="1257"/>
      <c r="BN68" s="1257"/>
      <c r="BO68" s="1257"/>
      <c r="BP68" s="1257"/>
      <c r="BQ68" s="1257"/>
      <c r="BR68" s="1257"/>
      <c r="BS68" s="1257"/>
      <c r="BT68" s="1257"/>
      <c r="BU68" s="1257"/>
      <c r="BV68" s="1257"/>
      <c r="BW68" s="1257"/>
      <c r="BX68" s="1257"/>
      <c r="BY68" s="1257"/>
      <c r="BZ68" s="1257"/>
      <c r="CA68" s="1257"/>
      <c r="CB68" s="1257"/>
      <c r="CC68" s="1257"/>
      <c r="CD68" s="1257"/>
      <c r="CE68" s="1257"/>
      <c r="CF68" s="1257"/>
      <c r="CG68" s="1257"/>
      <c r="CH68" s="1257"/>
      <c r="CI68" s="1257"/>
      <c r="CJ68" s="1257"/>
      <c r="CK68" s="1257"/>
      <c r="CL68" s="1257"/>
      <c r="CM68" s="1257"/>
      <c r="CN68" s="1257"/>
      <c r="CO68" s="1257"/>
      <c r="CP68" s="1257"/>
      <c r="CQ68" s="1257"/>
      <c r="CR68" s="1257"/>
      <c r="CS68" s="1257"/>
      <c r="CT68" s="1257"/>
      <c r="CU68" s="1257"/>
      <c r="CV68" s="1257"/>
      <c r="CW68" s="1257"/>
      <c r="CX68" s="1257"/>
      <c r="CY68" s="1257"/>
      <c r="CZ68" s="1257"/>
      <c r="DA68" s="1257"/>
      <c r="DB68" s="1257"/>
      <c r="DC68" s="1258"/>
    </row>
    <row r="69" spans="2:107" x14ac:dyDescent="0.15">
      <c r="B69" s="370"/>
      <c r="AN69" s="1259"/>
      <c r="AO69" s="1260"/>
      <c r="AP69" s="1260"/>
      <c r="AQ69" s="1260"/>
      <c r="AR69" s="1260"/>
      <c r="AS69" s="1260"/>
      <c r="AT69" s="1260"/>
      <c r="AU69" s="1260"/>
      <c r="AV69" s="1260"/>
      <c r="AW69" s="1260"/>
      <c r="AX69" s="1260"/>
      <c r="AY69" s="1260"/>
      <c r="AZ69" s="1260"/>
      <c r="BA69" s="1260"/>
      <c r="BB69" s="1260"/>
      <c r="BC69" s="1260"/>
      <c r="BD69" s="1260"/>
      <c r="BE69" s="1260"/>
      <c r="BF69" s="1260"/>
      <c r="BG69" s="1260"/>
      <c r="BH69" s="1260"/>
      <c r="BI69" s="1260"/>
      <c r="BJ69" s="1260"/>
      <c r="BK69" s="1260"/>
      <c r="BL69" s="1260"/>
      <c r="BM69" s="1260"/>
      <c r="BN69" s="1260"/>
      <c r="BO69" s="1260"/>
      <c r="BP69" s="1260"/>
      <c r="BQ69" s="1260"/>
      <c r="BR69" s="1260"/>
      <c r="BS69" s="1260"/>
      <c r="BT69" s="1260"/>
      <c r="BU69" s="1260"/>
      <c r="BV69" s="1260"/>
      <c r="BW69" s="1260"/>
      <c r="BX69" s="1260"/>
      <c r="BY69" s="1260"/>
      <c r="BZ69" s="1260"/>
      <c r="CA69" s="1260"/>
      <c r="CB69" s="1260"/>
      <c r="CC69" s="1260"/>
      <c r="CD69" s="1260"/>
      <c r="CE69" s="1260"/>
      <c r="CF69" s="1260"/>
      <c r="CG69" s="1260"/>
      <c r="CH69" s="1260"/>
      <c r="CI69" s="1260"/>
      <c r="CJ69" s="1260"/>
      <c r="CK69" s="1260"/>
      <c r="CL69" s="1260"/>
      <c r="CM69" s="1260"/>
      <c r="CN69" s="1260"/>
      <c r="CO69" s="1260"/>
      <c r="CP69" s="1260"/>
      <c r="CQ69" s="1260"/>
      <c r="CR69" s="1260"/>
      <c r="CS69" s="1260"/>
      <c r="CT69" s="1260"/>
      <c r="CU69" s="1260"/>
      <c r="CV69" s="1260"/>
      <c r="CW69" s="1260"/>
      <c r="CX69" s="1260"/>
      <c r="CY69" s="1260"/>
      <c r="CZ69" s="1260"/>
      <c r="DA69" s="1260"/>
      <c r="DB69" s="1260"/>
      <c r="DC69" s="1261"/>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617</v>
      </c>
    </row>
    <row r="72" spans="2:107" x14ac:dyDescent="0.15">
      <c r="B72" s="370"/>
      <c r="G72" s="1245"/>
      <c r="H72" s="1245"/>
      <c r="I72" s="1245"/>
      <c r="J72" s="1245"/>
      <c r="K72" s="380"/>
      <c r="L72" s="380"/>
      <c r="M72" s="381"/>
      <c r="N72" s="381"/>
      <c r="AN72" s="1263"/>
      <c r="AO72" s="1264"/>
      <c r="AP72" s="1264"/>
      <c r="AQ72" s="1264"/>
      <c r="AR72" s="1264"/>
      <c r="AS72" s="1264"/>
      <c r="AT72" s="1264"/>
      <c r="AU72" s="1264"/>
      <c r="AV72" s="1264"/>
      <c r="AW72" s="1264"/>
      <c r="AX72" s="1264"/>
      <c r="AY72" s="1264"/>
      <c r="AZ72" s="1264"/>
      <c r="BA72" s="1264"/>
      <c r="BB72" s="1264"/>
      <c r="BC72" s="1264"/>
      <c r="BD72" s="1264"/>
      <c r="BE72" s="1264"/>
      <c r="BF72" s="1264"/>
      <c r="BG72" s="1264"/>
      <c r="BH72" s="1264"/>
      <c r="BI72" s="1264"/>
      <c r="BJ72" s="1264"/>
      <c r="BK72" s="1264"/>
      <c r="BL72" s="1264"/>
      <c r="BM72" s="1264"/>
      <c r="BN72" s="1264"/>
      <c r="BO72" s="1265"/>
      <c r="BP72" s="1251" t="s">
        <v>576</v>
      </c>
      <c r="BQ72" s="1251"/>
      <c r="BR72" s="1251"/>
      <c r="BS72" s="1251"/>
      <c r="BT72" s="1251"/>
      <c r="BU72" s="1251"/>
      <c r="BV72" s="1251"/>
      <c r="BW72" s="1251"/>
      <c r="BX72" s="1251" t="s">
        <v>577</v>
      </c>
      <c r="BY72" s="1251"/>
      <c r="BZ72" s="1251"/>
      <c r="CA72" s="1251"/>
      <c r="CB72" s="1251"/>
      <c r="CC72" s="1251"/>
      <c r="CD72" s="1251"/>
      <c r="CE72" s="1251"/>
      <c r="CF72" s="1251" t="s">
        <v>578</v>
      </c>
      <c r="CG72" s="1251"/>
      <c r="CH72" s="1251"/>
      <c r="CI72" s="1251"/>
      <c r="CJ72" s="1251"/>
      <c r="CK72" s="1251"/>
      <c r="CL72" s="1251"/>
      <c r="CM72" s="1251"/>
      <c r="CN72" s="1251" t="s">
        <v>579</v>
      </c>
      <c r="CO72" s="1251"/>
      <c r="CP72" s="1251"/>
      <c r="CQ72" s="1251"/>
      <c r="CR72" s="1251"/>
      <c r="CS72" s="1251"/>
      <c r="CT72" s="1251"/>
      <c r="CU72" s="1251"/>
      <c r="CV72" s="1251" t="s">
        <v>580</v>
      </c>
      <c r="CW72" s="1251"/>
      <c r="CX72" s="1251"/>
      <c r="CY72" s="1251"/>
      <c r="CZ72" s="1251"/>
      <c r="DA72" s="1251"/>
      <c r="DB72" s="1251"/>
      <c r="DC72" s="1251"/>
    </row>
    <row r="73" spans="2:107" x14ac:dyDescent="0.15">
      <c r="B73" s="370"/>
      <c r="G73" s="1262"/>
      <c r="H73" s="1262"/>
      <c r="I73" s="1262"/>
      <c r="J73" s="1262"/>
      <c r="K73" s="1246"/>
      <c r="L73" s="1246"/>
      <c r="M73" s="1246"/>
      <c r="N73" s="1246"/>
      <c r="AM73" s="379"/>
      <c r="AN73" s="1250" t="s">
        <v>618</v>
      </c>
      <c r="AO73" s="1250"/>
      <c r="AP73" s="1250"/>
      <c r="AQ73" s="1250"/>
      <c r="AR73" s="1250"/>
      <c r="AS73" s="1250"/>
      <c r="AT73" s="1250"/>
      <c r="AU73" s="1250"/>
      <c r="AV73" s="1250"/>
      <c r="AW73" s="1250"/>
      <c r="AX73" s="1250"/>
      <c r="AY73" s="1250"/>
      <c r="AZ73" s="1250"/>
      <c r="BA73" s="1250"/>
      <c r="BB73" s="1250" t="s">
        <v>619</v>
      </c>
      <c r="BC73" s="1250"/>
      <c r="BD73" s="1250"/>
      <c r="BE73" s="1250"/>
      <c r="BF73" s="1250"/>
      <c r="BG73" s="1250"/>
      <c r="BH73" s="1250"/>
      <c r="BI73" s="1250"/>
      <c r="BJ73" s="1250"/>
      <c r="BK73" s="1250"/>
      <c r="BL73" s="1250"/>
      <c r="BM73" s="1250"/>
      <c r="BN73" s="1250"/>
      <c r="BO73" s="1250"/>
      <c r="BP73" s="1247"/>
      <c r="BQ73" s="1247"/>
      <c r="BR73" s="1247"/>
      <c r="BS73" s="1247"/>
      <c r="BT73" s="1247"/>
      <c r="BU73" s="1247"/>
      <c r="BV73" s="1247"/>
      <c r="BW73" s="1247"/>
      <c r="BX73" s="1247"/>
      <c r="BY73" s="1247"/>
      <c r="BZ73" s="1247"/>
      <c r="CA73" s="1247"/>
      <c r="CB73" s="1247"/>
      <c r="CC73" s="1247"/>
      <c r="CD73" s="1247"/>
      <c r="CE73" s="1247"/>
      <c r="CF73" s="1247">
        <v>0.7</v>
      </c>
      <c r="CG73" s="1247"/>
      <c r="CH73" s="1247"/>
      <c r="CI73" s="1247"/>
      <c r="CJ73" s="1247"/>
      <c r="CK73" s="1247"/>
      <c r="CL73" s="1247"/>
      <c r="CM73" s="1247"/>
      <c r="CN73" s="1247">
        <v>18.600000000000001</v>
      </c>
      <c r="CO73" s="1247"/>
      <c r="CP73" s="1247"/>
      <c r="CQ73" s="1247"/>
      <c r="CR73" s="1247"/>
      <c r="CS73" s="1247"/>
      <c r="CT73" s="1247"/>
      <c r="CU73" s="1247"/>
      <c r="CV73" s="1247"/>
      <c r="CW73" s="1247"/>
      <c r="CX73" s="1247"/>
      <c r="CY73" s="1247"/>
      <c r="CZ73" s="1247"/>
      <c r="DA73" s="1247"/>
      <c r="DB73" s="1247"/>
      <c r="DC73" s="1247"/>
    </row>
    <row r="74" spans="2:107" x14ac:dyDescent="0.15">
      <c r="B74" s="370"/>
      <c r="G74" s="1262"/>
      <c r="H74" s="1262"/>
      <c r="I74" s="1262"/>
      <c r="J74" s="1262"/>
      <c r="K74" s="1246"/>
      <c r="L74" s="1246"/>
      <c r="M74" s="1246"/>
      <c r="N74" s="1246"/>
      <c r="AM74" s="379"/>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x14ac:dyDescent="0.15">
      <c r="B75" s="370"/>
      <c r="G75" s="1262"/>
      <c r="H75" s="1262"/>
      <c r="I75" s="1245"/>
      <c r="J75" s="1245"/>
      <c r="K75" s="1252"/>
      <c r="L75" s="1252"/>
      <c r="M75" s="1252"/>
      <c r="N75" s="1252"/>
      <c r="AM75" s="379"/>
      <c r="AN75" s="1250"/>
      <c r="AO75" s="1250"/>
      <c r="AP75" s="1250"/>
      <c r="AQ75" s="1250"/>
      <c r="AR75" s="1250"/>
      <c r="AS75" s="1250"/>
      <c r="AT75" s="1250"/>
      <c r="AU75" s="1250"/>
      <c r="AV75" s="1250"/>
      <c r="AW75" s="1250"/>
      <c r="AX75" s="1250"/>
      <c r="AY75" s="1250"/>
      <c r="AZ75" s="1250"/>
      <c r="BA75" s="1250"/>
      <c r="BB75" s="1250" t="s">
        <v>623</v>
      </c>
      <c r="BC75" s="1250"/>
      <c r="BD75" s="1250"/>
      <c r="BE75" s="1250"/>
      <c r="BF75" s="1250"/>
      <c r="BG75" s="1250"/>
      <c r="BH75" s="1250"/>
      <c r="BI75" s="1250"/>
      <c r="BJ75" s="1250"/>
      <c r="BK75" s="1250"/>
      <c r="BL75" s="1250"/>
      <c r="BM75" s="1250"/>
      <c r="BN75" s="1250"/>
      <c r="BO75" s="1250"/>
      <c r="BP75" s="1247">
        <v>-0.4</v>
      </c>
      <c r="BQ75" s="1247"/>
      <c r="BR75" s="1247"/>
      <c r="BS75" s="1247"/>
      <c r="BT75" s="1247"/>
      <c r="BU75" s="1247"/>
      <c r="BV75" s="1247"/>
      <c r="BW75" s="1247"/>
      <c r="BX75" s="1247">
        <v>-0.7</v>
      </c>
      <c r="BY75" s="1247"/>
      <c r="BZ75" s="1247"/>
      <c r="CA75" s="1247"/>
      <c r="CB75" s="1247"/>
      <c r="CC75" s="1247"/>
      <c r="CD75" s="1247"/>
      <c r="CE75" s="1247"/>
      <c r="CF75" s="1247">
        <v>-0.4</v>
      </c>
      <c r="CG75" s="1247"/>
      <c r="CH75" s="1247"/>
      <c r="CI75" s="1247"/>
      <c r="CJ75" s="1247"/>
      <c r="CK75" s="1247"/>
      <c r="CL75" s="1247"/>
      <c r="CM75" s="1247"/>
      <c r="CN75" s="1247">
        <v>-0.1</v>
      </c>
      <c r="CO75" s="1247"/>
      <c r="CP75" s="1247"/>
      <c r="CQ75" s="1247"/>
      <c r="CR75" s="1247"/>
      <c r="CS75" s="1247"/>
      <c r="CT75" s="1247"/>
      <c r="CU75" s="1247"/>
      <c r="CV75" s="1247">
        <v>0.4</v>
      </c>
      <c r="CW75" s="1247"/>
      <c r="CX75" s="1247"/>
      <c r="CY75" s="1247"/>
      <c r="CZ75" s="1247"/>
      <c r="DA75" s="1247"/>
      <c r="DB75" s="1247"/>
      <c r="DC75" s="1247"/>
    </row>
    <row r="76" spans="2:107" x14ac:dyDescent="0.15">
      <c r="B76" s="370"/>
      <c r="G76" s="1262"/>
      <c r="H76" s="1262"/>
      <c r="I76" s="1245"/>
      <c r="J76" s="1245"/>
      <c r="K76" s="1252"/>
      <c r="L76" s="1252"/>
      <c r="M76" s="1252"/>
      <c r="N76" s="1252"/>
      <c r="AM76" s="379"/>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x14ac:dyDescent="0.15">
      <c r="B77" s="370"/>
      <c r="G77" s="1245"/>
      <c r="H77" s="1245"/>
      <c r="I77" s="1245"/>
      <c r="J77" s="1245"/>
      <c r="K77" s="1246"/>
      <c r="L77" s="1246"/>
      <c r="M77" s="1246"/>
      <c r="N77" s="1246"/>
      <c r="AN77" s="1251" t="s">
        <v>621</v>
      </c>
      <c r="AO77" s="1251"/>
      <c r="AP77" s="1251"/>
      <c r="AQ77" s="1251"/>
      <c r="AR77" s="1251"/>
      <c r="AS77" s="1251"/>
      <c r="AT77" s="1251"/>
      <c r="AU77" s="1251"/>
      <c r="AV77" s="1251"/>
      <c r="AW77" s="1251"/>
      <c r="AX77" s="1251"/>
      <c r="AY77" s="1251"/>
      <c r="AZ77" s="1251"/>
      <c r="BA77" s="1251"/>
      <c r="BB77" s="1250" t="s">
        <v>619</v>
      </c>
      <c r="BC77" s="1250"/>
      <c r="BD77" s="1250"/>
      <c r="BE77" s="1250"/>
      <c r="BF77" s="1250"/>
      <c r="BG77" s="1250"/>
      <c r="BH77" s="1250"/>
      <c r="BI77" s="1250"/>
      <c r="BJ77" s="1250"/>
      <c r="BK77" s="1250"/>
      <c r="BL77" s="1250"/>
      <c r="BM77" s="1250"/>
      <c r="BN77" s="1250"/>
      <c r="BO77" s="1250"/>
      <c r="BP77" s="1247">
        <v>55.4</v>
      </c>
      <c r="BQ77" s="1247"/>
      <c r="BR77" s="1247"/>
      <c r="BS77" s="1247"/>
      <c r="BT77" s="1247"/>
      <c r="BU77" s="1247"/>
      <c r="BV77" s="1247"/>
      <c r="BW77" s="1247"/>
      <c r="BX77" s="1247">
        <v>52.7</v>
      </c>
      <c r="BY77" s="1247"/>
      <c r="BZ77" s="1247"/>
      <c r="CA77" s="1247"/>
      <c r="CB77" s="1247"/>
      <c r="CC77" s="1247"/>
      <c r="CD77" s="1247"/>
      <c r="CE77" s="1247"/>
      <c r="CF77" s="1247">
        <v>49.7</v>
      </c>
      <c r="CG77" s="1247"/>
      <c r="CH77" s="1247"/>
      <c r="CI77" s="1247"/>
      <c r="CJ77" s="1247"/>
      <c r="CK77" s="1247"/>
      <c r="CL77" s="1247"/>
      <c r="CM77" s="1247"/>
      <c r="CN77" s="1247">
        <v>37.299999999999997</v>
      </c>
      <c r="CO77" s="1247"/>
      <c r="CP77" s="1247"/>
      <c r="CQ77" s="1247"/>
      <c r="CR77" s="1247"/>
      <c r="CS77" s="1247"/>
      <c r="CT77" s="1247"/>
      <c r="CU77" s="1247"/>
      <c r="CV77" s="1247">
        <v>25.1</v>
      </c>
      <c r="CW77" s="1247"/>
      <c r="CX77" s="1247"/>
      <c r="CY77" s="1247"/>
      <c r="CZ77" s="1247"/>
      <c r="DA77" s="1247"/>
      <c r="DB77" s="1247"/>
      <c r="DC77" s="1247"/>
    </row>
    <row r="78" spans="2:107" x14ac:dyDescent="0.15">
      <c r="B78" s="370"/>
      <c r="G78" s="1245"/>
      <c r="H78" s="1245"/>
      <c r="I78" s="1245"/>
      <c r="J78" s="1245"/>
      <c r="K78" s="1246"/>
      <c r="L78" s="1246"/>
      <c r="M78" s="1246"/>
      <c r="N78" s="1246"/>
      <c r="AN78" s="1251"/>
      <c r="AO78" s="1251"/>
      <c r="AP78" s="1251"/>
      <c r="AQ78" s="1251"/>
      <c r="AR78" s="1251"/>
      <c r="AS78" s="1251"/>
      <c r="AT78" s="1251"/>
      <c r="AU78" s="1251"/>
      <c r="AV78" s="1251"/>
      <c r="AW78" s="1251"/>
      <c r="AX78" s="1251"/>
      <c r="AY78" s="1251"/>
      <c r="AZ78" s="1251"/>
      <c r="BA78" s="1251"/>
      <c r="BB78" s="1250"/>
      <c r="BC78" s="1250"/>
      <c r="BD78" s="1250"/>
      <c r="BE78" s="1250"/>
      <c r="BF78" s="1250"/>
      <c r="BG78" s="1250"/>
      <c r="BH78" s="1250"/>
      <c r="BI78" s="1250"/>
      <c r="BJ78" s="1250"/>
      <c r="BK78" s="1250"/>
      <c r="BL78" s="1250"/>
      <c r="BM78" s="1250"/>
      <c r="BN78" s="1250"/>
      <c r="BO78" s="1250"/>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x14ac:dyDescent="0.15">
      <c r="B79" s="370"/>
      <c r="G79" s="1245"/>
      <c r="H79" s="1245"/>
      <c r="I79" s="1248"/>
      <c r="J79" s="1248"/>
      <c r="K79" s="1249"/>
      <c r="L79" s="1249"/>
      <c r="M79" s="1249"/>
      <c r="N79" s="1249"/>
      <c r="AN79" s="1251"/>
      <c r="AO79" s="1251"/>
      <c r="AP79" s="1251"/>
      <c r="AQ79" s="1251"/>
      <c r="AR79" s="1251"/>
      <c r="AS79" s="1251"/>
      <c r="AT79" s="1251"/>
      <c r="AU79" s="1251"/>
      <c r="AV79" s="1251"/>
      <c r="AW79" s="1251"/>
      <c r="AX79" s="1251"/>
      <c r="AY79" s="1251"/>
      <c r="AZ79" s="1251"/>
      <c r="BA79" s="1251"/>
      <c r="BB79" s="1250" t="s">
        <v>623</v>
      </c>
      <c r="BC79" s="1250"/>
      <c r="BD79" s="1250"/>
      <c r="BE79" s="1250"/>
      <c r="BF79" s="1250"/>
      <c r="BG79" s="1250"/>
      <c r="BH79" s="1250"/>
      <c r="BI79" s="1250"/>
      <c r="BJ79" s="1250"/>
      <c r="BK79" s="1250"/>
      <c r="BL79" s="1250"/>
      <c r="BM79" s="1250"/>
      <c r="BN79" s="1250"/>
      <c r="BO79" s="1250"/>
      <c r="BP79" s="1247">
        <v>9.6999999999999993</v>
      </c>
      <c r="BQ79" s="1247"/>
      <c r="BR79" s="1247"/>
      <c r="BS79" s="1247"/>
      <c r="BT79" s="1247"/>
      <c r="BU79" s="1247"/>
      <c r="BV79" s="1247"/>
      <c r="BW79" s="1247"/>
      <c r="BX79" s="1247">
        <v>9.5</v>
      </c>
      <c r="BY79" s="1247"/>
      <c r="BZ79" s="1247"/>
      <c r="CA79" s="1247"/>
      <c r="CB79" s="1247"/>
      <c r="CC79" s="1247"/>
      <c r="CD79" s="1247"/>
      <c r="CE79" s="1247"/>
      <c r="CF79" s="1247">
        <v>9.1999999999999993</v>
      </c>
      <c r="CG79" s="1247"/>
      <c r="CH79" s="1247"/>
      <c r="CI79" s="1247"/>
      <c r="CJ79" s="1247"/>
      <c r="CK79" s="1247"/>
      <c r="CL79" s="1247"/>
      <c r="CM79" s="1247"/>
      <c r="CN79" s="1247">
        <v>8.6</v>
      </c>
      <c r="CO79" s="1247"/>
      <c r="CP79" s="1247"/>
      <c r="CQ79" s="1247"/>
      <c r="CR79" s="1247"/>
      <c r="CS79" s="1247"/>
      <c r="CT79" s="1247"/>
      <c r="CU79" s="1247"/>
      <c r="CV79" s="1247">
        <v>8.3000000000000007</v>
      </c>
      <c r="CW79" s="1247"/>
      <c r="CX79" s="1247"/>
      <c r="CY79" s="1247"/>
      <c r="CZ79" s="1247"/>
      <c r="DA79" s="1247"/>
      <c r="DB79" s="1247"/>
      <c r="DC79" s="1247"/>
    </row>
    <row r="80" spans="2:107" x14ac:dyDescent="0.15">
      <c r="B80" s="370"/>
      <c r="G80" s="1245"/>
      <c r="H80" s="1245"/>
      <c r="I80" s="1248"/>
      <c r="J80" s="1248"/>
      <c r="K80" s="1249"/>
      <c r="L80" s="1249"/>
      <c r="M80" s="1249"/>
      <c r="N80" s="1249"/>
      <c r="AN80" s="1251"/>
      <c r="AO80" s="1251"/>
      <c r="AP80" s="1251"/>
      <c r="AQ80" s="1251"/>
      <c r="AR80" s="1251"/>
      <c r="AS80" s="1251"/>
      <c r="AT80" s="1251"/>
      <c r="AU80" s="1251"/>
      <c r="AV80" s="1251"/>
      <c r="AW80" s="1251"/>
      <c r="AX80" s="1251"/>
      <c r="AY80" s="1251"/>
      <c r="AZ80" s="1251"/>
      <c r="BA80" s="1251"/>
      <c r="BB80" s="1250"/>
      <c r="BC80" s="1250"/>
      <c r="BD80" s="1250"/>
      <c r="BE80" s="1250"/>
      <c r="BF80" s="1250"/>
      <c r="BG80" s="1250"/>
      <c r="BH80" s="1250"/>
      <c r="BI80" s="1250"/>
      <c r="BJ80" s="1250"/>
      <c r="BK80" s="1250"/>
      <c r="BL80" s="1250"/>
      <c r="BM80" s="1250"/>
      <c r="BN80" s="1250"/>
      <c r="BO80" s="1250"/>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jaFA3pQel6duCJDi/ye6di9pjp/56EhvL9tUNpZkgPKUAd0bxfVwrVw8W2gPJWxnwVBRjax91b77PxXrrQHaHw==" saltValue="/qNAxXwwtGc5cajfztMnZ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8A143-EDEE-420F-B2CC-B34ED2C59E3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523</v>
      </c>
    </row>
  </sheetData>
  <sheetProtection algorithmName="SHA-512" hashValue="qb4Y19JhTUeZkxS0onikn4PeoBvTF5lasDva2sdMzwcUBMOtqf4qrCFnVlCmG09XRe1UbLJo63jtVu2ddhHFBA==" saltValue="Lla5NZqDWauBIuJcjBFG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4A3A6-9F8A-4C48-90F1-653E872A9673}">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523</v>
      </c>
    </row>
  </sheetData>
  <sheetProtection algorithmName="SHA-512" hashValue="Lpuu3b7u0TxND6UXpZiJomf4EQmABaFHi+CQHlk74bJwwqdYmT3nMHa+U6qzOUo9xD6he/n5zlvvbAmwAPeMvA==" saltValue="w5GB0HqLSYIpNUW7+yP9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573</v>
      </c>
      <c r="G2" s="148"/>
      <c r="H2" s="149"/>
    </row>
    <row r="3" spans="1:8" x14ac:dyDescent="0.15">
      <c r="A3" s="145" t="s">
        <v>566</v>
      </c>
      <c r="B3" s="150"/>
      <c r="C3" s="151"/>
      <c r="D3" s="152">
        <v>21970</v>
      </c>
      <c r="E3" s="153"/>
      <c r="F3" s="154">
        <v>68468</v>
      </c>
      <c r="G3" s="155"/>
      <c r="H3" s="156"/>
    </row>
    <row r="4" spans="1:8" x14ac:dyDescent="0.15">
      <c r="A4" s="157"/>
      <c r="B4" s="158"/>
      <c r="C4" s="159"/>
      <c r="D4" s="160">
        <v>20815</v>
      </c>
      <c r="E4" s="161"/>
      <c r="F4" s="162">
        <v>34140</v>
      </c>
      <c r="G4" s="163"/>
      <c r="H4" s="164"/>
    </row>
    <row r="5" spans="1:8" x14ac:dyDescent="0.15">
      <c r="A5" s="145" t="s">
        <v>568</v>
      </c>
      <c r="B5" s="150"/>
      <c r="C5" s="151"/>
      <c r="D5" s="152">
        <v>73862</v>
      </c>
      <c r="E5" s="153"/>
      <c r="F5" s="154">
        <v>69729</v>
      </c>
      <c r="G5" s="155"/>
      <c r="H5" s="156"/>
    </row>
    <row r="6" spans="1:8" x14ac:dyDescent="0.15">
      <c r="A6" s="157"/>
      <c r="B6" s="158"/>
      <c r="C6" s="159"/>
      <c r="D6" s="160">
        <v>49158</v>
      </c>
      <c r="E6" s="161"/>
      <c r="F6" s="162">
        <v>38908</v>
      </c>
      <c r="G6" s="163"/>
      <c r="H6" s="164"/>
    </row>
    <row r="7" spans="1:8" x14ac:dyDescent="0.15">
      <c r="A7" s="145" t="s">
        <v>569</v>
      </c>
      <c r="B7" s="150"/>
      <c r="C7" s="151"/>
      <c r="D7" s="152">
        <v>43131</v>
      </c>
      <c r="E7" s="153"/>
      <c r="F7" s="154">
        <v>74581</v>
      </c>
      <c r="G7" s="155"/>
      <c r="H7" s="156"/>
    </row>
    <row r="8" spans="1:8" x14ac:dyDescent="0.15">
      <c r="A8" s="157"/>
      <c r="B8" s="158"/>
      <c r="C8" s="159"/>
      <c r="D8" s="160">
        <v>20435</v>
      </c>
      <c r="E8" s="161"/>
      <c r="F8" s="162">
        <v>41563</v>
      </c>
      <c r="G8" s="163"/>
      <c r="H8" s="164"/>
    </row>
    <row r="9" spans="1:8" x14ac:dyDescent="0.15">
      <c r="A9" s="145" t="s">
        <v>570</v>
      </c>
      <c r="B9" s="150"/>
      <c r="C9" s="151"/>
      <c r="D9" s="152">
        <v>50831</v>
      </c>
      <c r="E9" s="153"/>
      <c r="F9" s="154">
        <v>76347</v>
      </c>
      <c r="G9" s="155"/>
      <c r="H9" s="156"/>
    </row>
    <row r="10" spans="1:8" x14ac:dyDescent="0.15">
      <c r="A10" s="157"/>
      <c r="B10" s="158"/>
      <c r="C10" s="159"/>
      <c r="D10" s="160">
        <v>41703</v>
      </c>
      <c r="E10" s="161"/>
      <c r="F10" s="162">
        <v>41762</v>
      </c>
      <c r="G10" s="163"/>
      <c r="H10" s="164"/>
    </row>
    <row r="11" spans="1:8" x14ac:dyDescent="0.15">
      <c r="A11" s="145" t="s">
        <v>571</v>
      </c>
      <c r="B11" s="150"/>
      <c r="C11" s="151"/>
      <c r="D11" s="152">
        <v>21551</v>
      </c>
      <c r="E11" s="153"/>
      <c r="F11" s="154">
        <v>69604</v>
      </c>
      <c r="G11" s="155"/>
      <c r="H11" s="156"/>
    </row>
    <row r="12" spans="1:8" x14ac:dyDescent="0.15">
      <c r="A12" s="157"/>
      <c r="B12" s="158"/>
      <c r="C12" s="165"/>
      <c r="D12" s="160">
        <v>15875</v>
      </c>
      <c r="E12" s="161"/>
      <c r="F12" s="162">
        <v>36247</v>
      </c>
      <c r="G12" s="163"/>
      <c r="H12" s="164"/>
    </row>
    <row r="13" spans="1:8" x14ac:dyDescent="0.15">
      <c r="A13" s="145"/>
      <c r="B13" s="150"/>
      <c r="C13" s="166"/>
      <c r="D13" s="167">
        <v>42269</v>
      </c>
      <c r="E13" s="168"/>
      <c r="F13" s="169">
        <v>71746</v>
      </c>
      <c r="G13" s="170"/>
      <c r="H13" s="156"/>
    </row>
    <row r="14" spans="1:8" x14ac:dyDescent="0.15">
      <c r="A14" s="157"/>
      <c r="B14" s="158"/>
      <c r="C14" s="159"/>
      <c r="D14" s="160">
        <v>29597</v>
      </c>
      <c r="E14" s="161"/>
      <c r="F14" s="162">
        <v>38524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6.69</v>
      </c>
      <c r="C19" s="171">
        <f>ROUND(VALUE(SUBSTITUTE(実質収支比率等に係る経年分析!G$48,"▲","-")),2)</f>
        <v>8.8000000000000007</v>
      </c>
      <c r="D19" s="171">
        <f>ROUND(VALUE(SUBSTITUTE(実質収支比率等に係る経年分析!H$48,"▲","-")),2)</f>
        <v>8.17</v>
      </c>
      <c r="E19" s="171">
        <f>ROUND(VALUE(SUBSTITUTE(実質収支比率等に係る経年分析!I$48,"▲","-")),2)</f>
        <v>7.66</v>
      </c>
      <c r="F19" s="171">
        <f>ROUND(VALUE(SUBSTITUTE(実質収支比率等に係る経年分析!J$48,"▲","-")),2)</f>
        <v>9.5399999999999991</v>
      </c>
    </row>
    <row r="20" spans="1:11" x14ac:dyDescent="0.15">
      <c r="A20" s="171" t="s">
        <v>55</v>
      </c>
      <c r="B20" s="171">
        <f>ROUND(VALUE(SUBSTITUTE(実質収支比率等に係る経年分析!F$47,"▲","-")),2)</f>
        <v>16.61</v>
      </c>
      <c r="C20" s="171">
        <f>ROUND(VALUE(SUBSTITUTE(実質収支比率等に係る経年分析!G$47,"▲","-")),2)</f>
        <v>21.62</v>
      </c>
      <c r="D20" s="171">
        <f>ROUND(VALUE(SUBSTITUTE(実質収支比率等に係る経年分析!H$47,"▲","-")),2)</f>
        <v>17.02</v>
      </c>
      <c r="E20" s="171">
        <f>ROUND(VALUE(SUBSTITUTE(実質収支比率等に係る経年分析!I$47,"▲","-")),2)</f>
        <v>21.66</v>
      </c>
      <c r="F20" s="171">
        <f>ROUND(VALUE(SUBSTITUTE(実質収支比率等に係る経年分析!J$47,"▲","-")),2)</f>
        <v>20.239999999999998</v>
      </c>
    </row>
    <row r="21" spans="1:11" x14ac:dyDescent="0.15">
      <c r="A21" s="171" t="s">
        <v>56</v>
      </c>
      <c r="B21" s="171">
        <f>IF(ISNUMBER(VALUE(SUBSTITUTE(実質収支比率等に係る経年分析!F$49,"▲","-"))),ROUND(VALUE(SUBSTITUTE(実質収支比率等に係る経年分析!F$49,"▲","-")),2),NA())</f>
        <v>-2.97</v>
      </c>
      <c r="C21" s="171">
        <f>IF(ISNUMBER(VALUE(SUBSTITUTE(実質収支比率等に係る経年分析!G$49,"▲","-"))),ROUND(VALUE(SUBSTITUTE(実質収支比率等に係る経年分析!G$49,"▲","-")),2),NA())</f>
        <v>5.07</v>
      </c>
      <c r="D21" s="171">
        <f>IF(ISNUMBER(VALUE(SUBSTITUTE(実質収支比率等に係る経年分析!H$49,"▲","-"))),ROUND(VALUE(SUBSTITUTE(実質収支比率等に係る経年分析!H$49,"▲","-")),2),NA())</f>
        <v>-3.37</v>
      </c>
      <c r="E21" s="171">
        <f>IF(ISNUMBER(VALUE(SUBSTITUTE(実質収支比率等に係る経年分析!I$49,"▲","-"))),ROUND(VALUE(SUBSTITUTE(実質収支比率等に係る経年分析!I$49,"▲","-")),2),NA())</f>
        <v>3.67</v>
      </c>
      <c r="F21" s="171">
        <f>IF(ISNUMBER(VALUE(SUBSTITUTE(実質収支比率等に係る経年分析!J$49,"▲","-"))),ROUND(VALUE(SUBSTITUTE(実質収支比率等に係る経年分析!J$49,"▲","-")),2),NA())</f>
        <v>0.9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0.63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2.66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公共駐車場事業特別会計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0.53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0.66</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0.69</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0.66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0.06</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7.0000000000000007E-2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7.0000000000000007E-2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7.0000000000000007E-2</v>
      </c>
    </row>
    <row r="31" spans="1:11" x14ac:dyDescent="0.15">
      <c r="A31" s="172" t="str">
        <f>IF(連結実質赤字比率に係る赤字・黒字の構成分析!C$39="",NA(),連結実質赤字比率に係る赤字・黒字の構成分析!C$39)</f>
        <v>土地取得費特別会計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0.53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0.54</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2.63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1.1499999999999999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1.04</v>
      </c>
    </row>
    <row r="33" spans="1:16" x14ac:dyDescent="0.15">
      <c r="A33" s="172" t="str">
        <f>IF(連結実質赤字比率に係る赤字・黒字の構成分析!C$37="",NA(),連結実質赤字比率に係る赤字・黒字の構成分析!C$37)</f>
        <v>介護保険（保険事業勘定）特別会計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0.56000000000000005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0.56999999999999995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1.73</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1.58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3.57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2.73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6.24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8.27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7.66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7.13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9.3699999999999992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9.93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9.8800000000000008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9.49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1532</v>
      </c>
      <c r="E42" s="173"/>
      <c r="F42" s="173"/>
      <c r="G42" s="173">
        <f>'実質公債費比率（分子）の構造'!L$52</f>
        <v>1504</v>
      </c>
      <c r="H42" s="173"/>
      <c r="I42" s="173"/>
      <c r="J42" s="173">
        <f>'実質公債費比率（分子）の構造'!M$52</f>
        <v>1217</v>
      </c>
      <c r="K42" s="173"/>
      <c r="L42" s="173"/>
      <c r="M42" s="173">
        <f>'実質公債費比率（分子）の構造'!N$52</f>
        <v>1145</v>
      </c>
      <c r="N42" s="173"/>
      <c r="O42" s="173"/>
      <c r="P42" s="173">
        <f>'実質公債費比率（分子）の構造'!O$52</f>
        <v>1176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f>'実質公債費比率（分子）の構造'!M$50</f>
        <v>6</v>
      </c>
      <c r="I44" s="173"/>
      <c r="J44" s="173"/>
      <c r="K44" s="173">
        <f>'実質公債費比率（分子）の構造'!N$50</f>
        <v>17</v>
      </c>
      <c r="L44" s="173"/>
      <c r="M44" s="173"/>
      <c r="N44" s="173">
        <f>'実質公債費比率（分子）の構造'!O$50</f>
        <v>58</v>
      </c>
      <c r="O44" s="173"/>
      <c r="P44" s="173"/>
    </row>
    <row r="45" spans="1:16" x14ac:dyDescent="0.15">
      <c r="A45" s="173" t="s">
        <v>66</v>
      </c>
      <c r="B45" s="173">
        <f>'実質公債費比率（分子）の構造'!K$49</f>
        <v>50</v>
      </c>
      <c r="C45" s="173"/>
      <c r="D45" s="173"/>
      <c r="E45" s="173">
        <f>'実質公債費比率（分子）の構造'!L$49</f>
        <v>69</v>
      </c>
      <c r="F45" s="173"/>
      <c r="G45" s="173"/>
      <c r="H45" s="173">
        <f>'実質公債費比率（分子）の構造'!M$49</f>
        <v>92</v>
      </c>
      <c r="I45" s="173"/>
      <c r="J45" s="173"/>
      <c r="K45" s="173">
        <f>'実質公債費比率（分子）の構造'!N$49</f>
        <v>116</v>
      </c>
      <c r="L45" s="173"/>
      <c r="M45" s="173"/>
      <c r="N45" s="173">
        <f>'実質公債費比率（分子）の構造'!O$49</f>
        <v>104</v>
      </c>
      <c r="O45" s="173"/>
      <c r="P45" s="173"/>
    </row>
    <row r="46" spans="1:16" x14ac:dyDescent="0.15">
      <c r="A46" s="173" t="s">
        <v>67</v>
      </c>
      <c r="B46" s="173">
        <f>'実質公債費比率（分子）の構造'!K$48</f>
        <v>525</v>
      </c>
      <c r="C46" s="173"/>
      <c r="D46" s="173"/>
      <c r="E46" s="173">
        <f>'実質公債費比率（分子）の構造'!L$48</f>
        <v>531</v>
      </c>
      <c r="F46" s="173"/>
      <c r="G46" s="173"/>
      <c r="H46" s="173">
        <f>'実質公債費比率（分子）の構造'!M$48</f>
        <v>319</v>
      </c>
      <c r="I46" s="173"/>
      <c r="J46" s="173"/>
      <c r="K46" s="173">
        <f>'実質公債費比率（分子）の構造'!N$48</f>
        <v>279</v>
      </c>
      <c r="L46" s="173"/>
      <c r="M46" s="173"/>
      <c r="N46" s="173">
        <f>'実質公債費比率（分子）の構造'!O$48</f>
        <v>332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920</v>
      </c>
      <c r="C49" s="173"/>
      <c r="D49" s="173"/>
      <c r="E49" s="173">
        <f>'実質公債費比率（分子）の構造'!L$45</f>
        <v>846</v>
      </c>
      <c r="F49" s="173"/>
      <c r="G49" s="173"/>
      <c r="H49" s="173">
        <f>'実質公債費比率（分子）の構造'!M$45</f>
        <v>789</v>
      </c>
      <c r="I49" s="173"/>
      <c r="J49" s="173"/>
      <c r="K49" s="173">
        <f>'実質公債費比率（分子）の構造'!N$45</f>
        <v>777</v>
      </c>
      <c r="L49" s="173"/>
      <c r="M49" s="173"/>
      <c r="N49" s="173">
        <f>'実質公債費比率（分子）の構造'!O$45</f>
        <v>779</v>
      </c>
      <c r="O49" s="173"/>
      <c r="P49" s="173"/>
    </row>
    <row r="50" spans="1:16" x14ac:dyDescent="0.15">
      <c r="A50" s="173" t="s">
        <v>71</v>
      </c>
      <c r="B50" s="173" t="e">
        <f>NA()</f>
        <v>#N/A</v>
      </c>
      <c r="C50" s="173">
        <f>IF(ISNUMBER('実質公債費比率（分子）の構造'!K$53),'実質公債費比率（分子）の構造'!K$53,NA())</f>
        <v>-37</v>
      </c>
      <c r="D50" s="173" t="e">
        <f>NA()</f>
        <v>#N/A</v>
      </c>
      <c r="E50" s="173" t="e">
        <f>NA()</f>
        <v>#N/A</v>
      </c>
      <c r="F50" s="173">
        <f>IF(ISNUMBER('実質公債費比率（分子）の構造'!L$53),'実質公債費比率（分子）の構造'!L$53,NA())</f>
        <v>-58</v>
      </c>
      <c r="G50" s="173" t="e">
        <f>NA()</f>
        <v>#N/A</v>
      </c>
      <c r="H50" s="173" t="e">
        <f>NA()</f>
        <v>#N/A</v>
      </c>
      <c r="I50" s="173">
        <f>IF(ISNUMBER('実質公債費比率（分子）の構造'!M$53),'実質公債費比率（分子）の構造'!M$53,NA())</f>
        <v>-11</v>
      </c>
      <c r="J50" s="173" t="e">
        <f>NA()</f>
        <v>#N/A</v>
      </c>
      <c r="K50" s="173" t="e">
        <f>NA()</f>
        <v>#N/A</v>
      </c>
      <c r="L50" s="173">
        <f>IF(ISNUMBER('実質公債費比率（分子）の構造'!N$53),'実質公債費比率（分子）の構造'!N$53,NA())</f>
        <v>44</v>
      </c>
      <c r="M50" s="173" t="e">
        <f>NA()</f>
        <v>#N/A</v>
      </c>
      <c r="N50" s="173" t="e">
        <f>NA()</f>
        <v>#N/A</v>
      </c>
      <c r="O50" s="173">
        <f>IF(ISNUMBER('実質公債費比率（分子）の構造'!O$53),'実質公債費比率（分子）の構造'!O$53,NA())</f>
        <v>97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9010</v>
      </c>
      <c r="E56" s="172"/>
      <c r="F56" s="172"/>
      <c r="G56" s="172">
        <f>'将来負担比率（分子）の構造'!J$52</f>
        <v>9614</v>
      </c>
      <c r="H56" s="172"/>
      <c r="I56" s="172"/>
      <c r="J56" s="172">
        <f>'将来負担比率（分子）の構造'!K$52</f>
        <v>9058</v>
      </c>
      <c r="K56" s="172"/>
      <c r="L56" s="172"/>
      <c r="M56" s="172">
        <f>'将来負担比率（分子）の構造'!L$52</f>
        <v>9148</v>
      </c>
      <c r="N56" s="172"/>
      <c r="O56" s="172"/>
      <c r="P56" s="172">
        <f>'将来負担比率（分子）の構造'!M$52</f>
        <v>8768</v>
      </c>
    </row>
    <row r="57" spans="1:16" x14ac:dyDescent="0.15">
      <c r="A57" s="172" t="s">
        <v>42</v>
      </c>
      <c r="B57" s="172"/>
      <c r="C57" s="172"/>
      <c r="D57" s="172">
        <f>'将来負担比率（分子）の構造'!I$51</f>
        <v>6429</v>
      </c>
      <c r="E57" s="172"/>
      <c r="F57" s="172"/>
      <c r="G57" s="172">
        <f>'将来負担比率（分子）の構造'!J$51</f>
        <v>6435</v>
      </c>
      <c r="H57" s="172"/>
      <c r="I57" s="172"/>
      <c r="J57" s="172">
        <f>'将来負担比率（分子）の構造'!K$51</f>
        <v>5603</v>
      </c>
      <c r="K57" s="172"/>
      <c r="L57" s="172"/>
      <c r="M57" s="172">
        <f>'将来負担比率（分子）の構造'!L$51</f>
        <v>5146</v>
      </c>
      <c r="N57" s="172"/>
      <c r="O57" s="172"/>
      <c r="P57" s="172">
        <f>'将来負担比率（分子）の構造'!M$51</f>
        <v>5575</v>
      </c>
    </row>
    <row r="58" spans="1:16" x14ac:dyDescent="0.15">
      <c r="A58" s="172" t="s">
        <v>41</v>
      </c>
      <c r="B58" s="172"/>
      <c r="C58" s="172"/>
      <c r="D58" s="172">
        <f>'将来負担比率（分子）の構造'!I$50</f>
        <v>3264</v>
      </c>
      <c r="E58" s="172"/>
      <c r="F58" s="172"/>
      <c r="G58" s="172">
        <f>'将来負担比率（分子）の構造'!J$50</f>
        <v>3567</v>
      </c>
      <c r="H58" s="172"/>
      <c r="I58" s="172"/>
      <c r="J58" s="172">
        <f>'将来負担比率（分子）の構造'!K$50</f>
        <v>3158</v>
      </c>
      <c r="K58" s="172"/>
      <c r="L58" s="172"/>
      <c r="M58" s="172">
        <f>'将来負担比率（分子）の構造'!L$50</f>
        <v>3404</v>
      </c>
      <c r="N58" s="172"/>
      <c r="O58" s="172"/>
      <c r="P58" s="172">
        <f>'将来負担比率（分子）の構造'!M$50</f>
        <v>3183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87</v>
      </c>
      <c r="C61" s="172"/>
      <c r="D61" s="172"/>
      <c r="E61" s="172">
        <f>'将来負担比率（分子）の構造'!J$46</f>
        <v>117</v>
      </c>
      <c r="F61" s="172"/>
      <c r="G61" s="172"/>
      <c r="H61" s="172">
        <f>'将来負担比率（分子）の構造'!K$46</f>
        <v>120</v>
      </c>
      <c r="I61" s="172"/>
      <c r="J61" s="172"/>
      <c r="K61" s="172">
        <f>'将来負担比率（分子）の構造'!L$46</f>
        <v>170</v>
      </c>
      <c r="L61" s="172"/>
      <c r="M61" s="172"/>
      <c r="N61" s="172">
        <f>'将来負担比率（分子）の構造'!M$46</f>
        <v>170</v>
      </c>
      <c r="O61" s="172"/>
      <c r="P61" s="172"/>
    </row>
    <row r="62" spans="1:16" x14ac:dyDescent="0.15">
      <c r="A62" s="172" t="s">
        <v>35</v>
      </c>
      <c r="B62" s="172">
        <f>'将来負担比率（分子）の構造'!I$45</f>
        <v>1668</v>
      </c>
      <c r="C62" s="172"/>
      <c r="D62" s="172"/>
      <c r="E62" s="172">
        <f>'将来負担比率（分子）の構造'!J$45</f>
        <v>1571</v>
      </c>
      <c r="F62" s="172"/>
      <c r="G62" s="172"/>
      <c r="H62" s="172">
        <f>'将来負担比率（分子）の構造'!K$45</f>
        <v>1543</v>
      </c>
      <c r="I62" s="172"/>
      <c r="J62" s="172"/>
      <c r="K62" s="172">
        <f>'将来負担比率（分子）の構造'!L$45</f>
        <v>1488</v>
      </c>
      <c r="L62" s="172"/>
      <c r="M62" s="172"/>
      <c r="N62" s="172">
        <f>'将来負担比率（分子）の構造'!M$45</f>
        <v>1465</v>
      </c>
      <c r="O62" s="172"/>
      <c r="P62" s="172"/>
    </row>
    <row r="63" spans="1:16" x14ac:dyDescent="0.15">
      <c r="A63" s="172" t="s">
        <v>34</v>
      </c>
      <c r="B63" s="172">
        <f>'将来負担比率（分子）の構造'!I$44</f>
        <v>1206</v>
      </c>
      <c r="C63" s="172"/>
      <c r="D63" s="172"/>
      <c r="E63" s="172">
        <f>'将来負担比率（分子）の構造'!J$44</f>
        <v>1199</v>
      </c>
      <c r="F63" s="172"/>
      <c r="G63" s="172"/>
      <c r="H63" s="172">
        <f>'将来負担比率（分子）の構造'!K$44</f>
        <v>1213</v>
      </c>
      <c r="I63" s="172"/>
      <c r="J63" s="172"/>
      <c r="K63" s="172">
        <f>'将来負担比率（分子）の構造'!L$44</f>
        <v>1616</v>
      </c>
      <c r="L63" s="172"/>
      <c r="M63" s="172"/>
      <c r="N63" s="172">
        <f>'将来負担比率（分子）の構造'!M$44</f>
        <v>1625</v>
      </c>
      <c r="O63" s="172"/>
      <c r="P63" s="172"/>
    </row>
    <row r="64" spans="1:16" x14ac:dyDescent="0.15">
      <c r="A64" s="172" t="s">
        <v>33</v>
      </c>
      <c r="B64" s="172">
        <f>'将来負担比率（分子）の構造'!I$43</f>
        <v>6769</v>
      </c>
      <c r="C64" s="172"/>
      <c r="D64" s="172"/>
      <c r="E64" s="172">
        <f>'将来負担比率（分子）の構造'!J$43</f>
        <v>6666</v>
      </c>
      <c r="F64" s="172"/>
      <c r="G64" s="172"/>
      <c r="H64" s="172">
        <f>'将来負担比率（分子）の構造'!K$43</f>
        <v>5759</v>
      </c>
      <c r="I64" s="172"/>
      <c r="J64" s="172"/>
      <c r="K64" s="172">
        <f>'将来負担比率（分子）の構造'!L$43</f>
        <v>5198</v>
      </c>
      <c r="L64" s="172"/>
      <c r="M64" s="172"/>
      <c r="N64" s="172">
        <f>'将来負担比率（分子）の構造'!M$43</f>
        <v>3699</v>
      </c>
      <c r="O64" s="172"/>
      <c r="P64" s="172"/>
    </row>
    <row r="65" spans="1:16" x14ac:dyDescent="0.15">
      <c r="A65" s="172" t="s">
        <v>32</v>
      </c>
      <c r="B65" s="172">
        <f>'将来負担比率（分子）の構造'!I$42</f>
        <v>210</v>
      </c>
      <c r="C65" s="172"/>
      <c r="D65" s="172"/>
      <c r="E65" s="172">
        <f>'将来負担比率（分子）の構造'!J$42</f>
        <v>315</v>
      </c>
      <c r="F65" s="172"/>
      <c r="G65" s="172"/>
      <c r="H65" s="172">
        <f>'将来負担比率（分子）の構造'!K$42</f>
        <v>238</v>
      </c>
      <c r="I65" s="172"/>
      <c r="J65" s="172"/>
      <c r="K65" s="172">
        <f>'将来負担比率（分子）の構造'!L$42</f>
        <v>915</v>
      </c>
      <c r="L65" s="172"/>
      <c r="M65" s="172"/>
      <c r="N65" s="172">
        <f>'将来負担比率（分子）の構造'!M$42</f>
        <v>888</v>
      </c>
      <c r="O65" s="172"/>
      <c r="P65" s="172"/>
    </row>
    <row r="66" spans="1:16" x14ac:dyDescent="0.15">
      <c r="A66" s="172" t="s">
        <v>31</v>
      </c>
      <c r="B66" s="172">
        <f>'将来負担比率（分子）の構造'!I$41</f>
        <v>7307</v>
      </c>
      <c r="C66" s="172"/>
      <c r="D66" s="172"/>
      <c r="E66" s="172">
        <f>'将来負担比率（分子）の構造'!J$41</f>
        <v>8546</v>
      </c>
      <c r="F66" s="172"/>
      <c r="G66" s="172"/>
      <c r="H66" s="172">
        <f>'将来負担比率（分子）の構造'!K$41</f>
        <v>9014</v>
      </c>
      <c r="I66" s="172"/>
      <c r="J66" s="172"/>
      <c r="K66" s="172">
        <f>'将来負担比率（分子）の構造'!L$41</f>
        <v>9936</v>
      </c>
      <c r="L66" s="172"/>
      <c r="M66" s="172"/>
      <c r="N66" s="172">
        <f>'将来負担比率（分子）の構造'!M$41</f>
        <v>9580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68</v>
      </c>
      <c r="J67" s="172" t="e">
        <f>NA()</f>
        <v>#N/A</v>
      </c>
      <c r="K67" s="172" t="e">
        <f>NA()</f>
        <v>#N/A</v>
      </c>
      <c r="L67" s="172">
        <f>IF(ISNUMBER('将来負担比率（分子）の構造'!L$53), IF('将来負担比率（分子）の構造'!L$53 &lt; 0, 0, '将来負担比率（分子）の構造'!L$53), NA())</f>
        <v>1626</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1664</v>
      </c>
      <c r="C72" s="176">
        <f>基金残高に係る経年分析!G55</f>
        <v>2080</v>
      </c>
      <c r="D72" s="176">
        <f>基金残高に係る経年分析!H55</f>
        <v>1973</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846</v>
      </c>
      <c r="C74" s="176">
        <f>基金残高に係る経年分析!G57</f>
        <v>673</v>
      </c>
      <c r="D74" s="176">
        <f>基金残高に係る経年分析!H57</f>
        <v>591</v>
      </c>
    </row>
  </sheetData>
  <sheetProtection algorithmName="SHA-512" hashValue="uiaRfD+palrmEGv6M9uL9XxeQspVH1QTTVkCBCaeKhNelDfHf/T32ASq0Xl1PUFNf3t81cy3ZR47767dQsXuDw==" saltValue="QRZoZs4Zu5cH/qaDDaUn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7C3B7-EA98-4310-8C67-A61B4B13A183}">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636" t="s">
        <v>221</v>
      </c>
      <c r="DI1" s="637"/>
      <c r="DJ1" s="637"/>
      <c r="DK1" s="637"/>
      <c r="DL1" s="637"/>
      <c r="DM1" s="637"/>
      <c r="DN1" s="638"/>
      <c r="DO1" s="349"/>
      <c r="DP1" s="636" t="s">
        <v>222</v>
      </c>
      <c r="DQ1" s="637"/>
      <c r="DR1" s="637"/>
      <c r="DS1" s="637"/>
      <c r="DT1" s="637"/>
      <c r="DU1" s="637"/>
      <c r="DV1" s="637"/>
      <c r="DW1" s="637"/>
      <c r="DX1" s="637"/>
      <c r="DY1" s="637"/>
      <c r="DZ1" s="637"/>
      <c r="EA1" s="637"/>
      <c r="EB1" s="637"/>
      <c r="EC1" s="638"/>
      <c r="ED1" s="348"/>
      <c r="EE1" s="348"/>
      <c r="EF1" s="348"/>
      <c r="EG1" s="348"/>
      <c r="EH1" s="348"/>
      <c r="EI1" s="348"/>
      <c r="EJ1" s="348"/>
      <c r="EK1" s="348"/>
      <c r="EL1" s="348"/>
      <c r="EM1" s="348"/>
    </row>
    <row r="2" spans="2:143" ht="22.5" customHeight="1" x14ac:dyDescent="0.15">
      <c r="B2" s="350" t="s">
        <v>223</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639" t="s">
        <v>224</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225</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39" t="s">
        <v>226</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15">
      <c r="B4" s="639" t="s">
        <v>1</v>
      </c>
      <c r="C4" s="640"/>
      <c r="D4" s="640"/>
      <c r="E4" s="640"/>
      <c r="F4" s="640"/>
      <c r="G4" s="640"/>
      <c r="H4" s="640"/>
      <c r="I4" s="640"/>
      <c r="J4" s="640"/>
      <c r="K4" s="640"/>
      <c r="L4" s="640"/>
      <c r="M4" s="640"/>
      <c r="N4" s="640"/>
      <c r="O4" s="640"/>
      <c r="P4" s="640"/>
      <c r="Q4" s="641"/>
      <c r="R4" s="639" t="s">
        <v>227</v>
      </c>
      <c r="S4" s="640"/>
      <c r="T4" s="640"/>
      <c r="U4" s="640"/>
      <c r="V4" s="640"/>
      <c r="W4" s="640"/>
      <c r="X4" s="640"/>
      <c r="Y4" s="641"/>
      <c r="Z4" s="639" t="s">
        <v>228</v>
      </c>
      <c r="AA4" s="640"/>
      <c r="AB4" s="640"/>
      <c r="AC4" s="641"/>
      <c r="AD4" s="639" t="s">
        <v>229</v>
      </c>
      <c r="AE4" s="640"/>
      <c r="AF4" s="640"/>
      <c r="AG4" s="640"/>
      <c r="AH4" s="640"/>
      <c r="AI4" s="640"/>
      <c r="AJ4" s="640"/>
      <c r="AK4" s="641"/>
      <c r="AL4" s="639" t="s">
        <v>228</v>
      </c>
      <c r="AM4" s="640"/>
      <c r="AN4" s="640"/>
      <c r="AO4" s="641"/>
      <c r="AP4" s="642" t="s">
        <v>230</v>
      </c>
      <c r="AQ4" s="642"/>
      <c r="AR4" s="642"/>
      <c r="AS4" s="642"/>
      <c r="AT4" s="642"/>
      <c r="AU4" s="642"/>
      <c r="AV4" s="642"/>
      <c r="AW4" s="642"/>
      <c r="AX4" s="642"/>
      <c r="AY4" s="642"/>
      <c r="AZ4" s="642"/>
      <c r="BA4" s="642"/>
      <c r="BB4" s="642"/>
      <c r="BC4" s="642"/>
      <c r="BD4" s="642"/>
      <c r="BE4" s="642"/>
      <c r="BF4" s="642"/>
      <c r="BG4" s="642" t="s">
        <v>231</v>
      </c>
      <c r="BH4" s="642"/>
      <c r="BI4" s="642"/>
      <c r="BJ4" s="642"/>
      <c r="BK4" s="642"/>
      <c r="BL4" s="642"/>
      <c r="BM4" s="642"/>
      <c r="BN4" s="642"/>
      <c r="BO4" s="642" t="s">
        <v>228</v>
      </c>
      <c r="BP4" s="642"/>
      <c r="BQ4" s="642"/>
      <c r="BR4" s="642"/>
      <c r="BS4" s="642" t="s">
        <v>232</v>
      </c>
      <c r="BT4" s="642"/>
      <c r="BU4" s="642"/>
      <c r="BV4" s="642"/>
      <c r="BW4" s="642"/>
      <c r="BX4" s="642"/>
      <c r="BY4" s="642"/>
      <c r="BZ4" s="642"/>
      <c r="CA4" s="642"/>
      <c r="CB4" s="642"/>
      <c r="CD4" s="639" t="s">
        <v>233</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ht="11.25" customHeight="1" x14ac:dyDescent="0.15">
      <c r="B5" s="643" t="s">
        <v>234</v>
      </c>
      <c r="C5" s="644"/>
      <c r="D5" s="644"/>
      <c r="E5" s="644"/>
      <c r="F5" s="644"/>
      <c r="G5" s="644"/>
      <c r="H5" s="644"/>
      <c r="I5" s="644"/>
      <c r="J5" s="644"/>
      <c r="K5" s="644"/>
      <c r="L5" s="644"/>
      <c r="M5" s="644"/>
      <c r="N5" s="644"/>
      <c r="O5" s="644"/>
      <c r="P5" s="644"/>
      <c r="Q5" s="645"/>
      <c r="R5" s="646">
        <v>8571167</v>
      </c>
      <c r="S5" s="647"/>
      <c r="T5" s="647"/>
      <c r="U5" s="647"/>
      <c r="V5" s="647"/>
      <c r="W5" s="647"/>
      <c r="X5" s="647"/>
      <c r="Y5" s="648"/>
      <c r="Z5" s="649">
        <v>47.1</v>
      </c>
      <c r="AA5" s="649"/>
      <c r="AB5" s="649"/>
      <c r="AC5" s="649"/>
      <c r="AD5" s="650">
        <v>7799908</v>
      </c>
      <c r="AE5" s="650"/>
      <c r="AF5" s="650"/>
      <c r="AG5" s="650"/>
      <c r="AH5" s="650"/>
      <c r="AI5" s="650"/>
      <c r="AJ5" s="650"/>
      <c r="AK5" s="650"/>
      <c r="AL5" s="651">
        <v>79.599999999999994</v>
      </c>
      <c r="AM5" s="652"/>
      <c r="AN5" s="652"/>
      <c r="AO5" s="653"/>
      <c r="AP5" s="643" t="s">
        <v>235</v>
      </c>
      <c r="AQ5" s="644"/>
      <c r="AR5" s="644"/>
      <c r="AS5" s="644"/>
      <c r="AT5" s="644"/>
      <c r="AU5" s="644"/>
      <c r="AV5" s="644"/>
      <c r="AW5" s="644"/>
      <c r="AX5" s="644"/>
      <c r="AY5" s="644"/>
      <c r="AZ5" s="644"/>
      <c r="BA5" s="644"/>
      <c r="BB5" s="644"/>
      <c r="BC5" s="644"/>
      <c r="BD5" s="644"/>
      <c r="BE5" s="644"/>
      <c r="BF5" s="645"/>
      <c r="BG5" s="657">
        <v>7799908</v>
      </c>
      <c r="BH5" s="658"/>
      <c r="BI5" s="658"/>
      <c r="BJ5" s="658"/>
      <c r="BK5" s="658"/>
      <c r="BL5" s="658"/>
      <c r="BM5" s="658"/>
      <c r="BN5" s="659"/>
      <c r="BO5" s="660">
        <v>91</v>
      </c>
      <c r="BP5" s="660"/>
      <c r="BQ5" s="660"/>
      <c r="BR5" s="660"/>
      <c r="BS5" s="661" t="s">
        <v>131</v>
      </c>
      <c r="BT5" s="661"/>
      <c r="BU5" s="661"/>
      <c r="BV5" s="661"/>
      <c r="BW5" s="661"/>
      <c r="BX5" s="661"/>
      <c r="BY5" s="661"/>
      <c r="BZ5" s="661"/>
      <c r="CA5" s="661"/>
      <c r="CB5" s="665"/>
      <c r="CD5" s="639" t="s">
        <v>230</v>
      </c>
      <c r="CE5" s="640"/>
      <c r="CF5" s="640"/>
      <c r="CG5" s="640"/>
      <c r="CH5" s="640"/>
      <c r="CI5" s="640"/>
      <c r="CJ5" s="640"/>
      <c r="CK5" s="640"/>
      <c r="CL5" s="640"/>
      <c r="CM5" s="640"/>
      <c r="CN5" s="640"/>
      <c r="CO5" s="640"/>
      <c r="CP5" s="640"/>
      <c r="CQ5" s="641"/>
      <c r="CR5" s="639" t="s">
        <v>236</v>
      </c>
      <c r="CS5" s="640"/>
      <c r="CT5" s="640"/>
      <c r="CU5" s="640"/>
      <c r="CV5" s="640"/>
      <c r="CW5" s="640"/>
      <c r="CX5" s="640"/>
      <c r="CY5" s="641"/>
      <c r="CZ5" s="639" t="s">
        <v>228</v>
      </c>
      <c r="DA5" s="640"/>
      <c r="DB5" s="640"/>
      <c r="DC5" s="641"/>
      <c r="DD5" s="639" t="s">
        <v>237</v>
      </c>
      <c r="DE5" s="640"/>
      <c r="DF5" s="640"/>
      <c r="DG5" s="640"/>
      <c r="DH5" s="640"/>
      <c r="DI5" s="640"/>
      <c r="DJ5" s="640"/>
      <c r="DK5" s="640"/>
      <c r="DL5" s="640"/>
      <c r="DM5" s="640"/>
      <c r="DN5" s="640"/>
      <c r="DO5" s="640"/>
      <c r="DP5" s="641"/>
      <c r="DQ5" s="639" t="s">
        <v>238</v>
      </c>
      <c r="DR5" s="640"/>
      <c r="DS5" s="640"/>
      <c r="DT5" s="640"/>
      <c r="DU5" s="640"/>
      <c r="DV5" s="640"/>
      <c r="DW5" s="640"/>
      <c r="DX5" s="640"/>
      <c r="DY5" s="640"/>
      <c r="DZ5" s="640"/>
      <c r="EA5" s="640"/>
      <c r="EB5" s="640"/>
      <c r="EC5" s="641"/>
    </row>
    <row r="6" spans="2:143" ht="11.25" customHeight="1" x14ac:dyDescent="0.15">
      <c r="B6" s="654" t="s">
        <v>239</v>
      </c>
      <c r="C6" s="655"/>
      <c r="D6" s="655"/>
      <c r="E6" s="655"/>
      <c r="F6" s="655"/>
      <c r="G6" s="655"/>
      <c r="H6" s="655"/>
      <c r="I6" s="655"/>
      <c r="J6" s="655"/>
      <c r="K6" s="655"/>
      <c r="L6" s="655"/>
      <c r="M6" s="655"/>
      <c r="N6" s="655"/>
      <c r="O6" s="655"/>
      <c r="P6" s="655"/>
      <c r="Q6" s="656"/>
      <c r="R6" s="657">
        <v>110787</v>
      </c>
      <c r="S6" s="658"/>
      <c r="T6" s="658"/>
      <c r="U6" s="658"/>
      <c r="V6" s="658"/>
      <c r="W6" s="658"/>
      <c r="X6" s="658"/>
      <c r="Y6" s="659"/>
      <c r="Z6" s="660">
        <v>0.6</v>
      </c>
      <c r="AA6" s="660"/>
      <c r="AB6" s="660"/>
      <c r="AC6" s="660"/>
      <c r="AD6" s="661">
        <v>110787</v>
      </c>
      <c r="AE6" s="661"/>
      <c r="AF6" s="661"/>
      <c r="AG6" s="661"/>
      <c r="AH6" s="661"/>
      <c r="AI6" s="661"/>
      <c r="AJ6" s="661"/>
      <c r="AK6" s="661"/>
      <c r="AL6" s="662">
        <v>1.1000000000000001</v>
      </c>
      <c r="AM6" s="663"/>
      <c r="AN6" s="663"/>
      <c r="AO6" s="664"/>
      <c r="AP6" s="654" t="s">
        <v>240</v>
      </c>
      <c r="AQ6" s="655"/>
      <c r="AR6" s="655"/>
      <c r="AS6" s="655"/>
      <c r="AT6" s="655"/>
      <c r="AU6" s="655"/>
      <c r="AV6" s="655"/>
      <c r="AW6" s="655"/>
      <c r="AX6" s="655"/>
      <c r="AY6" s="655"/>
      <c r="AZ6" s="655"/>
      <c r="BA6" s="655"/>
      <c r="BB6" s="655"/>
      <c r="BC6" s="655"/>
      <c r="BD6" s="655"/>
      <c r="BE6" s="655"/>
      <c r="BF6" s="656"/>
      <c r="BG6" s="657">
        <v>7799908</v>
      </c>
      <c r="BH6" s="658"/>
      <c r="BI6" s="658"/>
      <c r="BJ6" s="658"/>
      <c r="BK6" s="658"/>
      <c r="BL6" s="658"/>
      <c r="BM6" s="658"/>
      <c r="BN6" s="659"/>
      <c r="BO6" s="660">
        <v>91</v>
      </c>
      <c r="BP6" s="660"/>
      <c r="BQ6" s="660"/>
      <c r="BR6" s="660"/>
      <c r="BS6" s="661" t="s">
        <v>131</v>
      </c>
      <c r="BT6" s="661"/>
      <c r="BU6" s="661"/>
      <c r="BV6" s="661"/>
      <c r="BW6" s="661"/>
      <c r="BX6" s="661"/>
      <c r="BY6" s="661"/>
      <c r="BZ6" s="661"/>
      <c r="CA6" s="661"/>
      <c r="CB6" s="665"/>
      <c r="CD6" s="643" t="s">
        <v>241</v>
      </c>
      <c r="CE6" s="644"/>
      <c r="CF6" s="644"/>
      <c r="CG6" s="644"/>
      <c r="CH6" s="644"/>
      <c r="CI6" s="644"/>
      <c r="CJ6" s="644"/>
      <c r="CK6" s="644"/>
      <c r="CL6" s="644"/>
      <c r="CM6" s="644"/>
      <c r="CN6" s="644"/>
      <c r="CO6" s="644"/>
      <c r="CP6" s="644"/>
      <c r="CQ6" s="645"/>
      <c r="CR6" s="657">
        <v>165189</v>
      </c>
      <c r="CS6" s="658"/>
      <c r="CT6" s="658"/>
      <c r="CU6" s="658"/>
      <c r="CV6" s="658"/>
      <c r="CW6" s="658"/>
      <c r="CX6" s="658"/>
      <c r="CY6" s="659"/>
      <c r="CZ6" s="651">
        <v>1</v>
      </c>
      <c r="DA6" s="652"/>
      <c r="DB6" s="652"/>
      <c r="DC6" s="668"/>
      <c r="DD6" s="666" t="s">
        <v>131</v>
      </c>
      <c r="DE6" s="658"/>
      <c r="DF6" s="658"/>
      <c r="DG6" s="658"/>
      <c r="DH6" s="658"/>
      <c r="DI6" s="658"/>
      <c r="DJ6" s="658"/>
      <c r="DK6" s="658"/>
      <c r="DL6" s="658"/>
      <c r="DM6" s="658"/>
      <c r="DN6" s="658"/>
      <c r="DO6" s="658"/>
      <c r="DP6" s="659"/>
      <c r="DQ6" s="666">
        <v>164793</v>
      </c>
      <c r="DR6" s="658"/>
      <c r="DS6" s="658"/>
      <c r="DT6" s="658"/>
      <c r="DU6" s="658"/>
      <c r="DV6" s="658"/>
      <c r="DW6" s="658"/>
      <c r="DX6" s="658"/>
      <c r="DY6" s="658"/>
      <c r="DZ6" s="658"/>
      <c r="EA6" s="658"/>
      <c r="EB6" s="658"/>
      <c r="EC6" s="667"/>
    </row>
    <row r="7" spans="2:143" ht="11.25" customHeight="1" x14ac:dyDescent="0.15">
      <c r="B7" s="654" t="s">
        <v>242</v>
      </c>
      <c r="C7" s="655"/>
      <c r="D7" s="655"/>
      <c r="E7" s="655"/>
      <c r="F7" s="655"/>
      <c r="G7" s="655"/>
      <c r="H7" s="655"/>
      <c r="I7" s="655"/>
      <c r="J7" s="655"/>
      <c r="K7" s="655"/>
      <c r="L7" s="655"/>
      <c r="M7" s="655"/>
      <c r="N7" s="655"/>
      <c r="O7" s="655"/>
      <c r="P7" s="655"/>
      <c r="Q7" s="656"/>
      <c r="R7" s="657">
        <v>5222</v>
      </c>
      <c r="S7" s="658"/>
      <c r="T7" s="658"/>
      <c r="U7" s="658"/>
      <c r="V7" s="658"/>
      <c r="W7" s="658"/>
      <c r="X7" s="658"/>
      <c r="Y7" s="659"/>
      <c r="Z7" s="660">
        <v>0</v>
      </c>
      <c r="AA7" s="660"/>
      <c r="AB7" s="660"/>
      <c r="AC7" s="660"/>
      <c r="AD7" s="661">
        <v>5222</v>
      </c>
      <c r="AE7" s="661"/>
      <c r="AF7" s="661"/>
      <c r="AG7" s="661"/>
      <c r="AH7" s="661"/>
      <c r="AI7" s="661"/>
      <c r="AJ7" s="661"/>
      <c r="AK7" s="661"/>
      <c r="AL7" s="662">
        <v>0.1</v>
      </c>
      <c r="AM7" s="663"/>
      <c r="AN7" s="663"/>
      <c r="AO7" s="664"/>
      <c r="AP7" s="654" t="s">
        <v>243</v>
      </c>
      <c r="AQ7" s="655"/>
      <c r="AR7" s="655"/>
      <c r="AS7" s="655"/>
      <c r="AT7" s="655"/>
      <c r="AU7" s="655"/>
      <c r="AV7" s="655"/>
      <c r="AW7" s="655"/>
      <c r="AX7" s="655"/>
      <c r="AY7" s="655"/>
      <c r="AZ7" s="655"/>
      <c r="BA7" s="655"/>
      <c r="BB7" s="655"/>
      <c r="BC7" s="655"/>
      <c r="BD7" s="655"/>
      <c r="BE7" s="655"/>
      <c r="BF7" s="656"/>
      <c r="BG7" s="657">
        <v>3504390</v>
      </c>
      <c r="BH7" s="658"/>
      <c r="BI7" s="658"/>
      <c r="BJ7" s="658"/>
      <c r="BK7" s="658"/>
      <c r="BL7" s="658"/>
      <c r="BM7" s="658"/>
      <c r="BN7" s="659"/>
      <c r="BO7" s="660">
        <v>40.9</v>
      </c>
      <c r="BP7" s="660"/>
      <c r="BQ7" s="660"/>
      <c r="BR7" s="660"/>
      <c r="BS7" s="661" t="s">
        <v>131</v>
      </c>
      <c r="BT7" s="661"/>
      <c r="BU7" s="661"/>
      <c r="BV7" s="661"/>
      <c r="BW7" s="661"/>
      <c r="BX7" s="661"/>
      <c r="BY7" s="661"/>
      <c r="BZ7" s="661"/>
      <c r="CA7" s="661"/>
      <c r="CB7" s="665"/>
      <c r="CD7" s="654" t="s">
        <v>244</v>
      </c>
      <c r="CE7" s="655"/>
      <c r="CF7" s="655"/>
      <c r="CG7" s="655"/>
      <c r="CH7" s="655"/>
      <c r="CI7" s="655"/>
      <c r="CJ7" s="655"/>
      <c r="CK7" s="655"/>
      <c r="CL7" s="655"/>
      <c r="CM7" s="655"/>
      <c r="CN7" s="655"/>
      <c r="CO7" s="655"/>
      <c r="CP7" s="655"/>
      <c r="CQ7" s="656"/>
      <c r="CR7" s="657">
        <v>1870980</v>
      </c>
      <c r="CS7" s="658"/>
      <c r="CT7" s="658"/>
      <c r="CU7" s="658"/>
      <c r="CV7" s="658"/>
      <c r="CW7" s="658"/>
      <c r="CX7" s="658"/>
      <c r="CY7" s="659"/>
      <c r="CZ7" s="660">
        <v>10.9</v>
      </c>
      <c r="DA7" s="660"/>
      <c r="DB7" s="660"/>
      <c r="DC7" s="660"/>
      <c r="DD7" s="666">
        <v>9345</v>
      </c>
      <c r="DE7" s="658"/>
      <c r="DF7" s="658"/>
      <c r="DG7" s="658"/>
      <c r="DH7" s="658"/>
      <c r="DI7" s="658"/>
      <c r="DJ7" s="658"/>
      <c r="DK7" s="658"/>
      <c r="DL7" s="658"/>
      <c r="DM7" s="658"/>
      <c r="DN7" s="658"/>
      <c r="DO7" s="658"/>
      <c r="DP7" s="659"/>
      <c r="DQ7" s="666">
        <v>1569562</v>
      </c>
      <c r="DR7" s="658"/>
      <c r="DS7" s="658"/>
      <c r="DT7" s="658"/>
      <c r="DU7" s="658"/>
      <c r="DV7" s="658"/>
      <c r="DW7" s="658"/>
      <c r="DX7" s="658"/>
      <c r="DY7" s="658"/>
      <c r="DZ7" s="658"/>
      <c r="EA7" s="658"/>
      <c r="EB7" s="658"/>
      <c r="EC7" s="667"/>
    </row>
    <row r="8" spans="2:143" ht="11.25" customHeight="1" x14ac:dyDescent="0.15">
      <c r="B8" s="654" t="s">
        <v>245</v>
      </c>
      <c r="C8" s="655"/>
      <c r="D8" s="655"/>
      <c r="E8" s="655"/>
      <c r="F8" s="655"/>
      <c r="G8" s="655"/>
      <c r="H8" s="655"/>
      <c r="I8" s="655"/>
      <c r="J8" s="655"/>
      <c r="K8" s="655"/>
      <c r="L8" s="655"/>
      <c r="M8" s="655"/>
      <c r="N8" s="655"/>
      <c r="O8" s="655"/>
      <c r="P8" s="655"/>
      <c r="Q8" s="656"/>
      <c r="R8" s="657">
        <v>64151</v>
      </c>
      <c r="S8" s="658"/>
      <c r="T8" s="658"/>
      <c r="U8" s="658"/>
      <c r="V8" s="658"/>
      <c r="W8" s="658"/>
      <c r="X8" s="658"/>
      <c r="Y8" s="659"/>
      <c r="Z8" s="660">
        <v>0.4</v>
      </c>
      <c r="AA8" s="660"/>
      <c r="AB8" s="660"/>
      <c r="AC8" s="660"/>
      <c r="AD8" s="661">
        <v>64151</v>
      </c>
      <c r="AE8" s="661"/>
      <c r="AF8" s="661"/>
      <c r="AG8" s="661"/>
      <c r="AH8" s="661"/>
      <c r="AI8" s="661"/>
      <c r="AJ8" s="661"/>
      <c r="AK8" s="661"/>
      <c r="AL8" s="662">
        <v>0.7</v>
      </c>
      <c r="AM8" s="663"/>
      <c r="AN8" s="663"/>
      <c r="AO8" s="664"/>
      <c r="AP8" s="654" t="s">
        <v>246</v>
      </c>
      <c r="AQ8" s="655"/>
      <c r="AR8" s="655"/>
      <c r="AS8" s="655"/>
      <c r="AT8" s="655"/>
      <c r="AU8" s="655"/>
      <c r="AV8" s="655"/>
      <c r="AW8" s="655"/>
      <c r="AX8" s="655"/>
      <c r="AY8" s="655"/>
      <c r="AZ8" s="655"/>
      <c r="BA8" s="655"/>
      <c r="BB8" s="655"/>
      <c r="BC8" s="655"/>
      <c r="BD8" s="655"/>
      <c r="BE8" s="655"/>
      <c r="BF8" s="656"/>
      <c r="BG8" s="657">
        <v>96263</v>
      </c>
      <c r="BH8" s="658"/>
      <c r="BI8" s="658"/>
      <c r="BJ8" s="658"/>
      <c r="BK8" s="658"/>
      <c r="BL8" s="658"/>
      <c r="BM8" s="658"/>
      <c r="BN8" s="659"/>
      <c r="BO8" s="660">
        <v>1.1000000000000001</v>
      </c>
      <c r="BP8" s="660"/>
      <c r="BQ8" s="660"/>
      <c r="BR8" s="660"/>
      <c r="BS8" s="661" t="s">
        <v>131</v>
      </c>
      <c r="BT8" s="661"/>
      <c r="BU8" s="661"/>
      <c r="BV8" s="661"/>
      <c r="BW8" s="661"/>
      <c r="BX8" s="661"/>
      <c r="BY8" s="661"/>
      <c r="BZ8" s="661"/>
      <c r="CA8" s="661"/>
      <c r="CB8" s="665"/>
      <c r="CD8" s="654" t="s">
        <v>247</v>
      </c>
      <c r="CE8" s="655"/>
      <c r="CF8" s="655"/>
      <c r="CG8" s="655"/>
      <c r="CH8" s="655"/>
      <c r="CI8" s="655"/>
      <c r="CJ8" s="655"/>
      <c r="CK8" s="655"/>
      <c r="CL8" s="655"/>
      <c r="CM8" s="655"/>
      <c r="CN8" s="655"/>
      <c r="CO8" s="655"/>
      <c r="CP8" s="655"/>
      <c r="CQ8" s="656"/>
      <c r="CR8" s="657">
        <v>7864334</v>
      </c>
      <c r="CS8" s="658"/>
      <c r="CT8" s="658"/>
      <c r="CU8" s="658"/>
      <c r="CV8" s="658"/>
      <c r="CW8" s="658"/>
      <c r="CX8" s="658"/>
      <c r="CY8" s="659"/>
      <c r="CZ8" s="660">
        <v>45.6</v>
      </c>
      <c r="DA8" s="660"/>
      <c r="DB8" s="660"/>
      <c r="DC8" s="660"/>
      <c r="DD8" s="666">
        <v>42965</v>
      </c>
      <c r="DE8" s="658"/>
      <c r="DF8" s="658"/>
      <c r="DG8" s="658"/>
      <c r="DH8" s="658"/>
      <c r="DI8" s="658"/>
      <c r="DJ8" s="658"/>
      <c r="DK8" s="658"/>
      <c r="DL8" s="658"/>
      <c r="DM8" s="658"/>
      <c r="DN8" s="658"/>
      <c r="DO8" s="658"/>
      <c r="DP8" s="659"/>
      <c r="DQ8" s="666">
        <v>3310095</v>
      </c>
      <c r="DR8" s="658"/>
      <c r="DS8" s="658"/>
      <c r="DT8" s="658"/>
      <c r="DU8" s="658"/>
      <c r="DV8" s="658"/>
      <c r="DW8" s="658"/>
      <c r="DX8" s="658"/>
      <c r="DY8" s="658"/>
      <c r="DZ8" s="658"/>
      <c r="EA8" s="658"/>
      <c r="EB8" s="658"/>
      <c r="EC8" s="667"/>
    </row>
    <row r="9" spans="2:143" ht="11.25" customHeight="1" x14ac:dyDescent="0.15">
      <c r="B9" s="654" t="s">
        <v>248</v>
      </c>
      <c r="C9" s="655"/>
      <c r="D9" s="655"/>
      <c r="E9" s="655"/>
      <c r="F9" s="655"/>
      <c r="G9" s="655"/>
      <c r="H9" s="655"/>
      <c r="I9" s="655"/>
      <c r="J9" s="655"/>
      <c r="K9" s="655"/>
      <c r="L9" s="655"/>
      <c r="M9" s="655"/>
      <c r="N9" s="655"/>
      <c r="O9" s="655"/>
      <c r="P9" s="655"/>
      <c r="Q9" s="656"/>
      <c r="R9" s="657">
        <v>73365</v>
      </c>
      <c r="S9" s="658"/>
      <c r="T9" s="658"/>
      <c r="U9" s="658"/>
      <c r="V9" s="658"/>
      <c r="W9" s="658"/>
      <c r="X9" s="658"/>
      <c r="Y9" s="659"/>
      <c r="Z9" s="660">
        <v>0.4</v>
      </c>
      <c r="AA9" s="660"/>
      <c r="AB9" s="660"/>
      <c r="AC9" s="660"/>
      <c r="AD9" s="661">
        <v>73365</v>
      </c>
      <c r="AE9" s="661"/>
      <c r="AF9" s="661"/>
      <c r="AG9" s="661"/>
      <c r="AH9" s="661"/>
      <c r="AI9" s="661"/>
      <c r="AJ9" s="661"/>
      <c r="AK9" s="661"/>
      <c r="AL9" s="662">
        <v>0.7</v>
      </c>
      <c r="AM9" s="663"/>
      <c r="AN9" s="663"/>
      <c r="AO9" s="664"/>
      <c r="AP9" s="654" t="s">
        <v>249</v>
      </c>
      <c r="AQ9" s="655"/>
      <c r="AR9" s="655"/>
      <c r="AS9" s="655"/>
      <c r="AT9" s="655"/>
      <c r="AU9" s="655"/>
      <c r="AV9" s="655"/>
      <c r="AW9" s="655"/>
      <c r="AX9" s="655"/>
      <c r="AY9" s="655"/>
      <c r="AZ9" s="655"/>
      <c r="BA9" s="655"/>
      <c r="BB9" s="655"/>
      <c r="BC9" s="655"/>
      <c r="BD9" s="655"/>
      <c r="BE9" s="655"/>
      <c r="BF9" s="656"/>
      <c r="BG9" s="657">
        <v>2969411</v>
      </c>
      <c r="BH9" s="658"/>
      <c r="BI9" s="658"/>
      <c r="BJ9" s="658"/>
      <c r="BK9" s="658"/>
      <c r="BL9" s="658"/>
      <c r="BM9" s="658"/>
      <c r="BN9" s="659"/>
      <c r="BO9" s="660">
        <v>34.6</v>
      </c>
      <c r="BP9" s="660"/>
      <c r="BQ9" s="660"/>
      <c r="BR9" s="660"/>
      <c r="BS9" s="661" t="s">
        <v>131</v>
      </c>
      <c r="BT9" s="661"/>
      <c r="BU9" s="661"/>
      <c r="BV9" s="661"/>
      <c r="BW9" s="661"/>
      <c r="BX9" s="661"/>
      <c r="BY9" s="661"/>
      <c r="BZ9" s="661"/>
      <c r="CA9" s="661"/>
      <c r="CB9" s="665"/>
      <c r="CD9" s="654" t="s">
        <v>250</v>
      </c>
      <c r="CE9" s="655"/>
      <c r="CF9" s="655"/>
      <c r="CG9" s="655"/>
      <c r="CH9" s="655"/>
      <c r="CI9" s="655"/>
      <c r="CJ9" s="655"/>
      <c r="CK9" s="655"/>
      <c r="CL9" s="655"/>
      <c r="CM9" s="655"/>
      <c r="CN9" s="655"/>
      <c r="CO9" s="655"/>
      <c r="CP9" s="655"/>
      <c r="CQ9" s="656"/>
      <c r="CR9" s="657">
        <v>2351080</v>
      </c>
      <c r="CS9" s="658"/>
      <c r="CT9" s="658"/>
      <c r="CU9" s="658"/>
      <c r="CV9" s="658"/>
      <c r="CW9" s="658"/>
      <c r="CX9" s="658"/>
      <c r="CY9" s="659"/>
      <c r="CZ9" s="660">
        <v>13.6</v>
      </c>
      <c r="DA9" s="660"/>
      <c r="DB9" s="660"/>
      <c r="DC9" s="660"/>
      <c r="DD9" s="666">
        <v>201210</v>
      </c>
      <c r="DE9" s="658"/>
      <c r="DF9" s="658"/>
      <c r="DG9" s="658"/>
      <c r="DH9" s="658"/>
      <c r="DI9" s="658"/>
      <c r="DJ9" s="658"/>
      <c r="DK9" s="658"/>
      <c r="DL9" s="658"/>
      <c r="DM9" s="658"/>
      <c r="DN9" s="658"/>
      <c r="DO9" s="658"/>
      <c r="DP9" s="659"/>
      <c r="DQ9" s="666">
        <v>1943914</v>
      </c>
      <c r="DR9" s="658"/>
      <c r="DS9" s="658"/>
      <c r="DT9" s="658"/>
      <c r="DU9" s="658"/>
      <c r="DV9" s="658"/>
      <c r="DW9" s="658"/>
      <c r="DX9" s="658"/>
      <c r="DY9" s="658"/>
      <c r="DZ9" s="658"/>
      <c r="EA9" s="658"/>
      <c r="EB9" s="658"/>
      <c r="EC9" s="667"/>
    </row>
    <row r="10" spans="2:143" ht="11.25" customHeight="1" x14ac:dyDescent="0.15">
      <c r="B10" s="654" t="s">
        <v>251</v>
      </c>
      <c r="C10" s="655"/>
      <c r="D10" s="655"/>
      <c r="E10" s="655"/>
      <c r="F10" s="655"/>
      <c r="G10" s="655"/>
      <c r="H10" s="655"/>
      <c r="I10" s="655"/>
      <c r="J10" s="655"/>
      <c r="K10" s="655"/>
      <c r="L10" s="655"/>
      <c r="M10" s="655"/>
      <c r="N10" s="655"/>
      <c r="O10" s="655"/>
      <c r="P10" s="655"/>
      <c r="Q10" s="656"/>
      <c r="R10" s="657" t="s">
        <v>131</v>
      </c>
      <c r="S10" s="658"/>
      <c r="T10" s="658"/>
      <c r="U10" s="658"/>
      <c r="V10" s="658"/>
      <c r="W10" s="658"/>
      <c r="X10" s="658"/>
      <c r="Y10" s="659"/>
      <c r="Z10" s="660" t="s">
        <v>131</v>
      </c>
      <c r="AA10" s="660"/>
      <c r="AB10" s="660"/>
      <c r="AC10" s="660"/>
      <c r="AD10" s="661" t="s">
        <v>131</v>
      </c>
      <c r="AE10" s="661"/>
      <c r="AF10" s="661"/>
      <c r="AG10" s="661"/>
      <c r="AH10" s="661"/>
      <c r="AI10" s="661"/>
      <c r="AJ10" s="661"/>
      <c r="AK10" s="661"/>
      <c r="AL10" s="662" t="s">
        <v>131</v>
      </c>
      <c r="AM10" s="663"/>
      <c r="AN10" s="663"/>
      <c r="AO10" s="664"/>
      <c r="AP10" s="654" t="s">
        <v>252</v>
      </c>
      <c r="AQ10" s="655"/>
      <c r="AR10" s="655"/>
      <c r="AS10" s="655"/>
      <c r="AT10" s="655"/>
      <c r="AU10" s="655"/>
      <c r="AV10" s="655"/>
      <c r="AW10" s="655"/>
      <c r="AX10" s="655"/>
      <c r="AY10" s="655"/>
      <c r="AZ10" s="655"/>
      <c r="BA10" s="655"/>
      <c r="BB10" s="655"/>
      <c r="BC10" s="655"/>
      <c r="BD10" s="655"/>
      <c r="BE10" s="655"/>
      <c r="BF10" s="656"/>
      <c r="BG10" s="657">
        <v>120396</v>
      </c>
      <c r="BH10" s="658"/>
      <c r="BI10" s="658"/>
      <c r="BJ10" s="658"/>
      <c r="BK10" s="658"/>
      <c r="BL10" s="658"/>
      <c r="BM10" s="658"/>
      <c r="BN10" s="659"/>
      <c r="BO10" s="660">
        <v>1.4</v>
      </c>
      <c r="BP10" s="660"/>
      <c r="BQ10" s="660"/>
      <c r="BR10" s="660"/>
      <c r="BS10" s="661" t="s">
        <v>131</v>
      </c>
      <c r="BT10" s="661"/>
      <c r="BU10" s="661"/>
      <c r="BV10" s="661"/>
      <c r="BW10" s="661"/>
      <c r="BX10" s="661"/>
      <c r="BY10" s="661"/>
      <c r="BZ10" s="661"/>
      <c r="CA10" s="661"/>
      <c r="CB10" s="665"/>
      <c r="CD10" s="654" t="s">
        <v>253</v>
      </c>
      <c r="CE10" s="655"/>
      <c r="CF10" s="655"/>
      <c r="CG10" s="655"/>
      <c r="CH10" s="655"/>
      <c r="CI10" s="655"/>
      <c r="CJ10" s="655"/>
      <c r="CK10" s="655"/>
      <c r="CL10" s="655"/>
      <c r="CM10" s="655"/>
      <c r="CN10" s="655"/>
      <c r="CO10" s="655"/>
      <c r="CP10" s="655"/>
      <c r="CQ10" s="656"/>
      <c r="CR10" s="657">
        <v>599</v>
      </c>
      <c r="CS10" s="658"/>
      <c r="CT10" s="658"/>
      <c r="CU10" s="658"/>
      <c r="CV10" s="658"/>
      <c r="CW10" s="658"/>
      <c r="CX10" s="658"/>
      <c r="CY10" s="659"/>
      <c r="CZ10" s="660">
        <v>0</v>
      </c>
      <c r="DA10" s="660"/>
      <c r="DB10" s="660"/>
      <c r="DC10" s="660"/>
      <c r="DD10" s="666" t="s">
        <v>131</v>
      </c>
      <c r="DE10" s="658"/>
      <c r="DF10" s="658"/>
      <c r="DG10" s="658"/>
      <c r="DH10" s="658"/>
      <c r="DI10" s="658"/>
      <c r="DJ10" s="658"/>
      <c r="DK10" s="658"/>
      <c r="DL10" s="658"/>
      <c r="DM10" s="658"/>
      <c r="DN10" s="658"/>
      <c r="DO10" s="658"/>
      <c r="DP10" s="659"/>
      <c r="DQ10" s="666">
        <v>599</v>
      </c>
      <c r="DR10" s="658"/>
      <c r="DS10" s="658"/>
      <c r="DT10" s="658"/>
      <c r="DU10" s="658"/>
      <c r="DV10" s="658"/>
      <c r="DW10" s="658"/>
      <c r="DX10" s="658"/>
      <c r="DY10" s="658"/>
      <c r="DZ10" s="658"/>
      <c r="EA10" s="658"/>
      <c r="EB10" s="658"/>
      <c r="EC10" s="667"/>
    </row>
    <row r="11" spans="2:143" ht="11.25" customHeight="1" x14ac:dyDescent="0.15">
      <c r="B11" s="654" t="s">
        <v>254</v>
      </c>
      <c r="C11" s="655"/>
      <c r="D11" s="655"/>
      <c r="E11" s="655"/>
      <c r="F11" s="655"/>
      <c r="G11" s="655"/>
      <c r="H11" s="655"/>
      <c r="I11" s="655"/>
      <c r="J11" s="655"/>
      <c r="K11" s="655"/>
      <c r="L11" s="655"/>
      <c r="M11" s="655"/>
      <c r="N11" s="655"/>
      <c r="O11" s="655"/>
      <c r="P11" s="655"/>
      <c r="Q11" s="656"/>
      <c r="R11" s="657">
        <v>1099269</v>
      </c>
      <c r="S11" s="658"/>
      <c r="T11" s="658"/>
      <c r="U11" s="658"/>
      <c r="V11" s="658"/>
      <c r="W11" s="658"/>
      <c r="X11" s="658"/>
      <c r="Y11" s="659"/>
      <c r="Z11" s="662">
        <v>6</v>
      </c>
      <c r="AA11" s="663"/>
      <c r="AB11" s="663"/>
      <c r="AC11" s="669"/>
      <c r="AD11" s="666">
        <v>1099269</v>
      </c>
      <c r="AE11" s="658"/>
      <c r="AF11" s="658"/>
      <c r="AG11" s="658"/>
      <c r="AH11" s="658"/>
      <c r="AI11" s="658"/>
      <c r="AJ11" s="658"/>
      <c r="AK11" s="659"/>
      <c r="AL11" s="662">
        <v>11.2</v>
      </c>
      <c r="AM11" s="663"/>
      <c r="AN11" s="663"/>
      <c r="AO11" s="664"/>
      <c r="AP11" s="654" t="s">
        <v>255</v>
      </c>
      <c r="AQ11" s="655"/>
      <c r="AR11" s="655"/>
      <c r="AS11" s="655"/>
      <c r="AT11" s="655"/>
      <c r="AU11" s="655"/>
      <c r="AV11" s="655"/>
      <c r="AW11" s="655"/>
      <c r="AX11" s="655"/>
      <c r="AY11" s="655"/>
      <c r="AZ11" s="655"/>
      <c r="BA11" s="655"/>
      <c r="BB11" s="655"/>
      <c r="BC11" s="655"/>
      <c r="BD11" s="655"/>
      <c r="BE11" s="655"/>
      <c r="BF11" s="656"/>
      <c r="BG11" s="657">
        <v>318320</v>
      </c>
      <c r="BH11" s="658"/>
      <c r="BI11" s="658"/>
      <c r="BJ11" s="658"/>
      <c r="BK11" s="658"/>
      <c r="BL11" s="658"/>
      <c r="BM11" s="658"/>
      <c r="BN11" s="659"/>
      <c r="BO11" s="660">
        <v>3.7</v>
      </c>
      <c r="BP11" s="660"/>
      <c r="BQ11" s="660"/>
      <c r="BR11" s="660"/>
      <c r="BS11" s="661" t="s">
        <v>131</v>
      </c>
      <c r="BT11" s="661"/>
      <c r="BU11" s="661"/>
      <c r="BV11" s="661"/>
      <c r="BW11" s="661"/>
      <c r="BX11" s="661"/>
      <c r="BY11" s="661"/>
      <c r="BZ11" s="661"/>
      <c r="CA11" s="661"/>
      <c r="CB11" s="665"/>
      <c r="CD11" s="654" t="s">
        <v>256</v>
      </c>
      <c r="CE11" s="655"/>
      <c r="CF11" s="655"/>
      <c r="CG11" s="655"/>
      <c r="CH11" s="655"/>
      <c r="CI11" s="655"/>
      <c r="CJ11" s="655"/>
      <c r="CK11" s="655"/>
      <c r="CL11" s="655"/>
      <c r="CM11" s="655"/>
      <c r="CN11" s="655"/>
      <c r="CO11" s="655"/>
      <c r="CP11" s="655"/>
      <c r="CQ11" s="656"/>
      <c r="CR11" s="657">
        <v>56635</v>
      </c>
      <c r="CS11" s="658"/>
      <c r="CT11" s="658"/>
      <c r="CU11" s="658"/>
      <c r="CV11" s="658"/>
      <c r="CW11" s="658"/>
      <c r="CX11" s="658"/>
      <c r="CY11" s="659"/>
      <c r="CZ11" s="660">
        <v>0.3</v>
      </c>
      <c r="DA11" s="660"/>
      <c r="DB11" s="660"/>
      <c r="DC11" s="660"/>
      <c r="DD11" s="666">
        <v>9211</v>
      </c>
      <c r="DE11" s="658"/>
      <c r="DF11" s="658"/>
      <c r="DG11" s="658"/>
      <c r="DH11" s="658"/>
      <c r="DI11" s="658"/>
      <c r="DJ11" s="658"/>
      <c r="DK11" s="658"/>
      <c r="DL11" s="658"/>
      <c r="DM11" s="658"/>
      <c r="DN11" s="658"/>
      <c r="DO11" s="658"/>
      <c r="DP11" s="659"/>
      <c r="DQ11" s="666">
        <v>48530</v>
      </c>
      <c r="DR11" s="658"/>
      <c r="DS11" s="658"/>
      <c r="DT11" s="658"/>
      <c r="DU11" s="658"/>
      <c r="DV11" s="658"/>
      <c r="DW11" s="658"/>
      <c r="DX11" s="658"/>
      <c r="DY11" s="658"/>
      <c r="DZ11" s="658"/>
      <c r="EA11" s="658"/>
      <c r="EB11" s="658"/>
      <c r="EC11" s="667"/>
    </row>
    <row r="12" spans="2:143" ht="11.25" customHeight="1" x14ac:dyDescent="0.15">
      <c r="B12" s="654" t="s">
        <v>257</v>
      </c>
      <c r="C12" s="655"/>
      <c r="D12" s="655"/>
      <c r="E12" s="655"/>
      <c r="F12" s="655"/>
      <c r="G12" s="655"/>
      <c r="H12" s="655"/>
      <c r="I12" s="655"/>
      <c r="J12" s="655"/>
      <c r="K12" s="655"/>
      <c r="L12" s="655"/>
      <c r="M12" s="655"/>
      <c r="N12" s="655"/>
      <c r="O12" s="655"/>
      <c r="P12" s="655"/>
      <c r="Q12" s="656"/>
      <c r="R12" s="657" t="s">
        <v>131</v>
      </c>
      <c r="S12" s="658"/>
      <c r="T12" s="658"/>
      <c r="U12" s="658"/>
      <c r="V12" s="658"/>
      <c r="W12" s="658"/>
      <c r="X12" s="658"/>
      <c r="Y12" s="659"/>
      <c r="Z12" s="660" t="s">
        <v>131</v>
      </c>
      <c r="AA12" s="660"/>
      <c r="AB12" s="660"/>
      <c r="AC12" s="660"/>
      <c r="AD12" s="661" t="s">
        <v>131</v>
      </c>
      <c r="AE12" s="661"/>
      <c r="AF12" s="661"/>
      <c r="AG12" s="661"/>
      <c r="AH12" s="661"/>
      <c r="AI12" s="661"/>
      <c r="AJ12" s="661"/>
      <c r="AK12" s="661"/>
      <c r="AL12" s="662" t="s">
        <v>131</v>
      </c>
      <c r="AM12" s="663"/>
      <c r="AN12" s="663"/>
      <c r="AO12" s="664"/>
      <c r="AP12" s="654" t="s">
        <v>258</v>
      </c>
      <c r="AQ12" s="655"/>
      <c r="AR12" s="655"/>
      <c r="AS12" s="655"/>
      <c r="AT12" s="655"/>
      <c r="AU12" s="655"/>
      <c r="AV12" s="655"/>
      <c r="AW12" s="655"/>
      <c r="AX12" s="655"/>
      <c r="AY12" s="655"/>
      <c r="AZ12" s="655"/>
      <c r="BA12" s="655"/>
      <c r="BB12" s="655"/>
      <c r="BC12" s="655"/>
      <c r="BD12" s="655"/>
      <c r="BE12" s="655"/>
      <c r="BF12" s="656"/>
      <c r="BG12" s="657">
        <v>3807437</v>
      </c>
      <c r="BH12" s="658"/>
      <c r="BI12" s="658"/>
      <c r="BJ12" s="658"/>
      <c r="BK12" s="658"/>
      <c r="BL12" s="658"/>
      <c r="BM12" s="658"/>
      <c r="BN12" s="659"/>
      <c r="BO12" s="660">
        <v>44.4</v>
      </c>
      <c r="BP12" s="660"/>
      <c r="BQ12" s="660"/>
      <c r="BR12" s="660"/>
      <c r="BS12" s="661" t="s">
        <v>131</v>
      </c>
      <c r="BT12" s="661"/>
      <c r="BU12" s="661"/>
      <c r="BV12" s="661"/>
      <c r="BW12" s="661"/>
      <c r="BX12" s="661"/>
      <c r="BY12" s="661"/>
      <c r="BZ12" s="661"/>
      <c r="CA12" s="661"/>
      <c r="CB12" s="665"/>
      <c r="CD12" s="654" t="s">
        <v>259</v>
      </c>
      <c r="CE12" s="655"/>
      <c r="CF12" s="655"/>
      <c r="CG12" s="655"/>
      <c r="CH12" s="655"/>
      <c r="CI12" s="655"/>
      <c r="CJ12" s="655"/>
      <c r="CK12" s="655"/>
      <c r="CL12" s="655"/>
      <c r="CM12" s="655"/>
      <c r="CN12" s="655"/>
      <c r="CO12" s="655"/>
      <c r="CP12" s="655"/>
      <c r="CQ12" s="656"/>
      <c r="CR12" s="657">
        <v>220302</v>
      </c>
      <c r="CS12" s="658"/>
      <c r="CT12" s="658"/>
      <c r="CU12" s="658"/>
      <c r="CV12" s="658"/>
      <c r="CW12" s="658"/>
      <c r="CX12" s="658"/>
      <c r="CY12" s="659"/>
      <c r="CZ12" s="660">
        <v>1.3</v>
      </c>
      <c r="DA12" s="660"/>
      <c r="DB12" s="660"/>
      <c r="DC12" s="660"/>
      <c r="DD12" s="666">
        <v>21717</v>
      </c>
      <c r="DE12" s="658"/>
      <c r="DF12" s="658"/>
      <c r="DG12" s="658"/>
      <c r="DH12" s="658"/>
      <c r="DI12" s="658"/>
      <c r="DJ12" s="658"/>
      <c r="DK12" s="658"/>
      <c r="DL12" s="658"/>
      <c r="DM12" s="658"/>
      <c r="DN12" s="658"/>
      <c r="DO12" s="658"/>
      <c r="DP12" s="659"/>
      <c r="DQ12" s="666">
        <v>145071</v>
      </c>
      <c r="DR12" s="658"/>
      <c r="DS12" s="658"/>
      <c r="DT12" s="658"/>
      <c r="DU12" s="658"/>
      <c r="DV12" s="658"/>
      <c r="DW12" s="658"/>
      <c r="DX12" s="658"/>
      <c r="DY12" s="658"/>
      <c r="DZ12" s="658"/>
      <c r="EA12" s="658"/>
      <c r="EB12" s="658"/>
      <c r="EC12" s="667"/>
    </row>
    <row r="13" spans="2:143" ht="11.25" customHeight="1" x14ac:dyDescent="0.15">
      <c r="B13" s="654" t="s">
        <v>260</v>
      </c>
      <c r="C13" s="655"/>
      <c r="D13" s="655"/>
      <c r="E13" s="655"/>
      <c r="F13" s="655"/>
      <c r="G13" s="655"/>
      <c r="H13" s="655"/>
      <c r="I13" s="655"/>
      <c r="J13" s="655"/>
      <c r="K13" s="655"/>
      <c r="L13" s="655"/>
      <c r="M13" s="655"/>
      <c r="N13" s="655"/>
      <c r="O13" s="655"/>
      <c r="P13" s="655"/>
      <c r="Q13" s="656"/>
      <c r="R13" s="657" t="s">
        <v>131</v>
      </c>
      <c r="S13" s="658"/>
      <c r="T13" s="658"/>
      <c r="U13" s="658"/>
      <c r="V13" s="658"/>
      <c r="W13" s="658"/>
      <c r="X13" s="658"/>
      <c r="Y13" s="659"/>
      <c r="Z13" s="660" t="s">
        <v>131</v>
      </c>
      <c r="AA13" s="660"/>
      <c r="AB13" s="660"/>
      <c r="AC13" s="660"/>
      <c r="AD13" s="661" t="s">
        <v>131</v>
      </c>
      <c r="AE13" s="661"/>
      <c r="AF13" s="661"/>
      <c r="AG13" s="661"/>
      <c r="AH13" s="661"/>
      <c r="AI13" s="661"/>
      <c r="AJ13" s="661"/>
      <c r="AK13" s="661"/>
      <c r="AL13" s="662" t="s">
        <v>131</v>
      </c>
      <c r="AM13" s="663"/>
      <c r="AN13" s="663"/>
      <c r="AO13" s="664"/>
      <c r="AP13" s="654" t="s">
        <v>261</v>
      </c>
      <c r="AQ13" s="655"/>
      <c r="AR13" s="655"/>
      <c r="AS13" s="655"/>
      <c r="AT13" s="655"/>
      <c r="AU13" s="655"/>
      <c r="AV13" s="655"/>
      <c r="AW13" s="655"/>
      <c r="AX13" s="655"/>
      <c r="AY13" s="655"/>
      <c r="AZ13" s="655"/>
      <c r="BA13" s="655"/>
      <c r="BB13" s="655"/>
      <c r="BC13" s="655"/>
      <c r="BD13" s="655"/>
      <c r="BE13" s="655"/>
      <c r="BF13" s="656"/>
      <c r="BG13" s="657">
        <v>3764162</v>
      </c>
      <c r="BH13" s="658"/>
      <c r="BI13" s="658"/>
      <c r="BJ13" s="658"/>
      <c r="BK13" s="658"/>
      <c r="BL13" s="658"/>
      <c r="BM13" s="658"/>
      <c r="BN13" s="659"/>
      <c r="BO13" s="660">
        <v>43.9</v>
      </c>
      <c r="BP13" s="660"/>
      <c r="BQ13" s="660"/>
      <c r="BR13" s="660"/>
      <c r="BS13" s="661" t="s">
        <v>131</v>
      </c>
      <c r="BT13" s="661"/>
      <c r="BU13" s="661"/>
      <c r="BV13" s="661"/>
      <c r="BW13" s="661"/>
      <c r="BX13" s="661"/>
      <c r="BY13" s="661"/>
      <c r="BZ13" s="661"/>
      <c r="CA13" s="661"/>
      <c r="CB13" s="665"/>
      <c r="CD13" s="654" t="s">
        <v>262</v>
      </c>
      <c r="CE13" s="655"/>
      <c r="CF13" s="655"/>
      <c r="CG13" s="655"/>
      <c r="CH13" s="655"/>
      <c r="CI13" s="655"/>
      <c r="CJ13" s="655"/>
      <c r="CK13" s="655"/>
      <c r="CL13" s="655"/>
      <c r="CM13" s="655"/>
      <c r="CN13" s="655"/>
      <c r="CO13" s="655"/>
      <c r="CP13" s="655"/>
      <c r="CQ13" s="656"/>
      <c r="CR13" s="657">
        <v>1364644</v>
      </c>
      <c r="CS13" s="658"/>
      <c r="CT13" s="658"/>
      <c r="CU13" s="658"/>
      <c r="CV13" s="658"/>
      <c r="CW13" s="658"/>
      <c r="CX13" s="658"/>
      <c r="CY13" s="659"/>
      <c r="CZ13" s="660">
        <v>7.9</v>
      </c>
      <c r="DA13" s="660"/>
      <c r="DB13" s="660"/>
      <c r="DC13" s="660"/>
      <c r="DD13" s="666">
        <v>182455</v>
      </c>
      <c r="DE13" s="658"/>
      <c r="DF13" s="658"/>
      <c r="DG13" s="658"/>
      <c r="DH13" s="658"/>
      <c r="DI13" s="658"/>
      <c r="DJ13" s="658"/>
      <c r="DK13" s="658"/>
      <c r="DL13" s="658"/>
      <c r="DM13" s="658"/>
      <c r="DN13" s="658"/>
      <c r="DO13" s="658"/>
      <c r="DP13" s="659"/>
      <c r="DQ13" s="666">
        <v>1224172</v>
      </c>
      <c r="DR13" s="658"/>
      <c r="DS13" s="658"/>
      <c r="DT13" s="658"/>
      <c r="DU13" s="658"/>
      <c r="DV13" s="658"/>
      <c r="DW13" s="658"/>
      <c r="DX13" s="658"/>
      <c r="DY13" s="658"/>
      <c r="DZ13" s="658"/>
      <c r="EA13" s="658"/>
      <c r="EB13" s="658"/>
      <c r="EC13" s="667"/>
    </row>
    <row r="14" spans="2:143" ht="11.25" customHeight="1" x14ac:dyDescent="0.15">
      <c r="B14" s="654" t="s">
        <v>263</v>
      </c>
      <c r="C14" s="655"/>
      <c r="D14" s="655"/>
      <c r="E14" s="655"/>
      <c r="F14" s="655"/>
      <c r="G14" s="655"/>
      <c r="H14" s="655"/>
      <c r="I14" s="655"/>
      <c r="J14" s="655"/>
      <c r="K14" s="655"/>
      <c r="L14" s="655"/>
      <c r="M14" s="655"/>
      <c r="N14" s="655"/>
      <c r="O14" s="655"/>
      <c r="P14" s="655"/>
      <c r="Q14" s="656"/>
      <c r="R14" s="657">
        <v>2</v>
      </c>
      <c r="S14" s="658"/>
      <c r="T14" s="658"/>
      <c r="U14" s="658"/>
      <c r="V14" s="658"/>
      <c r="W14" s="658"/>
      <c r="X14" s="658"/>
      <c r="Y14" s="659"/>
      <c r="Z14" s="660">
        <v>0</v>
      </c>
      <c r="AA14" s="660"/>
      <c r="AB14" s="660"/>
      <c r="AC14" s="660"/>
      <c r="AD14" s="661">
        <v>2</v>
      </c>
      <c r="AE14" s="661"/>
      <c r="AF14" s="661"/>
      <c r="AG14" s="661"/>
      <c r="AH14" s="661"/>
      <c r="AI14" s="661"/>
      <c r="AJ14" s="661"/>
      <c r="AK14" s="661"/>
      <c r="AL14" s="662">
        <v>0</v>
      </c>
      <c r="AM14" s="663"/>
      <c r="AN14" s="663"/>
      <c r="AO14" s="664"/>
      <c r="AP14" s="654" t="s">
        <v>264</v>
      </c>
      <c r="AQ14" s="655"/>
      <c r="AR14" s="655"/>
      <c r="AS14" s="655"/>
      <c r="AT14" s="655"/>
      <c r="AU14" s="655"/>
      <c r="AV14" s="655"/>
      <c r="AW14" s="655"/>
      <c r="AX14" s="655"/>
      <c r="AY14" s="655"/>
      <c r="AZ14" s="655"/>
      <c r="BA14" s="655"/>
      <c r="BB14" s="655"/>
      <c r="BC14" s="655"/>
      <c r="BD14" s="655"/>
      <c r="BE14" s="655"/>
      <c r="BF14" s="656"/>
      <c r="BG14" s="657">
        <v>132173</v>
      </c>
      <c r="BH14" s="658"/>
      <c r="BI14" s="658"/>
      <c r="BJ14" s="658"/>
      <c r="BK14" s="658"/>
      <c r="BL14" s="658"/>
      <c r="BM14" s="658"/>
      <c r="BN14" s="659"/>
      <c r="BO14" s="660">
        <v>1.5</v>
      </c>
      <c r="BP14" s="660"/>
      <c r="BQ14" s="660"/>
      <c r="BR14" s="660"/>
      <c r="BS14" s="661" t="s">
        <v>131</v>
      </c>
      <c r="BT14" s="661"/>
      <c r="BU14" s="661"/>
      <c r="BV14" s="661"/>
      <c r="BW14" s="661"/>
      <c r="BX14" s="661"/>
      <c r="BY14" s="661"/>
      <c r="BZ14" s="661"/>
      <c r="CA14" s="661"/>
      <c r="CB14" s="665"/>
      <c r="CD14" s="654" t="s">
        <v>265</v>
      </c>
      <c r="CE14" s="655"/>
      <c r="CF14" s="655"/>
      <c r="CG14" s="655"/>
      <c r="CH14" s="655"/>
      <c r="CI14" s="655"/>
      <c r="CJ14" s="655"/>
      <c r="CK14" s="655"/>
      <c r="CL14" s="655"/>
      <c r="CM14" s="655"/>
      <c r="CN14" s="655"/>
      <c r="CO14" s="655"/>
      <c r="CP14" s="655"/>
      <c r="CQ14" s="656"/>
      <c r="CR14" s="657">
        <v>501851</v>
      </c>
      <c r="CS14" s="658"/>
      <c r="CT14" s="658"/>
      <c r="CU14" s="658"/>
      <c r="CV14" s="658"/>
      <c r="CW14" s="658"/>
      <c r="CX14" s="658"/>
      <c r="CY14" s="659"/>
      <c r="CZ14" s="660">
        <v>2.9</v>
      </c>
      <c r="DA14" s="660"/>
      <c r="DB14" s="660"/>
      <c r="DC14" s="660"/>
      <c r="DD14" s="666" t="s">
        <v>131</v>
      </c>
      <c r="DE14" s="658"/>
      <c r="DF14" s="658"/>
      <c r="DG14" s="658"/>
      <c r="DH14" s="658"/>
      <c r="DI14" s="658"/>
      <c r="DJ14" s="658"/>
      <c r="DK14" s="658"/>
      <c r="DL14" s="658"/>
      <c r="DM14" s="658"/>
      <c r="DN14" s="658"/>
      <c r="DO14" s="658"/>
      <c r="DP14" s="659"/>
      <c r="DQ14" s="666">
        <v>499617</v>
      </c>
      <c r="DR14" s="658"/>
      <c r="DS14" s="658"/>
      <c r="DT14" s="658"/>
      <c r="DU14" s="658"/>
      <c r="DV14" s="658"/>
      <c r="DW14" s="658"/>
      <c r="DX14" s="658"/>
      <c r="DY14" s="658"/>
      <c r="DZ14" s="658"/>
      <c r="EA14" s="658"/>
      <c r="EB14" s="658"/>
      <c r="EC14" s="667"/>
    </row>
    <row r="15" spans="2:143" ht="11.25" customHeight="1" x14ac:dyDescent="0.15">
      <c r="B15" s="654" t="s">
        <v>266</v>
      </c>
      <c r="C15" s="655"/>
      <c r="D15" s="655"/>
      <c r="E15" s="655"/>
      <c r="F15" s="655"/>
      <c r="G15" s="655"/>
      <c r="H15" s="655"/>
      <c r="I15" s="655"/>
      <c r="J15" s="655"/>
      <c r="K15" s="655"/>
      <c r="L15" s="655"/>
      <c r="M15" s="655"/>
      <c r="N15" s="655"/>
      <c r="O15" s="655"/>
      <c r="P15" s="655"/>
      <c r="Q15" s="656"/>
      <c r="R15" s="657" t="s">
        <v>131</v>
      </c>
      <c r="S15" s="658"/>
      <c r="T15" s="658"/>
      <c r="U15" s="658"/>
      <c r="V15" s="658"/>
      <c r="W15" s="658"/>
      <c r="X15" s="658"/>
      <c r="Y15" s="659"/>
      <c r="Z15" s="660" t="s">
        <v>131</v>
      </c>
      <c r="AA15" s="660"/>
      <c r="AB15" s="660"/>
      <c r="AC15" s="660"/>
      <c r="AD15" s="661" t="s">
        <v>131</v>
      </c>
      <c r="AE15" s="661"/>
      <c r="AF15" s="661"/>
      <c r="AG15" s="661"/>
      <c r="AH15" s="661"/>
      <c r="AI15" s="661"/>
      <c r="AJ15" s="661"/>
      <c r="AK15" s="661"/>
      <c r="AL15" s="662" t="s">
        <v>131</v>
      </c>
      <c r="AM15" s="663"/>
      <c r="AN15" s="663"/>
      <c r="AO15" s="664"/>
      <c r="AP15" s="654" t="s">
        <v>267</v>
      </c>
      <c r="AQ15" s="655"/>
      <c r="AR15" s="655"/>
      <c r="AS15" s="655"/>
      <c r="AT15" s="655"/>
      <c r="AU15" s="655"/>
      <c r="AV15" s="655"/>
      <c r="AW15" s="655"/>
      <c r="AX15" s="655"/>
      <c r="AY15" s="655"/>
      <c r="AZ15" s="655"/>
      <c r="BA15" s="655"/>
      <c r="BB15" s="655"/>
      <c r="BC15" s="655"/>
      <c r="BD15" s="655"/>
      <c r="BE15" s="655"/>
      <c r="BF15" s="656"/>
      <c r="BG15" s="657">
        <v>355908</v>
      </c>
      <c r="BH15" s="658"/>
      <c r="BI15" s="658"/>
      <c r="BJ15" s="658"/>
      <c r="BK15" s="658"/>
      <c r="BL15" s="658"/>
      <c r="BM15" s="658"/>
      <c r="BN15" s="659"/>
      <c r="BO15" s="660">
        <v>4.2</v>
      </c>
      <c r="BP15" s="660"/>
      <c r="BQ15" s="660"/>
      <c r="BR15" s="660"/>
      <c r="BS15" s="661" t="s">
        <v>131</v>
      </c>
      <c r="BT15" s="661"/>
      <c r="BU15" s="661"/>
      <c r="BV15" s="661"/>
      <c r="BW15" s="661"/>
      <c r="BX15" s="661"/>
      <c r="BY15" s="661"/>
      <c r="BZ15" s="661"/>
      <c r="CA15" s="661"/>
      <c r="CB15" s="665"/>
      <c r="CD15" s="654" t="s">
        <v>268</v>
      </c>
      <c r="CE15" s="655"/>
      <c r="CF15" s="655"/>
      <c r="CG15" s="655"/>
      <c r="CH15" s="655"/>
      <c r="CI15" s="655"/>
      <c r="CJ15" s="655"/>
      <c r="CK15" s="655"/>
      <c r="CL15" s="655"/>
      <c r="CM15" s="655"/>
      <c r="CN15" s="655"/>
      <c r="CO15" s="655"/>
      <c r="CP15" s="655"/>
      <c r="CQ15" s="656"/>
      <c r="CR15" s="657">
        <v>2116322</v>
      </c>
      <c r="CS15" s="658"/>
      <c r="CT15" s="658"/>
      <c r="CU15" s="658"/>
      <c r="CV15" s="658"/>
      <c r="CW15" s="658"/>
      <c r="CX15" s="658"/>
      <c r="CY15" s="659"/>
      <c r="CZ15" s="660">
        <v>12.3</v>
      </c>
      <c r="DA15" s="660"/>
      <c r="DB15" s="660"/>
      <c r="DC15" s="660"/>
      <c r="DD15" s="666">
        <v>595141</v>
      </c>
      <c r="DE15" s="658"/>
      <c r="DF15" s="658"/>
      <c r="DG15" s="658"/>
      <c r="DH15" s="658"/>
      <c r="DI15" s="658"/>
      <c r="DJ15" s="658"/>
      <c r="DK15" s="658"/>
      <c r="DL15" s="658"/>
      <c r="DM15" s="658"/>
      <c r="DN15" s="658"/>
      <c r="DO15" s="658"/>
      <c r="DP15" s="659"/>
      <c r="DQ15" s="666">
        <v>1447482</v>
      </c>
      <c r="DR15" s="658"/>
      <c r="DS15" s="658"/>
      <c r="DT15" s="658"/>
      <c r="DU15" s="658"/>
      <c r="DV15" s="658"/>
      <c r="DW15" s="658"/>
      <c r="DX15" s="658"/>
      <c r="DY15" s="658"/>
      <c r="DZ15" s="658"/>
      <c r="EA15" s="658"/>
      <c r="EB15" s="658"/>
      <c r="EC15" s="667"/>
    </row>
    <row r="16" spans="2:143" ht="11.25" customHeight="1" x14ac:dyDescent="0.15">
      <c r="B16" s="654" t="s">
        <v>269</v>
      </c>
      <c r="C16" s="655"/>
      <c r="D16" s="655"/>
      <c r="E16" s="655"/>
      <c r="F16" s="655"/>
      <c r="G16" s="655"/>
      <c r="H16" s="655"/>
      <c r="I16" s="655"/>
      <c r="J16" s="655"/>
      <c r="K16" s="655"/>
      <c r="L16" s="655"/>
      <c r="M16" s="655"/>
      <c r="N16" s="655"/>
      <c r="O16" s="655"/>
      <c r="P16" s="655"/>
      <c r="Q16" s="656"/>
      <c r="R16" s="657">
        <v>19130</v>
      </c>
      <c r="S16" s="658"/>
      <c r="T16" s="658"/>
      <c r="U16" s="658"/>
      <c r="V16" s="658"/>
      <c r="W16" s="658"/>
      <c r="X16" s="658"/>
      <c r="Y16" s="659"/>
      <c r="Z16" s="660">
        <v>0.1</v>
      </c>
      <c r="AA16" s="660"/>
      <c r="AB16" s="660"/>
      <c r="AC16" s="660"/>
      <c r="AD16" s="661">
        <v>19130</v>
      </c>
      <c r="AE16" s="661"/>
      <c r="AF16" s="661"/>
      <c r="AG16" s="661"/>
      <c r="AH16" s="661"/>
      <c r="AI16" s="661"/>
      <c r="AJ16" s="661"/>
      <c r="AK16" s="661"/>
      <c r="AL16" s="662">
        <v>0.2</v>
      </c>
      <c r="AM16" s="663"/>
      <c r="AN16" s="663"/>
      <c r="AO16" s="664"/>
      <c r="AP16" s="654" t="s">
        <v>270</v>
      </c>
      <c r="AQ16" s="655"/>
      <c r="AR16" s="655"/>
      <c r="AS16" s="655"/>
      <c r="AT16" s="655"/>
      <c r="AU16" s="655"/>
      <c r="AV16" s="655"/>
      <c r="AW16" s="655"/>
      <c r="AX16" s="655"/>
      <c r="AY16" s="655"/>
      <c r="AZ16" s="655"/>
      <c r="BA16" s="655"/>
      <c r="BB16" s="655"/>
      <c r="BC16" s="655"/>
      <c r="BD16" s="655"/>
      <c r="BE16" s="655"/>
      <c r="BF16" s="656"/>
      <c r="BG16" s="657" t="s">
        <v>131</v>
      </c>
      <c r="BH16" s="658"/>
      <c r="BI16" s="658"/>
      <c r="BJ16" s="658"/>
      <c r="BK16" s="658"/>
      <c r="BL16" s="658"/>
      <c r="BM16" s="658"/>
      <c r="BN16" s="659"/>
      <c r="BO16" s="660" t="s">
        <v>131</v>
      </c>
      <c r="BP16" s="660"/>
      <c r="BQ16" s="660"/>
      <c r="BR16" s="660"/>
      <c r="BS16" s="661" t="s">
        <v>131</v>
      </c>
      <c r="BT16" s="661"/>
      <c r="BU16" s="661"/>
      <c r="BV16" s="661"/>
      <c r="BW16" s="661"/>
      <c r="BX16" s="661"/>
      <c r="BY16" s="661"/>
      <c r="BZ16" s="661"/>
      <c r="CA16" s="661"/>
      <c r="CB16" s="665"/>
      <c r="CD16" s="654" t="s">
        <v>271</v>
      </c>
      <c r="CE16" s="655"/>
      <c r="CF16" s="655"/>
      <c r="CG16" s="655"/>
      <c r="CH16" s="655"/>
      <c r="CI16" s="655"/>
      <c r="CJ16" s="655"/>
      <c r="CK16" s="655"/>
      <c r="CL16" s="655"/>
      <c r="CM16" s="655"/>
      <c r="CN16" s="655"/>
      <c r="CO16" s="655"/>
      <c r="CP16" s="655"/>
      <c r="CQ16" s="656"/>
      <c r="CR16" s="657">
        <v>528</v>
      </c>
      <c r="CS16" s="658"/>
      <c r="CT16" s="658"/>
      <c r="CU16" s="658"/>
      <c r="CV16" s="658"/>
      <c r="CW16" s="658"/>
      <c r="CX16" s="658"/>
      <c r="CY16" s="659"/>
      <c r="CZ16" s="660">
        <v>0</v>
      </c>
      <c r="DA16" s="660"/>
      <c r="DB16" s="660"/>
      <c r="DC16" s="660"/>
      <c r="DD16" s="666" t="s">
        <v>131</v>
      </c>
      <c r="DE16" s="658"/>
      <c r="DF16" s="658"/>
      <c r="DG16" s="658"/>
      <c r="DH16" s="658"/>
      <c r="DI16" s="658"/>
      <c r="DJ16" s="658"/>
      <c r="DK16" s="658"/>
      <c r="DL16" s="658"/>
      <c r="DM16" s="658"/>
      <c r="DN16" s="658"/>
      <c r="DO16" s="658"/>
      <c r="DP16" s="659"/>
      <c r="DQ16" s="666">
        <v>528</v>
      </c>
      <c r="DR16" s="658"/>
      <c r="DS16" s="658"/>
      <c r="DT16" s="658"/>
      <c r="DU16" s="658"/>
      <c r="DV16" s="658"/>
      <c r="DW16" s="658"/>
      <c r="DX16" s="658"/>
      <c r="DY16" s="658"/>
      <c r="DZ16" s="658"/>
      <c r="EA16" s="658"/>
      <c r="EB16" s="658"/>
      <c r="EC16" s="667"/>
    </row>
    <row r="17" spans="2:133" ht="11.25" customHeight="1" x14ac:dyDescent="0.15">
      <c r="B17" s="654" t="s">
        <v>272</v>
      </c>
      <c r="C17" s="655"/>
      <c r="D17" s="655"/>
      <c r="E17" s="655"/>
      <c r="F17" s="655"/>
      <c r="G17" s="655"/>
      <c r="H17" s="655"/>
      <c r="I17" s="655"/>
      <c r="J17" s="655"/>
      <c r="K17" s="655"/>
      <c r="L17" s="655"/>
      <c r="M17" s="655"/>
      <c r="N17" s="655"/>
      <c r="O17" s="655"/>
      <c r="P17" s="655"/>
      <c r="Q17" s="656"/>
      <c r="R17" s="657">
        <v>110160</v>
      </c>
      <c r="S17" s="658"/>
      <c r="T17" s="658"/>
      <c r="U17" s="658"/>
      <c r="V17" s="658"/>
      <c r="W17" s="658"/>
      <c r="X17" s="658"/>
      <c r="Y17" s="659"/>
      <c r="Z17" s="660">
        <v>0.6</v>
      </c>
      <c r="AA17" s="660"/>
      <c r="AB17" s="660"/>
      <c r="AC17" s="660"/>
      <c r="AD17" s="661">
        <v>110160</v>
      </c>
      <c r="AE17" s="661"/>
      <c r="AF17" s="661"/>
      <c r="AG17" s="661"/>
      <c r="AH17" s="661"/>
      <c r="AI17" s="661"/>
      <c r="AJ17" s="661"/>
      <c r="AK17" s="661"/>
      <c r="AL17" s="662">
        <v>1.1000000000000001</v>
      </c>
      <c r="AM17" s="663"/>
      <c r="AN17" s="663"/>
      <c r="AO17" s="664"/>
      <c r="AP17" s="654" t="s">
        <v>273</v>
      </c>
      <c r="AQ17" s="655"/>
      <c r="AR17" s="655"/>
      <c r="AS17" s="655"/>
      <c r="AT17" s="655"/>
      <c r="AU17" s="655"/>
      <c r="AV17" s="655"/>
      <c r="AW17" s="655"/>
      <c r="AX17" s="655"/>
      <c r="AY17" s="655"/>
      <c r="AZ17" s="655"/>
      <c r="BA17" s="655"/>
      <c r="BB17" s="655"/>
      <c r="BC17" s="655"/>
      <c r="BD17" s="655"/>
      <c r="BE17" s="655"/>
      <c r="BF17" s="656"/>
      <c r="BG17" s="657" t="s">
        <v>131</v>
      </c>
      <c r="BH17" s="658"/>
      <c r="BI17" s="658"/>
      <c r="BJ17" s="658"/>
      <c r="BK17" s="658"/>
      <c r="BL17" s="658"/>
      <c r="BM17" s="658"/>
      <c r="BN17" s="659"/>
      <c r="BO17" s="660" t="s">
        <v>131</v>
      </c>
      <c r="BP17" s="660"/>
      <c r="BQ17" s="660"/>
      <c r="BR17" s="660"/>
      <c r="BS17" s="661" t="s">
        <v>131</v>
      </c>
      <c r="BT17" s="661"/>
      <c r="BU17" s="661"/>
      <c r="BV17" s="661"/>
      <c r="BW17" s="661"/>
      <c r="BX17" s="661"/>
      <c r="BY17" s="661"/>
      <c r="BZ17" s="661"/>
      <c r="CA17" s="661"/>
      <c r="CB17" s="665"/>
      <c r="CD17" s="654" t="s">
        <v>274</v>
      </c>
      <c r="CE17" s="655"/>
      <c r="CF17" s="655"/>
      <c r="CG17" s="655"/>
      <c r="CH17" s="655"/>
      <c r="CI17" s="655"/>
      <c r="CJ17" s="655"/>
      <c r="CK17" s="655"/>
      <c r="CL17" s="655"/>
      <c r="CM17" s="655"/>
      <c r="CN17" s="655"/>
      <c r="CO17" s="655"/>
      <c r="CP17" s="655"/>
      <c r="CQ17" s="656"/>
      <c r="CR17" s="657">
        <v>716938</v>
      </c>
      <c r="CS17" s="658"/>
      <c r="CT17" s="658"/>
      <c r="CU17" s="658"/>
      <c r="CV17" s="658"/>
      <c r="CW17" s="658"/>
      <c r="CX17" s="658"/>
      <c r="CY17" s="659"/>
      <c r="CZ17" s="660">
        <v>4.2</v>
      </c>
      <c r="DA17" s="660"/>
      <c r="DB17" s="660"/>
      <c r="DC17" s="660"/>
      <c r="DD17" s="666" t="s">
        <v>131</v>
      </c>
      <c r="DE17" s="658"/>
      <c r="DF17" s="658"/>
      <c r="DG17" s="658"/>
      <c r="DH17" s="658"/>
      <c r="DI17" s="658"/>
      <c r="DJ17" s="658"/>
      <c r="DK17" s="658"/>
      <c r="DL17" s="658"/>
      <c r="DM17" s="658"/>
      <c r="DN17" s="658"/>
      <c r="DO17" s="658"/>
      <c r="DP17" s="659"/>
      <c r="DQ17" s="666">
        <v>716938</v>
      </c>
      <c r="DR17" s="658"/>
      <c r="DS17" s="658"/>
      <c r="DT17" s="658"/>
      <c r="DU17" s="658"/>
      <c r="DV17" s="658"/>
      <c r="DW17" s="658"/>
      <c r="DX17" s="658"/>
      <c r="DY17" s="658"/>
      <c r="DZ17" s="658"/>
      <c r="EA17" s="658"/>
      <c r="EB17" s="658"/>
      <c r="EC17" s="667"/>
    </row>
    <row r="18" spans="2:133" ht="11.25" customHeight="1" x14ac:dyDescent="0.15">
      <c r="B18" s="654" t="s">
        <v>275</v>
      </c>
      <c r="C18" s="655"/>
      <c r="D18" s="655"/>
      <c r="E18" s="655"/>
      <c r="F18" s="655"/>
      <c r="G18" s="655"/>
      <c r="H18" s="655"/>
      <c r="I18" s="655"/>
      <c r="J18" s="655"/>
      <c r="K18" s="655"/>
      <c r="L18" s="655"/>
      <c r="M18" s="655"/>
      <c r="N18" s="655"/>
      <c r="O18" s="655"/>
      <c r="P18" s="655"/>
      <c r="Q18" s="656"/>
      <c r="R18" s="657">
        <v>510128</v>
      </c>
      <c r="S18" s="658"/>
      <c r="T18" s="658"/>
      <c r="U18" s="658"/>
      <c r="V18" s="658"/>
      <c r="W18" s="658"/>
      <c r="X18" s="658"/>
      <c r="Y18" s="659"/>
      <c r="Z18" s="660">
        <v>2.8</v>
      </c>
      <c r="AA18" s="660"/>
      <c r="AB18" s="660"/>
      <c r="AC18" s="660"/>
      <c r="AD18" s="661">
        <v>482358</v>
      </c>
      <c r="AE18" s="661"/>
      <c r="AF18" s="661"/>
      <c r="AG18" s="661"/>
      <c r="AH18" s="661"/>
      <c r="AI18" s="661"/>
      <c r="AJ18" s="661"/>
      <c r="AK18" s="661"/>
      <c r="AL18" s="662">
        <v>4.9000000953674316</v>
      </c>
      <c r="AM18" s="663"/>
      <c r="AN18" s="663"/>
      <c r="AO18" s="664"/>
      <c r="AP18" s="654" t="s">
        <v>276</v>
      </c>
      <c r="AQ18" s="655"/>
      <c r="AR18" s="655"/>
      <c r="AS18" s="655"/>
      <c r="AT18" s="655"/>
      <c r="AU18" s="655"/>
      <c r="AV18" s="655"/>
      <c r="AW18" s="655"/>
      <c r="AX18" s="655"/>
      <c r="AY18" s="655"/>
      <c r="AZ18" s="655"/>
      <c r="BA18" s="655"/>
      <c r="BB18" s="655"/>
      <c r="BC18" s="655"/>
      <c r="BD18" s="655"/>
      <c r="BE18" s="655"/>
      <c r="BF18" s="656"/>
      <c r="BG18" s="657" t="s">
        <v>131</v>
      </c>
      <c r="BH18" s="658"/>
      <c r="BI18" s="658"/>
      <c r="BJ18" s="658"/>
      <c r="BK18" s="658"/>
      <c r="BL18" s="658"/>
      <c r="BM18" s="658"/>
      <c r="BN18" s="659"/>
      <c r="BO18" s="660" t="s">
        <v>131</v>
      </c>
      <c r="BP18" s="660"/>
      <c r="BQ18" s="660"/>
      <c r="BR18" s="660"/>
      <c r="BS18" s="661" t="s">
        <v>131</v>
      </c>
      <c r="BT18" s="661"/>
      <c r="BU18" s="661"/>
      <c r="BV18" s="661"/>
      <c r="BW18" s="661"/>
      <c r="BX18" s="661"/>
      <c r="BY18" s="661"/>
      <c r="BZ18" s="661"/>
      <c r="CA18" s="661"/>
      <c r="CB18" s="665"/>
      <c r="CD18" s="654" t="s">
        <v>277</v>
      </c>
      <c r="CE18" s="655"/>
      <c r="CF18" s="655"/>
      <c r="CG18" s="655"/>
      <c r="CH18" s="655"/>
      <c r="CI18" s="655"/>
      <c r="CJ18" s="655"/>
      <c r="CK18" s="655"/>
      <c r="CL18" s="655"/>
      <c r="CM18" s="655"/>
      <c r="CN18" s="655"/>
      <c r="CO18" s="655"/>
      <c r="CP18" s="655"/>
      <c r="CQ18" s="656"/>
      <c r="CR18" s="657" t="s">
        <v>131</v>
      </c>
      <c r="CS18" s="658"/>
      <c r="CT18" s="658"/>
      <c r="CU18" s="658"/>
      <c r="CV18" s="658"/>
      <c r="CW18" s="658"/>
      <c r="CX18" s="658"/>
      <c r="CY18" s="659"/>
      <c r="CZ18" s="660" t="s">
        <v>131</v>
      </c>
      <c r="DA18" s="660"/>
      <c r="DB18" s="660"/>
      <c r="DC18" s="660"/>
      <c r="DD18" s="666" t="s">
        <v>131</v>
      </c>
      <c r="DE18" s="658"/>
      <c r="DF18" s="658"/>
      <c r="DG18" s="658"/>
      <c r="DH18" s="658"/>
      <c r="DI18" s="658"/>
      <c r="DJ18" s="658"/>
      <c r="DK18" s="658"/>
      <c r="DL18" s="658"/>
      <c r="DM18" s="658"/>
      <c r="DN18" s="658"/>
      <c r="DO18" s="658"/>
      <c r="DP18" s="659"/>
      <c r="DQ18" s="666" t="s">
        <v>131</v>
      </c>
      <c r="DR18" s="658"/>
      <c r="DS18" s="658"/>
      <c r="DT18" s="658"/>
      <c r="DU18" s="658"/>
      <c r="DV18" s="658"/>
      <c r="DW18" s="658"/>
      <c r="DX18" s="658"/>
      <c r="DY18" s="658"/>
      <c r="DZ18" s="658"/>
      <c r="EA18" s="658"/>
      <c r="EB18" s="658"/>
      <c r="EC18" s="667"/>
    </row>
    <row r="19" spans="2:133" ht="11.25" customHeight="1" x14ac:dyDescent="0.15">
      <c r="B19" s="654" t="s">
        <v>278</v>
      </c>
      <c r="C19" s="655"/>
      <c r="D19" s="655"/>
      <c r="E19" s="655"/>
      <c r="F19" s="655"/>
      <c r="G19" s="655"/>
      <c r="H19" s="655"/>
      <c r="I19" s="655"/>
      <c r="J19" s="655"/>
      <c r="K19" s="655"/>
      <c r="L19" s="655"/>
      <c r="M19" s="655"/>
      <c r="N19" s="655"/>
      <c r="O19" s="655"/>
      <c r="P19" s="655"/>
      <c r="Q19" s="656"/>
      <c r="R19" s="657">
        <v>82986</v>
      </c>
      <c r="S19" s="658"/>
      <c r="T19" s="658"/>
      <c r="U19" s="658"/>
      <c r="V19" s="658"/>
      <c r="W19" s="658"/>
      <c r="X19" s="658"/>
      <c r="Y19" s="659"/>
      <c r="Z19" s="660">
        <v>0.5</v>
      </c>
      <c r="AA19" s="660"/>
      <c r="AB19" s="660"/>
      <c r="AC19" s="660"/>
      <c r="AD19" s="661">
        <v>82986</v>
      </c>
      <c r="AE19" s="661"/>
      <c r="AF19" s="661"/>
      <c r="AG19" s="661"/>
      <c r="AH19" s="661"/>
      <c r="AI19" s="661"/>
      <c r="AJ19" s="661"/>
      <c r="AK19" s="661"/>
      <c r="AL19" s="662">
        <v>0.8</v>
      </c>
      <c r="AM19" s="663"/>
      <c r="AN19" s="663"/>
      <c r="AO19" s="664"/>
      <c r="AP19" s="654" t="s">
        <v>279</v>
      </c>
      <c r="AQ19" s="655"/>
      <c r="AR19" s="655"/>
      <c r="AS19" s="655"/>
      <c r="AT19" s="655"/>
      <c r="AU19" s="655"/>
      <c r="AV19" s="655"/>
      <c r="AW19" s="655"/>
      <c r="AX19" s="655"/>
      <c r="AY19" s="655"/>
      <c r="AZ19" s="655"/>
      <c r="BA19" s="655"/>
      <c r="BB19" s="655"/>
      <c r="BC19" s="655"/>
      <c r="BD19" s="655"/>
      <c r="BE19" s="655"/>
      <c r="BF19" s="656"/>
      <c r="BG19" s="657">
        <v>771259</v>
      </c>
      <c r="BH19" s="658"/>
      <c r="BI19" s="658"/>
      <c r="BJ19" s="658"/>
      <c r="BK19" s="658"/>
      <c r="BL19" s="658"/>
      <c r="BM19" s="658"/>
      <c r="BN19" s="659"/>
      <c r="BO19" s="660">
        <v>9</v>
      </c>
      <c r="BP19" s="660"/>
      <c r="BQ19" s="660"/>
      <c r="BR19" s="660"/>
      <c r="BS19" s="661" t="s">
        <v>131</v>
      </c>
      <c r="BT19" s="661"/>
      <c r="BU19" s="661"/>
      <c r="BV19" s="661"/>
      <c r="BW19" s="661"/>
      <c r="BX19" s="661"/>
      <c r="BY19" s="661"/>
      <c r="BZ19" s="661"/>
      <c r="CA19" s="661"/>
      <c r="CB19" s="665"/>
      <c r="CD19" s="654" t="s">
        <v>280</v>
      </c>
      <c r="CE19" s="655"/>
      <c r="CF19" s="655"/>
      <c r="CG19" s="655"/>
      <c r="CH19" s="655"/>
      <c r="CI19" s="655"/>
      <c r="CJ19" s="655"/>
      <c r="CK19" s="655"/>
      <c r="CL19" s="655"/>
      <c r="CM19" s="655"/>
      <c r="CN19" s="655"/>
      <c r="CO19" s="655"/>
      <c r="CP19" s="655"/>
      <c r="CQ19" s="656"/>
      <c r="CR19" s="657" t="s">
        <v>131</v>
      </c>
      <c r="CS19" s="658"/>
      <c r="CT19" s="658"/>
      <c r="CU19" s="658"/>
      <c r="CV19" s="658"/>
      <c r="CW19" s="658"/>
      <c r="CX19" s="658"/>
      <c r="CY19" s="659"/>
      <c r="CZ19" s="660" t="s">
        <v>131</v>
      </c>
      <c r="DA19" s="660"/>
      <c r="DB19" s="660"/>
      <c r="DC19" s="660"/>
      <c r="DD19" s="666" t="s">
        <v>131</v>
      </c>
      <c r="DE19" s="658"/>
      <c r="DF19" s="658"/>
      <c r="DG19" s="658"/>
      <c r="DH19" s="658"/>
      <c r="DI19" s="658"/>
      <c r="DJ19" s="658"/>
      <c r="DK19" s="658"/>
      <c r="DL19" s="658"/>
      <c r="DM19" s="658"/>
      <c r="DN19" s="658"/>
      <c r="DO19" s="658"/>
      <c r="DP19" s="659"/>
      <c r="DQ19" s="666" t="s">
        <v>131</v>
      </c>
      <c r="DR19" s="658"/>
      <c r="DS19" s="658"/>
      <c r="DT19" s="658"/>
      <c r="DU19" s="658"/>
      <c r="DV19" s="658"/>
      <c r="DW19" s="658"/>
      <c r="DX19" s="658"/>
      <c r="DY19" s="658"/>
      <c r="DZ19" s="658"/>
      <c r="EA19" s="658"/>
      <c r="EB19" s="658"/>
      <c r="EC19" s="667"/>
    </row>
    <row r="20" spans="2:133" ht="11.25" customHeight="1" x14ac:dyDescent="0.15">
      <c r="B20" s="654" t="s">
        <v>281</v>
      </c>
      <c r="C20" s="655"/>
      <c r="D20" s="655"/>
      <c r="E20" s="655"/>
      <c r="F20" s="655"/>
      <c r="G20" s="655"/>
      <c r="H20" s="655"/>
      <c r="I20" s="655"/>
      <c r="J20" s="655"/>
      <c r="K20" s="655"/>
      <c r="L20" s="655"/>
      <c r="M20" s="655"/>
      <c r="N20" s="655"/>
      <c r="O20" s="655"/>
      <c r="P20" s="655"/>
      <c r="Q20" s="656"/>
      <c r="R20" s="657">
        <v>6463</v>
      </c>
      <c r="S20" s="658"/>
      <c r="T20" s="658"/>
      <c r="U20" s="658"/>
      <c r="V20" s="658"/>
      <c r="W20" s="658"/>
      <c r="X20" s="658"/>
      <c r="Y20" s="659"/>
      <c r="Z20" s="660">
        <v>0</v>
      </c>
      <c r="AA20" s="660"/>
      <c r="AB20" s="660"/>
      <c r="AC20" s="660"/>
      <c r="AD20" s="661">
        <v>6463</v>
      </c>
      <c r="AE20" s="661"/>
      <c r="AF20" s="661"/>
      <c r="AG20" s="661"/>
      <c r="AH20" s="661"/>
      <c r="AI20" s="661"/>
      <c r="AJ20" s="661"/>
      <c r="AK20" s="661"/>
      <c r="AL20" s="662">
        <v>0.1</v>
      </c>
      <c r="AM20" s="663"/>
      <c r="AN20" s="663"/>
      <c r="AO20" s="664"/>
      <c r="AP20" s="654" t="s">
        <v>282</v>
      </c>
      <c r="AQ20" s="655"/>
      <c r="AR20" s="655"/>
      <c r="AS20" s="655"/>
      <c r="AT20" s="655"/>
      <c r="AU20" s="655"/>
      <c r="AV20" s="655"/>
      <c r="AW20" s="655"/>
      <c r="AX20" s="655"/>
      <c r="AY20" s="655"/>
      <c r="AZ20" s="655"/>
      <c r="BA20" s="655"/>
      <c r="BB20" s="655"/>
      <c r="BC20" s="655"/>
      <c r="BD20" s="655"/>
      <c r="BE20" s="655"/>
      <c r="BF20" s="656"/>
      <c r="BG20" s="657">
        <v>771259</v>
      </c>
      <c r="BH20" s="658"/>
      <c r="BI20" s="658"/>
      <c r="BJ20" s="658"/>
      <c r="BK20" s="658"/>
      <c r="BL20" s="658"/>
      <c r="BM20" s="658"/>
      <c r="BN20" s="659"/>
      <c r="BO20" s="660">
        <v>9</v>
      </c>
      <c r="BP20" s="660"/>
      <c r="BQ20" s="660"/>
      <c r="BR20" s="660"/>
      <c r="BS20" s="661" t="s">
        <v>131</v>
      </c>
      <c r="BT20" s="661"/>
      <c r="BU20" s="661"/>
      <c r="BV20" s="661"/>
      <c r="BW20" s="661"/>
      <c r="BX20" s="661"/>
      <c r="BY20" s="661"/>
      <c r="BZ20" s="661"/>
      <c r="CA20" s="661"/>
      <c r="CB20" s="665"/>
      <c r="CD20" s="654" t="s">
        <v>283</v>
      </c>
      <c r="CE20" s="655"/>
      <c r="CF20" s="655"/>
      <c r="CG20" s="655"/>
      <c r="CH20" s="655"/>
      <c r="CI20" s="655"/>
      <c r="CJ20" s="655"/>
      <c r="CK20" s="655"/>
      <c r="CL20" s="655"/>
      <c r="CM20" s="655"/>
      <c r="CN20" s="655"/>
      <c r="CO20" s="655"/>
      <c r="CP20" s="655"/>
      <c r="CQ20" s="656"/>
      <c r="CR20" s="657">
        <v>17229402</v>
      </c>
      <c r="CS20" s="658"/>
      <c r="CT20" s="658"/>
      <c r="CU20" s="658"/>
      <c r="CV20" s="658"/>
      <c r="CW20" s="658"/>
      <c r="CX20" s="658"/>
      <c r="CY20" s="659"/>
      <c r="CZ20" s="660">
        <v>100</v>
      </c>
      <c r="DA20" s="660"/>
      <c r="DB20" s="660"/>
      <c r="DC20" s="660"/>
      <c r="DD20" s="666">
        <v>1062044</v>
      </c>
      <c r="DE20" s="658"/>
      <c r="DF20" s="658"/>
      <c r="DG20" s="658"/>
      <c r="DH20" s="658"/>
      <c r="DI20" s="658"/>
      <c r="DJ20" s="658"/>
      <c r="DK20" s="658"/>
      <c r="DL20" s="658"/>
      <c r="DM20" s="658"/>
      <c r="DN20" s="658"/>
      <c r="DO20" s="658"/>
      <c r="DP20" s="659"/>
      <c r="DQ20" s="666">
        <v>11071301</v>
      </c>
      <c r="DR20" s="658"/>
      <c r="DS20" s="658"/>
      <c r="DT20" s="658"/>
      <c r="DU20" s="658"/>
      <c r="DV20" s="658"/>
      <c r="DW20" s="658"/>
      <c r="DX20" s="658"/>
      <c r="DY20" s="658"/>
      <c r="DZ20" s="658"/>
      <c r="EA20" s="658"/>
      <c r="EB20" s="658"/>
      <c r="EC20" s="667"/>
    </row>
    <row r="21" spans="2:133" ht="11.25" customHeight="1" x14ac:dyDescent="0.15">
      <c r="B21" s="654" t="s">
        <v>284</v>
      </c>
      <c r="C21" s="655"/>
      <c r="D21" s="655"/>
      <c r="E21" s="655"/>
      <c r="F21" s="655"/>
      <c r="G21" s="655"/>
      <c r="H21" s="655"/>
      <c r="I21" s="655"/>
      <c r="J21" s="655"/>
      <c r="K21" s="655"/>
      <c r="L21" s="655"/>
      <c r="M21" s="655"/>
      <c r="N21" s="655"/>
      <c r="O21" s="655"/>
      <c r="P21" s="655"/>
      <c r="Q21" s="656"/>
      <c r="R21" s="657">
        <v>2627</v>
      </c>
      <c r="S21" s="658"/>
      <c r="T21" s="658"/>
      <c r="U21" s="658"/>
      <c r="V21" s="658"/>
      <c r="W21" s="658"/>
      <c r="X21" s="658"/>
      <c r="Y21" s="659"/>
      <c r="Z21" s="660">
        <v>0</v>
      </c>
      <c r="AA21" s="660"/>
      <c r="AB21" s="660"/>
      <c r="AC21" s="660"/>
      <c r="AD21" s="661">
        <v>2627</v>
      </c>
      <c r="AE21" s="661"/>
      <c r="AF21" s="661"/>
      <c r="AG21" s="661"/>
      <c r="AH21" s="661"/>
      <c r="AI21" s="661"/>
      <c r="AJ21" s="661"/>
      <c r="AK21" s="661"/>
      <c r="AL21" s="662">
        <v>0</v>
      </c>
      <c r="AM21" s="663"/>
      <c r="AN21" s="663"/>
      <c r="AO21" s="664"/>
      <c r="AP21" s="654" t="s">
        <v>285</v>
      </c>
      <c r="AQ21" s="670"/>
      <c r="AR21" s="670"/>
      <c r="AS21" s="670"/>
      <c r="AT21" s="670"/>
      <c r="AU21" s="670"/>
      <c r="AV21" s="670"/>
      <c r="AW21" s="670"/>
      <c r="AX21" s="670"/>
      <c r="AY21" s="670"/>
      <c r="AZ21" s="670"/>
      <c r="BA21" s="670"/>
      <c r="BB21" s="670"/>
      <c r="BC21" s="670"/>
      <c r="BD21" s="670"/>
      <c r="BE21" s="670"/>
      <c r="BF21" s="671"/>
      <c r="BG21" s="657" t="s">
        <v>131</v>
      </c>
      <c r="BH21" s="658"/>
      <c r="BI21" s="658"/>
      <c r="BJ21" s="658"/>
      <c r="BK21" s="658"/>
      <c r="BL21" s="658"/>
      <c r="BM21" s="658"/>
      <c r="BN21" s="659"/>
      <c r="BO21" s="660" t="s">
        <v>131</v>
      </c>
      <c r="BP21" s="660"/>
      <c r="BQ21" s="660"/>
      <c r="BR21" s="660"/>
      <c r="BS21" s="661" t="s">
        <v>131</v>
      </c>
      <c r="BT21" s="661"/>
      <c r="BU21" s="661"/>
      <c r="BV21" s="661"/>
      <c r="BW21" s="661"/>
      <c r="BX21" s="661"/>
      <c r="BY21" s="661"/>
      <c r="BZ21" s="661"/>
      <c r="CA21" s="661"/>
      <c r="CB21" s="665"/>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15">
      <c r="B22" s="686" t="s">
        <v>286</v>
      </c>
      <c r="C22" s="687"/>
      <c r="D22" s="687"/>
      <c r="E22" s="687"/>
      <c r="F22" s="687"/>
      <c r="G22" s="687"/>
      <c r="H22" s="687"/>
      <c r="I22" s="687"/>
      <c r="J22" s="687"/>
      <c r="K22" s="687"/>
      <c r="L22" s="687"/>
      <c r="M22" s="687"/>
      <c r="N22" s="687"/>
      <c r="O22" s="687"/>
      <c r="P22" s="687"/>
      <c r="Q22" s="688"/>
      <c r="R22" s="657">
        <v>418052</v>
      </c>
      <c r="S22" s="658"/>
      <c r="T22" s="658"/>
      <c r="U22" s="658"/>
      <c r="V22" s="658"/>
      <c r="W22" s="658"/>
      <c r="X22" s="658"/>
      <c r="Y22" s="659"/>
      <c r="Z22" s="660">
        <v>2.2999999999999998</v>
      </c>
      <c r="AA22" s="660"/>
      <c r="AB22" s="660"/>
      <c r="AC22" s="660"/>
      <c r="AD22" s="661">
        <v>390282</v>
      </c>
      <c r="AE22" s="661"/>
      <c r="AF22" s="661"/>
      <c r="AG22" s="661"/>
      <c r="AH22" s="661"/>
      <c r="AI22" s="661"/>
      <c r="AJ22" s="661"/>
      <c r="AK22" s="661"/>
      <c r="AL22" s="662">
        <v>4</v>
      </c>
      <c r="AM22" s="663"/>
      <c r="AN22" s="663"/>
      <c r="AO22" s="664"/>
      <c r="AP22" s="654" t="s">
        <v>287</v>
      </c>
      <c r="AQ22" s="670"/>
      <c r="AR22" s="670"/>
      <c r="AS22" s="670"/>
      <c r="AT22" s="670"/>
      <c r="AU22" s="670"/>
      <c r="AV22" s="670"/>
      <c r="AW22" s="670"/>
      <c r="AX22" s="670"/>
      <c r="AY22" s="670"/>
      <c r="AZ22" s="670"/>
      <c r="BA22" s="670"/>
      <c r="BB22" s="670"/>
      <c r="BC22" s="670"/>
      <c r="BD22" s="670"/>
      <c r="BE22" s="670"/>
      <c r="BF22" s="671"/>
      <c r="BG22" s="657" t="s">
        <v>131</v>
      </c>
      <c r="BH22" s="658"/>
      <c r="BI22" s="658"/>
      <c r="BJ22" s="658"/>
      <c r="BK22" s="658"/>
      <c r="BL22" s="658"/>
      <c r="BM22" s="658"/>
      <c r="BN22" s="659"/>
      <c r="BO22" s="660" t="s">
        <v>131</v>
      </c>
      <c r="BP22" s="660"/>
      <c r="BQ22" s="660"/>
      <c r="BR22" s="660"/>
      <c r="BS22" s="661" t="s">
        <v>131</v>
      </c>
      <c r="BT22" s="661"/>
      <c r="BU22" s="661"/>
      <c r="BV22" s="661"/>
      <c r="BW22" s="661"/>
      <c r="BX22" s="661"/>
      <c r="BY22" s="661"/>
      <c r="BZ22" s="661"/>
      <c r="CA22" s="661"/>
      <c r="CB22" s="665"/>
      <c r="CD22" s="639" t="s">
        <v>288</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15">
      <c r="B23" s="654" t="s">
        <v>289</v>
      </c>
      <c r="C23" s="655"/>
      <c r="D23" s="655"/>
      <c r="E23" s="655"/>
      <c r="F23" s="655"/>
      <c r="G23" s="655"/>
      <c r="H23" s="655"/>
      <c r="I23" s="655"/>
      <c r="J23" s="655"/>
      <c r="K23" s="655"/>
      <c r="L23" s="655"/>
      <c r="M23" s="655"/>
      <c r="N23" s="655"/>
      <c r="O23" s="655"/>
      <c r="P23" s="655"/>
      <c r="Q23" s="656"/>
      <c r="R23" s="657">
        <v>95287</v>
      </c>
      <c r="S23" s="658"/>
      <c r="T23" s="658"/>
      <c r="U23" s="658"/>
      <c r="V23" s="658"/>
      <c r="W23" s="658"/>
      <c r="X23" s="658"/>
      <c r="Y23" s="659"/>
      <c r="Z23" s="660">
        <v>0.5</v>
      </c>
      <c r="AA23" s="660"/>
      <c r="AB23" s="660"/>
      <c r="AC23" s="660"/>
      <c r="AD23" s="661" t="s">
        <v>131</v>
      </c>
      <c r="AE23" s="661"/>
      <c r="AF23" s="661"/>
      <c r="AG23" s="661"/>
      <c r="AH23" s="661"/>
      <c r="AI23" s="661"/>
      <c r="AJ23" s="661"/>
      <c r="AK23" s="661"/>
      <c r="AL23" s="662" t="s">
        <v>131</v>
      </c>
      <c r="AM23" s="663"/>
      <c r="AN23" s="663"/>
      <c r="AO23" s="664"/>
      <c r="AP23" s="654" t="s">
        <v>290</v>
      </c>
      <c r="AQ23" s="670"/>
      <c r="AR23" s="670"/>
      <c r="AS23" s="670"/>
      <c r="AT23" s="670"/>
      <c r="AU23" s="670"/>
      <c r="AV23" s="670"/>
      <c r="AW23" s="670"/>
      <c r="AX23" s="670"/>
      <c r="AY23" s="670"/>
      <c r="AZ23" s="670"/>
      <c r="BA23" s="670"/>
      <c r="BB23" s="670"/>
      <c r="BC23" s="670"/>
      <c r="BD23" s="670"/>
      <c r="BE23" s="670"/>
      <c r="BF23" s="671"/>
      <c r="BG23" s="657">
        <v>771259</v>
      </c>
      <c r="BH23" s="658"/>
      <c r="BI23" s="658"/>
      <c r="BJ23" s="658"/>
      <c r="BK23" s="658"/>
      <c r="BL23" s="658"/>
      <c r="BM23" s="658"/>
      <c r="BN23" s="659"/>
      <c r="BO23" s="660">
        <v>9</v>
      </c>
      <c r="BP23" s="660"/>
      <c r="BQ23" s="660"/>
      <c r="BR23" s="660"/>
      <c r="BS23" s="661" t="s">
        <v>131</v>
      </c>
      <c r="BT23" s="661"/>
      <c r="BU23" s="661"/>
      <c r="BV23" s="661"/>
      <c r="BW23" s="661"/>
      <c r="BX23" s="661"/>
      <c r="BY23" s="661"/>
      <c r="BZ23" s="661"/>
      <c r="CA23" s="661"/>
      <c r="CB23" s="665"/>
      <c r="CD23" s="639" t="s">
        <v>230</v>
      </c>
      <c r="CE23" s="640"/>
      <c r="CF23" s="640"/>
      <c r="CG23" s="640"/>
      <c r="CH23" s="640"/>
      <c r="CI23" s="640"/>
      <c r="CJ23" s="640"/>
      <c r="CK23" s="640"/>
      <c r="CL23" s="640"/>
      <c r="CM23" s="640"/>
      <c r="CN23" s="640"/>
      <c r="CO23" s="640"/>
      <c r="CP23" s="640"/>
      <c r="CQ23" s="641"/>
      <c r="CR23" s="639" t="s">
        <v>291</v>
      </c>
      <c r="CS23" s="640"/>
      <c r="CT23" s="640"/>
      <c r="CU23" s="640"/>
      <c r="CV23" s="640"/>
      <c r="CW23" s="640"/>
      <c r="CX23" s="640"/>
      <c r="CY23" s="641"/>
      <c r="CZ23" s="639" t="s">
        <v>292</v>
      </c>
      <c r="DA23" s="640"/>
      <c r="DB23" s="640"/>
      <c r="DC23" s="641"/>
      <c r="DD23" s="639" t="s">
        <v>293</v>
      </c>
      <c r="DE23" s="640"/>
      <c r="DF23" s="640"/>
      <c r="DG23" s="640"/>
      <c r="DH23" s="640"/>
      <c r="DI23" s="640"/>
      <c r="DJ23" s="640"/>
      <c r="DK23" s="641"/>
      <c r="DL23" s="681" t="s">
        <v>294</v>
      </c>
      <c r="DM23" s="682"/>
      <c r="DN23" s="682"/>
      <c r="DO23" s="682"/>
      <c r="DP23" s="682"/>
      <c r="DQ23" s="682"/>
      <c r="DR23" s="682"/>
      <c r="DS23" s="682"/>
      <c r="DT23" s="682"/>
      <c r="DU23" s="682"/>
      <c r="DV23" s="683"/>
      <c r="DW23" s="639" t="s">
        <v>295</v>
      </c>
      <c r="DX23" s="640"/>
      <c r="DY23" s="640"/>
      <c r="DZ23" s="640"/>
      <c r="EA23" s="640"/>
      <c r="EB23" s="640"/>
      <c r="EC23" s="641"/>
    </row>
    <row r="24" spans="2:133" ht="11.25" customHeight="1" x14ac:dyDescent="0.15">
      <c r="B24" s="654" t="s">
        <v>296</v>
      </c>
      <c r="C24" s="655"/>
      <c r="D24" s="655"/>
      <c r="E24" s="655"/>
      <c r="F24" s="655"/>
      <c r="G24" s="655"/>
      <c r="H24" s="655"/>
      <c r="I24" s="655"/>
      <c r="J24" s="655"/>
      <c r="K24" s="655"/>
      <c r="L24" s="655"/>
      <c r="M24" s="655"/>
      <c r="N24" s="655"/>
      <c r="O24" s="655"/>
      <c r="P24" s="655"/>
      <c r="Q24" s="656"/>
      <c r="R24" s="657" t="s">
        <v>131</v>
      </c>
      <c r="S24" s="658"/>
      <c r="T24" s="658"/>
      <c r="U24" s="658"/>
      <c r="V24" s="658"/>
      <c r="W24" s="658"/>
      <c r="X24" s="658"/>
      <c r="Y24" s="659"/>
      <c r="Z24" s="660" t="s">
        <v>131</v>
      </c>
      <c r="AA24" s="660"/>
      <c r="AB24" s="660"/>
      <c r="AC24" s="660"/>
      <c r="AD24" s="661" t="s">
        <v>131</v>
      </c>
      <c r="AE24" s="661"/>
      <c r="AF24" s="661"/>
      <c r="AG24" s="661"/>
      <c r="AH24" s="661"/>
      <c r="AI24" s="661"/>
      <c r="AJ24" s="661"/>
      <c r="AK24" s="661"/>
      <c r="AL24" s="662" t="s">
        <v>131</v>
      </c>
      <c r="AM24" s="663"/>
      <c r="AN24" s="663"/>
      <c r="AO24" s="664"/>
      <c r="AP24" s="654" t="s">
        <v>297</v>
      </c>
      <c r="AQ24" s="670"/>
      <c r="AR24" s="670"/>
      <c r="AS24" s="670"/>
      <c r="AT24" s="670"/>
      <c r="AU24" s="670"/>
      <c r="AV24" s="670"/>
      <c r="AW24" s="670"/>
      <c r="AX24" s="670"/>
      <c r="AY24" s="670"/>
      <c r="AZ24" s="670"/>
      <c r="BA24" s="670"/>
      <c r="BB24" s="670"/>
      <c r="BC24" s="670"/>
      <c r="BD24" s="670"/>
      <c r="BE24" s="670"/>
      <c r="BF24" s="671"/>
      <c r="BG24" s="657" t="s">
        <v>131</v>
      </c>
      <c r="BH24" s="658"/>
      <c r="BI24" s="658"/>
      <c r="BJ24" s="658"/>
      <c r="BK24" s="658"/>
      <c r="BL24" s="658"/>
      <c r="BM24" s="658"/>
      <c r="BN24" s="659"/>
      <c r="BO24" s="660" t="s">
        <v>131</v>
      </c>
      <c r="BP24" s="660"/>
      <c r="BQ24" s="660"/>
      <c r="BR24" s="660"/>
      <c r="BS24" s="661" t="s">
        <v>131</v>
      </c>
      <c r="BT24" s="661"/>
      <c r="BU24" s="661"/>
      <c r="BV24" s="661"/>
      <c r="BW24" s="661"/>
      <c r="BX24" s="661"/>
      <c r="BY24" s="661"/>
      <c r="BZ24" s="661"/>
      <c r="CA24" s="661"/>
      <c r="CB24" s="665"/>
      <c r="CD24" s="643" t="s">
        <v>298</v>
      </c>
      <c r="CE24" s="644"/>
      <c r="CF24" s="644"/>
      <c r="CG24" s="644"/>
      <c r="CH24" s="644"/>
      <c r="CI24" s="644"/>
      <c r="CJ24" s="644"/>
      <c r="CK24" s="644"/>
      <c r="CL24" s="644"/>
      <c r="CM24" s="644"/>
      <c r="CN24" s="644"/>
      <c r="CO24" s="644"/>
      <c r="CP24" s="644"/>
      <c r="CQ24" s="645"/>
      <c r="CR24" s="646">
        <v>8276001</v>
      </c>
      <c r="CS24" s="647"/>
      <c r="CT24" s="647"/>
      <c r="CU24" s="647"/>
      <c r="CV24" s="647"/>
      <c r="CW24" s="647"/>
      <c r="CX24" s="647"/>
      <c r="CY24" s="648"/>
      <c r="CZ24" s="651">
        <v>48</v>
      </c>
      <c r="DA24" s="652"/>
      <c r="DB24" s="652"/>
      <c r="DC24" s="668"/>
      <c r="DD24" s="689">
        <v>4011911</v>
      </c>
      <c r="DE24" s="647"/>
      <c r="DF24" s="647"/>
      <c r="DG24" s="647"/>
      <c r="DH24" s="647"/>
      <c r="DI24" s="647"/>
      <c r="DJ24" s="647"/>
      <c r="DK24" s="648"/>
      <c r="DL24" s="689">
        <v>3888453</v>
      </c>
      <c r="DM24" s="647"/>
      <c r="DN24" s="647"/>
      <c r="DO24" s="647"/>
      <c r="DP24" s="647"/>
      <c r="DQ24" s="647"/>
      <c r="DR24" s="647"/>
      <c r="DS24" s="647"/>
      <c r="DT24" s="647"/>
      <c r="DU24" s="647"/>
      <c r="DV24" s="648"/>
      <c r="DW24" s="651">
        <v>39.700000000000003</v>
      </c>
      <c r="DX24" s="652"/>
      <c r="DY24" s="652"/>
      <c r="DZ24" s="652"/>
      <c r="EA24" s="652"/>
      <c r="EB24" s="652"/>
      <c r="EC24" s="653"/>
    </row>
    <row r="25" spans="2:133" ht="11.25" customHeight="1" x14ac:dyDescent="0.15">
      <c r="B25" s="654" t="s">
        <v>299</v>
      </c>
      <c r="C25" s="655"/>
      <c r="D25" s="655"/>
      <c r="E25" s="655"/>
      <c r="F25" s="655"/>
      <c r="G25" s="655"/>
      <c r="H25" s="655"/>
      <c r="I25" s="655"/>
      <c r="J25" s="655"/>
      <c r="K25" s="655"/>
      <c r="L25" s="655"/>
      <c r="M25" s="655"/>
      <c r="N25" s="655"/>
      <c r="O25" s="655"/>
      <c r="P25" s="655"/>
      <c r="Q25" s="656"/>
      <c r="R25" s="657">
        <v>95287</v>
      </c>
      <c r="S25" s="658"/>
      <c r="T25" s="658"/>
      <c r="U25" s="658"/>
      <c r="V25" s="658"/>
      <c r="W25" s="658"/>
      <c r="X25" s="658"/>
      <c r="Y25" s="659"/>
      <c r="Z25" s="660">
        <v>0.5</v>
      </c>
      <c r="AA25" s="660"/>
      <c r="AB25" s="660"/>
      <c r="AC25" s="660"/>
      <c r="AD25" s="661" t="s">
        <v>131</v>
      </c>
      <c r="AE25" s="661"/>
      <c r="AF25" s="661"/>
      <c r="AG25" s="661"/>
      <c r="AH25" s="661"/>
      <c r="AI25" s="661"/>
      <c r="AJ25" s="661"/>
      <c r="AK25" s="661"/>
      <c r="AL25" s="662" t="s">
        <v>131</v>
      </c>
      <c r="AM25" s="663"/>
      <c r="AN25" s="663"/>
      <c r="AO25" s="664"/>
      <c r="AP25" s="654" t="s">
        <v>300</v>
      </c>
      <c r="AQ25" s="670"/>
      <c r="AR25" s="670"/>
      <c r="AS25" s="670"/>
      <c r="AT25" s="670"/>
      <c r="AU25" s="670"/>
      <c r="AV25" s="670"/>
      <c r="AW25" s="670"/>
      <c r="AX25" s="670"/>
      <c r="AY25" s="670"/>
      <c r="AZ25" s="670"/>
      <c r="BA25" s="670"/>
      <c r="BB25" s="670"/>
      <c r="BC25" s="670"/>
      <c r="BD25" s="670"/>
      <c r="BE25" s="670"/>
      <c r="BF25" s="671"/>
      <c r="BG25" s="657" t="s">
        <v>131</v>
      </c>
      <c r="BH25" s="658"/>
      <c r="BI25" s="658"/>
      <c r="BJ25" s="658"/>
      <c r="BK25" s="658"/>
      <c r="BL25" s="658"/>
      <c r="BM25" s="658"/>
      <c r="BN25" s="659"/>
      <c r="BO25" s="660" t="s">
        <v>131</v>
      </c>
      <c r="BP25" s="660"/>
      <c r="BQ25" s="660"/>
      <c r="BR25" s="660"/>
      <c r="BS25" s="661" t="s">
        <v>131</v>
      </c>
      <c r="BT25" s="661"/>
      <c r="BU25" s="661"/>
      <c r="BV25" s="661"/>
      <c r="BW25" s="661"/>
      <c r="BX25" s="661"/>
      <c r="BY25" s="661"/>
      <c r="BZ25" s="661"/>
      <c r="CA25" s="661"/>
      <c r="CB25" s="665"/>
      <c r="CD25" s="654" t="s">
        <v>301</v>
      </c>
      <c r="CE25" s="655"/>
      <c r="CF25" s="655"/>
      <c r="CG25" s="655"/>
      <c r="CH25" s="655"/>
      <c r="CI25" s="655"/>
      <c r="CJ25" s="655"/>
      <c r="CK25" s="655"/>
      <c r="CL25" s="655"/>
      <c r="CM25" s="655"/>
      <c r="CN25" s="655"/>
      <c r="CO25" s="655"/>
      <c r="CP25" s="655"/>
      <c r="CQ25" s="656"/>
      <c r="CR25" s="657">
        <v>2072811</v>
      </c>
      <c r="CS25" s="690"/>
      <c r="CT25" s="690"/>
      <c r="CU25" s="690"/>
      <c r="CV25" s="690"/>
      <c r="CW25" s="690"/>
      <c r="CX25" s="690"/>
      <c r="CY25" s="691"/>
      <c r="CZ25" s="662">
        <v>12</v>
      </c>
      <c r="DA25" s="684"/>
      <c r="DB25" s="684"/>
      <c r="DC25" s="692"/>
      <c r="DD25" s="666">
        <v>1872033</v>
      </c>
      <c r="DE25" s="690"/>
      <c r="DF25" s="690"/>
      <c r="DG25" s="690"/>
      <c r="DH25" s="690"/>
      <c r="DI25" s="690"/>
      <c r="DJ25" s="690"/>
      <c r="DK25" s="691"/>
      <c r="DL25" s="666">
        <v>1751469</v>
      </c>
      <c r="DM25" s="690"/>
      <c r="DN25" s="690"/>
      <c r="DO25" s="690"/>
      <c r="DP25" s="690"/>
      <c r="DQ25" s="690"/>
      <c r="DR25" s="690"/>
      <c r="DS25" s="690"/>
      <c r="DT25" s="690"/>
      <c r="DU25" s="690"/>
      <c r="DV25" s="691"/>
      <c r="DW25" s="662">
        <v>17.899999999999999</v>
      </c>
      <c r="DX25" s="684"/>
      <c r="DY25" s="684"/>
      <c r="DZ25" s="684"/>
      <c r="EA25" s="684"/>
      <c r="EB25" s="684"/>
      <c r="EC25" s="685"/>
    </row>
    <row r="26" spans="2:133" ht="11.25" customHeight="1" x14ac:dyDescent="0.15">
      <c r="B26" s="654" t="s">
        <v>302</v>
      </c>
      <c r="C26" s="655"/>
      <c r="D26" s="655"/>
      <c r="E26" s="655"/>
      <c r="F26" s="655"/>
      <c r="G26" s="655"/>
      <c r="H26" s="655"/>
      <c r="I26" s="655"/>
      <c r="J26" s="655"/>
      <c r="K26" s="655"/>
      <c r="L26" s="655"/>
      <c r="M26" s="655"/>
      <c r="N26" s="655"/>
      <c r="O26" s="655"/>
      <c r="P26" s="655"/>
      <c r="Q26" s="656"/>
      <c r="R26" s="657" t="s">
        <v>131</v>
      </c>
      <c r="S26" s="658"/>
      <c r="T26" s="658"/>
      <c r="U26" s="658"/>
      <c r="V26" s="658"/>
      <c r="W26" s="658"/>
      <c r="X26" s="658"/>
      <c r="Y26" s="659"/>
      <c r="Z26" s="660" t="s">
        <v>131</v>
      </c>
      <c r="AA26" s="660"/>
      <c r="AB26" s="660"/>
      <c r="AC26" s="660"/>
      <c r="AD26" s="661" t="s">
        <v>131</v>
      </c>
      <c r="AE26" s="661"/>
      <c r="AF26" s="661"/>
      <c r="AG26" s="661"/>
      <c r="AH26" s="661"/>
      <c r="AI26" s="661"/>
      <c r="AJ26" s="661"/>
      <c r="AK26" s="661"/>
      <c r="AL26" s="662" t="s">
        <v>131</v>
      </c>
      <c r="AM26" s="663"/>
      <c r="AN26" s="663"/>
      <c r="AO26" s="664"/>
      <c r="AP26" s="654" t="s">
        <v>303</v>
      </c>
      <c r="AQ26" s="670"/>
      <c r="AR26" s="670"/>
      <c r="AS26" s="670"/>
      <c r="AT26" s="670"/>
      <c r="AU26" s="670"/>
      <c r="AV26" s="670"/>
      <c r="AW26" s="670"/>
      <c r="AX26" s="670"/>
      <c r="AY26" s="670"/>
      <c r="AZ26" s="670"/>
      <c r="BA26" s="670"/>
      <c r="BB26" s="670"/>
      <c r="BC26" s="670"/>
      <c r="BD26" s="670"/>
      <c r="BE26" s="670"/>
      <c r="BF26" s="671"/>
      <c r="BG26" s="657" t="s">
        <v>131</v>
      </c>
      <c r="BH26" s="658"/>
      <c r="BI26" s="658"/>
      <c r="BJ26" s="658"/>
      <c r="BK26" s="658"/>
      <c r="BL26" s="658"/>
      <c r="BM26" s="658"/>
      <c r="BN26" s="659"/>
      <c r="BO26" s="660" t="s">
        <v>131</v>
      </c>
      <c r="BP26" s="660"/>
      <c r="BQ26" s="660"/>
      <c r="BR26" s="660"/>
      <c r="BS26" s="661" t="s">
        <v>131</v>
      </c>
      <c r="BT26" s="661"/>
      <c r="BU26" s="661"/>
      <c r="BV26" s="661"/>
      <c r="BW26" s="661"/>
      <c r="BX26" s="661"/>
      <c r="BY26" s="661"/>
      <c r="BZ26" s="661"/>
      <c r="CA26" s="661"/>
      <c r="CB26" s="665"/>
      <c r="CD26" s="654" t="s">
        <v>304</v>
      </c>
      <c r="CE26" s="655"/>
      <c r="CF26" s="655"/>
      <c r="CG26" s="655"/>
      <c r="CH26" s="655"/>
      <c r="CI26" s="655"/>
      <c r="CJ26" s="655"/>
      <c r="CK26" s="655"/>
      <c r="CL26" s="655"/>
      <c r="CM26" s="655"/>
      <c r="CN26" s="655"/>
      <c r="CO26" s="655"/>
      <c r="CP26" s="655"/>
      <c r="CQ26" s="656"/>
      <c r="CR26" s="657">
        <v>1282494</v>
      </c>
      <c r="CS26" s="658"/>
      <c r="CT26" s="658"/>
      <c r="CU26" s="658"/>
      <c r="CV26" s="658"/>
      <c r="CW26" s="658"/>
      <c r="CX26" s="658"/>
      <c r="CY26" s="659"/>
      <c r="CZ26" s="662">
        <v>7.4</v>
      </c>
      <c r="DA26" s="684"/>
      <c r="DB26" s="684"/>
      <c r="DC26" s="692"/>
      <c r="DD26" s="666">
        <v>1136554</v>
      </c>
      <c r="DE26" s="658"/>
      <c r="DF26" s="658"/>
      <c r="DG26" s="658"/>
      <c r="DH26" s="658"/>
      <c r="DI26" s="658"/>
      <c r="DJ26" s="658"/>
      <c r="DK26" s="659"/>
      <c r="DL26" s="666" t="s">
        <v>131</v>
      </c>
      <c r="DM26" s="658"/>
      <c r="DN26" s="658"/>
      <c r="DO26" s="658"/>
      <c r="DP26" s="658"/>
      <c r="DQ26" s="658"/>
      <c r="DR26" s="658"/>
      <c r="DS26" s="658"/>
      <c r="DT26" s="658"/>
      <c r="DU26" s="658"/>
      <c r="DV26" s="659"/>
      <c r="DW26" s="662" t="s">
        <v>131</v>
      </c>
      <c r="DX26" s="684"/>
      <c r="DY26" s="684"/>
      <c r="DZ26" s="684"/>
      <c r="EA26" s="684"/>
      <c r="EB26" s="684"/>
      <c r="EC26" s="685"/>
    </row>
    <row r="27" spans="2:133" ht="11.25" customHeight="1" x14ac:dyDescent="0.15">
      <c r="B27" s="654" t="s">
        <v>305</v>
      </c>
      <c r="C27" s="655"/>
      <c r="D27" s="655"/>
      <c r="E27" s="655"/>
      <c r="F27" s="655"/>
      <c r="G27" s="655"/>
      <c r="H27" s="655"/>
      <c r="I27" s="655"/>
      <c r="J27" s="655"/>
      <c r="K27" s="655"/>
      <c r="L27" s="655"/>
      <c r="M27" s="655"/>
      <c r="N27" s="655"/>
      <c r="O27" s="655"/>
      <c r="P27" s="655"/>
      <c r="Q27" s="656"/>
      <c r="R27" s="657">
        <v>10658668</v>
      </c>
      <c r="S27" s="658"/>
      <c r="T27" s="658"/>
      <c r="U27" s="658"/>
      <c r="V27" s="658"/>
      <c r="W27" s="658"/>
      <c r="X27" s="658"/>
      <c r="Y27" s="659"/>
      <c r="Z27" s="660">
        <v>58.5</v>
      </c>
      <c r="AA27" s="660"/>
      <c r="AB27" s="660"/>
      <c r="AC27" s="660"/>
      <c r="AD27" s="661">
        <v>9764352</v>
      </c>
      <c r="AE27" s="661"/>
      <c r="AF27" s="661"/>
      <c r="AG27" s="661"/>
      <c r="AH27" s="661"/>
      <c r="AI27" s="661"/>
      <c r="AJ27" s="661"/>
      <c r="AK27" s="661"/>
      <c r="AL27" s="662">
        <v>99.599998474121094</v>
      </c>
      <c r="AM27" s="663"/>
      <c r="AN27" s="663"/>
      <c r="AO27" s="664"/>
      <c r="AP27" s="654" t="s">
        <v>306</v>
      </c>
      <c r="AQ27" s="655"/>
      <c r="AR27" s="655"/>
      <c r="AS27" s="655"/>
      <c r="AT27" s="655"/>
      <c r="AU27" s="655"/>
      <c r="AV27" s="655"/>
      <c r="AW27" s="655"/>
      <c r="AX27" s="655"/>
      <c r="AY27" s="655"/>
      <c r="AZ27" s="655"/>
      <c r="BA27" s="655"/>
      <c r="BB27" s="655"/>
      <c r="BC27" s="655"/>
      <c r="BD27" s="655"/>
      <c r="BE27" s="655"/>
      <c r="BF27" s="656"/>
      <c r="BG27" s="657">
        <v>8571167</v>
      </c>
      <c r="BH27" s="658"/>
      <c r="BI27" s="658"/>
      <c r="BJ27" s="658"/>
      <c r="BK27" s="658"/>
      <c r="BL27" s="658"/>
      <c r="BM27" s="658"/>
      <c r="BN27" s="659"/>
      <c r="BO27" s="660">
        <v>100</v>
      </c>
      <c r="BP27" s="660"/>
      <c r="BQ27" s="660"/>
      <c r="BR27" s="660"/>
      <c r="BS27" s="661" t="s">
        <v>131</v>
      </c>
      <c r="BT27" s="661"/>
      <c r="BU27" s="661"/>
      <c r="BV27" s="661"/>
      <c r="BW27" s="661"/>
      <c r="BX27" s="661"/>
      <c r="BY27" s="661"/>
      <c r="BZ27" s="661"/>
      <c r="CA27" s="661"/>
      <c r="CB27" s="665"/>
      <c r="CD27" s="654" t="s">
        <v>307</v>
      </c>
      <c r="CE27" s="655"/>
      <c r="CF27" s="655"/>
      <c r="CG27" s="655"/>
      <c r="CH27" s="655"/>
      <c r="CI27" s="655"/>
      <c r="CJ27" s="655"/>
      <c r="CK27" s="655"/>
      <c r="CL27" s="655"/>
      <c r="CM27" s="655"/>
      <c r="CN27" s="655"/>
      <c r="CO27" s="655"/>
      <c r="CP27" s="655"/>
      <c r="CQ27" s="656"/>
      <c r="CR27" s="657">
        <v>5486252</v>
      </c>
      <c r="CS27" s="690"/>
      <c r="CT27" s="690"/>
      <c r="CU27" s="690"/>
      <c r="CV27" s="690"/>
      <c r="CW27" s="690"/>
      <c r="CX27" s="690"/>
      <c r="CY27" s="691"/>
      <c r="CZ27" s="662">
        <v>31.8</v>
      </c>
      <c r="DA27" s="684"/>
      <c r="DB27" s="684"/>
      <c r="DC27" s="692"/>
      <c r="DD27" s="666">
        <v>1422940</v>
      </c>
      <c r="DE27" s="690"/>
      <c r="DF27" s="690"/>
      <c r="DG27" s="690"/>
      <c r="DH27" s="690"/>
      <c r="DI27" s="690"/>
      <c r="DJ27" s="690"/>
      <c r="DK27" s="691"/>
      <c r="DL27" s="666">
        <v>1420046</v>
      </c>
      <c r="DM27" s="690"/>
      <c r="DN27" s="690"/>
      <c r="DO27" s="690"/>
      <c r="DP27" s="690"/>
      <c r="DQ27" s="690"/>
      <c r="DR27" s="690"/>
      <c r="DS27" s="690"/>
      <c r="DT27" s="690"/>
      <c r="DU27" s="690"/>
      <c r="DV27" s="691"/>
      <c r="DW27" s="662">
        <v>14.5</v>
      </c>
      <c r="DX27" s="684"/>
      <c r="DY27" s="684"/>
      <c r="DZ27" s="684"/>
      <c r="EA27" s="684"/>
      <c r="EB27" s="684"/>
      <c r="EC27" s="685"/>
    </row>
    <row r="28" spans="2:133" ht="11.25" customHeight="1" x14ac:dyDescent="0.15">
      <c r="B28" s="654" t="s">
        <v>308</v>
      </c>
      <c r="C28" s="655"/>
      <c r="D28" s="655"/>
      <c r="E28" s="655"/>
      <c r="F28" s="655"/>
      <c r="G28" s="655"/>
      <c r="H28" s="655"/>
      <c r="I28" s="655"/>
      <c r="J28" s="655"/>
      <c r="K28" s="655"/>
      <c r="L28" s="655"/>
      <c r="M28" s="655"/>
      <c r="N28" s="655"/>
      <c r="O28" s="655"/>
      <c r="P28" s="655"/>
      <c r="Q28" s="656"/>
      <c r="R28" s="657">
        <v>6361</v>
      </c>
      <c r="S28" s="658"/>
      <c r="T28" s="658"/>
      <c r="U28" s="658"/>
      <c r="V28" s="658"/>
      <c r="W28" s="658"/>
      <c r="X28" s="658"/>
      <c r="Y28" s="659"/>
      <c r="Z28" s="660">
        <v>0</v>
      </c>
      <c r="AA28" s="660"/>
      <c r="AB28" s="660"/>
      <c r="AC28" s="660"/>
      <c r="AD28" s="661">
        <v>6361</v>
      </c>
      <c r="AE28" s="661"/>
      <c r="AF28" s="661"/>
      <c r="AG28" s="661"/>
      <c r="AH28" s="661"/>
      <c r="AI28" s="661"/>
      <c r="AJ28" s="661"/>
      <c r="AK28" s="661"/>
      <c r="AL28" s="662">
        <v>0.1</v>
      </c>
      <c r="AM28" s="663"/>
      <c r="AN28" s="663"/>
      <c r="AO28" s="664"/>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60"/>
      <c r="BP28" s="660"/>
      <c r="BQ28" s="660"/>
      <c r="BR28" s="660"/>
      <c r="BS28" s="666"/>
      <c r="BT28" s="658"/>
      <c r="BU28" s="658"/>
      <c r="BV28" s="658"/>
      <c r="BW28" s="658"/>
      <c r="BX28" s="658"/>
      <c r="BY28" s="658"/>
      <c r="BZ28" s="658"/>
      <c r="CA28" s="658"/>
      <c r="CB28" s="667"/>
      <c r="CD28" s="654" t="s">
        <v>309</v>
      </c>
      <c r="CE28" s="655"/>
      <c r="CF28" s="655"/>
      <c r="CG28" s="655"/>
      <c r="CH28" s="655"/>
      <c r="CI28" s="655"/>
      <c r="CJ28" s="655"/>
      <c r="CK28" s="655"/>
      <c r="CL28" s="655"/>
      <c r="CM28" s="655"/>
      <c r="CN28" s="655"/>
      <c r="CO28" s="655"/>
      <c r="CP28" s="655"/>
      <c r="CQ28" s="656"/>
      <c r="CR28" s="657">
        <v>716938</v>
      </c>
      <c r="CS28" s="658"/>
      <c r="CT28" s="658"/>
      <c r="CU28" s="658"/>
      <c r="CV28" s="658"/>
      <c r="CW28" s="658"/>
      <c r="CX28" s="658"/>
      <c r="CY28" s="659"/>
      <c r="CZ28" s="662">
        <v>4.2</v>
      </c>
      <c r="DA28" s="684"/>
      <c r="DB28" s="684"/>
      <c r="DC28" s="692"/>
      <c r="DD28" s="666">
        <v>716938</v>
      </c>
      <c r="DE28" s="658"/>
      <c r="DF28" s="658"/>
      <c r="DG28" s="658"/>
      <c r="DH28" s="658"/>
      <c r="DI28" s="658"/>
      <c r="DJ28" s="658"/>
      <c r="DK28" s="659"/>
      <c r="DL28" s="666">
        <v>716938</v>
      </c>
      <c r="DM28" s="658"/>
      <c r="DN28" s="658"/>
      <c r="DO28" s="658"/>
      <c r="DP28" s="658"/>
      <c r="DQ28" s="658"/>
      <c r="DR28" s="658"/>
      <c r="DS28" s="658"/>
      <c r="DT28" s="658"/>
      <c r="DU28" s="658"/>
      <c r="DV28" s="659"/>
      <c r="DW28" s="662">
        <v>7.3</v>
      </c>
      <c r="DX28" s="684"/>
      <c r="DY28" s="684"/>
      <c r="DZ28" s="684"/>
      <c r="EA28" s="684"/>
      <c r="EB28" s="684"/>
      <c r="EC28" s="685"/>
    </row>
    <row r="29" spans="2:133" ht="11.25" customHeight="1" x14ac:dyDescent="0.15">
      <c r="B29" s="654" t="s">
        <v>310</v>
      </c>
      <c r="C29" s="655"/>
      <c r="D29" s="655"/>
      <c r="E29" s="655"/>
      <c r="F29" s="655"/>
      <c r="G29" s="655"/>
      <c r="H29" s="655"/>
      <c r="I29" s="655"/>
      <c r="J29" s="655"/>
      <c r="K29" s="655"/>
      <c r="L29" s="655"/>
      <c r="M29" s="655"/>
      <c r="N29" s="655"/>
      <c r="O29" s="655"/>
      <c r="P29" s="655"/>
      <c r="Q29" s="656"/>
      <c r="R29" s="657">
        <v>10321</v>
      </c>
      <c r="S29" s="658"/>
      <c r="T29" s="658"/>
      <c r="U29" s="658"/>
      <c r="V29" s="658"/>
      <c r="W29" s="658"/>
      <c r="X29" s="658"/>
      <c r="Y29" s="659"/>
      <c r="Z29" s="660">
        <v>0.1</v>
      </c>
      <c r="AA29" s="660"/>
      <c r="AB29" s="660"/>
      <c r="AC29" s="660"/>
      <c r="AD29" s="661" t="s">
        <v>131</v>
      </c>
      <c r="AE29" s="661"/>
      <c r="AF29" s="661"/>
      <c r="AG29" s="661"/>
      <c r="AH29" s="661"/>
      <c r="AI29" s="661"/>
      <c r="AJ29" s="661"/>
      <c r="AK29" s="661"/>
      <c r="AL29" s="662" t="s">
        <v>131</v>
      </c>
      <c r="AM29" s="663"/>
      <c r="AN29" s="663"/>
      <c r="AO29" s="664"/>
      <c r="AP29" s="675"/>
      <c r="AQ29" s="676"/>
      <c r="AR29" s="676"/>
      <c r="AS29" s="676"/>
      <c r="AT29" s="676"/>
      <c r="AU29" s="676"/>
      <c r="AV29" s="676"/>
      <c r="AW29" s="676"/>
      <c r="AX29" s="676"/>
      <c r="AY29" s="676"/>
      <c r="AZ29" s="676"/>
      <c r="BA29" s="676"/>
      <c r="BB29" s="676"/>
      <c r="BC29" s="676"/>
      <c r="BD29" s="676"/>
      <c r="BE29" s="676"/>
      <c r="BF29" s="677"/>
      <c r="BG29" s="657"/>
      <c r="BH29" s="658"/>
      <c r="BI29" s="658"/>
      <c r="BJ29" s="658"/>
      <c r="BK29" s="658"/>
      <c r="BL29" s="658"/>
      <c r="BM29" s="658"/>
      <c r="BN29" s="659"/>
      <c r="BO29" s="660"/>
      <c r="BP29" s="660"/>
      <c r="BQ29" s="660"/>
      <c r="BR29" s="660"/>
      <c r="BS29" s="661"/>
      <c r="BT29" s="661"/>
      <c r="BU29" s="661"/>
      <c r="BV29" s="661"/>
      <c r="BW29" s="661"/>
      <c r="BX29" s="661"/>
      <c r="BY29" s="661"/>
      <c r="BZ29" s="661"/>
      <c r="CA29" s="661"/>
      <c r="CB29" s="665"/>
      <c r="CD29" s="695" t="s">
        <v>311</v>
      </c>
      <c r="CE29" s="696"/>
      <c r="CF29" s="654" t="s">
        <v>70</v>
      </c>
      <c r="CG29" s="655"/>
      <c r="CH29" s="655"/>
      <c r="CI29" s="655"/>
      <c r="CJ29" s="655"/>
      <c r="CK29" s="655"/>
      <c r="CL29" s="655"/>
      <c r="CM29" s="655"/>
      <c r="CN29" s="655"/>
      <c r="CO29" s="655"/>
      <c r="CP29" s="655"/>
      <c r="CQ29" s="656"/>
      <c r="CR29" s="657">
        <v>716910</v>
      </c>
      <c r="CS29" s="690"/>
      <c r="CT29" s="690"/>
      <c r="CU29" s="690"/>
      <c r="CV29" s="690"/>
      <c r="CW29" s="690"/>
      <c r="CX29" s="690"/>
      <c r="CY29" s="691"/>
      <c r="CZ29" s="662">
        <v>4.2</v>
      </c>
      <c r="DA29" s="684"/>
      <c r="DB29" s="684"/>
      <c r="DC29" s="692"/>
      <c r="DD29" s="666">
        <v>716910</v>
      </c>
      <c r="DE29" s="690"/>
      <c r="DF29" s="690"/>
      <c r="DG29" s="690"/>
      <c r="DH29" s="690"/>
      <c r="DI29" s="690"/>
      <c r="DJ29" s="690"/>
      <c r="DK29" s="691"/>
      <c r="DL29" s="666">
        <v>716910</v>
      </c>
      <c r="DM29" s="690"/>
      <c r="DN29" s="690"/>
      <c r="DO29" s="690"/>
      <c r="DP29" s="690"/>
      <c r="DQ29" s="690"/>
      <c r="DR29" s="690"/>
      <c r="DS29" s="690"/>
      <c r="DT29" s="690"/>
      <c r="DU29" s="690"/>
      <c r="DV29" s="691"/>
      <c r="DW29" s="662">
        <v>7.3</v>
      </c>
      <c r="DX29" s="684"/>
      <c r="DY29" s="684"/>
      <c r="DZ29" s="684"/>
      <c r="EA29" s="684"/>
      <c r="EB29" s="684"/>
      <c r="EC29" s="685"/>
    </row>
    <row r="30" spans="2:133" ht="11.25" customHeight="1" x14ac:dyDescent="0.15">
      <c r="B30" s="654" t="s">
        <v>312</v>
      </c>
      <c r="C30" s="655"/>
      <c r="D30" s="655"/>
      <c r="E30" s="655"/>
      <c r="F30" s="655"/>
      <c r="G30" s="655"/>
      <c r="H30" s="655"/>
      <c r="I30" s="655"/>
      <c r="J30" s="655"/>
      <c r="K30" s="655"/>
      <c r="L30" s="655"/>
      <c r="M30" s="655"/>
      <c r="N30" s="655"/>
      <c r="O30" s="655"/>
      <c r="P30" s="655"/>
      <c r="Q30" s="656"/>
      <c r="R30" s="657">
        <v>147647</v>
      </c>
      <c r="S30" s="658"/>
      <c r="T30" s="658"/>
      <c r="U30" s="658"/>
      <c r="V30" s="658"/>
      <c r="W30" s="658"/>
      <c r="X30" s="658"/>
      <c r="Y30" s="659"/>
      <c r="Z30" s="660">
        <v>0.8</v>
      </c>
      <c r="AA30" s="660"/>
      <c r="AB30" s="660"/>
      <c r="AC30" s="660"/>
      <c r="AD30" s="661">
        <v>32766</v>
      </c>
      <c r="AE30" s="661"/>
      <c r="AF30" s="661"/>
      <c r="AG30" s="661"/>
      <c r="AH30" s="661"/>
      <c r="AI30" s="661"/>
      <c r="AJ30" s="661"/>
      <c r="AK30" s="661"/>
      <c r="AL30" s="662">
        <v>0.3</v>
      </c>
      <c r="AM30" s="663"/>
      <c r="AN30" s="663"/>
      <c r="AO30" s="664"/>
      <c r="AP30" s="639" t="s">
        <v>230</v>
      </c>
      <c r="AQ30" s="640"/>
      <c r="AR30" s="640"/>
      <c r="AS30" s="640"/>
      <c r="AT30" s="640"/>
      <c r="AU30" s="640"/>
      <c r="AV30" s="640"/>
      <c r="AW30" s="640"/>
      <c r="AX30" s="640"/>
      <c r="AY30" s="640"/>
      <c r="AZ30" s="640"/>
      <c r="BA30" s="640"/>
      <c r="BB30" s="640"/>
      <c r="BC30" s="640"/>
      <c r="BD30" s="640"/>
      <c r="BE30" s="640"/>
      <c r="BF30" s="641"/>
      <c r="BG30" s="639" t="s">
        <v>313</v>
      </c>
      <c r="BH30" s="693"/>
      <c r="BI30" s="693"/>
      <c r="BJ30" s="693"/>
      <c r="BK30" s="693"/>
      <c r="BL30" s="693"/>
      <c r="BM30" s="693"/>
      <c r="BN30" s="693"/>
      <c r="BO30" s="693"/>
      <c r="BP30" s="693"/>
      <c r="BQ30" s="694"/>
      <c r="BR30" s="639" t="s">
        <v>314</v>
      </c>
      <c r="BS30" s="693"/>
      <c r="BT30" s="693"/>
      <c r="BU30" s="693"/>
      <c r="BV30" s="693"/>
      <c r="BW30" s="693"/>
      <c r="BX30" s="693"/>
      <c r="BY30" s="693"/>
      <c r="BZ30" s="693"/>
      <c r="CA30" s="693"/>
      <c r="CB30" s="694"/>
      <c r="CD30" s="697"/>
      <c r="CE30" s="698"/>
      <c r="CF30" s="654" t="s">
        <v>315</v>
      </c>
      <c r="CG30" s="655"/>
      <c r="CH30" s="655"/>
      <c r="CI30" s="655"/>
      <c r="CJ30" s="655"/>
      <c r="CK30" s="655"/>
      <c r="CL30" s="655"/>
      <c r="CM30" s="655"/>
      <c r="CN30" s="655"/>
      <c r="CO30" s="655"/>
      <c r="CP30" s="655"/>
      <c r="CQ30" s="656"/>
      <c r="CR30" s="657">
        <v>675424</v>
      </c>
      <c r="CS30" s="658"/>
      <c r="CT30" s="658"/>
      <c r="CU30" s="658"/>
      <c r="CV30" s="658"/>
      <c r="CW30" s="658"/>
      <c r="CX30" s="658"/>
      <c r="CY30" s="659"/>
      <c r="CZ30" s="662">
        <v>3.9</v>
      </c>
      <c r="DA30" s="684"/>
      <c r="DB30" s="684"/>
      <c r="DC30" s="692"/>
      <c r="DD30" s="666">
        <v>675424</v>
      </c>
      <c r="DE30" s="658"/>
      <c r="DF30" s="658"/>
      <c r="DG30" s="658"/>
      <c r="DH30" s="658"/>
      <c r="DI30" s="658"/>
      <c r="DJ30" s="658"/>
      <c r="DK30" s="659"/>
      <c r="DL30" s="666">
        <v>675424</v>
      </c>
      <c r="DM30" s="658"/>
      <c r="DN30" s="658"/>
      <c r="DO30" s="658"/>
      <c r="DP30" s="658"/>
      <c r="DQ30" s="658"/>
      <c r="DR30" s="658"/>
      <c r="DS30" s="658"/>
      <c r="DT30" s="658"/>
      <c r="DU30" s="658"/>
      <c r="DV30" s="659"/>
      <c r="DW30" s="662">
        <v>6.9</v>
      </c>
      <c r="DX30" s="684"/>
      <c r="DY30" s="684"/>
      <c r="DZ30" s="684"/>
      <c r="EA30" s="684"/>
      <c r="EB30" s="684"/>
      <c r="EC30" s="685"/>
    </row>
    <row r="31" spans="2:133" ht="11.25" customHeight="1" x14ac:dyDescent="0.15">
      <c r="B31" s="654" t="s">
        <v>316</v>
      </c>
      <c r="C31" s="655"/>
      <c r="D31" s="655"/>
      <c r="E31" s="655"/>
      <c r="F31" s="655"/>
      <c r="G31" s="655"/>
      <c r="H31" s="655"/>
      <c r="I31" s="655"/>
      <c r="J31" s="655"/>
      <c r="K31" s="655"/>
      <c r="L31" s="655"/>
      <c r="M31" s="655"/>
      <c r="N31" s="655"/>
      <c r="O31" s="655"/>
      <c r="P31" s="655"/>
      <c r="Q31" s="656"/>
      <c r="R31" s="657">
        <v>60939</v>
      </c>
      <c r="S31" s="658"/>
      <c r="T31" s="658"/>
      <c r="U31" s="658"/>
      <c r="V31" s="658"/>
      <c r="W31" s="658"/>
      <c r="X31" s="658"/>
      <c r="Y31" s="659"/>
      <c r="Z31" s="660">
        <v>0.3</v>
      </c>
      <c r="AA31" s="660"/>
      <c r="AB31" s="660"/>
      <c r="AC31" s="660"/>
      <c r="AD31" s="661">
        <v>54</v>
      </c>
      <c r="AE31" s="661"/>
      <c r="AF31" s="661"/>
      <c r="AG31" s="661"/>
      <c r="AH31" s="661"/>
      <c r="AI31" s="661"/>
      <c r="AJ31" s="661"/>
      <c r="AK31" s="661"/>
      <c r="AL31" s="662">
        <v>0</v>
      </c>
      <c r="AM31" s="663"/>
      <c r="AN31" s="663"/>
      <c r="AO31" s="664"/>
      <c r="AP31" s="705" t="s">
        <v>317</v>
      </c>
      <c r="AQ31" s="706"/>
      <c r="AR31" s="706"/>
      <c r="AS31" s="706"/>
      <c r="AT31" s="711" t="s">
        <v>318</v>
      </c>
      <c r="AU31" s="353"/>
      <c r="AV31" s="353"/>
      <c r="AW31" s="353"/>
      <c r="AX31" s="643" t="s">
        <v>194</v>
      </c>
      <c r="AY31" s="644"/>
      <c r="AZ31" s="644"/>
      <c r="BA31" s="644"/>
      <c r="BB31" s="644"/>
      <c r="BC31" s="644"/>
      <c r="BD31" s="644"/>
      <c r="BE31" s="644"/>
      <c r="BF31" s="645"/>
      <c r="BG31" s="704">
        <v>99.2</v>
      </c>
      <c r="BH31" s="701"/>
      <c r="BI31" s="701"/>
      <c r="BJ31" s="701"/>
      <c r="BK31" s="701"/>
      <c r="BL31" s="701"/>
      <c r="BM31" s="652">
        <v>97.3</v>
      </c>
      <c r="BN31" s="701"/>
      <c r="BO31" s="701"/>
      <c r="BP31" s="701"/>
      <c r="BQ31" s="702"/>
      <c r="BR31" s="704">
        <v>99</v>
      </c>
      <c r="BS31" s="701"/>
      <c r="BT31" s="701"/>
      <c r="BU31" s="701"/>
      <c r="BV31" s="701"/>
      <c r="BW31" s="701"/>
      <c r="BX31" s="652">
        <v>97</v>
      </c>
      <c r="BY31" s="701"/>
      <c r="BZ31" s="701"/>
      <c r="CA31" s="701"/>
      <c r="CB31" s="702"/>
      <c r="CD31" s="697"/>
      <c r="CE31" s="698"/>
      <c r="CF31" s="654" t="s">
        <v>319</v>
      </c>
      <c r="CG31" s="655"/>
      <c r="CH31" s="655"/>
      <c r="CI31" s="655"/>
      <c r="CJ31" s="655"/>
      <c r="CK31" s="655"/>
      <c r="CL31" s="655"/>
      <c r="CM31" s="655"/>
      <c r="CN31" s="655"/>
      <c r="CO31" s="655"/>
      <c r="CP31" s="655"/>
      <c r="CQ31" s="656"/>
      <c r="CR31" s="657">
        <v>41486</v>
      </c>
      <c r="CS31" s="690"/>
      <c r="CT31" s="690"/>
      <c r="CU31" s="690"/>
      <c r="CV31" s="690"/>
      <c r="CW31" s="690"/>
      <c r="CX31" s="690"/>
      <c r="CY31" s="691"/>
      <c r="CZ31" s="662">
        <v>0.2</v>
      </c>
      <c r="DA31" s="684"/>
      <c r="DB31" s="684"/>
      <c r="DC31" s="692"/>
      <c r="DD31" s="666">
        <v>41486</v>
      </c>
      <c r="DE31" s="690"/>
      <c r="DF31" s="690"/>
      <c r="DG31" s="690"/>
      <c r="DH31" s="690"/>
      <c r="DI31" s="690"/>
      <c r="DJ31" s="690"/>
      <c r="DK31" s="691"/>
      <c r="DL31" s="666">
        <v>41486</v>
      </c>
      <c r="DM31" s="690"/>
      <c r="DN31" s="690"/>
      <c r="DO31" s="690"/>
      <c r="DP31" s="690"/>
      <c r="DQ31" s="690"/>
      <c r="DR31" s="690"/>
      <c r="DS31" s="690"/>
      <c r="DT31" s="690"/>
      <c r="DU31" s="690"/>
      <c r="DV31" s="691"/>
      <c r="DW31" s="662">
        <v>0.4</v>
      </c>
      <c r="DX31" s="684"/>
      <c r="DY31" s="684"/>
      <c r="DZ31" s="684"/>
      <c r="EA31" s="684"/>
      <c r="EB31" s="684"/>
      <c r="EC31" s="685"/>
    </row>
    <row r="32" spans="2:133" ht="11.25" customHeight="1" x14ac:dyDescent="0.15">
      <c r="B32" s="654" t="s">
        <v>320</v>
      </c>
      <c r="C32" s="655"/>
      <c r="D32" s="655"/>
      <c r="E32" s="655"/>
      <c r="F32" s="655"/>
      <c r="G32" s="655"/>
      <c r="H32" s="655"/>
      <c r="I32" s="655"/>
      <c r="J32" s="655"/>
      <c r="K32" s="655"/>
      <c r="L32" s="655"/>
      <c r="M32" s="655"/>
      <c r="N32" s="655"/>
      <c r="O32" s="655"/>
      <c r="P32" s="655"/>
      <c r="Q32" s="656"/>
      <c r="R32" s="657">
        <v>4243563</v>
      </c>
      <c r="S32" s="658"/>
      <c r="T32" s="658"/>
      <c r="U32" s="658"/>
      <c r="V32" s="658"/>
      <c r="W32" s="658"/>
      <c r="X32" s="658"/>
      <c r="Y32" s="659"/>
      <c r="Z32" s="660">
        <v>23.3</v>
      </c>
      <c r="AA32" s="660"/>
      <c r="AB32" s="660"/>
      <c r="AC32" s="660"/>
      <c r="AD32" s="661" t="s">
        <v>131</v>
      </c>
      <c r="AE32" s="661"/>
      <c r="AF32" s="661"/>
      <c r="AG32" s="661"/>
      <c r="AH32" s="661"/>
      <c r="AI32" s="661"/>
      <c r="AJ32" s="661"/>
      <c r="AK32" s="661"/>
      <c r="AL32" s="662" t="s">
        <v>131</v>
      </c>
      <c r="AM32" s="663"/>
      <c r="AN32" s="663"/>
      <c r="AO32" s="664"/>
      <c r="AP32" s="707"/>
      <c r="AQ32" s="708"/>
      <c r="AR32" s="708"/>
      <c r="AS32" s="708"/>
      <c r="AT32" s="712"/>
      <c r="AU32" s="349" t="s">
        <v>321</v>
      </c>
      <c r="AX32" s="654" t="s">
        <v>322</v>
      </c>
      <c r="AY32" s="655"/>
      <c r="AZ32" s="655"/>
      <c r="BA32" s="655"/>
      <c r="BB32" s="655"/>
      <c r="BC32" s="655"/>
      <c r="BD32" s="655"/>
      <c r="BE32" s="655"/>
      <c r="BF32" s="656"/>
      <c r="BG32" s="714">
        <v>98.8</v>
      </c>
      <c r="BH32" s="690"/>
      <c r="BI32" s="690"/>
      <c r="BJ32" s="690"/>
      <c r="BK32" s="690"/>
      <c r="BL32" s="690"/>
      <c r="BM32" s="663">
        <v>95.2</v>
      </c>
      <c r="BN32" s="690"/>
      <c r="BO32" s="690"/>
      <c r="BP32" s="690"/>
      <c r="BQ32" s="703"/>
      <c r="BR32" s="714">
        <v>98.5</v>
      </c>
      <c r="BS32" s="690"/>
      <c r="BT32" s="690"/>
      <c r="BU32" s="690"/>
      <c r="BV32" s="690"/>
      <c r="BW32" s="690"/>
      <c r="BX32" s="663">
        <v>95.1</v>
      </c>
      <c r="BY32" s="690"/>
      <c r="BZ32" s="690"/>
      <c r="CA32" s="690"/>
      <c r="CB32" s="703"/>
      <c r="CD32" s="699"/>
      <c r="CE32" s="700"/>
      <c r="CF32" s="654" t="s">
        <v>323</v>
      </c>
      <c r="CG32" s="655"/>
      <c r="CH32" s="655"/>
      <c r="CI32" s="655"/>
      <c r="CJ32" s="655"/>
      <c r="CK32" s="655"/>
      <c r="CL32" s="655"/>
      <c r="CM32" s="655"/>
      <c r="CN32" s="655"/>
      <c r="CO32" s="655"/>
      <c r="CP32" s="655"/>
      <c r="CQ32" s="656"/>
      <c r="CR32" s="657">
        <v>28</v>
      </c>
      <c r="CS32" s="658"/>
      <c r="CT32" s="658"/>
      <c r="CU32" s="658"/>
      <c r="CV32" s="658"/>
      <c r="CW32" s="658"/>
      <c r="CX32" s="658"/>
      <c r="CY32" s="659"/>
      <c r="CZ32" s="662">
        <v>0</v>
      </c>
      <c r="DA32" s="684"/>
      <c r="DB32" s="684"/>
      <c r="DC32" s="692"/>
      <c r="DD32" s="666">
        <v>28</v>
      </c>
      <c r="DE32" s="658"/>
      <c r="DF32" s="658"/>
      <c r="DG32" s="658"/>
      <c r="DH32" s="658"/>
      <c r="DI32" s="658"/>
      <c r="DJ32" s="658"/>
      <c r="DK32" s="659"/>
      <c r="DL32" s="666">
        <v>28</v>
      </c>
      <c r="DM32" s="658"/>
      <c r="DN32" s="658"/>
      <c r="DO32" s="658"/>
      <c r="DP32" s="658"/>
      <c r="DQ32" s="658"/>
      <c r="DR32" s="658"/>
      <c r="DS32" s="658"/>
      <c r="DT32" s="658"/>
      <c r="DU32" s="658"/>
      <c r="DV32" s="659"/>
      <c r="DW32" s="662">
        <v>0</v>
      </c>
      <c r="DX32" s="684"/>
      <c r="DY32" s="684"/>
      <c r="DZ32" s="684"/>
      <c r="EA32" s="684"/>
      <c r="EB32" s="684"/>
      <c r="EC32" s="685"/>
    </row>
    <row r="33" spans="2:133" ht="11.25" customHeight="1" x14ac:dyDescent="0.15">
      <c r="B33" s="686" t="s">
        <v>324</v>
      </c>
      <c r="C33" s="687"/>
      <c r="D33" s="687"/>
      <c r="E33" s="687"/>
      <c r="F33" s="687"/>
      <c r="G33" s="687"/>
      <c r="H33" s="687"/>
      <c r="I33" s="687"/>
      <c r="J33" s="687"/>
      <c r="K33" s="687"/>
      <c r="L33" s="687"/>
      <c r="M33" s="687"/>
      <c r="N33" s="687"/>
      <c r="O33" s="687"/>
      <c r="P33" s="687"/>
      <c r="Q33" s="688"/>
      <c r="R33" s="657" t="s">
        <v>131</v>
      </c>
      <c r="S33" s="658"/>
      <c r="T33" s="658"/>
      <c r="U33" s="658"/>
      <c r="V33" s="658"/>
      <c r="W33" s="658"/>
      <c r="X33" s="658"/>
      <c r="Y33" s="659"/>
      <c r="Z33" s="660" t="s">
        <v>131</v>
      </c>
      <c r="AA33" s="660"/>
      <c r="AB33" s="660"/>
      <c r="AC33" s="660"/>
      <c r="AD33" s="661" t="s">
        <v>131</v>
      </c>
      <c r="AE33" s="661"/>
      <c r="AF33" s="661"/>
      <c r="AG33" s="661"/>
      <c r="AH33" s="661"/>
      <c r="AI33" s="661"/>
      <c r="AJ33" s="661"/>
      <c r="AK33" s="661"/>
      <c r="AL33" s="662" t="s">
        <v>131</v>
      </c>
      <c r="AM33" s="663"/>
      <c r="AN33" s="663"/>
      <c r="AO33" s="664"/>
      <c r="AP33" s="709"/>
      <c r="AQ33" s="710"/>
      <c r="AR33" s="710"/>
      <c r="AS33" s="710"/>
      <c r="AT33" s="713"/>
      <c r="AU33" s="354"/>
      <c r="AV33" s="354"/>
      <c r="AW33" s="354"/>
      <c r="AX33" s="675" t="s">
        <v>325</v>
      </c>
      <c r="AY33" s="676"/>
      <c r="AZ33" s="676"/>
      <c r="BA33" s="676"/>
      <c r="BB33" s="676"/>
      <c r="BC33" s="676"/>
      <c r="BD33" s="676"/>
      <c r="BE33" s="676"/>
      <c r="BF33" s="677"/>
      <c r="BG33" s="715">
        <v>99.5</v>
      </c>
      <c r="BH33" s="716"/>
      <c r="BI33" s="716"/>
      <c r="BJ33" s="716"/>
      <c r="BK33" s="716"/>
      <c r="BL33" s="716"/>
      <c r="BM33" s="717">
        <v>98.9</v>
      </c>
      <c r="BN33" s="716"/>
      <c r="BO33" s="716"/>
      <c r="BP33" s="716"/>
      <c r="BQ33" s="718"/>
      <c r="BR33" s="715">
        <v>99.2</v>
      </c>
      <c r="BS33" s="716"/>
      <c r="BT33" s="716"/>
      <c r="BU33" s="716"/>
      <c r="BV33" s="716"/>
      <c r="BW33" s="716"/>
      <c r="BX33" s="717">
        <v>98.5</v>
      </c>
      <c r="BY33" s="716"/>
      <c r="BZ33" s="716"/>
      <c r="CA33" s="716"/>
      <c r="CB33" s="718"/>
      <c r="CD33" s="654" t="s">
        <v>326</v>
      </c>
      <c r="CE33" s="655"/>
      <c r="CF33" s="655"/>
      <c r="CG33" s="655"/>
      <c r="CH33" s="655"/>
      <c r="CI33" s="655"/>
      <c r="CJ33" s="655"/>
      <c r="CK33" s="655"/>
      <c r="CL33" s="655"/>
      <c r="CM33" s="655"/>
      <c r="CN33" s="655"/>
      <c r="CO33" s="655"/>
      <c r="CP33" s="655"/>
      <c r="CQ33" s="656"/>
      <c r="CR33" s="657">
        <v>7890829</v>
      </c>
      <c r="CS33" s="690"/>
      <c r="CT33" s="690"/>
      <c r="CU33" s="690"/>
      <c r="CV33" s="690"/>
      <c r="CW33" s="690"/>
      <c r="CX33" s="690"/>
      <c r="CY33" s="691"/>
      <c r="CZ33" s="662">
        <v>45.8</v>
      </c>
      <c r="DA33" s="684"/>
      <c r="DB33" s="684"/>
      <c r="DC33" s="692"/>
      <c r="DD33" s="666">
        <v>6578169</v>
      </c>
      <c r="DE33" s="690"/>
      <c r="DF33" s="690"/>
      <c r="DG33" s="690"/>
      <c r="DH33" s="690"/>
      <c r="DI33" s="690"/>
      <c r="DJ33" s="690"/>
      <c r="DK33" s="691"/>
      <c r="DL33" s="666">
        <v>5302035</v>
      </c>
      <c r="DM33" s="690"/>
      <c r="DN33" s="690"/>
      <c r="DO33" s="690"/>
      <c r="DP33" s="690"/>
      <c r="DQ33" s="690"/>
      <c r="DR33" s="690"/>
      <c r="DS33" s="690"/>
      <c r="DT33" s="690"/>
      <c r="DU33" s="690"/>
      <c r="DV33" s="691"/>
      <c r="DW33" s="662">
        <v>54.1</v>
      </c>
      <c r="DX33" s="684"/>
      <c r="DY33" s="684"/>
      <c r="DZ33" s="684"/>
      <c r="EA33" s="684"/>
      <c r="EB33" s="684"/>
      <c r="EC33" s="685"/>
    </row>
    <row r="34" spans="2:133" ht="11.25" customHeight="1" x14ac:dyDescent="0.15">
      <c r="B34" s="654" t="s">
        <v>327</v>
      </c>
      <c r="C34" s="655"/>
      <c r="D34" s="655"/>
      <c r="E34" s="655"/>
      <c r="F34" s="655"/>
      <c r="G34" s="655"/>
      <c r="H34" s="655"/>
      <c r="I34" s="655"/>
      <c r="J34" s="655"/>
      <c r="K34" s="655"/>
      <c r="L34" s="655"/>
      <c r="M34" s="655"/>
      <c r="N34" s="655"/>
      <c r="O34" s="655"/>
      <c r="P34" s="655"/>
      <c r="Q34" s="656"/>
      <c r="R34" s="657">
        <v>1096102</v>
      </c>
      <c r="S34" s="658"/>
      <c r="T34" s="658"/>
      <c r="U34" s="658"/>
      <c r="V34" s="658"/>
      <c r="W34" s="658"/>
      <c r="X34" s="658"/>
      <c r="Y34" s="659"/>
      <c r="Z34" s="660">
        <v>6</v>
      </c>
      <c r="AA34" s="660"/>
      <c r="AB34" s="660"/>
      <c r="AC34" s="660"/>
      <c r="AD34" s="661" t="s">
        <v>131</v>
      </c>
      <c r="AE34" s="661"/>
      <c r="AF34" s="661"/>
      <c r="AG34" s="661"/>
      <c r="AH34" s="661"/>
      <c r="AI34" s="661"/>
      <c r="AJ34" s="661"/>
      <c r="AK34" s="661"/>
      <c r="AL34" s="662" t="s">
        <v>131</v>
      </c>
      <c r="AM34" s="663"/>
      <c r="AN34" s="663"/>
      <c r="AO34" s="664"/>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4" t="s">
        <v>328</v>
      </c>
      <c r="CE34" s="655"/>
      <c r="CF34" s="655"/>
      <c r="CG34" s="655"/>
      <c r="CH34" s="655"/>
      <c r="CI34" s="655"/>
      <c r="CJ34" s="655"/>
      <c r="CK34" s="655"/>
      <c r="CL34" s="655"/>
      <c r="CM34" s="655"/>
      <c r="CN34" s="655"/>
      <c r="CO34" s="655"/>
      <c r="CP34" s="655"/>
      <c r="CQ34" s="656"/>
      <c r="CR34" s="657">
        <v>3448930</v>
      </c>
      <c r="CS34" s="658"/>
      <c r="CT34" s="658"/>
      <c r="CU34" s="658"/>
      <c r="CV34" s="658"/>
      <c r="CW34" s="658"/>
      <c r="CX34" s="658"/>
      <c r="CY34" s="659"/>
      <c r="CZ34" s="662">
        <v>20</v>
      </c>
      <c r="DA34" s="684"/>
      <c r="DB34" s="684"/>
      <c r="DC34" s="692"/>
      <c r="DD34" s="666">
        <v>2648862</v>
      </c>
      <c r="DE34" s="658"/>
      <c r="DF34" s="658"/>
      <c r="DG34" s="658"/>
      <c r="DH34" s="658"/>
      <c r="DI34" s="658"/>
      <c r="DJ34" s="658"/>
      <c r="DK34" s="659"/>
      <c r="DL34" s="666">
        <v>2273995</v>
      </c>
      <c r="DM34" s="658"/>
      <c r="DN34" s="658"/>
      <c r="DO34" s="658"/>
      <c r="DP34" s="658"/>
      <c r="DQ34" s="658"/>
      <c r="DR34" s="658"/>
      <c r="DS34" s="658"/>
      <c r="DT34" s="658"/>
      <c r="DU34" s="658"/>
      <c r="DV34" s="659"/>
      <c r="DW34" s="662">
        <v>23.2</v>
      </c>
      <c r="DX34" s="684"/>
      <c r="DY34" s="684"/>
      <c r="DZ34" s="684"/>
      <c r="EA34" s="684"/>
      <c r="EB34" s="684"/>
      <c r="EC34" s="685"/>
    </row>
    <row r="35" spans="2:133" ht="11.25" customHeight="1" x14ac:dyDescent="0.15">
      <c r="B35" s="654" t="s">
        <v>329</v>
      </c>
      <c r="C35" s="655"/>
      <c r="D35" s="655"/>
      <c r="E35" s="655"/>
      <c r="F35" s="655"/>
      <c r="G35" s="655"/>
      <c r="H35" s="655"/>
      <c r="I35" s="655"/>
      <c r="J35" s="655"/>
      <c r="K35" s="655"/>
      <c r="L35" s="655"/>
      <c r="M35" s="655"/>
      <c r="N35" s="655"/>
      <c r="O35" s="655"/>
      <c r="P35" s="655"/>
      <c r="Q35" s="656"/>
      <c r="R35" s="657">
        <v>44618</v>
      </c>
      <c r="S35" s="658"/>
      <c r="T35" s="658"/>
      <c r="U35" s="658"/>
      <c r="V35" s="658"/>
      <c r="W35" s="658"/>
      <c r="X35" s="658"/>
      <c r="Y35" s="659"/>
      <c r="Z35" s="660">
        <v>0.2</v>
      </c>
      <c r="AA35" s="660"/>
      <c r="AB35" s="660"/>
      <c r="AC35" s="660"/>
      <c r="AD35" s="661">
        <v>148</v>
      </c>
      <c r="AE35" s="661"/>
      <c r="AF35" s="661"/>
      <c r="AG35" s="661"/>
      <c r="AH35" s="661"/>
      <c r="AI35" s="661"/>
      <c r="AJ35" s="661"/>
      <c r="AK35" s="661"/>
      <c r="AL35" s="662">
        <v>0</v>
      </c>
      <c r="AM35" s="663"/>
      <c r="AN35" s="663"/>
      <c r="AO35" s="664"/>
      <c r="AP35" s="357"/>
      <c r="AQ35" s="639" t="s">
        <v>330</v>
      </c>
      <c r="AR35" s="640"/>
      <c r="AS35" s="640"/>
      <c r="AT35" s="640"/>
      <c r="AU35" s="640"/>
      <c r="AV35" s="640"/>
      <c r="AW35" s="640"/>
      <c r="AX35" s="640"/>
      <c r="AY35" s="640"/>
      <c r="AZ35" s="640"/>
      <c r="BA35" s="640"/>
      <c r="BB35" s="640"/>
      <c r="BC35" s="640"/>
      <c r="BD35" s="640"/>
      <c r="BE35" s="640"/>
      <c r="BF35" s="641"/>
      <c r="BG35" s="639" t="s">
        <v>331</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54" t="s">
        <v>332</v>
      </c>
      <c r="CE35" s="655"/>
      <c r="CF35" s="655"/>
      <c r="CG35" s="655"/>
      <c r="CH35" s="655"/>
      <c r="CI35" s="655"/>
      <c r="CJ35" s="655"/>
      <c r="CK35" s="655"/>
      <c r="CL35" s="655"/>
      <c r="CM35" s="655"/>
      <c r="CN35" s="655"/>
      <c r="CO35" s="655"/>
      <c r="CP35" s="655"/>
      <c r="CQ35" s="656"/>
      <c r="CR35" s="657">
        <v>132973</v>
      </c>
      <c r="CS35" s="690"/>
      <c r="CT35" s="690"/>
      <c r="CU35" s="690"/>
      <c r="CV35" s="690"/>
      <c r="CW35" s="690"/>
      <c r="CX35" s="690"/>
      <c r="CY35" s="691"/>
      <c r="CZ35" s="662">
        <v>0.8</v>
      </c>
      <c r="DA35" s="684"/>
      <c r="DB35" s="684"/>
      <c r="DC35" s="692"/>
      <c r="DD35" s="666">
        <v>123562</v>
      </c>
      <c r="DE35" s="690"/>
      <c r="DF35" s="690"/>
      <c r="DG35" s="690"/>
      <c r="DH35" s="690"/>
      <c r="DI35" s="690"/>
      <c r="DJ35" s="690"/>
      <c r="DK35" s="691"/>
      <c r="DL35" s="666">
        <v>97008</v>
      </c>
      <c r="DM35" s="690"/>
      <c r="DN35" s="690"/>
      <c r="DO35" s="690"/>
      <c r="DP35" s="690"/>
      <c r="DQ35" s="690"/>
      <c r="DR35" s="690"/>
      <c r="DS35" s="690"/>
      <c r="DT35" s="690"/>
      <c r="DU35" s="690"/>
      <c r="DV35" s="691"/>
      <c r="DW35" s="662">
        <v>1</v>
      </c>
      <c r="DX35" s="684"/>
      <c r="DY35" s="684"/>
      <c r="DZ35" s="684"/>
      <c r="EA35" s="684"/>
      <c r="EB35" s="684"/>
      <c r="EC35" s="685"/>
    </row>
    <row r="36" spans="2:133" ht="11.25" customHeight="1" x14ac:dyDescent="0.15">
      <c r="B36" s="654" t="s">
        <v>333</v>
      </c>
      <c r="C36" s="655"/>
      <c r="D36" s="655"/>
      <c r="E36" s="655"/>
      <c r="F36" s="655"/>
      <c r="G36" s="655"/>
      <c r="H36" s="655"/>
      <c r="I36" s="655"/>
      <c r="J36" s="655"/>
      <c r="K36" s="655"/>
      <c r="L36" s="655"/>
      <c r="M36" s="655"/>
      <c r="N36" s="655"/>
      <c r="O36" s="655"/>
      <c r="P36" s="655"/>
      <c r="Q36" s="656"/>
      <c r="R36" s="657">
        <v>122267</v>
      </c>
      <c r="S36" s="658"/>
      <c r="T36" s="658"/>
      <c r="U36" s="658"/>
      <c r="V36" s="658"/>
      <c r="W36" s="658"/>
      <c r="X36" s="658"/>
      <c r="Y36" s="659"/>
      <c r="Z36" s="660">
        <v>0.7</v>
      </c>
      <c r="AA36" s="660"/>
      <c r="AB36" s="660"/>
      <c r="AC36" s="660"/>
      <c r="AD36" s="661" t="s">
        <v>131</v>
      </c>
      <c r="AE36" s="661"/>
      <c r="AF36" s="661"/>
      <c r="AG36" s="661"/>
      <c r="AH36" s="661"/>
      <c r="AI36" s="661"/>
      <c r="AJ36" s="661"/>
      <c r="AK36" s="661"/>
      <c r="AL36" s="662" t="s">
        <v>131</v>
      </c>
      <c r="AM36" s="663"/>
      <c r="AN36" s="663"/>
      <c r="AO36" s="664"/>
      <c r="AP36" s="357"/>
      <c r="AQ36" s="719" t="s">
        <v>334</v>
      </c>
      <c r="AR36" s="720"/>
      <c r="AS36" s="720"/>
      <c r="AT36" s="720"/>
      <c r="AU36" s="720"/>
      <c r="AV36" s="720"/>
      <c r="AW36" s="720"/>
      <c r="AX36" s="720"/>
      <c r="AY36" s="721"/>
      <c r="AZ36" s="646">
        <v>2055941</v>
      </c>
      <c r="BA36" s="647"/>
      <c r="BB36" s="647"/>
      <c r="BC36" s="647"/>
      <c r="BD36" s="647"/>
      <c r="BE36" s="647"/>
      <c r="BF36" s="722"/>
      <c r="BG36" s="643" t="s">
        <v>335</v>
      </c>
      <c r="BH36" s="644"/>
      <c r="BI36" s="644"/>
      <c r="BJ36" s="644"/>
      <c r="BK36" s="644"/>
      <c r="BL36" s="644"/>
      <c r="BM36" s="644"/>
      <c r="BN36" s="644"/>
      <c r="BO36" s="644"/>
      <c r="BP36" s="644"/>
      <c r="BQ36" s="644"/>
      <c r="BR36" s="644"/>
      <c r="BS36" s="644"/>
      <c r="BT36" s="644"/>
      <c r="BU36" s="645"/>
      <c r="BV36" s="646">
        <v>101416</v>
      </c>
      <c r="BW36" s="647"/>
      <c r="BX36" s="647"/>
      <c r="BY36" s="647"/>
      <c r="BZ36" s="647"/>
      <c r="CA36" s="647"/>
      <c r="CB36" s="722"/>
      <c r="CD36" s="654" t="s">
        <v>336</v>
      </c>
      <c r="CE36" s="655"/>
      <c r="CF36" s="655"/>
      <c r="CG36" s="655"/>
      <c r="CH36" s="655"/>
      <c r="CI36" s="655"/>
      <c r="CJ36" s="655"/>
      <c r="CK36" s="655"/>
      <c r="CL36" s="655"/>
      <c r="CM36" s="655"/>
      <c r="CN36" s="655"/>
      <c r="CO36" s="655"/>
      <c r="CP36" s="655"/>
      <c r="CQ36" s="656"/>
      <c r="CR36" s="657">
        <v>2438321</v>
      </c>
      <c r="CS36" s="658"/>
      <c r="CT36" s="658"/>
      <c r="CU36" s="658"/>
      <c r="CV36" s="658"/>
      <c r="CW36" s="658"/>
      <c r="CX36" s="658"/>
      <c r="CY36" s="659"/>
      <c r="CZ36" s="662">
        <v>14.2</v>
      </c>
      <c r="DA36" s="684"/>
      <c r="DB36" s="684"/>
      <c r="DC36" s="692"/>
      <c r="DD36" s="666">
        <v>2295478</v>
      </c>
      <c r="DE36" s="658"/>
      <c r="DF36" s="658"/>
      <c r="DG36" s="658"/>
      <c r="DH36" s="658"/>
      <c r="DI36" s="658"/>
      <c r="DJ36" s="658"/>
      <c r="DK36" s="659"/>
      <c r="DL36" s="666">
        <v>2007811</v>
      </c>
      <c r="DM36" s="658"/>
      <c r="DN36" s="658"/>
      <c r="DO36" s="658"/>
      <c r="DP36" s="658"/>
      <c r="DQ36" s="658"/>
      <c r="DR36" s="658"/>
      <c r="DS36" s="658"/>
      <c r="DT36" s="658"/>
      <c r="DU36" s="658"/>
      <c r="DV36" s="659"/>
      <c r="DW36" s="662">
        <v>20.5</v>
      </c>
      <c r="DX36" s="684"/>
      <c r="DY36" s="684"/>
      <c r="DZ36" s="684"/>
      <c r="EA36" s="684"/>
      <c r="EB36" s="684"/>
      <c r="EC36" s="685"/>
    </row>
    <row r="37" spans="2:133" ht="11.25" customHeight="1" x14ac:dyDescent="0.15">
      <c r="B37" s="654" t="s">
        <v>337</v>
      </c>
      <c r="C37" s="655"/>
      <c r="D37" s="655"/>
      <c r="E37" s="655"/>
      <c r="F37" s="655"/>
      <c r="G37" s="655"/>
      <c r="H37" s="655"/>
      <c r="I37" s="655"/>
      <c r="J37" s="655"/>
      <c r="K37" s="655"/>
      <c r="L37" s="655"/>
      <c r="M37" s="655"/>
      <c r="N37" s="655"/>
      <c r="O37" s="655"/>
      <c r="P37" s="655"/>
      <c r="Q37" s="656"/>
      <c r="R37" s="657">
        <v>329250</v>
      </c>
      <c r="S37" s="658"/>
      <c r="T37" s="658"/>
      <c r="U37" s="658"/>
      <c r="V37" s="658"/>
      <c r="W37" s="658"/>
      <c r="X37" s="658"/>
      <c r="Y37" s="659"/>
      <c r="Z37" s="660">
        <v>1.8</v>
      </c>
      <c r="AA37" s="660"/>
      <c r="AB37" s="660"/>
      <c r="AC37" s="660"/>
      <c r="AD37" s="661" t="s">
        <v>131</v>
      </c>
      <c r="AE37" s="661"/>
      <c r="AF37" s="661"/>
      <c r="AG37" s="661"/>
      <c r="AH37" s="661"/>
      <c r="AI37" s="661"/>
      <c r="AJ37" s="661"/>
      <c r="AK37" s="661"/>
      <c r="AL37" s="662" t="s">
        <v>131</v>
      </c>
      <c r="AM37" s="663"/>
      <c r="AN37" s="663"/>
      <c r="AO37" s="664"/>
      <c r="AQ37" s="723" t="s">
        <v>338</v>
      </c>
      <c r="AR37" s="724"/>
      <c r="AS37" s="724"/>
      <c r="AT37" s="724"/>
      <c r="AU37" s="724"/>
      <c r="AV37" s="724"/>
      <c r="AW37" s="724"/>
      <c r="AX37" s="724"/>
      <c r="AY37" s="725"/>
      <c r="AZ37" s="657">
        <v>812450</v>
      </c>
      <c r="BA37" s="658"/>
      <c r="BB37" s="658"/>
      <c r="BC37" s="658"/>
      <c r="BD37" s="690"/>
      <c r="BE37" s="690"/>
      <c r="BF37" s="703"/>
      <c r="BG37" s="654" t="s">
        <v>339</v>
      </c>
      <c r="BH37" s="655"/>
      <c r="BI37" s="655"/>
      <c r="BJ37" s="655"/>
      <c r="BK37" s="655"/>
      <c r="BL37" s="655"/>
      <c r="BM37" s="655"/>
      <c r="BN37" s="655"/>
      <c r="BO37" s="655"/>
      <c r="BP37" s="655"/>
      <c r="BQ37" s="655"/>
      <c r="BR37" s="655"/>
      <c r="BS37" s="655"/>
      <c r="BT37" s="655"/>
      <c r="BU37" s="656"/>
      <c r="BV37" s="657">
        <v>84898</v>
      </c>
      <c r="BW37" s="658"/>
      <c r="BX37" s="658"/>
      <c r="BY37" s="658"/>
      <c r="BZ37" s="658"/>
      <c r="CA37" s="658"/>
      <c r="CB37" s="667"/>
      <c r="CD37" s="654" t="s">
        <v>340</v>
      </c>
      <c r="CE37" s="655"/>
      <c r="CF37" s="655"/>
      <c r="CG37" s="655"/>
      <c r="CH37" s="655"/>
      <c r="CI37" s="655"/>
      <c r="CJ37" s="655"/>
      <c r="CK37" s="655"/>
      <c r="CL37" s="655"/>
      <c r="CM37" s="655"/>
      <c r="CN37" s="655"/>
      <c r="CO37" s="655"/>
      <c r="CP37" s="655"/>
      <c r="CQ37" s="656"/>
      <c r="CR37" s="657">
        <v>1273117</v>
      </c>
      <c r="CS37" s="690"/>
      <c r="CT37" s="690"/>
      <c r="CU37" s="690"/>
      <c r="CV37" s="690"/>
      <c r="CW37" s="690"/>
      <c r="CX37" s="690"/>
      <c r="CY37" s="691"/>
      <c r="CZ37" s="662">
        <v>7.4</v>
      </c>
      <c r="DA37" s="684"/>
      <c r="DB37" s="684"/>
      <c r="DC37" s="692"/>
      <c r="DD37" s="666">
        <v>1224143</v>
      </c>
      <c r="DE37" s="690"/>
      <c r="DF37" s="690"/>
      <c r="DG37" s="690"/>
      <c r="DH37" s="690"/>
      <c r="DI37" s="690"/>
      <c r="DJ37" s="690"/>
      <c r="DK37" s="691"/>
      <c r="DL37" s="666">
        <v>1095273</v>
      </c>
      <c r="DM37" s="690"/>
      <c r="DN37" s="690"/>
      <c r="DO37" s="690"/>
      <c r="DP37" s="690"/>
      <c r="DQ37" s="690"/>
      <c r="DR37" s="690"/>
      <c r="DS37" s="690"/>
      <c r="DT37" s="690"/>
      <c r="DU37" s="690"/>
      <c r="DV37" s="691"/>
      <c r="DW37" s="662">
        <v>11.2</v>
      </c>
      <c r="DX37" s="684"/>
      <c r="DY37" s="684"/>
      <c r="DZ37" s="684"/>
      <c r="EA37" s="684"/>
      <c r="EB37" s="684"/>
      <c r="EC37" s="685"/>
    </row>
    <row r="38" spans="2:133" ht="11.25" customHeight="1" x14ac:dyDescent="0.15">
      <c r="B38" s="654" t="s">
        <v>341</v>
      </c>
      <c r="C38" s="655"/>
      <c r="D38" s="655"/>
      <c r="E38" s="655"/>
      <c r="F38" s="655"/>
      <c r="G38" s="655"/>
      <c r="H38" s="655"/>
      <c r="I38" s="655"/>
      <c r="J38" s="655"/>
      <c r="K38" s="655"/>
      <c r="L38" s="655"/>
      <c r="M38" s="655"/>
      <c r="N38" s="655"/>
      <c r="O38" s="655"/>
      <c r="P38" s="655"/>
      <c r="Q38" s="656"/>
      <c r="R38" s="657">
        <v>759631</v>
      </c>
      <c r="S38" s="658"/>
      <c r="T38" s="658"/>
      <c r="U38" s="658"/>
      <c r="V38" s="658"/>
      <c r="W38" s="658"/>
      <c r="X38" s="658"/>
      <c r="Y38" s="659"/>
      <c r="Z38" s="660">
        <v>4.2</v>
      </c>
      <c r="AA38" s="660"/>
      <c r="AB38" s="660"/>
      <c r="AC38" s="660"/>
      <c r="AD38" s="661" t="s">
        <v>131</v>
      </c>
      <c r="AE38" s="661"/>
      <c r="AF38" s="661"/>
      <c r="AG38" s="661"/>
      <c r="AH38" s="661"/>
      <c r="AI38" s="661"/>
      <c r="AJ38" s="661"/>
      <c r="AK38" s="661"/>
      <c r="AL38" s="662" t="s">
        <v>131</v>
      </c>
      <c r="AM38" s="663"/>
      <c r="AN38" s="663"/>
      <c r="AO38" s="664"/>
      <c r="AQ38" s="723" t="s">
        <v>342</v>
      </c>
      <c r="AR38" s="724"/>
      <c r="AS38" s="724"/>
      <c r="AT38" s="724"/>
      <c r="AU38" s="724"/>
      <c r="AV38" s="724"/>
      <c r="AW38" s="724"/>
      <c r="AX38" s="724"/>
      <c r="AY38" s="725"/>
      <c r="AZ38" s="657">
        <v>61943</v>
      </c>
      <c r="BA38" s="658"/>
      <c r="BB38" s="658"/>
      <c r="BC38" s="658"/>
      <c r="BD38" s="690"/>
      <c r="BE38" s="690"/>
      <c r="BF38" s="703"/>
      <c r="BG38" s="654" t="s">
        <v>343</v>
      </c>
      <c r="BH38" s="655"/>
      <c r="BI38" s="655"/>
      <c r="BJ38" s="655"/>
      <c r="BK38" s="655"/>
      <c r="BL38" s="655"/>
      <c r="BM38" s="655"/>
      <c r="BN38" s="655"/>
      <c r="BO38" s="655"/>
      <c r="BP38" s="655"/>
      <c r="BQ38" s="655"/>
      <c r="BR38" s="655"/>
      <c r="BS38" s="655"/>
      <c r="BT38" s="655"/>
      <c r="BU38" s="656"/>
      <c r="BV38" s="657">
        <v>4750</v>
      </c>
      <c r="BW38" s="658"/>
      <c r="BX38" s="658"/>
      <c r="BY38" s="658"/>
      <c r="BZ38" s="658"/>
      <c r="CA38" s="658"/>
      <c r="CB38" s="667"/>
      <c r="CD38" s="654" t="s">
        <v>344</v>
      </c>
      <c r="CE38" s="655"/>
      <c r="CF38" s="655"/>
      <c r="CG38" s="655"/>
      <c r="CH38" s="655"/>
      <c r="CI38" s="655"/>
      <c r="CJ38" s="655"/>
      <c r="CK38" s="655"/>
      <c r="CL38" s="655"/>
      <c r="CM38" s="655"/>
      <c r="CN38" s="655"/>
      <c r="CO38" s="655"/>
      <c r="CP38" s="655"/>
      <c r="CQ38" s="656"/>
      <c r="CR38" s="657">
        <v>1243275</v>
      </c>
      <c r="CS38" s="658"/>
      <c r="CT38" s="658"/>
      <c r="CU38" s="658"/>
      <c r="CV38" s="658"/>
      <c r="CW38" s="658"/>
      <c r="CX38" s="658"/>
      <c r="CY38" s="659"/>
      <c r="CZ38" s="662">
        <v>7.2</v>
      </c>
      <c r="DA38" s="684"/>
      <c r="DB38" s="684"/>
      <c r="DC38" s="692"/>
      <c r="DD38" s="666">
        <v>1030975</v>
      </c>
      <c r="DE38" s="658"/>
      <c r="DF38" s="658"/>
      <c r="DG38" s="658"/>
      <c r="DH38" s="658"/>
      <c r="DI38" s="658"/>
      <c r="DJ38" s="658"/>
      <c r="DK38" s="659"/>
      <c r="DL38" s="666">
        <v>923221</v>
      </c>
      <c r="DM38" s="658"/>
      <c r="DN38" s="658"/>
      <c r="DO38" s="658"/>
      <c r="DP38" s="658"/>
      <c r="DQ38" s="658"/>
      <c r="DR38" s="658"/>
      <c r="DS38" s="658"/>
      <c r="DT38" s="658"/>
      <c r="DU38" s="658"/>
      <c r="DV38" s="659"/>
      <c r="DW38" s="662">
        <v>9.4</v>
      </c>
      <c r="DX38" s="684"/>
      <c r="DY38" s="684"/>
      <c r="DZ38" s="684"/>
      <c r="EA38" s="684"/>
      <c r="EB38" s="684"/>
      <c r="EC38" s="685"/>
    </row>
    <row r="39" spans="2:133" ht="11.25" customHeight="1" x14ac:dyDescent="0.15">
      <c r="B39" s="654" t="s">
        <v>345</v>
      </c>
      <c r="C39" s="655"/>
      <c r="D39" s="655"/>
      <c r="E39" s="655"/>
      <c r="F39" s="655"/>
      <c r="G39" s="655"/>
      <c r="H39" s="655"/>
      <c r="I39" s="655"/>
      <c r="J39" s="655"/>
      <c r="K39" s="655"/>
      <c r="L39" s="655"/>
      <c r="M39" s="655"/>
      <c r="N39" s="655"/>
      <c r="O39" s="655"/>
      <c r="P39" s="655"/>
      <c r="Q39" s="656"/>
      <c r="R39" s="657">
        <v>361435</v>
      </c>
      <c r="S39" s="658"/>
      <c r="T39" s="658"/>
      <c r="U39" s="658"/>
      <c r="V39" s="658"/>
      <c r="W39" s="658"/>
      <c r="X39" s="658"/>
      <c r="Y39" s="659"/>
      <c r="Z39" s="660">
        <v>2</v>
      </c>
      <c r="AA39" s="660"/>
      <c r="AB39" s="660"/>
      <c r="AC39" s="660"/>
      <c r="AD39" s="661">
        <v>16</v>
      </c>
      <c r="AE39" s="661"/>
      <c r="AF39" s="661"/>
      <c r="AG39" s="661"/>
      <c r="AH39" s="661"/>
      <c r="AI39" s="661"/>
      <c r="AJ39" s="661"/>
      <c r="AK39" s="661"/>
      <c r="AL39" s="662">
        <v>0</v>
      </c>
      <c r="AM39" s="663"/>
      <c r="AN39" s="663"/>
      <c r="AO39" s="664"/>
      <c r="AQ39" s="723" t="s">
        <v>346</v>
      </c>
      <c r="AR39" s="724"/>
      <c r="AS39" s="724"/>
      <c r="AT39" s="724"/>
      <c r="AU39" s="724"/>
      <c r="AV39" s="724"/>
      <c r="AW39" s="724"/>
      <c r="AX39" s="724"/>
      <c r="AY39" s="725"/>
      <c r="AZ39" s="657">
        <v>216</v>
      </c>
      <c r="BA39" s="658"/>
      <c r="BB39" s="658"/>
      <c r="BC39" s="658"/>
      <c r="BD39" s="690"/>
      <c r="BE39" s="690"/>
      <c r="BF39" s="703"/>
      <c r="BG39" s="654" t="s">
        <v>347</v>
      </c>
      <c r="BH39" s="655"/>
      <c r="BI39" s="655"/>
      <c r="BJ39" s="655"/>
      <c r="BK39" s="655"/>
      <c r="BL39" s="655"/>
      <c r="BM39" s="655"/>
      <c r="BN39" s="655"/>
      <c r="BO39" s="655"/>
      <c r="BP39" s="655"/>
      <c r="BQ39" s="655"/>
      <c r="BR39" s="655"/>
      <c r="BS39" s="655"/>
      <c r="BT39" s="655"/>
      <c r="BU39" s="656"/>
      <c r="BV39" s="657">
        <v>7358</v>
      </c>
      <c r="BW39" s="658"/>
      <c r="BX39" s="658"/>
      <c r="BY39" s="658"/>
      <c r="BZ39" s="658"/>
      <c r="CA39" s="658"/>
      <c r="CB39" s="667"/>
      <c r="CD39" s="654" t="s">
        <v>348</v>
      </c>
      <c r="CE39" s="655"/>
      <c r="CF39" s="655"/>
      <c r="CG39" s="655"/>
      <c r="CH39" s="655"/>
      <c r="CI39" s="655"/>
      <c r="CJ39" s="655"/>
      <c r="CK39" s="655"/>
      <c r="CL39" s="655"/>
      <c r="CM39" s="655"/>
      <c r="CN39" s="655"/>
      <c r="CO39" s="655"/>
      <c r="CP39" s="655"/>
      <c r="CQ39" s="656"/>
      <c r="CR39" s="657">
        <v>139937</v>
      </c>
      <c r="CS39" s="690"/>
      <c r="CT39" s="690"/>
      <c r="CU39" s="690"/>
      <c r="CV39" s="690"/>
      <c r="CW39" s="690"/>
      <c r="CX39" s="690"/>
      <c r="CY39" s="691"/>
      <c r="CZ39" s="662">
        <v>0.8</v>
      </c>
      <c r="DA39" s="684"/>
      <c r="DB39" s="684"/>
      <c r="DC39" s="692"/>
      <c r="DD39" s="666">
        <v>56899</v>
      </c>
      <c r="DE39" s="690"/>
      <c r="DF39" s="690"/>
      <c r="DG39" s="690"/>
      <c r="DH39" s="690"/>
      <c r="DI39" s="690"/>
      <c r="DJ39" s="690"/>
      <c r="DK39" s="691"/>
      <c r="DL39" s="666" t="s">
        <v>131</v>
      </c>
      <c r="DM39" s="690"/>
      <c r="DN39" s="690"/>
      <c r="DO39" s="690"/>
      <c r="DP39" s="690"/>
      <c r="DQ39" s="690"/>
      <c r="DR39" s="690"/>
      <c r="DS39" s="690"/>
      <c r="DT39" s="690"/>
      <c r="DU39" s="690"/>
      <c r="DV39" s="691"/>
      <c r="DW39" s="662" t="s">
        <v>131</v>
      </c>
      <c r="DX39" s="684"/>
      <c r="DY39" s="684"/>
      <c r="DZ39" s="684"/>
      <c r="EA39" s="684"/>
      <c r="EB39" s="684"/>
      <c r="EC39" s="685"/>
    </row>
    <row r="40" spans="2:133" ht="11.25" customHeight="1" x14ac:dyDescent="0.15">
      <c r="B40" s="654" t="s">
        <v>349</v>
      </c>
      <c r="C40" s="655"/>
      <c r="D40" s="655"/>
      <c r="E40" s="655"/>
      <c r="F40" s="655"/>
      <c r="G40" s="655"/>
      <c r="H40" s="655"/>
      <c r="I40" s="655"/>
      <c r="J40" s="655"/>
      <c r="K40" s="655"/>
      <c r="L40" s="655"/>
      <c r="M40" s="655"/>
      <c r="N40" s="655"/>
      <c r="O40" s="655"/>
      <c r="P40" s="655"/>
      <c r="Q40" s="656"/>
      <c r="R40" s="657">
        <v>372000</v>
      </c>
      <c r="S40" s="658"/>
      <c r="T40" s="658"/>
      <c r="U40" s="658"/>
      <c r="V40" s="658"/>
      <c r="W40" s="658"/>
      <c r="X40" s="658"/>
      <c r="Y40" s="659"/>
      <c r="Z40" s="660">
        <v>2</v>
      </c>
      <c r="AA40" s="660"/>
      <c r="AB40" s="660"/>
      <c r="AC40" s="660"/>
      <c r="AD40" s="661" t="s">
        <v>131</v>
      </c>
      <c r="AE40" s="661"/>
      <c r="AF40" s="661"/>
      <c r="AG40" s="661"/>
      <c r="AH40" s="661"/>
      <c r="AI40" s="661"/>
      <c r="AJ40" s="661"/>
      <c r="AK40" s="661"/>
      <c r="AL40" s="662" t="s">
        <v>131</v>
      </c>
      <c r="AM40" s="663"/>
      <c r="AN40" s="663"/>
      <c r="AO40" s="664"/>
      <c r="AQ40" s="723" t="s">
        <v>350</v>
      </c>
      <c r="AR40" s="724"/>
      <c r="AS40" s="724"/>
      <c r="AT40" s="724"/>
      <c r="AU40" s="724"/>
      <c r="AV40" s="724"/>
      <c r="AW40" s="724"/>
      <c r="AX40" s="724"/>
      <c r="AY40" s="725"/>
      <c r="AZ40" s="657" t="s">
        <v>131</v>
      </c>
      <c r="BA40" s="658"/>
      <c r="BB40" s="658"/>
      <c r="BC40" s="658"/>
      <c r="BD40" s="690"/>
      <c r="BE40" s="690"/>
      <c r="BF40" s="703"/>
      <c r="BG40" s="707" t="s">
        <v>351</v>
      </c>
      <c r="BH40" s="708"/>
      <c r="BI40" s="708"/>
      <c r="BJ40" s="708"/>
      <c r="BK40" s="708"/>
      <c r="BL40" s="358"/>
      <c r="BM40" s="655" t="s">
        <v>352</v>
      </c>
      <c r="BN40" s="655"/>
      <c r="BO40" s="655"/>
      <c r="BP40" s="655"/>
      <c r="BQ40" s="655"/>
      <c r="BR40" s="655"/>
      <c r="BS40" s="655"/>
      <c r="BT40" s="655"/>
      <c r="BU40" s="656"/>
      <c r="BV40" s="657">
        <v>113</v>
      </c>
      <c r="BW40" s="658"/>
      <c r="BX40" s="658"/>
      <c r="BY40" s="658"/>
      <c r="BZ40" s="658"/>
      <c r="CA40" s="658"/>
      <c r="CB40" s="667"/>
      <c r="CD40" s="654" t="s">
        <v>353</v>
      </c>
      <c r="CE40" s="655"/>
      <c r="CF40" s="655"/>
      <c r="CG40" s="655"/>
      <c r="CH40" s="655"/>
      <c r="CI40" s="655"/>
      <c r="CJ40" s="655"/>
      <c r="CK40" s="655"/>
      <c r="CL40" s="655"/>
      <c r="CM40" s="655"/>
      <c r="CN40" s="655"/>
      <c r="CO40" s="655"/>
      <c r="CP40" s="655"/>
      <c r="CQ40" s="656"/>
      <c r="CR40" s="657">
        <v>487393</v>
      </c>
      <c r="CS40" s="658"/>
      <c r="CT40" s="658"/>
      <c r="CU40" s="658"/>
      <c r="CV40" s="658"/>
      <c r="CW40" s="658"/>
      <c r="CX40" s="658"/>
      <c r="CY40" s="659"/>
      <c r="CZ40" s="662">
        <v>2.8</v>
      </c>
      <c r="DA40" s="684"/>
      <c r="DB40" s="684"/>
      <c r="DC40" s="692"/>
      <c r="DD40" s="666">
        <v>422393</v>
      </c>
      <c r="DE40" s="658"/>
      <c r="DF40" s="658"/>
      <c r="DG40" s="658"/>
      <c r="DH40" s="658"/>
      <c r="DI40" s="658"/>
      <c r="DJ40" s="658"/>
      <c r="DK40" s="659"/>
      <c r="DL40" s="666" t="s">
        <v>131</v>
      </c>
      <c r="DM40" s="658"/>
      <c r="DN40" s="658"/>
      <c r="DO40" s="658"/>
      <c r="DP40" s="658"/>
      <c r="DQ40" s="658"/>
      <c r="DR40" s="658"/>
      <c r="DS40" s="658"/>
      <c r="DT40" s="658"/>
      <c r="DU40" s="658"/>
      <c r="DV40" s="659"/>
      <c r="DW40" s="662" t="s">
        <v>131</v>
      </c>
      <c r="DX40" s="684"/>
      <c r="DY40" s="684"/>
      <c r="DZ40" s="684"/>
      <c r="EA40" s="684"/>
      <c r="EB40" s="684"/>
      <c r="EC40" s="685"/>
    </row>
    <row r="41" spans="2:133" ht="11.25" customHeight="1" x14ac:dyDescent="0.15">
      <c r="B41" s="654" t="s">
        <v>354</v>
      </c>
      <c r="C41" s="655"/>
      <c r="D41" s="655"/>
      <c r="E41" s="655"/>
      <c r="F41" s="655"/>
      <c r="G41" s="655"/>
      <c r="H41" s="655"/>
      <c r="I41" s="655"/>
      <c r="J41" s="655"/>
      <c r="K41" s="655"/>
      <c r="L41" s="655"/>
      <c r="M41" s="655"/>
      <c r="N41" s="655"/>
      <c r="O41" s="655"/>
      <c r="P41" s="655"/>
      <c r="Q41" s="656"/>
      <c r="R41" s="657" t="s">
        <v>131</v>
      </c>
      <c r="S41" s="658"/>
      <c r="T41" s="658"/>
      <c r="U41" s="658"/>
      <c r="V41" s="658"/>
      <c r="W41" s="658"/>
      <c r="X41" s="658"/>
      <c r="Y41" s="659"/>
      <c r="Z41" s="660" t="s">
        <v>131</v>
      </c>
      <c r="AA41" s="660"/>
      <c r="AB41" s="660"/>
      <c r="AC41" s="660"/>
      <c r="AD41" s="661" t="s">
        <v>131</v>
      </c>
      <c r="AE41" s="661"/>
      <c r="AF41" s="661"/>
      <c r="AG41" s="661"/>
      <c r="AH41" s="661"/>
      <c r="AI41" s="661"/>
      <c r="AJ41" s="661"/>
      <c r="AK41" s="661"/>
      <c r="AL41" s="662" t="s">
        <v>131</v>
      </c>
      <c r="AM41" s="663"/>
      <c r="AN41" s="663"/>
      <c r="AO41" s="664"/>
      <c r="AQ41" s="723" t="s">
        <v>355</v>
      </c>
      <c r="AR41" s="724"/>
      <c r="AS41" s="724"/>
      <c r="AT41" s="724"/>
      <c r="AU41" s="724"/>
      <c r="AV41" s="724"/>
      <c r="AW41" s="724"/>
      <c r="AX41" s="724"/>
      <c r="AY41" s="725"/>
      <c r="AZ41" s="657">
        <v>281698</v>
      </c>
      <c r="BA41" s="658"/>
      <c r="BB41" s="658"/>
      <c r="BC41" s="658"/>
      <c r="BD41" s="690"/>
      <c r="BE41" s="690"/>
      <c r="BF41" s="703"/>
      <c r="BG41" s="707"/>
      <c r="BH41" s="708"/>
      <c r="BI41" s="708"/>
      <c r="BJ41" s="708"/>
      <c r="BK41" s="708"/>
      <c r="BL41" s="358"/>
      <c r="BM41" s="655" t="s">
        <v>356</v>
      </c>
      <c r="BN41" s="655"/>
      <c r="BO41" s="655"/>
      <c r="BP41" s="655"/>
      <c r="BQ41" s="655"/>
      <c r="BR41" s="655"/>
      <c r="BS41" s="655"/>
      <c r="BT41" s="655"/>
      <c r="BU41" s="656"/>
      <c r="BV41" s="657">
        <v>1</v>
      </c>
      <c r="BW41" s="658"/>
      <c r="BX41" s="658"/>
      <c r="BY41" s="658"/>
      <c r="BZ41" s="658"/>
      <c r="CA41" s="658"/>
      <c r="CB41" s="667"/>
      <c r="CD41" s="654" t="s">
        <v>357</v>
      </c>
      <c r="CE41" s="655"/>
      <c r="CF41" s="655"/>
      <c r="CG41" s="655"/>
      <c r="CH41" s="655"/>
      <c r="CI41" s="655"/>
      <c r="CJ41" s="655"/>
      <c r="CK41" s="655"/>
      <c r="CL41" s="655"/>
      <c r="CM41" s="655"/>
      <c r="CN41" s="655"/>
      <c r="CO41" s="655"/>
      <c r="CP41" s="655"/>
      <c r="CQ41" s="656"/>
      <c r="CR41" s="657" t="s">
        <v>131</v>
      </c>
      <c r="CS41" s="690"/>
      <c r="CT41" s="690"/>
      <c r="CU41" s="690"/>
      <c r="CV41" s="690"/>
      <c r="CW41" s="690"/>
      <c r="CX41" s="690"/>
      <c r="CY41" s="691"/>
      <c r="CZ41" s="662" t="s">
        <v>131</v>
      </c>
      <c r="DA41" s="684"/>
      <c r="DB41" s="684"/>
      <c r="DC41" s="692"/>
      <c r="DD41" s="666" t="s">
        <v>131</v>
      </c>
      <c r="DE41" s="690"/>
      <c r="DF41" s="690"/>
      <c r="DG41" s="690"/>
      <c r="DH41" s="690"/>
      <c r="DI41" s="690"/>
      <c r="DJ41" s="690"/>
      <c r="DK41" s="691"/>
      <c r="DL41" s="732"/>
      <c r="DM41" s="733"/>
      <c r="DN41" s="733"/>
      <c r="DO41" s="733"/>
      <c r="DP41" s="733"/>
      <c r="DQ41" s="733"/>
      <c r="DR41" s="733"/>
      <c r="DS41" s="733"/>
      <c r="DT41" s="733"/>
      <c r="DU41" s="733"/>
      <c r="DV41" s="734"/>
      <c r="DW41" s="729"/>
      <c r="DX41" s="730"/>
      <c r="DY41" s="730"/>
      <c r="DZ41" s="730"/>
      <c r="EA41" s="730"/>
      <c r="EB41" s="730"/>
      <c r="EC41" s="731"/>
    </row>
    <row r="42" spans="2:133" ht="11.25" customHeight="1" x14ac:dyDescent="0.15">
      <c r="B42" s="654" t="s">
        <v>358</v>
      </c>
      <c r="C42" s="655"/>
      <c r="D42" s="655"/>
      <c r="E42" s="655"/>
      <c r="F42" s="655"/>
      <c r="G42" s="655"/>
      <c r="H42" s="655"/>
      <c r="I42" s="655"/>
      <c r="J42" s="655"/>
      <c r="K42" s="655"/>
      <c r="L42" s="655"/>
      <c r="M42" s="655"/>
      <c r="N42" s="655"/>
      <c r="O42" s="655"/>
      <c r="P42" s="655"/>
      <c r="Q42" s="656"/>
      <c r="R42" s="657" t="s">
        <v>131</v>
      </c>
      <c r="S42" s="658"/>
      <c r="T42" s="658"/>
      <c r="U42" s="658"/>
      <c r="V42" s="658"/>
      <c r="W42" s="658"/>
      <c r="X42" s="658"/>
      <c r="Y42" s="659"/>
      <c r="Z42" s="660" t="s">
        <v>131</v>
      </c>
      <c r="AA42" s="660"/>
      <c r="AB42" s="660"/>
      <c r="AC42" s="660"/>
      <c r="AD42" s="661" t="s">
        <v>131</v>
      </c>
      <c r="AE42" s="661"/>
      <c r="AF42" s="661"/>
      <c r="AG42" s="661"/>
      <c r="AH42" s="661"/>
      <c r="AI42" s="661"/>
      <c r="AJ42" s="661"/>
      <c r="AK42" s="661"/>
      <c r="AL42" s="662" t="s">
        <v>131</v>
      </c>
      <c r="AM42" s="663"/>
      <c r="AN42" s="663"/>
      <c r="AO42" s="664"/>
      <c r="AQ42" s="726" t="s">
        <v>342</v>
      </c>
      <c r="AR42" s="727"/>
      <c r="AS42" s="727"/>
      <c r="AT42" s="727"/>
      <c r="AU42" s="727"/>
      <c r="AV42" s="727"/>
      <c r="AW42" s="727"/>
      <c r="AX42" s="727"/>
      <c r="AY42" s="728"/>
      <c r="AZ42" s="735">
        <v>899634</v>
      </c>
      <c r="BA42" s="736"/>
      <c r="BB42" s="736"/>
      <c r="BC42" s="736"/>
      <c r="BD42" s="716"/>
      <c r="BE42" s="716"/>
      <c r="BF42" s="718"/>
      <c r="BG42" s="709"/>
      <c r="BH42" s="710"/>
      <c r="BI42" s="710"/>
      <c r="BJ42" s="710"/>
      <c r="BK42" s="710"/>
      <c r="BL42" s="359"/>
      <c r="BM42" s="676" t="s">
        <v>359</v>
      </c>
      <c r="BN42" s="676"/>
      <c r="BO42" s="676"/>
      <c r="BP42" s="676"/>
      <c r="BQ42" s="676"/>
      <c r="BR42" s="676"/>
      <c r="BS42" s="676"/>
      <c r="BT42" s="676"/>
      <c r="BU42" s="677"/>
      <c r="BV42" s="735">
        <v>292</v>
      </c>
      <c r="BW42" s="736"/>
      <c r="BX42" s="736"/>
      <c r="BY42" s="736"/>
      <c r="BZ42" s="736"/>
      <c r="CA42" s="736"/>
      <c r="CB42" s="742"/>
      <c r="CD42" s="654" t="s">
        <v>360</v>
      </c>
      <c r="CE42" s="655"/>
      <c r="CF42" s="655"/>
      <c r="CG42" s="655"/>
      <c r="CH42" s="655"/>
      <c r="CI42" s="655"/>
      <c r="CJ42" s="655"/>
      <c r="CK42" s="655"/>
      <c r="CL42" s="655"/>
      <c r="CM42" s="655"/>
      <c r="CN42" s="655"/>
      <c r="CO42" s="655"/>
      <c r="CP42" s="655"/>
      <c r="CQ42" s="656"/>
      <c r="CR42" s="657">
        <v>1062572</v>
      </c>
      <c r="CS42" s="690"/>
      <c r="CT42" s="690"/>
      <c r="CU42" s="690"/>
      <c r="CV42" s="690"/>
      <c r="CW42" s="690"/>
      <c r="CX42" s="690"/>
      <c r="CY42" s="691"/>
      <c r="CZ42" s="662">
        <v>6.2</v>
      </c>
      <c r="DA42" s="684"/>
      <c r="DB42" s="684"/>
      <c r="DC42" s="692"/>
      <c r="DD42" s="666">
        <v>481221</v>
      </c>
      <c r="DE42" s="690"/>
      <c r="DF42" s="690"/>
      <c r="DG42" s="690"/>
      <c r="DH42" s="690"/>
      <c r="DI42" s="690"/>
      <c r="DJ42" s="690"/>
      <c r="DK42" s="691"/>
      <c r="DL42" s="732"/>
      <c r="DM42" s="733"/>
      <c r="DN42" s="733"/>
      <c r="DO42" s="733"/>
      <c r="DP42" s="733"/>
      <c r="DQ42" s="733"/>
      <c r="DR42" s="733"/>
      <c r="DS42" s="733"/>
      <c r="DT42" s="733"/>
      <c r="DU42" s="733"/>
      <c r="DV42" s="734"/>
      <c r="DW42" s="729"/>
      <c r="DX42" s="730"/>
      <c r="DY42" s="730"/>
      <c r="DZ42" s="730"/>
      <c r="EA42" s="730"/>
      <c r="EB42" s="730"/>
      <c r="EC42" s="731"/>
    </row>
    <row r="43" spans="2:133" ht="11.25" customHeight="1" x14ac:dyDescent="0.15">
      <c r="B43" s="654" t="s">
        <v>361</v>
      </c>
      <c r="C43" s="655"/>
      <c r="D43" s="655"/>
      <c r="E43" s="655"/>
      <c r="F43" s="655"/>
      <c r="G43" s="655"/>
      <c r="H43" s="655"/>
      <c r="I43" s="655"/>
      <c r="J43" s="655"/>
      <c r="K43" s="655"/>
      <c r="L43" s="655"/>
      <c r="M43" s="655"/>
      <c r="N43" s="655"/>
      <c r="O43" s="655"/>
      <c r="P43" s="655"/>
      <c r="Q43" s="656"/>
      <c r="R43" s="657" t="s">
        <v>131</v>
      </c>
      <c r="S43" s="658"/>
      <c r="T43" s="658"/>
      <c r="U43" s="658"/>
      <c r="V43" s="658"/>
      <c r="W43" s="658"/>
      <c r="X43" s="658"/>
      <c r="Y43" s="659"/>
      <c r="Z43" s="660" t="s">
        <v>131</v>
      </c>
      <c r="AA43" s="660"/>
      <c r="AB43" s="660"/>
      <c r="AC43" s="660"/>
      <c r="AD43" s="661" t="s">
        <v>131</v>
      </c>
      <c r="AE43" s="661"/>
      <c r="AF43" s="661"/>
      <c r="AG43" s="661"/>
      <c r="AH43" s="661"/>
      <c r="AI43" s="661"/>
      <c r="AJ43" s="661"/>
      <c r="AK43" s="661"/>
      <c r="AL43" s="662" t="s">
        <v>131</v>
      </c>
      <c r="AM43" s="663"/>
      <c r="AN43" s="663"/>
      <c r="AO43" s="664"/>
      <c r="CD43" s="654" t="s">
        <v>362</v>
      </c>
      <c r="CE43" s="655"/>
      <c r="CF43" s="655"/>
      <c r="CG43" s="655"/>
      <c r="CH43" s="655"/>
      <c r="CI43" s="655"/>
      <c r="CJ43" s="655"/>
      <c r="CK43" s="655"/>
      <c r="CL43" s="655"/>
      <c r="CM43" s="655"/>
      <c r="CN43" s="655"/>
      <c r="CO43" s="655"/>
      <c r="CP43" s="655"/>
      <c r="CQ43" s="656"/>
      <c r="CR43" s="657">
        <v>35251</v>
      </c>
      <c r="CS43" s="690"/>
      <c r="CT43" s="690"/>
      <c r="CU43" s="690"/>
      <c r="CV43" s="690"/>
      <c r="CW43" s="690"/>
      <c r="CX43" s="690"/>
      <c r="CY43" s="691"/>
      <c r="CZ43" s="662">
        <v>0.2</v>
      </c>
      <c r="DA43" s="684"/>
      <c r="DB43" s="684"/>
      <c r="DC43" s="692"/>
      <c r="DD43" s="666">
        <v>35251</v>
      </c>
      <c r="DE43" s="690"/>
      <c r="DF43" s="690"/>
      <c r="DG43" s="690"/>
      <c r="DH43" s="690"/>
      <c r="DI43" s="690"/>
      <c r="DJ43" s="690"/>
      <c r="DK43" s="691"/>
      <c r="DL43" s="732"/>
      <c r="DM43" s="733"/>
      <c r="DN43" s="733"/>
      <c r="DO43" s="733"/>
      <c r="DP43" s="733"/>
      <c r="DQ43" s="733"/>
      <c r="DR43" s="733"/>
      <c r="DS43" s="733"/>
      <c r="DT43" s="733"/>
      <c r="DU43" s="733"/>
      <c r="DV43" s="734"/>
      <c r="DW43" s="729"/>
      <c r="DX43" s="730"/>
      <c r="DY43" s="730"/>
      <c r="DZ43" s="730"/>
      <c r="EA43" s="730"/>
      <c r="EB43" s="730"/>
      <c r="EC43" s="731"/>
    </row>
    <row r="44" spans="2:133" ht="11.25" customHeight="1" x14ac:dyDescent="0.15">
      <c r="B44" s="675" t="s">
        <v>363</v>
      </c>
      <c r="C44" s="676"/>
      <c r="D44" s="676"/>
      <c r="E44" s="676"/>
      <c r="F44" s="676"/>
      <c r="G44" s="676"/>
      <c r="H44" s="676"/>
      <c r="I44" s="676"/>
      <c r="J44" s="676"/>
      <c r="K44" s="676"/>
      <c r="L44" s="676"/>
      <c r="M44" s="676"/>
      <c r="N44" s="676"/>
      <c r="O44" s="676"/>
      <c r="P44" s="676"/>
      <c r="Q44" s="677"/>
      <c r="R44" s="735">
        <v>18212802</v>
      </c>
      <c r="S44" s="736"/>
      <c r="T44" s="736"/>
      <c r="U44" s="736"/>
      <c r="V44" s="736"/>
      <c r="W44" s="736"/>
      <c r="X44" s="736"/>
      <c r="Y44" s="737"/>
      <c r="Z44" s="738">
        <v>100</v>
      </c>
      <c r="AA44" s="738"/>
      <c r="AB44" s="738"/>
      <c r="AC44" s="738"/>
      <c r="AD44" s="739">
        <v>9803697</v>
      </c>
      <c r="AE44" s="739"/>
      <c r="AF44" s="739"/>
      <c r="AG44" s="739"/>
      <c r="AH44" s="739"/>
      <c r="AI44" s="739"/>
      <c r="AJ44" s="739"/>
      <c r="AK44" s="739"/>
      <c r="AL44" s="740">
        <v>100</v>
      </c>
      <c r="AM44" s="717"/>
      <c r="AN44" s="717"/>
      <c r="AO44" s="741"/>
      <c r="CD44" s="695" t="s">
        <v>311</v>
      </c>
      <c r="CE44" s="696"/>
      <c r="CF44" s="654" t="s">
        <v>364</v>
      </c>
      <c r="CG44" s="655"/>
      <c r="CH44" s="655"/>
      <c r="CI44" s="655"/>
      <c r="CJ44" s="655"/>
      <c r="CK44" s="655"/>
      <c r="CL44" s="655"/>
      <c r="CM44" s="655"/>
      <c r="CN44" s="655"/>
      <c r="CO44" s="655"/>
      <c r="CP44" s="655"/>
      <c r="CQ44" s="656"/>
      <c r="CR44" s="657">
        <v>1062044</v>
      </c>
      <c r="CS44" s="658"/>
      <c r="CT44" s="658"/>
      <c r="CU44" s="658"/>
      <c r="CV44" s="658"/>
      <c r="CW44" s="658"/>
      <c r="CX44" s="658"/>
      <c r="CY44" s="659"/>
      <c r="CZ44" s="662">
        <v>6.2</v>
      </c>
      <c r="DA44" s="663"/>
      <c r="DB44" s="663"/>
      <c r="DC44" s="669"/>
      <c r="DD44" s="666">
        <v>480693</v>
      </c>
      <c r="DE44" s="658"/>
      <c r="DF44" s="658"/>
      <c r="DG44" s="658"/>
      <c r="DH44" s="658"/>
      <c r="DI44" s="658"/>
      <c r="DJ44" s="658"/>
      <c r="DK44" s="659"/>
      <c r="DL44" s="732"/>
      <c r="DM44" s="733"/>
      <c r="DN44" s="733"/>
      <c r="DO44" s="733"/>
      <c r="DP44" s="733"/>
      <c r="DQ44" s="733"/>
      <c r="DR44" s="733"/>
      <c r="DS44" s="733"/>
      <c r="DT44" s="733"/>
      <c r="DU44" s="733"/>
      <c r="DV44" s="734"/>
      <c r="DW44" s="729"/>
      <c r="DX44" s="730"/>
      <c r="DY44" s="730"/>
      <c r="DZ44" s="730"/>
      <c r="EA44" s="730"/>
      <c r="EB44" s="730"/>
      <c r="EC44" s="731"/>
    </row>
    <row r="45" spans="2:133" ht="11.25" customHeight="1" x14ac:dyDescent="0.15">
      <c r="CD45" s="697"/>
      <c r="CE45" s="698"/>
      <c r="CF45" s="654" t="s">
        <v>365</v>
      </c>
      <c r="CG45" s="655"/>
      <c r="CH45" s="655"/>
      <c r="CI45" s="655"/>
      <c r="CJ45" s="655"/>
      <c r="CK45" s="655"/>
      <c r="CL45" s="655"/>
      <c r="CM45" s="655"/>
      <c r="CN45" s="655"/>
      <c r="CO45" s="655"/>
      <c r="CP45" s="655"/>
      <c r="CQ45" s="656"/>
      <c r="CR45" s="657">
        <v>272329</v>
      </c>
      <c r="CS45" s="690"/>
      <c r="CT45" s="690"/>
      <c r="CU45" s="690"/>
      <c r="CV45" s="690"/>
      <c r="CW45" s="690"/>
      <c r="CX45" s="690"/>
      <c r="CY45" s="691"/>
      <c r="CZ45" s="662">
        <v>1.6</v>
      </c>
      <c r="DA45" s="684"/>
      <c r="DB45" s="684"/>
      <c r="DC45" s="692"/>
      <c r="DD45" s="666">
        <v>16592</v>
      </c>
      <c r="DE45" s="690"/>
      <c r="DF45" s="690"/>
      <c r="DG45" s="690"/>
      <c r="DH45" s="690"/>
      <c r="DI45" s="690"/>
      <c r="DJ45" s="690"/>
      <c r="DK45" s="691"/>
      <c r="DL45" s="732"/>
      <c r="DM45" s="733"/>
      <c r="DN45" s="733"/>
      <c r="DO45" s="733"/>
      <c r="DP45" s="733"/>
      <c r="DQ45" s="733"/>
      <c r="DR45" s="733"/>
      <c r="DS45" s="733"/>
      <c r="DT45" s="733"/>
      <c r="DU45" s="733"/>
      <c r="DV45" s="734"/>
      <c r="DW45" s="729"/>
      <c r="DX45" s="730"/>
      <c r="DY45" s="730"/>
      <c r="DZ45" s="730"/>
      <c r="EA45" s="730"/>
      <c r="EB45" s="730"/>
      <c r="EC45" s="731"/>
    </row>
    <row r="46" spans="2:133" ht="11.25" customHeight="1" x14ac:dyDescent="0.15">
      <c r="B46" s="349" t="s">
        <v>366</v>
      </c>
      <c r="CD46" s="697"/>
      <c r="CE46" s="698"/>
      <c r="CF46" s="654" t="s">
        <v>367</v>
      </c>
      <c r="CG46" s="655"/>
      <c r="CH46" s="655"/>
      <c r="CI46" s="655"/>
      <c r="CJ46" s="655"/>
      <c r="CK46" s="655"/>
      <c r="CL46" s="655"/>
      <c r="CM46" s="655"/>
      <c r="CN46" s="655"/>
      <c r="CO46" s="655"/>
      <c r="CP46" s="655"/>
      <c r="CQ46" s="656"/>
      <c r="CR46" s="657">
        <v>782331</v>
      </c>
      <c r="CS46" s="658"/>
      <c r="CT46" s="658"/>
      <c r="CU46" s="658"/>
      <c r="CV46" s="658"/>
      <c r="CW46" s="658"/>
      <c r="CX46" s="658"/>
      <c r="CY46" s="659"/>
      <c r="CZ46" s="662">
        <v>4.5</v>
      </c>
      <c r="DA46" s="663"/>
      <c r="DB46" s="663"/>
      <c r="DC46" s="669"/>
      <c r="DD46" s="666">
        <v>456717</v>
      </c>
      <c r="DE46" s="658"/>
      <c r="DF46" s="658"/>
      <c r="DG46" s="658"/>
      <c r="DH46" s="658"/>
      <c r="DI46" s="658"/>
      <c r="DJ46" s="658"/>
      <c r="DK46" s="659"/>
      <c r="DL46" s="732"/>
      <c r="DM46" s="733"/>
      <c r="DN46" s="733"/>
      <c r="DO46" s="733"/>
      <c r="DP46" s="733"/>
      <c r="DQ46" s="733"/>
      <c r="DR46" s="733"/>
      <c r="DS46" s="733"/>
      <c r="DT46" s="733"/>
      <c r="DU46" s="733"/>
      <c r="DV46" s="734"/>
      <c r="DW46" s="729"/>
      <c r="DX46" s="730"/>
      <c r="DY46" s="730"/>
      <c r="DZ46" s="730"/>
      <c r="EA46" s="730"/>
      <c r="EB46" s="730"/>
      <c r="EC46" s="731"/>
    </row>
    <row r="47" spans="2:133" ht="11.25" customHeight="1" x14ac:dyDescent="0.15">
      <c r="B47" s="753" t="s">
        <v>368</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697"/>
      <c r="CE47" s="698"/>
      <c r="CF47" s="654" t="s">
        <v>369</v>
      </c>
      <c r="CG47" s="655"/>
      <c r="CH47" s="655"/>
      <c r="CI47" s="655"/>
      <c r="CJ47" s="655"/>
      <c r="CK47" s="655"/>
      <c r="CL47" s="655"/>
      <c r="CM47" s="655"/>
      <c r="CN47" s="655"/>
      <c r="CO47" s="655"/>
      <c r="CP47" s="655"/>
      <c r="CQ47" s="656"/>
      <c r="CR47" s="657">
        <v>528</v>
      </c>
      <c r="CS47" s="690"/>
      <c r="CT47" s="690"/>
      <c r="CU47" s="690"/>
      <c r="CV47" s="690"/>
      <c r="CW47" s="690"/>
      <c r="CX47" s="690"/>
      <c r="CY47" s="691"/>
      <c r="CZ47" s="662">
        <v>0</v>
      </c>
      <c r="DA47" s="684"/>
      <c r="DB47" s="684"/>
      <c r="DC47" s="692"/>
      <c r="DD47" s="666">
        <v>528</v>
      </c>
      <c r="DE47" s="690"/>
      <c r="DF47" s="690"/>
      <c r="DG47" s="690"/>
      <c r="DH47" s="690"/>
      <c r="DI47" s="690"/>
      <c r="DJ47" s="690"/>
      <c r="DK47" s="691"/>
      <c r="DL47" s="732"/>
      <c r="DM47" s="733"/>
      <c r="DN47" s="733"/>
      <c r="DO47" s="733"/>
      <c r="DP47" s="733"/>
      <c r="DQ47" s="733"/>
      <c r="DR47" s="733"/>
      <c r="DS47" s="733"/>
      <c r="DT47" s="733"/>
      <c r="DU47" s="733"/>
      <c r="DV47" s="734"/>
      <c r="DW47" s="729"/>
      <c r="DX47" s="730"/>
      <c r="DY47" s="730"/>
      <c r="DZ47" s="730"/>
      <c r="EA47" s="730"/>
      <c r="EB47" s="730"/>
      <c r="EC47" s="731"/>
    </row>
    <row r="48" spans="2:133" x14ac:dyDescent="0.15">
      <c r="B48" s="753" t="s">
        <v>370</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3"/>
      <c r="BW48" s="753"/>
      <c r="BX48" s="753"/>
      <c r="BY48" s="753"/>
      <c r="BZ48" s="753"/>
      <c r="CA48" s="753"/>
      <c r="CB48" s="753"/>
      <c r="CD48" s="699"/>
      <c r="CE48" s="700"/>
      <c r="CF48" s="654" t="s">
        <v>371</v>
      </c>
      <c r="CG48" s="655"/>
      <c r="CH48" s="655"/>
      <c r="CI48" s="655"/>
      <c r="CJ48" s="655"/>
      <c r="CK48" s="655"/>
      <c r="CL48" s="655"/>
      <c r="CM48" s="655"/>
      <c r="CN48" s="655"/>
      <c r="CO48" s="655"/>
      <c r="CP48" s="655"/>
      <c r="CQ48" s="656"/>
      <c r="CR48" s="657" t="s">
        <v>131</v>
      </c>
      <c r="CS48" s="658"/>
      <c r="CT48" s="658"/>
      <c r="CU48" s="658"/>
      <c r="CV48" s="658"/>
      <c r="CW48" s="658"/>
      <c r="CX48" s="658"/>
      <c r="CY48" s="659"/>
      <c r="CZ48" s="662" t="s">
        <v>131</v>
      </c>
      <c r="DA48" s="663"/>
      <c r="DB48" s="663"/>
      <c r="DC48" s="669"/>
      <c r="DD48" s="666" t="s">
        <v>131</v>
      </c>
      <c r="DE48" s="658"/>
      <c r="DF48" s="658"/>
      <c r="DG48" s="658"/>
      <c r="DH48" s="658"/>
      <c r="DI48" s="658"/>
      <c r="DJ48" s="658"/>
      <c r="DK48" s="659"/>
      <c r="DL48" s="732"/>
      <c r="DM48" s="733"/>
      <c r="DN48" s="733"/>
      <c r="DO48" s="733"/>
      <c r="DP48" s="733"/>
      <c r="DQ48" s="733"/>
      <c r="DR48" s="733"/>
      <c r="DS48" s="733"/>
      <c r="DT48" s="733"/>
      <c r="DU48" s="733"/>
      <c r="DV48" s="734"/>
      <c r="DW48" s="729"/>
      <c r="DX48" s="730"/>
      <c r="DY48" s="730"/>
      <c r="DZ48" s="730"/>
      <c r="EA48" s="730"/>
      <c r="EB48" s="730"/>
      <c r="EC48" s="731"/>
    </row>
    <row r="49" spans="2:133" ht="11.25" customHeight="1" x14ac:dyDescent="0.15">
      <c r="B49" s="360"/>
      <c r="CD49" s="675" t="s">
        <v>372</v>
      </c>
      <c r="CE49" s="676"/>
      <c r="CF49" s="676"/>
      <c r="CG49" s="676"/>
      <c r="CH49" s="676"/>
      <c r="CI49" s="676"/>
      <c r="CJ49" s="676"/>
      <c r="CK49" s="676"/>
      <c r="CL49" s="676"/>
      <c r="CM49" s="676"/>
      <c r="CN49" s="676"/>
      <c r="CO49" s="676"/>
      <c r="CP49" s="676"/>
      <c r="CQ49" s="677"/>
      <c r="CR49" s="735">
        <v>17229402</v>
      </c>
      <c r="CS49" s="716"/>
      <c r="CT49" s="716"/>
      <c r="CU49" s="716"/>
      <c r="CV49" s="716"/>
      <c r="CW49" s="716"/>
      <c r="CX49" s="716"/>
      <c r="CY49" s="743"/>
      <c r="CZ49" s="740">
        <v>100</v>
      </c>
      <c r="DA49" s="744"/>
      <c r="DB49" s="744"/>
      <c r="DC49" s="745"/>
      <c r="DD49" s="746">
        <v>11071301</v>
      </c>
      <c r="DE49" s="716"/>
      <c r="DF49" s="716"/>
      <c r="DG49" s="716"/>
      <c r="DH49" s="716"/>
      <c r="DI49" s="716"/>
      <c r="DJ49" s="716"/>
      <c r="DK49" s="743"/>
      <c r="DL49" s="747"/>
      <c r="DM49" s="748"/>
      <c r="DN49" s="748"/>
      <c r="DO49" s="748"/>
      <c r="DP49" s="748"/>
      <c r="DQ49" s="748"/>
      <c r="DR49" s="748"/>
      <c r="DS49" s="748"/>
      <c r="DT49" s="748"/>
      <c r="DU49" s="748"/>
      <c r="DV49" s="749"/>
      <c r="DW49" s="750"/>
      <c r="DX49" s="751"/>
      <c r="DY49" s="751"/>
      <c r="DZ49" s="751"/>
      <c r="EA49" s="751"/>
      <c r="EB49" s="751"/>
      <c r="EC49" s="752"/>
    </row>
    <row r="50" spans="2:133" hidden="1" x14ac:dyDescent="0.15">
      <c r="B50" s="36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754" t="s">
        <v>373</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755" t="s">
        <v>374</v>
      </c>
      <c r="DK2" s="756"/>
      <c r="DL2" s="756"/>
      <c r="DM2" s="756"/>
      <c r="DN2" s="756"/>
      <c r="DO2" s="757"/>
      <c r="DP2" s="210"/>
      <c r="DQ2" s="755" t="s">
        <v>375</v>
      </c>
      <c r="DR2" s="756"/>
      <c r="DS2" s="756"/>
      <c r="DT2" s="756"/>
      <c r="DU2" s="756"/>
      <c r="DV2" s="756"/>
      <c r="DW2" s="756"/>
      <c r="DX2" s="756"/>
      <c r="DY2" s="756"/>
      <c r="DZ2" s="757"/>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758" t="s">
        <v>376</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14"/>
      <c r="BA4" s="214"/>
      <c r="BB4" s="214"/>
      <c r="BC4" s="214"/>
      <c r="BD4" s="214"/>
      <c r="BE4" s="215"/>
      <c r="BF4" s="215"/>
      <c r="BG4" s="215"/>
      <c r="BH4" s="215"/>
      <c r="BI4" s="215"/>
      <c r="BJ4" s="215"/>
      <c r="BK4" s="215"/>
      <c r="BL4" s="215"/>
      <c r="BM4" s="215"/>
      <c r="BN4" s="215"/>
      <c r="BO4" s="215"/>
      <c r="BP4" s="215"/>
      <c r="BQ4" s="759" t="s">
        <v>377</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16"/>
    </row>
    <row r="5" spans="1:131" s="217" customFormat="1" ht="26.25" customHeight="1" x14ac:dyDescent="0.15">
      <c r="A5" s="760" t="s">
        <v>378</v>
      </c>
      <c r="B5" s="761"/>
      <c r="C5" s="761"/>
      <c r="D5" s="761"/>
      <c r="E5" s="761"/>
      <c r="F5" s="761"/>
      <c r="G5" s="761"/>
      <c r="H5" s="761"/>
      <c r="I5" s="761"/>
      <c r="J5" s="761"/>
      <c r="K5" s="761"/>
      <c r="L5" s="761"/>
      <c r="M5" s="761"/>
      <c r="N5" s="761"/>
      <c r="O5" s="761"/>
      <c r="P5" s="762"/>
      <c r="Q5" s="766" t="s">
        <v>379</v>
      </c>
      <c r="R5" s="767"/>
      <c r="S5" s="767"/>
      <c r="T5" s="767"/>
      <c r="U5" s="768"/>
      <c r="V5" s="766" t="s">
        <v>380</v>
      </c>
      <c r="W5" s="767"/>
      <c r="X5" s="767"/>
      <c r="Y5" s="767"/>
      <c r="Z5" s="768"/>
      <c r="AA5" s="766" t="s">
        <v>381</v>
      </c>
      <c r="AB5" s="767"/>
      <c r="AC5" s="767"/>
      <c r="AD5" s="767"/>
      <c r="AE5" s="767"/>
      <c r="AF5" s="772" t="s">
        <v>382</v>
      </c>
      <c r="AG5" s="767"/>
      <c r="AH5" s="767"/>
      <c r="AI5" s="767"/>
      <c r="AJ5" s="773"/>
      <c r="AK5" s="767" t="s">
        <v>383</v>
      </c>
      <c r="AL5" s="767"/>
      <c r="AM5" s="767"/>
      <c r="AN5" s="767"/>
      <c r="AO5" s="768"/>
      <c r="AP5" s="766" t="s">
        <v>384</v>
      </c>
      <c r="AQ5" s="767"/>
      <c r="AR5" s="767"/>
      <c r="AS5" s="767"/>
      <c r="AT5" s="768"/>
      <c r="AU5" s="766" t="s">
        <v>385</v>
      </c>
      <c r="AV5" s="767"/>
      <c r="AW5" s="767"/>
      <c r="AX5" s="767"/>
      <c r="AY5" s="773"/>
      <c r="AZ5" s="214"/>
      <c r="BA5" s="214"/>
      <c r="BB5" s="214"/>
      <c r="BC5" s="214"/>
      <c r="BD5" s="214"/>
      <c r="BE5" s="215"/>
      <c r="BF5" s="215"/>
      <c r="BG5" s="215"/>
      <c r="BH5" s="215"/>
      <c r="BI5" s="215"/>
      <c r="BJ5" s="215"/>
      <c r="BK5" s="215"/>
      <c r="BL5" s="215"/>
      <c r="BM5" s="215"/>
      <c r="BN5" s="215"/>
      <c r="BO5" s="215"/>
      <c r="BP5" s="215"/>
      <c r="BQ5" s="760" t="s">
        <v>386</v>
      </c>
      <c r="BR5" s="761"/>
      <c r="BS5" s="761"/>
      <c r="BT5" s="761"/>
      <c r="BU5" s="761"/>
      <c r="BV5" s="761"/>
      <c r="BW5" s="761"/>
      <c r="BX5" s="761"/>
      <c r="BY5" s="761"/>
      <c r="BZ5" s="761"/>
      <c r="CA5" s="761"/>
      <c r="CB5" s="761"/>
      <c r="CC5" s="761"/>
      <c r="CD5" s="761"/>
      <c r="CE5" s="761"/>
      <c r="CF5" s="761"/>
      <c r="CG5" s="762"/>
      <c r="CH5" s="766" t="s">
        <v>387</v>
      </c>
      <c r="CI5" s="767"/>
      <c r="CJ5" s="767"/>
      <c r="CK5" s="767"/>
      <c r="CL5" s="768"/>
      <c r="CM5" s="766" t="s">
        <v>388</v>
      </c>
      <c r="CN5" s="767"/>
      <c r="CO5" s="767"/>
      <c r="CP5" s="767"/>
      <c r="CQ5" s="768"/>
      <c r="CR5" s="766" t="s">
        <v>389</v>
      </c>
      <c r="CS5" s="767"/>
      <c r="CT5" s="767"/>
      <c r="CU5" s="767"/>
      <c r="CV5" s="768"/>
      <c r="CW5" s="766" t="s">
        <v>390</v>
      </c>
      <c r="CX5" s="767"/>
      <c r="CY5" s="767"/>
      <c r="CZ5" s="767"/>
      <c r="DA5" s="768"/>
      <c r="DB5" s="766" t="s">
        <v>391</v>
      </c>
      <c r="DC5" s="767"/>
      <c r="DD5" s="767"/>
      <c r="DE5" s="767"/>
      <c r="DF5" s="768"/>
      <c r="DG5" s="796" t="s">
        <v>392</v>
      </c>
      <c r="DH5" s="797"/>
      <c r="DI5" s="797"/>
      <c r="DJ5" s="797"/>
      <c r="DK5" s="798"/>
      <c r="DL5" s="796" t="s">
        <v>393</v>
      </c>
      <c r="DM5" s="797"/>
      <c r="DN5" s="797"/>
      <c r="DO5" s="797"/>
      <c r="DP5" s="798"/>
      <c r="DQ5" s="766" t="s">
        <v>394</v>
      </c>
      <c r="DR5" s="767"/>
      <c r="DS5" s="767"/>
      <c r="DT5" s="767"/>
      <c r="DU5" s="768"/>
      <c r="DV5" s="766" t="s">
        <v>385</v>
      </c>
      <c r="DW5" s="767"/>
      <c r="DX5" s="767"/>
      <c r="DY5" s="767"/>
      <c r="DZ5" s="773"/>
      <c r="EA5" s="216"/>
    </row>
    <row r="6" spans="1:131" s="217"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14"/>
      <c r="BA6" s="214"/>
      <c r="BB6" s="214"/>
      <c r="BC6" s="214"/>
      <c r="BD6" s="214"/>
      <c r="BE6" s="215"/>
      <c r="BF6" s="215"/>
      <c r="BG6" s="215"/>
      <c r="BH6" s="215"/>
      <c r="BI6" s="215"/>
      <c r="BJ6" s="215"/>
      <c r="BK6" s="215"/>
      <c r="BL6" s="215"/>
      <c r="BM6" s="215"/>
      <c r="BN6" s="215"/>
      <c r="BO6" s="215"/>
      <c r="BP6" s="215"/>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16"/>
    </row>
    <row r="7" spans="1:131" s="217" customFormat="1" ht="26.25" customHeight="1" thickTop="1" x14ac:dyDescent="0.15">
      <c r="A7" s="218">
        <v>1</v>
      </c>
      <c r="B7" s="782" t="s">
        <v>395</v>
      </c>
      <c r="C7" s="783"/>
      <c r="D7" s="783"/>
      <c r="E7" s="783"/>
      <c r="F7" s="783"/>
      <c r="G7" s="783"/>
      <c r="H7" s="783"/>
      <c r="I7" s="783"/>
      <c r="J7" s="783"/>
      <c r="K7" s="783"/>
      <c r="L7" s="783"/>
      <c r="M7" s="783"/>
      <c r="N7" s="783"/>
      <c r="O7" s="783"/>
      <c r="P7" s="784"/>
      <c r="Q7" s="785">
        <v>18178</v>
      </c>
      <c r="R7" s="786"/>
      <c r="S7" s="786"/>
      <c r="T7" s="786"/>
      <c r="U7" s="786"/>
      <c r="V7" s="786">
        <v>172478</v>
      </c>
      <c r="W7" s="786"/>
      <c r="X7" s="786"/>
      <c r="Y7" s="786"/>
      <c r="Z7" s="786"/>
      <c r="AA7" s="786">
        <v>931</v>
      </c>
      <c r="AB7" s="786"/>
      <c r="AC7" s="786"/>
      <c r="AD7" s="786"/>
      <c r="AE7" s="787"/>
      <c r="AF7" s="788">
        <v>878</v>
      </c>
      <c r="AG7" s="789"/>
      <c r="AH7" s="789"/>
      <c r="AI7" s="789"/>
      <c r="AJ7" s="790"/>
      <c r="AK7" s="791">
        <v>329</v>
      </c>
      <c r="AL7" s="792"/>
      <c r="AM7" s="792"/>
      <c r="AN7" s="792"/>
      <c r="AO7" s="792"/>
      <c r="AP7" s="792">
        <v>9580</v>
      </c>
      <c r="AQ7" s="792"/>
      <c r="AR7" s="792"/>
      <c r="AS7" s="792"/>
      <c r="AT7" s="792"/>
      <c r="AU7" s="793"/>
      <c r="AV7" s="793"/>
      <c r="AW7" s="793"/>
      <c r="AX7" s="793"/>
      <c r="AY7" s="794"/>
      <c r="AZ7" s="214"/>
      <c r="BA7" s="214"/>
      <c r="BB7" s="214"/>
      <c r="BC7" s="214"/>
      <c r="BD7" s="214"/>
      <c r="BE7" s="215"/>
      <c r="BF7" s="215"/>
      <c r="BG7" s="215"/>
      <c r="BH7" s="215"/>
      <c r="BI7" s="215"/>
      <c r="BJ7" s="215"/>
      <c r="BK7" s="215"/>
      <c r="BL7" s="215"/>
      <c r="BM7" s="215"/>
      <c r="BN7" s="215"/>
      <c r="BO7" s="215"/>
      <c r="BP7" s="215"/>
      <c r="BQ7" s="218">
        <v>1</v>
      </c>
      <c r="BR7" s="219"/>
      <c r="BS7" s="779" t="s">
        <v>605</v>
      </c>
      <c r="BT7" s="780"/>
      <c r="BU7" s="780"/>
      <c r="BV7" s="780"/>
      <c r="BW7" s="780"/>
      <c r="BX7" s="780"/>
      <c r="BY7" s="780"/>
      <c r="BZ7" s="780"/>
      <c r="CA7" s="780"/>
      <c r="CB7" s="780"/>
      <c r="CC7" s="780"/>
      <c r="CD7" s="780"/>
      <c r="CE7" s="780"/>
      <c r="CF7" s="780"/>
      <c r="CG7" s="795"/>
      <c r="CH7" s="776">
        <v>1</v>
      </c>
      <c r="CI7" s="777"/>
      <c r="CJ7" s="777"/>
      <c r="CK7" s="777"/>
      <c r="CL7" s="778"/>
      <c r="CM7" s="776">
        <v>104</v>
      </c>
      <c r="CN7" s="777"/>
      <c r="CO7" s="777"/>
      <c r="CP7" s="777"/>
      <c r="CQ7" s="778"/>
      <c r="CR7" s="776">
        <v>10</v>
      </c>
      <c r="CS7" s="777"/>
      <c r="CT7" s="777"/>
      <c r="CU7" s="777"/>
      <c r="CV7" s="778"/>
      <c r="CW7" s="776">
        <v>0</v>
      </c>
      <c r="CX7" s="777"/>
      <c r="CY7" s="777"/>
      <c r="CZ7" s="777"/>
      <c r="DA7" s="778"/>
      <c r="DB7" s="776">
        <v>0</v>
      </c>
      <c r="DC7" s="777"/>
      <c r="DD7" s="777"/>
      <c r="DE7" s="777"/>
      <c r="DF7" s="778"/>
      <c r="DG7" s="776">
        <v>381</v>
      </c>
      <c r="DH7" s="777"/>
      <c r="DI7" s="777"/>
      <c r="DJ7" s="777"/>
      <c r="DK7" s="778"/>
      <c r="DL7" s="776">
        <v>0</v>
      </c>
      <c r="DM7" s="777"/>
      <c r="DN7" s="777"/>
      <c r="DO7" s="777"/>
      <c r="DP7" s="778"/>
      <c r="DQ7" s="776">
        <v>170</v>
      </c>
      <c r="DR7" s="777"/>
      <c r="DS7" s="777"/>
      <c r="DT7" s="777"/>
      <c r="DU7" s="778"/>
      <c r="DV7" s="779"/>
      <c r="DW7" s="780"/>
      <c r="DX7" s="780"/>
      <c r="DY7" s="780"/>
      <c r="DZ7" s="781"/>
      <c r="EA7" s="216"/>
    </row>
    <row r="8" spans="1:131" s="217" customFormat="1" ht="26.25" customHeight="1" x14ac:dyDescent="0.15">
      <c r="A8" s="220">
        <v>2</v>
      </c>
      <c r="B8" s="813" t="s">
        <v>396</v>
      </c>
      <c r="C8" s="814"/>
      <c r="D8" s="814"/>
      <c r="E8" s="814"/>
      <c r="F8" s="814"/>
      <c r="G8" s="814"/>
      <c r="H8" s="814"/>
      <c r="I8" s="814"/>
      <c r="J8" s="814"/>
      <c r="K8" s="814"/>
      <c r="L8" s="814"/>
      <c r="M8" s="814"/>
      <c r="N8" s="814"/>
      <c r="O8" s="814"/>
      <c r="P8" s="815"/>
      <c r="Q8" s="816">
        <v>56</v>
      </c>
      <c r="R8" s="817"/>
      <c r="S8" s="817"/>
      <c r="T8" s="817"/>
      <c r="U8" s="817"/>
      <c r="V8" s="817">
        <v>3</v>
      </c>
      <c r="W8" s="817"/>
      <c r="X8" s="817"/>
      <c r="Y8" s="817"/>
      <c r="Z8" s="817"/>
      <c r="AA8" s="817">
        <v>53</v>
      </c>
      <c r="AB8" s="817"/>
      <c r="AC8" s="817"/>
      <c r="AD8" s="817"/>
      <c r="AE8" s="818"/>
      <c r="AF8" s="819">
        <v>53</v>
      </c>
      <c r="AG8" s="820"/>
      <c r="AH8" s="820"/>
      <c r="AI8" s="820"/>
      <c r="AJ8" s="821"/>
      <c r="AK8" s="802" t="s">
        <v>599</v>
      </c>
      <c r="AL8" s="803"/>
      <c r="AM8" s="803"/>
      <c r="AN8" s="803"/>
      <c r="AO8" s="803"/>
      <c r="AP8" s="803" t="s">
        <v>599</v>
      </c>
      <c r="AQ8" s="803"/>
      <c r="AR8" s="803"/>
      <c r="AS8" s="803"/>
      <c r="AT8" s="803"/>
      <c r="AU8" s="804"/>
      <c r="AV8" s="804"/>
      <c r="AW8" s="804"/>
      <c r="AX8" s="804"/>
      <c r="AY8" s="805"/>
      <c r="AZ8" s="214"/>
      <c r="BA8" s="214"/>
      <c r="BB8" s="214"/>
      <c r="BC8" s="214"/>
      <c r="BD8" s="214"/>
      <c r="BE8" s="215"/>
      <c r="BF8" s="215"/>
      <c r="BG8" s="215"/>
      <c r="BH8" s="215"/>
      <c r="BI8" s="215"/>
      <c r="BJ8" s="215"/>
      <c r="BK8" s="215"/>
      <c r="BL8" s="215"/>
      <c r="BM8" s="215"/>
      <c r="BN8" s="215"/>
      <c r="BO8" s="215"/>
      <c r="BP8" s="215"/>
      <c r="BQ8" s="220">
        <v>2</v>
      </c>
      <c r="BR8" s="221"/>
      <c r="BS8" s="806" t="s">
        <v>606</v>
      </c>
      <c r="BT8" s="807"/>
      <c r="BU8" s="807"/>
      <c r="BV8" s="807"/>
      <c r="BW8" s="807"/>
      <c r="BX8" s="807"/>
      <c r="BY8" s="807"/>
      <c r="BZ8" s="807"/>
      <c r="CA8" s="807"/>
      <c r="CB8" s="807"/>
      <c r="CC8" s="807"/>
      <c r="CD8" s="807"/>
      <c r="CE8" s="807"/>
      <c r="CF8" s="807"/>
      <c r="CG8" s="808"/>
      <c r="CH8" s="809">
        <v>22</v>
      </c>
      <c r="CI8" s="810"/>
      <c r="CJ8" s="810"/>
      <c r="CK8" s="810"/>
      <c r="CL8" s="811"/>
      <c r="CM8" s="809">
        <v>262</v>
      </c>
      <c r="CN8" s="810"/>
      <c r="CO8" s="810"/>
      <c r="CP8" s="810"/>
      <c r="CQ8" s="811"/>
      <c r="CR8" s="809">
        <v>50</v>
      </c>
      <c r="CS8" s="810"/>
      <c r="CT8" s="810"/>
      <c r="CU8" s="810"/>
      <c r="CV8" s="811"/>
      <c r="CW8" s="809">
        <v>0</v>
      </c>
      <c r="CX8" s="810"/>
      <c r="CY8" s="810"/>
      <c r="CZ8" s="810"/>
      <c r="DA8" s="811"/>
      <c r="DB8" s="809">
        <v>0</v>
      </c>
      <c r="DC8" s="810"/>
      <c r="DD8" s="810"/>
      <c r="DE8" s="810"/>
      <c r="DF8" s="811"/>
      <c r="DG8" s="809">
        <v>0</v>
      </c>
      <c r="DH8" s="810"/>
      <c r="DI8" s="810"/>
      <c r="DJ8" s="810"/>
      <c r="DK8" s="811"/>
      <c r="DL8" s="809">
        <v>0</v>
      </c>
      <c r="DM8" s="810"/>
      <c r="DN8" s="810"/>
      <c r="DO8" s="810"/>
      <c r="DP8" s="811"/>
      <c r="DQ8" s="809">
        <v>0</v>
      </c>
      <c r="DR8" s="810"/>
      <c r="DS8" s="810"/>
      <c r="DT8" s="810"/>
      <c r="DU8" s="811"/>
      <c r="DV8" s="806"/>
      <c r="DW8" s="807"/>
      <c r="DX8" s="807"/>
      <c r="DY8" s="807"/>
      <c r="DZ8" s="812"/>
      <c r="EA8" s="216"/>
    </row>
    <row r="9" spans="1:131" s="217" customFormat="1" ht="26.25" customHeight="1" x14ac:dyDescent="0.15">
      <c r="A9" s="220">
        <v>3</v>
      </c>
      <c r="B9" s="813"/>
      <c r="C9" s="814"/>
      <c r="D9" s="814"/>
      <c r="E9" s="814"/>
      <c r="F9" s="814"/>
      <c r="G9" s="814"/>
      <c r="H9" s="814"/>
      <c r="I9" s="814"/>
      <c r="J9" s="814"/>
      <c r="K9" s="814"/>
      <c r="L9" s="814"/>
      <c r="M9" s="814"/>
      <c r="N9" s="814"/>
      <c r="O9" s="814"/>
      <c r="P9" s="815"/>
      <c r="Q9" s="816"/>
      <c r="R9" s="817"/>
      <c r="S9" s="817"/>
      <c r="T9" s="817"/>
      <c r="U9" s="817"/>
      <c r="V9" s="817"/>
      <c r="W9" s="817"/>
      <c r="X9" s="817"/>
      <c r="Y9" s="817"/>
      <c r="Z9" s="817"/>
      <c r="AA9" s="817"/>
      <c r="AB9" s="817"/>
      <c r="AC9" s="817"/>
      <c r="AD9" s="817"/>
      <c r="AE9" s="818"/>
      <c r="AF9" s="819"/>
      <c r="AG9" s="820"/>
      <c r="AH9" s="820"/>
      <c r="AI9" s="820"/>
      <c r="AJ9" s="821"/>
      <c r="AK9" s="802"/>
      <c r="AL9" s="803"/>
      <c r="AM9" s="803"/>
      <c r="AN9" s="803"/>
      <c r="AO9" s="803"/>
      <c r="AP9" s="803"/>
      <c r="AQ9" s="803"/>
      <c r="AR9" s="803"/>
      <c r="AS9" s="803"/>
      <c r="AT9" s="803"/>
      <c r="AU9" s="804"/>
      <c r="AV9" s="804"/>
      <c r="AW9" s="804"/>
      <c r="AX9" s="804"/>
      <c r="AY9" s="805"/>
      <c r="AZ9" s="214"/>
      <c r="BA9" s="214"/>
      <c r="BB9" s="214"/>
      <c r="BC9" s="214"/>
      <c r="BD9" s="214"/>
      <c r="BE9" s="215"/>
      <c r="BF9" s="215"/>
      <c r="BG9" s="215"/>
      <c r="BH9" s="215"/>
      <c r="BI9" s="215"/>
      <c r="BJ9" s="215"/>
      <c r="BK9" s="215"/>
      <c r="BL9" s="215"/>
      <c r="BM9" s="215"/>
      <c r="BN9" s="215"/>
      <c r="BO9" s="215"/>
      <c r="BP9" s="215"/>
      <c r="BQ9" s="220">
        <v>3</v>
      </c>
      <c r="BR9" s="221"/>
      <c r="BS9" s="806"/>
      <c r="BT9" s="807"/>
      <c r="BU9" s="807"/>
      <c r="BV9" s="807"/>
      <c r="BW9" s="807"/>
      <c r="BX9" s="807"/>
      <c r="BY9" s="807"/>
      <c r="BZ9" s="807"/>
      <c r="CA9" s="807"/>
      <c r="CB9" s="807"/>
      <c r="CC9" s="807"/>
      <c r="CD9" s="807"/>
      <c r="CE9" s="807"/>
      <c r="CF9" s="807"/>
      <c r="CG9" s="808"/>
      <c r="CH9" s="809"/>
      <c r="CI9" s="810"/>
      <c r="CJ9" s="810"/>
      <c r="CK9" s="810"/>
      <c r="CL9" s="811"/>
      <c r="CM9" s="809"/>
      <c r="CN9" s="810"/>
      <c r="CO9" s="810"/>
      <c r="CP9" s="810"/>
      <c r="CQ9" s="811"/>
      <c r="CR9" s="809"/>
      <c r="CS9" s="810"/>
      <c r="CT9" s="810"/>
      <c r="CU9" s="810"/>
      <c r="CV9" s="811"/>
      <c r="CW9" s="809"/>
      <c r="CX9" s="810"/>
      <c r="CY9" s="810"/>
      <c r="CZ9" s="810"/>
      <c r="DA9" s="811"/>
      <c r="DB9" s="809"/>
      <c r="DC9" s="810"/>
      <c r="DD9" s="810"/>
      <c r="DE9" s="810"/>
      <c r="DF9" s="811"/>
      <c r="DG9" s="809"/>
      <c r="DH9" s="810"/>
      <c r="DI9" s="810"/>
      <c r="DJ9" s="810"/>
      <c r="DK9" s="811"/>
      <c r="DL9" s="809"/>
      <c r="DM9" s="810"/>
      <c r="DN9" s="810"/>
      <c r="DO9" s="810"/>
      <c r="DP9" s="811"/>
      <c r="DQ9" s="809"/>
      <c r="DR9" s="810"/>
      <c r="DS9" s="810"/>
      <c r="DT9" s="810"/>
      <c r="DU9" s="811"/>
      <c r="DV9" s="806"/>
      <c r="DW9" s="807"/>
      <c r="DX9" s="807"/>
      <c r="DY9" s="807"/>
      <c r="DZ9" s="812"/>
      <c r="EA9" s="216"/>
    </row>
    <row r="10" spans="1:131" s="217" customFormat="1" ht="26.25" customHeight="1" x14ac:dyDescent="0.15">
      <c r="A10" s="220">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02"/>
      <c r="AL10" s="803"/>
      <c r="AM10" s="803"/>
      <c r="AN10" s="803"/>
      <c r="AO10" s="803"/>
      <c r="AP10" s="803"/>
      <c r="AQ10" s="803"/>
      <c r="AR10" s="803"/>
      <c r="AS10" s="803"/>
      <c r="AT10" s="803"/>
      <c r="AU10" s="804"/>
      <c r="AV10" s="804"/>
      <c r="AW10" s="804"/>
      <c r="AX10" s="804"/>
      <c r="AY10" s="805"/>
      <c r="AZ10" s="214"/>
      <c r="BA10" s="214"/>
      <c r="BB10" s="214"/>
      <c r="BC10" s="214"/>
      <c r="BD10" s="214"/>
      <c r="BE10" s="215"/>
      <c r="BF10" s="215"/>
      <c r="BG10" s="215"/>
      <c r="BH10" s="215"/>
      <c r="BI10" s="215"/>
      <c r="BJ10" s="215"/>
      <c r="BK10" s="215"/>
      <c r="BL10" s="215"/>
      <c r="BM10" s="215"/>
      <c r="BN10" s="215"/>
      <c r="BO10" s="215"/>
      <c r="BP10" s="215"/>
      <c r="BQ10" s="220">
        <v>4</v>
      </c>
      <c r="BR10" s="221"/>
      <c r="BS10" s="806"/>
      <c r="BT10" s="807"/>
      <c r="BU10" s="807"/>
      <c r="BV10" s="807"/>
      <c r="BW10" s="807"/>
      <c r="BX10" s="807"/>
      <c r="BY10" s="807"/>
      <c r="BZ10" s="807"/>
      <c r="CA10" s="807"/>
      <c r="CB10" s="807"/>
      <c r="CC10" s="807"/>
      <c r="CD10" s="807"/>
      <c r="CE10" s="807"/>
      <c r="CF10" s="807"/>
      <c r="CG10" s="808"/>
      <c r="CH10" s="809"/>
      <c r="CI10" s="810"/>
      <c r="CJ10" s="810"/>
      <c r="CK10" s="810"/>
      <c r="CL10" s="811"/>
      <c r="CM10" s="809"/>
      <c r="CN10" s="810"/>
      <c r="CO10" s="810"/>
      <c r="CP10" s="810"/>
      <c r="CQ10" s="811"/>
      <c r="CR10" s="809"/>
      <c r="CS10" s="810"/>
      <c r="CT10" s="810"/>
      <c r="CU10" s="810"/>
      <c r="CV10" s="811"/>
      <c r="CW10" s="809"/>
      <c r="CX10" s="810"/>
      <c r="CY10" s="810"/>
      <c r="CZ10" s="810"/>
      <c r="DA10" s="811"/>
      <c r="DB10" s="809"/>
      <c r="DC10" s="810"/>
      <c r="DD10" s="810"/>
      <c r="DE10" s="810"/>
      <c r="DF10" s="811"/>
      <c r="DG10" s="809"/>
      <c r="DH10" s="810"/>
      <c r="DI10" s="810"/>
      <c r="DJ10" s="810"/>
      <c r="DK10" s="811"/>
      <c r="DL10" s="809"/>
      <c r="DM10" s="810"/>
      <c r="DN10" s="810"/>
      <c r="DO10" s="810"/>
      <c r="DP10" s="811"/>
      <c r="DQ10" s="809"/>
      <c r="DR10" s="810"/>
      <c r="DS10" s="810"/>
      <c r="DT10" s="810"/>
      <c r="DU10" s="811"/>
      <c r="DV10" s="806"/>
      <c r="DW10" s="807"/>
      <c r="DX10" s="807"/>
      <c r="DY10" s="807"/>
      <c r="DZ10" s="812"/>
      <c r="EA10" s="216"/>
    </row>
    <row r="11" spans="1:131" s="217" customFormat="1" ht="26.25" customHeight="1" x14ac:dyDescent="0.15">
      <c r="A11" s="220">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14"/>
      <c r="BA11" s="214"/>
      <c r="BB11" s="214"/>
      <c r="BC11" s="214"/>
      <c r="BD11" s="214"/>
      <c r="BE11" s="215"/>
      <c r="BF11" s="215"/>
      <c r="BG11" s="215"/>
      <c r="BH11" s="215"/>
      <c r="BI11" s="215"/>
      <c r="BJ11" s="215"/>
      <c r="BK11" s="215"/>
      <c r="BL11" s="215"/>
      <c r="BM11" s="215"/>
      <c r="BN11" s="215"/>
      <c r="BO11" s="215"/>
      <c r="BP11" s="215"/>
      <c r="BQ11" s="220">
        <v>5</v>
      </c>
      <c r="BR11" s="221"/>
      <c r="BS11" s="806"/>
      <c r="BT11" s="807"/>
      <c r="BU11" s="807"/>
      <c r="BV11" s="807"/>
      <c r="BW11" s="807"/>
      <c r="BX11" s="807"/>
      <c r="BY11" s="807"/>
      <c r="BZ11" s="807"/>
      <c r="CA11" s="807"/>
      <c r="CB11" s="807"/>
      <c r="CC11" s="807"/>
      <c r="CD11" s="807"/>
      <c r="CE11" s="807"/>
      <c r="CF11" s="807"/>
      <c r="CG11" s="808"/>
      <c r="CH11" s="809"/>
      <c r="CI11" s="810"/>
      <c r="CJ11" s="810"/>
      <c r="CK11" s="810"/>
      <c r="CL11" s="811"/>
      <c r="CM11" s="809"/>
      <c r="CN11" s="810"/>
      <c r="CO11" s="810"/>
      <c r="CP11" s="810"/>
      <c r="CQ11" s="811"/>
      <c r="CR11" s="809"/>
      <c r="CS11" s="810"/>
      <c r="CT11" s="810"/>
      <c r="CU11" s="810"/>
      <c r="CV11" s="811"/>
      <c r="CW11" s="809"/>
      <c r="CX11" s="810"/>
      <c r="CY11" s="810"/>
      <c r="CZ11" s="810"/>
      <c r="DA11" s="811"/>
      <c r="DB11" s="809"/>
      <c r="DC11" s="810"/>
      <c r="DD11" s="810"/>
      <c r="DE11" s="810"/>
      <c r="DF11" s="811"/>
      <c r="DG11" s="809"/>
      <c r="DH11" s="810"/>
      <c r="DI11" s="810"/>
      <c r="DJ11" s="810"/>
      <c r="DK11" s="811"/>
      <c r="DL11" s="809"/>
      <c r="DM11" s="810"/>
      <c r="DN11" s="810"/>
      <c r="DO11" s="810"/>
      <c r="DP11" s="811"/>
      <c r="DQ11" s="809"/>
      <c r="DR11" s="810"/>
      <c r="DS11" s="810"/>
      <c r="DT11" s="810"/>
      <c r="DU11" s="811"/>
      <c r="DV11" s="806"/>
      <c r="DW11" s="807"/>
      <c r="DX11" s="807"/>
      <c r="DY11" s="807"/>
      <c r="DZ11" s="812"/>
      <c r="EA11" s="216"/>
    </row>
    <row r="12" spans="1:131" s="217" customFormat="1" ht="26.25" customHeight="1" x14ac:dyDescent="0.15">
      <c r="A12" s="220">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14"/>
      <c r="BA12" s="214"/>
      <c r="BB12" s="214"/>
      <c r="BC12" s="214"/>
      <c r="BD12" s="214"/>
      <c r="BE12" s="215"/>
      <c r="BF12" s="215"/>
      <c r="BG12" s="215"/>
      <c r="BH12" s="215"/>
      <c r="BI12" s="215"/>
      <c r="BJ12" s="215"/>
      <c r="BK12" s="215"/>
      <c r="BL12" s="215"/>
      <c r="BM12" s="215"/>
      <c r="BN12" s="215"/>
      <c r="BO12" s="215"/>
      <c r="BP12" s="215"/>
      <c r="BQ12" s="220">
        <v>6</v>
      </c>
      <c r="BR12" s="221"/>
      <c r="BS12" s="806"/>
      <c r="BT12" s="807"/>
      <c r="BU12" s="807"/>
      <c r="BV12" s="807"/>
      <c r="BW12" s="807"/>
      <c r="BX12" s="807"/>
      <c r="BY12" s="807"/>
      <c r="BZ12" s="807"/>
      <c r="CA12" s="807"/>
      <c r="CB12" s="807"/>
      <c r="CC12" s="807"/>
      <c r="CD12" s="807"/>
      <c r="CE12" s="807"/>
      <c r="CF12" s="807"/>
      <c r="CG12" s="808"/>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06"/>
      <c r="DW12" s="807"/>
      <c r="DX12" s="807"/>
      <c r="DY12" s="807"/>
      <c r="DZ12" s="812"/>
      <c r="EA12" s="216"/>
    </row>
    <row r="13" spans="1:131" s="217" customFormat="1" ht="26.25" customHeight="1" x14ac:dyDescent="0.15">
      <c r="A13" s="220">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14"/>
      <c r="BA13" s="214"/>
      <c r="BB13" s="214"/>
      <c r="BC13" s="214"/>
      <c r="BD13" s="214"/>
      <c r="BE13" s="215"/>
      <c r="BF13" s="215"/>
      <c r="BG13" s="215"/>
      <c r="BH13" s="215"/>
      <c r="BI13" s="215"/>
      <c r="BJ13" s="215"/>
      <c r="BK13" s="215"/>
      <c r="BL13" s="215"/>
      <c r="BM13" s="215"/>
      <c r="BN13" s="215"/>
      <c r="BO13" s="215"/>
      <c r="BP13" s="215"/>
      <c r="BQ13" s="220">
        <v>7</v>
      </c>
      <c r="BR13" s="221"/>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16"/>
    </row>
    <row r="14" spans="1:131" s="217" customFormat="1" ht="26.25" customHeight="1" x14ac:dyDescent="0.15">
      <c r="A14" s="220">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14"/>
      <c r="BA14" s="214"/>
      <c r="BB14" s="214"/>
      <c r="BC14" s="214"/>
      <c r="BD14" s="214"/>
      <c r="BE14" s="215"/>
      <c r="BF14" s="215"/>
      <c r="BG14" s="215"/>
      <c r="BH14" s="215"/>
      <c r="BI14" s="215"/>
      <c r="BJ14" s="215"/>
      <c r="BK14" s="215"/>
      <c r="BL14" s="215"/>
      <c r="BM14" s="215"/>
      <c r="BN14" s="215"/>
      <c r="BO14" s="215"/>
      <c r="BP14" s="215"/>
      <c r="BQ14" s="220">
        <v>8</v>
      </c>
      <c r="BR14" s="221"/>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16"/>
    </row>
    <row r="15" spans="1:131" s="217" customFormat="1" ht="26.25" customHeight="1" x14ac:dyDescent="0.15">
      <c r="A15" s="220">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14"/>
      <c r="BA15" s="214"/>
      <c r="BB15" s="214"/>
      <c r="BC15" s="214"/>
      <c r="BD15" s="214"/>
      <c r="BE15" s="215"/>
      <c r="BF15" s="215"/>
      <c r="BG15" s="215"/>
      <c r="BH15" s="215"/>
      <c r="BI15" s="215"/>
      <c r="BJ15" s="215"/>
      <c r="BK15" s="215"/>
      <c r="BL15" s="215"/>
      <c r="BM15" s="215"/>
      <c r="BN15" s="215"/>
      <c r="BO15" s="215"/>
      <c r="BP15" s="215"/>
      <c r="BQ15" s="220">
        <v>9</v>
      </c>
      <c r="BR15" s="221"/>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16"/>
    </row>
    <row r="16" spans="1:131" s="217" customFormat="1" ht="26.25" customHeight="1" x14ac:dyDescent="0.15">
      <c r="A16" s="220">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14"/>
      <c r="BA16" s="214"/>
      <c r="BB16" s="214"/>
      <c r="BC16" s="214"/>
      <c r="BD16" s="214"/>
      <c r="BE16" s="215"/>
      <c r="BF16" s="215"/>
      <c r="BG16" s="215"/>
      <c r="BH16" s="215"/>
      <c r="BI16" s="215"/>
      <c r="BJ16" s="215"/>
      <c r="BK16" s="215"/>
      <c r="BL16" s="215"/>
      <c r="BM16" s="215"/>
      <c r="BN16" s="215"/>
      <c r="BO16" s="215"/>
      <c r="BP16" s="215"/>
      <c r="BQ16" s="220">
        <v>10</v>
      </c>
      <c r="BR16" s="221"/>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16"/>
    </row>
    <row r="17" spans="1:131" s="217" customFormat="1" ht="26.25" customHeight="1" x14ac:dyDescent="0.15">
      <c r="A17" s="220">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14"/>
      <c r="BA17" s="214"/>
      <c r="BB17" s="214"/>
      <c r="BC17" s="214"/>
      <c r="BD17" s="214"/>
      <c r="BE17" s="215"/>
      <c r="BF17" s="215"/>
      <c r="BG17" s="215"/>
      <c r="BH17" s="215"/>
      <c r="BI17" s="215"/>
      <c r="BJ17" s="215"/>
      <c r="BK17" s="215"/>
      <c r="BL17" s="215"/>
      <c r="BM17" s="215"/>
      <c r="BN17" s="215"/>
      <c r="BO17" s="215"/>
      <c r="BP17" s="215"/>
      <c r="BQ17" s="220">
        <v>11</v>
      </c>
      <c r="BR17" s="221"/>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16"/>
    </row>
    <row r="18" spans="1:131" s="217" customFormat="1" ht="26.25" customHeight="1" x14ac:dyDescent="0.15">
      <c r="A18" s="220">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14"/>
      <c r="BA18" s="214"/>
      <c r="BB18" s="214"/>
      <c r="BC18" s="214"/>
      <c r="BD18" s="214"/>
      <c r="BE18" s="215"/>
      <c r="BF18" s="215"/>
      <c r="BG18" s="215"/>
      <c r="BH18" s="215"/>
      <c r="BI18" s="215"/>
      <c r="BJ18" s="215"/>
      <c r="BK18" s="215"/>
      <c r="BL18" s="215"/>
      <c r="BM18" s="215"/>
      <c r="BN18" s="215"/>
      <c r="BO18" s="215"/>
      <c r="BP18" s="215"/>
      <c r="BQ18" s="220">
        <v>12</v>
      </c>
      <c r="BR18" s="221"/>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16"/>
    </row>
    <row r="19" spans="1:131" s="217" customFormat="1" ht="26.25" customHeight="1" x14ac:dyDescent="0.15">
      <c r="A19" s="220">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14"/>
      <c r="BA19" s="214"/>
      <c r="BB19" s="214"/>
      <c r="BC19" s="214"/>
      <c r="BD19" s="214"/>
      <c r="BE19" s="215"/>
      <c r="BF19" s="215"/>
      <c r="BG19" s="215"/>
      <c r="BH19" s="215"/>
      <c r="BI19" s="215"/>
      <c r="BJ19" s="215"/>
      <c r="BK19" s="215"/>
      <c r="BL19" s="215"/>
      <c r="BM19" s="215"/>
      <c r="BN19" s="215"/>
      <c r="BO19" s="215"/>
      <c r="BP19" s="215"/>
      <c r="BQ19" s="220">
        <v>13</v>
      </c>
      <c r="BR19" s="221"/>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16"/>
    </row>
    <row r="20" spans="1:131" s="217" customFormat="1" ht="26.25" customHeight="1" x14ac:dyDescent="0.15">
      <c r="A20" s="220">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14"/>
      <c r="BA20" s="214"/>
      <c r="BB20" s="214"/>
      <c r="BC20" s="214"/>
      <c r="BD20" s="214"/>
      <c r="BE20" s="215"/>
      <c r="BF20" s="215"/>
      <c r="BG20" s="215"/>
      <c r="BH20" s="215"/>
      <c r="BI20" s="215"/>
      <c r="BJ20" s="215"/>
      <c r="BK20" s="215"/>
      <c r="BL20" s="215"/>
      <c r="BM20" s="215"/>
      <c r="BN20" s="215"/>
      <c r="BO20" s="215"/>
      <c r="BP20" s="215"/>
      <c r="BQ20" s="220">
        <v>14</v>
      </c>
      <c r="BR20" s="221"/>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16"/>
    </row>
    <row r="21" spans="1:131" s="217" customFormat="1" ht="26.25" customHeight="1" thickBot="1" x14ac:dyDescent="0.2">
      <c r="A21" s="220">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14"/>
      <c r="BA21" s="214"/>
      <c r="BB21" s="214"/>
      <c r="BC21" s="214"/>
      <c r="BD21" s="214"/>
      <c r="BE21" s="215"/>
      <c r="BF21" s="215"/>
      <c r="BG21" s="215"/>
      <c r="BH21" s="215"/>
      <c r="BI21" s="215"/>
      <c r="BJ21" s="215"/>
      <c r="BK21" s="215"/>
      <c r="BL21" s="215"/>
      <c r="BM21" s="215"/>
      <c r="BN21" s="215"/>
      <c r="BO21" s="215"/>
      <c r="BP21" s="215"/>
      <c r="BQ21" s="220">
        <v>15</v>
      </c>
      <c r="BR21" s="221"/>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16"/>
    </row>
    <row r="22" spans="1:131" s="217" customFormat="1" ht="26.25" customHeight="1" x14ac:dyDescent="0.15">
      <c r="A22" s="220">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397</v>
      </c>
      <c r="BA22" s="839"/>
      <c r="BB22" s="839"/>
      <c r="BC22" s="839"/>
      <c r="BD22" s="840"/>
      <c r="BE22" s="215"/>
      <c r="BF22" s="215"/>
      <c r="BG22" s="215"/>
      <c r="BH22" s="215"/>
      <c r="BI22" s="215"/>
      <c r="BJ22" s="215"/>
      <c r="BK22" s="215"/>
      <c r="BL22" s="215"/>
      <c r="BM22" s="215"/>
      <c r="BN22" s="215"/>
      <c r="BO22" s="215"/>
      <c r="BP22" s="215"/>
      <c r="BQ22" s="220">
        <v>16</v>
      </c>
      <c r="BR22" s="221"/>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16"/>
    </row>
    <row r="23" spans="1:131" s="217" customFormat="1" ht="26.25" customHeight="1" thickBot="1" x14ac:dyDescent="0.2">
      <c r="A23" s="222" t="s">
        <v>398</v>
      </c>
      <c r="B23" s="822" t="s">
        <v>399</v>
      </c>
      <c r="C23" s="823"/>
      <c r="D23" s="823"/>
      <c r="E23" s="823"/>
      <c r="F23" s="823"/>
      <c r="G23" s="823"/>
      <c r="H23" s="823"/>
      <c r="I23" s="823"/>
      <c r="J23" s="823"/>
      <c r="K23" s="823"/>
      <c r="L23" s="823"/>
      <c r="M23" s="823"/>
      <c r="N23" s="823"/>
      <c r="O23" s="823"/>
      <c r="P23" s="824"/>
      <c r="Q23" s="825">
        <v>18163</v>
      </c>
      <c r="R23" s="826"/>
      <c r="S23" s="826"/>
      <c r="T23" s="826"/>
      <c r="U23" s="826"/>
      <c r="V23" s="826">
        <v>17229</v>
      </c>
      <c r="W23" s="826"/>
      <c r="X23" s="826"/>
      <c r="Y23" s="826"/>
      <c r="Z23" s="826"/>
      <c r="AA23" s="826">
        <v>933</v>
      </c>
      <c r="AB23" s="826"/>
      <c r="AC23" s="826"/>
      <c r="AD23" s="826"/>
      <c r="AE23" s="827"/>
      <c r="AF23" s="828">
        <v>880</v>
      </c>
      <c r="AG23" s="826"/>
      <c r="AH23" s="826"/>
      <c r="AI23" s="826"/>
      <c r="AJ23" s="829"/>
      <c r="AK23" s="830"/>
      <c r="AL23" s="831"/>
      <c r="AM23" s="831"/>
      <c r="AN23" s="831"/>
      <c r="AO23" s="831"/>
      <c r="AP23" s="826">
        <v>9580</v>
      </c>
      <c r="AQ23" s="826"/>
      <c r="AR23" s="826"/>
      <c r="AS23" s="826"/>
      <c r="AT23" s="826"/>
      <c r="AU23" s="842"/>
      <c r="AV23" s="842"/>
      <c r="AW23" s="842"/>
      <c r="AX23" s="842"/>
      <c r="AY23" s="843"/>
      <c r="AZ23" s="844" t="s">
        <v>400</v>
      </c>
      <c r="BA23" s="845"/>
      <c r="BB23" s="845"/>
      <c r="BC23" s="845"/>
      <c r="BD23" s="846"/>
      <c r="BE23" s="215"/>
      <c r="BF23" s="215"/>
      <c r="BG23" s="215"/>
      <c r="BH23" s="215"/>
      <c r="BI23" s="215"/>
      <c r="BJ23" s="215"/>
      <c r="BK23" s="215"/>
      <c r="BL23" s="215"/>
      <c r="BM23" s="215"/>
      <c r="BN23" s="215"/>
      <c r="BO23" s="215"/>
      <c r="BP23" s="215"/>
      <c r="BQ23" s="220">
        <v>17</v>
      </c>
      <c r="BR23" s="221"/>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16"/>
    </row>
    <row r="24" spans="1:131" s="217" customFormat="1" ht="26.25" customHeight="1" x14ac:dyDescent="0.15">
      <c r="A24" s="841" t="s">
        <v>401</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14"/>
      <c r="BA24" s="214"/>
      <c r="BB24" s="214"/>
      <c r="BC24" s="214"/>
      <c r="BD24" s="214"/>
      <c r="BE24" s="215"/>
      <c r="BF24" s="215"/>
      <c r="BG24" s="215"/>
      <c r="BH24" s="215"/>
      <c r="BI24" s="215"/>
      <c r="BJ24" s="215"/>
      <c r="BK24" s="215"/>
      <c r="BL24" s="215"/>
      <c r="BM24" s="215"/>
      <c r="BN24" s="215"/>
      <c r="BO24" s="215"/>
      <c r="BP24" s="215"/>
      <c r="BQ24" s="220">
        <v>18</v>
      </c>
      <c r="BR24" s="221"/>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16"/>
    </row>
    <row r="25" spans="1:131" ht="26.25" customHeight="1" thickBot="1" x14ac:dyDescent="0.2">
      <c r="A25" s="758" t="s">
        <v>402</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14"/>
      <c r="BK25" s="214"/>
      <c r="BL25" s="214"/>
      <c r="BM25" s="214"/>
      <c r="BN25" s="214"/>
      <c r="BO25" s="223"/>
      <c r="BP25" s="223"/>
      <c r="BQ25" s="220">
        <v>19</v>
      </c>
      <c r="BR25" s="221"/>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12"/>
    </row>
    <row r="26" spans="1:131" ht="26.25" customHeight="1" x14ac:dyDescent="0.15">
      <c r="A26" s="760" t="s">
        <v>378</v>
      </c>
      <c r="B26" s="761"/>
      <c r="C26" s="761"/>
      <c r="D26" s="761"/>
      <c r="E26" s="761"/>
      <c r="F26" s="761"/>
      <c r="G26" s="761"/>
      <c r="H26" s="761"/>
      <c r="I26" s="761"/>
      <c r="J26" s="761"/>
      <c r="K26" s="761"/>
      <c r="L26" s="761"/>
      <c r="M26" s="761"/>
      <c r="N26" s="761"/>
      <c r="O26" s="761"/>
      <c r="P26" s="762"/>
      <c r="Q26" s="766" t="s">
        <v>403</v>
      </c>
      <c r="R26" s="767"/>
      <c r="S26" s="767"/>
      <c r="T26" s="767"/>
      <c r="U26" s="768"/>
      <c r="V26" s="766" t="s">
        <v>404</v>
      </c>
      <c r="W26" s="767"/>
      <c r="X26" s="767"/>
      <c r="Y26" s="767"/>
      <c r="Z26" s="768"/>
      <c r="AA26" s="766" t="s">
        <v>405</v>
      </c>
      <c r="AB26" s="767"/>
      <c r="AC26" s="767"/>
      <c r="AD26" s="767"/>
      <c r="AE26" s="767"/>
      <c r="AF26" s="847" t="s">
        <v>406</v>
      </c>
      <c r="AG26" s="848"/>
      <c r="AH26" s="848"/>
      <c r="AI26" s="848"/>
      <c r="AJ26" s="849"/>
      <c r="AK26" s="767" t="s">
        <v>407</v>
      </c>
      <c r="AL26" s="767"/>
      <c r="AM26" s="767"/>
      <c r="AN26" s="767"/>
      <c r="AO26" s="768"/>
      <c r="AP26" s="766" t="s">
        <v>408</v>
      </c>
      <c r="AQ26" s="767"/>
      <c r="AR26" s="767"/>
      <c r="AS26" s="767"/>
      <c r="AT26" s="768"/>
      <c r="AU26" s="766" t="s">
        <v>409</v>
      </c>
      <c r="AV26" s="767"/>
      <c r="AW26" s="767"/>
      <c r="AX26" s="767"/>
      <c r="AY26" s="768"/>
      <c r="AZ26" s="766" t="s">
        <v>410</v>
      </c>
      <c r="BA26" s="767"/>
      <c r="BB26" s="767"/>
      <c r="BC26" s="767"/>
      <c r="BD26" s="768"/>
      <c r="BE26" s="766" t="s">
        <v>385</v>
      </c>
      <c r="BF26" s="767"/>
      <c r="BG26" s="767"/>
      <c r="BH26" s="767"/>
      <c r="BI26" s="773"/>
      <c r="BJ26" s="214"/>
      <c r="BK26" s="214"/>
      <c r="BL26" s="214"/>
      <c r="BM26" s="214"/>
      <c r="BN26" s="214"/>
      <c r="BO26" s="223"/>
      <c r="BP26" s="223"/>
      <c r="BQ26" s="220">
        <v>20</v>
      </c>
      <c r="BR26" s="221"/>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12"/>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14"/>
      <c r="BK27" s="214"/>
      <c r="BL27" s="214"/>
      <c r="BM27" s="214"/>
      <c r="BN27" s="214"/>
      <c r="BO27" s="223"/>
      <c r="BP27" s="223"/>
      <c r="BQ27" s="220">
        <v>21</v>
      </c>
      <c r="BR27" s="221"/>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12"/>
    </row>
    <row r="28" spans="1:131" ht="26.25" customHeight="1" thickTop="1" x14ac:dyDescent="0.15">
      <c r="A28" s="224">
        <v>1</v>
      </c>
      <c r="B28" s="782" t="s">
        <v>411</v>
      </c>
      <c r="C28" s="783"/>
      <c r="D28" s="783"/>
      <c r="E28" s="783"/>
      <c r="F28" s="783"/>
      <c r="G28" s="783"/>
      <c r="H28" s="783"/>
      <c r="I28" s="783"/>
      <c r="J28" s="783"/>
      <c r="K28" s="783"/>
      <c r="L28" s="783"/>
      <c r="M28" s="783"/>
      <c r="N28" s="783"/>
      <c r="O28" s="783"/>
      <c r="P28" s="784"/>
      <c r="Q28" s="855">
        <v>3453</v>
      </c>
      <c r="R28" s="856"/>
      <c r="S28" s="856"/>
      <c r="T28" s="856"/>
      <c r="U28" s="856"/>
      <c r="V28" s="856">
        <v>3352</v>
      </c>
      <c r="W28" s="856"/>
      <c r="X28" s="856"/>
      <c r="Y28" s="856"/>
      <c r="Z28" s="856"/>
      <c r="AA28" s="856">
        <v>101</v>
      </c>
      <c r="AB28" s="856"/>
      <c r="AC28" s="856"/>
      <c r="AD28" s="856"/>
      <c r="AE28" s="857"/>
      <c r="AF28" s="858">
        <v>101</v>
      </c>
      <c r="AG28" s="856"/>
      <c r="AH28" s="856"/>
      <c r="AI28" s="856"/>
      <c r="AJ28" s="859"/>
      <c r="AK28" s="860">
        <v>282</v>
      </c>
      <c r="AL28" s="861"/>
      <c r="AM28" s="861"/>
      <c r="AN28" s="861"/>
      <c r="AO28" s="861"/>
      <c r="AP28" s="861" t="s">
        <v>599</v>
      </c>
      <c r="AQ28" s="861"/>
      <c r="AR28" s="861"/>
      <c r="AS28" s="861"/>
      <c r="AT28" s="861"/>
      <c r="AU28" s="861" t="s">
        <v>599</v>
      </c>
      <c r="AV28" s="861"/>
      <c r="AW28" s="861"/>
      <c r="AX28" s="861"/>
      <c r="AY28" s="861"/>
      <c r="AZ28" s="862" t="s">
        <v>599</v>
      </c>
      <c r="BA28" s="862"/>
      <c r="BB28" s="862"/>
      <c r="BC28" s="862"/>
      <c r="BD28" s="862"/>
      <c r="BE28" s="853"/>
      <c r="BF28" s="853"/>
      <c r="BG28" s="853"/>
      <c r="BH28" s="853"/>
      <c r="BI28" s="854"/>
      <c r="BJ28" s="214"/>
      <c r="BK28" s="214"/>
      <c r="BL28" s="214"/>
      <c r="BM28" s="214"/>
      <c r="BN28" s="214"/>
      <c r="BO28" s="223"/>
      <c r="BP28" s="223"/>
      <c r="BQ28" s="220">
        <v>22</v>
      </c>
      <c r="BR28" s="221"/>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12"/>
    </row>
    <row r="29" spans="1:131" ht="26.25" customHeight="1" x14ac:dyDescent="0.15">
      <c r="A29" s="224">
        <v>2</v>
      </c>
      <c r="B29" s="813" t="s">
        <v>412</v>
      </c>
      <c r="C29" s="814"/>
      <c r="D29" s="814"/>
      <c r="E29" s="814"/>
      <c r="F29" s="814"/>
      <c r="G29" s="814"/>
      <c r="H29" s="814"/>
      <c r="I29" s="814"/>
      <c r="J29" s="814"/>
      <c r="K29" s="814"/>
      <c r="L29" s="814"/>
      <c r="M29" s="814"/>
      <c r="N29" s="814"/>
      <c r="O29" s="814"/>
      <c r="P29" s="815"/>
      <c r="Q29" s="816">
        <v>2977</v>
      </c>
      <c r="R29" s="817"/>
      <c r="S29" s="817"/>
      <c r="T29" s="817"/>
      <c r="U29" s="817"/>
      <c r="V29" s="817">
        <v>2807</v>
      </c>
      <c r="W29" s="817"/>
      <c r="X29" s="817"/>
      <c r="Y29" s="817"/>
      <c r="Z29" s="817"/>
      <c r="AA29" s="817">
        <v>169</v>
      </c>
      <c r="AB29" s="817"/>
      <c r="AC29" s="817"/>
      <c r="AD29" s="817"/>
      <c r="AE29" s="818"/>
      <c r="AF29" s="819">
        <v>169</v>
      </c>
      <c r="AG29" s="820"/>
      <c r="AH29" s="820"/>
      <c r="AI29" s="820"/>
      <c r="AJ29" s="821"/>
      <c r="AK29" s="867">
        <v>428</v>
      </c>
      <c r="AL29" s="863"/>
      <c r="AM29" s="863"/>
      <c r="AN29" s="863"/>
      <c r="AO29" s="863"/>
      <c r="AP29" s="868" t="s">
        <v>599</v>
      </c>
      <c r="AQ29" s="869"/>
      <c r="AR29" s="869"/>
      <c r="AS29" s="869"/>
      <c r="AT29" s="867"/>
      <c r="AU29" s="863" t="s">
        <v>599</v>
      </c>
      <c r="AV29" s="863"/>
      <c r="AW29" s="863"/>
      <c r="AX29" s="863"/>
      <c r="AY29" s="863"/>
      <c r="AZ29" s="864" t="s">
        <v>599</v>
      </c>
      <c r="BA29" s="864"/>
      <c r="BB29" s="864"/>
      <c r="BC29" s="864"/>
      <c r="BD29" s="864"/>
      <c r="BE29" s="865"/>
      <c r="BF29" s="865"/>
      <c r="BG29" s="865"/>
      <c r="BH29" s="865"/>
      <c r="BI29" s="866"/>
      <c r="BJ29" s="214"/>
      <c r="BK29" s="214"/>
      <c r="BL29" s="214"/>
      <c r="BM29" s="214"/>
      <c r="BN29" s="214"/>
      <c r="BO29" s="223"/>
      <c r="BP29" s="223"/>
      <c r="BQ29" s="220">
        <v>23</v>
      </c>
      <c r="BR29" s="221"/>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12"/>
    </row>
    <row r="30" spans="1:131" ht="26.25" customHeight="1" x14ac:dyDescent="0.15">
      <c r="A30" s="224">
        <v>3</v>
      </c>
      <c r="B30" s="813" t="s">
        <v>413</v>
      </c>
      <c r="C30" s="814"/>
      <c r="D30" s="814"/>
      <c r="E30" s="814"/>
      <c r="F30" s="814"/>
      <c r="G30" s="814"/>
      <c r="H30" s="814"/>
      <c r="I30" s="814"/>
      <c r="J30" s="814"/>
      <c r="K30" s="814"/>
      <c r="L30" s="814"/>
      <c r="M30" s="814"/>
      <c r="N30" s="814"/>
      <c r="O30" s="814"/>
      <c r="P30" s="815"/>
      <c r="Q30" s="816">
        <v>575</v>
      </c>
      <c r="R30" s="817"/>
      <c r="S30" s="817"/>
      <c r="T30" s="817"/>
      <c r="U30" s="817"/>
      <c r="V30" s="817">
        <v>567</v>
      </c>
      <c r="W30" s="817"/>
      <c r="X30" s="817"/>
      <c r="Y30" s="817"/>
      <c r="Z30" s="817"/>
      <c r="AA30" s="817">
        <v>8</v>
      </c>
      <c r="AB30" s="817"/>
      <c r="AC30" s="817"/>
      <c r="AD30" s="817"/>
      <c r="AE30" s="818"/>
      <c r="AF30" s="819">
        <v>8</v>
      </c>
      <c r="AG30" s="820"/>
      <c r="AH30" s="820"/>
      <c r="AI30" s="820"/>
      <c r="AJ30" s="821"/>
      <c r="AK30" s="867">
        <v>100</v>
      </c>
      <c r="AL30" s="863"/>
      <c r="AM30" s="863"/>
      <c r="AN30" s="863"/>
      <c r="AO30" s="863"/>
      <c r="AP30" s="868" t="s">
        <v>599</v>
      </c>
      <c r="AQ30" s="869"/>
      <c r="AR30" s="869"/>
      <c r="AS30" s="869"/>
      <c r="AT30" s="867"/>
      <c r="AU30" s="863" t="s">
        <v>599</v>
      </c>
      <c r="AV30" s="863"/>
      <c r="AW30" s="863"/>
      <c r="AX30" s="863"/>
      <c r="AY30" s="863"/>
      <c r="AZ30" s="864" t="s">
        <v>599</v>
      </c>
      <c r="BA30" s="864"/>
      <c r="BB30" s="864"/>
      <c r="BC30" s="864"/>
      <c r="BD30" s="864"/>
      <c r="BE30" s="865"/>
      <c r="BF30" s="865"/>
      <c r="BG30" s="865"/>
      <c r="BH30" s="865"/>
      <c r="BI30" s="866"/>
      <c r="BJ30" s="214"/>
      <c r="BK30" s="214"/>
      <c r="BL30" s="214"/>
      <c r="BM30" s="214"/>
      <c r="BN30" s="214"/>
      <c r="BO30" s="223"/>
      <c r="BP30" s="223"/>
      <c r="BQ30" s="220">
        <v>24</v>
      </c>
      <c r="BR30" s="221"/>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12"/>
    </row>
    <row r="31" spans="1:131" ht="26.25" customHeight="1" x14ac:dyDescent="0.15">
      <c r="A31" s="224">
        <v>4</v>
      </c>
      <c r="B31" s="813" t="s">
        <v>414</v>
      </c>
      <c r="C31" s="814"/>
      <c r="D31" s="814"/>
      <c r="E31" s="814"/>
      <c r="F31" s="814"/>
      <c r="G31" s="814"/>
      <c r="H31" s="814"/>
      <c r="I31" s="814"/>
      <c r="J31" s="814"/>
      <c r="K31" s="814"/>
      <c r="L31" s="814"/>
      <c r="M31" s="814"/>
      <c r="N31" s="814"/>
      <c r="O31" s="814"/>
      <c r="P31" s="815"/>
      <c r="Q31" s="816">
        <v>63</v>
      </c>
      <c r="R31" s="817"/>
      <c r="S31" s="817"/>
      <c r="T31" s="817"/>
      <c r="U31" s="817"/>
      <c r="V31" s="817">
        <v>60</v>
      </c>
      <c r="W31" s="817"/>
      <c r="X31" s="817"/>
      <c r="Y31" s="817"/>
      <c r="Z31" s="817"/>
      <c r="AA31" s="817">
        <v>3</v>
      </c>
      <c r="AB31" s="817"/>
      <c r="AC31" s="817"/>
      <c r="AD31" s="817"/>
      <c r="AE31" s="818"/>
      <c r="AF31" s="819">
        <v>3</v>
      </c>
      <c r="AG31" s="820"/>
      <c r="AH31" s="820"/>
      <c r="AI31" s="820"/>
      <c r="AJ31" s="821"/>
      <c r="AK31" s="867">
        <v>49</v>
      </c>
      <c r="AL31" s="863"/>
      <c r="AM31" s="863"/>
      <c r="AN31" s="863"/>
      <c r="AO31" s="863"/>
      <c r="AP31" s="868" t="s">
        <v>599</v>
      </c>
      <c r="AQ31" s="869"/>
      <c r="AR31" s="869"/>
      <c r="AS31" s="869"/>
      <c r="AT31" s="867"/>
      <c r="AU31" s="863" t="s">
        <v>599</v>
      </c>
      <c r="AV31" s="863"/>
      <c r="AW31" s="863"/>
      <c r="AX31" s="863"/>
      <c r="AY31" s="863"/>
      <c r="AZ31" s="864" t="s">
        <v>599</v>
      </c>
      <c r="BA31" s="864"/>
      <c r="BB31" s="864"/>
      <c r="BC31" s="864"/>
      <c r="BD31" s="864"/>
      <c r="BE31" s="865"/>
      <c r="BF31" s="865"/>
      <c r="BG31" s="865"/>
      <c r="BH31" s="865"/>
      <c r="BI31" s="866"/>
      <c r="BJ31" s="214"/>
      <c r="BK31" s="214"/>
      <c r="BL31" s="214"/>
      <c r="BM31" s="214"/>
      <c r="BN31" s="214"/>
      <c r="BO31" s="223"/>
      <c r="BP31" s="223"/>
      <c r="BQ31" s="220">
        <v>25</v>
      </c>
      <c r="BR31" s="221"/>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12"/>
    </row>
    <row r="32" spans="1:131" ht="26.25" customHeight="1" x14ac:dyDescent="0.15">
      <c r="A32" s="224">
        <v>5</v>
      </c>
      <c r="B32" s="813" t="s">
        <v>415</v>
      </c>
      <c r="C32" s="814"/>
      <c r="D32" s="814"/>
      <c r="E32" s="814"/>
      <c r="F32" s="814"/>
      <c r="G32" s="814"/>
      <c r="H32" s="814"/>
      <c r="I32" s="814"/>
      <c r="J32" s="814"/>
      <c r="K32" s="814"/>
      <c r="L32" s="814"/>
      <c r="M32" s="814"/>
      <c r="N32" s="814"/>
      <c r="O32" s="814"/>
      <c r="P32" s="815"/>
      <c r="Q32" s="816">
        <v>93</v>
      </c>
      <c r="R32" s="817"/>
      <c r="S32" s="817"/>
      <c r="T32" s="817"/>
      <c r="U32" s="817"/>
      <c r="V32" s="817">
        <v>86</v>
      </c>
      <c r="W32" s="817"/>
      <c r="X32" s="817"/>
      <c r="Y32" s="817"/>
      <c r="Z32" s="817"/>
      <c r="AA32" s="817">
        <v>6</v>
      </c>
      <c r="AB32" s="817"/>
      <c r="AC32" s="817"/>
      <c r="AD32" s="817"/>
      <c r="AE32" s="818"/>
      <c r="AF32" s="819">
        <v>6</v>
      </c>
      <c r="AG32" s="820"/>
      <c r="AH32" s="820"/>
      <c r="AI32" s="820"/>
      <c r="AJ32" s="821"/>
      <c r="AK32" s="867" t="s">
        <v>599</v>
      </c>
      <c r="AL32" s="863"/>
      <c r="AM32" s="863"/>
      <c r="AN32" s="863"/>
      <c r="AO32" s="863"/>
      <c r="AP32" s="868" t="s">
        <v>599</v>
      </c>
      <c r="AQ32" s="869"/>
      <c r="AR32" s="869"/>
      <c r="AS32" s="869"/>
      <c r="AT32" s="867"/>
      <c r="AU32" s="863" t="s">
        <v>599</v>
      </c>
      <c r="AV32" s="863"/>
      <c r="AW32" s="863"/>
      <c r="AX32" s="863"/>
      <c r="AY32" s="863"/>
      <c r="AZ32" s="864" t="s">
        <v>599</v>
      </c>
      <c r="BA32" s="864"/>
      <c r="BB32" s="864"/>
      <c r="BC32" s="864"/>
      <c r="BD32" s="864"/>
      <c r="BE32" s="865"/>
      <c r="BF32" s="865"/>
      <c r="BG32" s="865"/>
      <c r="BH32" s="865"/>
      <c r="BI32" s="866"/>
      <c r="BJ32" s="214"/>
      <c r="BK32" s="214"/>
      <c r="BL32" s="214"/>
      <c r="BM32" s="214"/>
      <c r="BN32" s="214"/>
      <c r="BO32" s="223"/>
      <c r="BP32" s="223"/>
      <c r="BQ32" s="220">
        <v>26</v>
      </c>
      <c r="BR32" s="221"/>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12"/>
    </row>
    <row r="33" spans="1:131" ht="26.25" customHeight="1" x14ac:dyDescent="0.15">
      <c r="A33" s="224">
        <v>6</v>
      </c>
      <c r="B33" s="813" t="s">
        <v>416</v>
      </c>
      <c r="C33" s="814"/>
      <c r="D33" s="814"/>
      <c r="E33" s="814"/>
      <c r="F33" s="814"/>
      <c r="G33" s="814"/>
      <c r="H33" s="814"/>
      <c r="I33" s="814"/>
      <c r="J33" s="814"/>
      <c r="K33" s="814"/>
      <c r="L33" s="814"/>
      <c r="M33" s="814"/>
      <c r="N33" s="814"/>
      <c r="O33" s="814"/>
      <c r="P33" s="815"/>
      <c r="Q33" s="816">
        <v>865</v>
      </c>
      <c r="R33" s="817"/>
      <c r="S33" s="817"/>
      <c r="T33" s="817"/>
      <c r="U33" s="817"/>
      <c r="V33" s="817">
        <v>722</v>
      </c>
      <c r="W33" s="817"/>
      <c r="X33" s="817"/>
      <c r="Y33" s="817"/>
      <c r="Z33" s="817"/>
      <c r="AA33" s="817">
        <v>143</v>
      </c>
      <c r="AB33" s="817"/>
      <c r="AC33" s="817"/>
      <c r="AD33" s="817"/>
      <c r="AE33" s="818"/>
      <c r="AF33" s="819">
        <v>926</v>
      </c>
      <c r="AG33" s="820"/>
      <c r="AH33" s="820"/>
      <c r="AI33" s="820"/>
      <c r="AJ33" s="821"/>
      <c r="AK33" s="867">
        <v>0</v>
      </c>
      <c r="AL33" s="863"/>
      <c r="AM33" s="863"/>
      <c r="AN33" s="863"/>
      <c r="AO33" s="863"/>
      <c r="AP33" s="863">
        <v>578</v>
      </c>
      <c r="AQ33" s="863"/>
      <c r="AR33" s="863"/>
      <c r="AS33" s="863"/>
      <c r="AT33" s="863"/>
      <c r="AU33" s="863">
        <v>1</v>
      </c>
      <c r="AV33" s="863"/>
      <c r="AW33" s="863"/>
      <c r="AX33" s="863"/>
      <c r="AY33" s="863"/>
      <c r="AZ33" s="864" t="s">
        <v>599</v>
      </c>
      <c r="BA33" s="864"/>
      <c r="BB33" s="864"/>
      <c r="BC33" s="864"/>
      <c r="BD33" s="864"/>
      <c r="BE33" s="865" t="s">
        <v>417</v>
      </c>
      <c r="BF33" s="865"/>
      <c r="BG33" s="865"/>
      <c r="BH33" s="865"/>
      <c r="BI33" s="866"/>
      <c r="BJ33" s="214"/>
      <c r="BK33" s="214"/>
      <c r="BL33" s="214"/>
      <c r="BM33" s="214"/>
      <c r="BN33" s="214"/>
      <c r="BO33" s="223"/>
      <c r="BP33" s="223"/>
      <c r="BQ33" s="220">
        <v>27</v>
      </c>
      <c r="BR33" s="221"/>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12"/>
    </row>
    <row r="34" spans="1:131" ht="26.25" customHeight="1" x14ac:dyDescent="0.15">
      <c r="A34" s="224">
        <v>7</v>
      </c>
      <c r="B34" s="813" t="s">
        <v>418</v>
      </c>
      <c r="C34" s="814"/>
      <c r="D34" s="814"/>
      <c r="E34" s="814"/>
      <c r="F34" s="814"/>
      <c r="G34" s="814"/>
      <c r="H34" s="814"/>
      <c r="I34" s="814"/>
      <c r="J34" s="814"/>
      <c r="K34" s="814"/>
      <c r="L34" s="814"/>
      <c r="M34" s="814"/>
      <c r="N34" s="814"/>
      <c r="O34" s="814"/>
      <c r="P34" s="815"/>
      <c r="Q34" s="816">
        <v>891</v>
      </c>
      <c r="R34" s="817"/>
      <c r="S34" s="817"/>
      <c r="T34" s="817"/>
      <c r="U34" s="817"/>
      <c r="V34" s="817">
        <v>874</v>
      </c>
      <c r="W34" s="817"/>
      <c r="X34" s="817"/>
      <c r="Y34" s="817"/>
      <c r="Z34" s="817"/>
      <c r="AA34" s="817">
        <v>17</v>
      </c>
      <c r="AB34" s="817"/>
      <c r="AC34" s="817"/>
      <c r="AD34" s="817"/>
      <c r="AE34" s="818"/>
      <c r="AF34" s="819">
        <v>267</v>
      </c>
      <c r="AG34" s="820"/>
      <c r="AH34" s="820"/>
      <c r="AI34" s="820"/>
      <c r="AJ34" s="821"/>
      <c r="AK34" s="867">
        <v>812</v>
      </c>
      <c r="AL34" s="863"/>
      <c r="AM34" s="863"/>
      <c r="AN34" s="863"/>
      <c r="AO34" s="863"/>
      <c r="AP34" s="863">
        <v>7337</v>
      </c>
      <c r="AQ34" s="863"/>
      <c r="AR34" s="863"/>
      <c r="AS34" s="863"/>
      <c r="AT34" s="863"/>
      <c r="AU34" s="863">
        <v>3698</v>
      </c>
      <c r="AV34" s="863"/>
      <c r="AW34" s="863"/>
      <c r="AX34" s="863"/>
      <c r="AY34" s="863"/>
      <c r="AZ34" s="864" t="s">
        <v>599</v>
      </c>
      <c r="BA34" s="864"/>
      <c r="BB34" s="864"/>
      <c r="BC34" s="864"/>
      <c r="BD34" s="864"/>
      <c r="BE34" s="865" t="s">
        <v>419</v>
      </c>
      <c r="BF34" s="865"/>
      <c r="BG34" s="865"/>
      <c r="BH34" s="865"/>
      <c r="BI34" s="866"/>
      <c r="BJ34" s="214"/>
      <c r="BK34" s="214"/>
      <c r="BL34" s="214"/>
      <c r="BM34" s="214"/>
      <c r="BN34" s="214"/>
      <c r="BO34" s="223"/>
      <c r="BP34" s="223"/>
      <c r="BQ34" s="220">
        <v>28</v>
      </c>
      <c r="BR34" s="221"/>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12"/>
    </row>
    <row r="35" spans="1:131" ht="26.25" customHeight="1" x14ac:dyDescent="0.15">
      <c r="A35" s="224">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14"/>
      <c r="BK35" s="214"/>
      <c r="BL35" s="214"/>
      <c r="BM35" s="214"/>
      <c r="BN35" s="214"/>
      <c r="BO35" s="223"/>
      <c r="BP35" s="223"/>
      <c r="BQ35" s="220">
        <v>29</v>
      </c>
      <c r="BR35" s="221"/>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12"/>
    </row>
    <row r="36" spans="1:131" ht="26.25" customHeight="1" x14ac:dyDescent="0.15">
      <c r="A36" s="224">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14"/>
      <c r="BK36" s="214"/>
      <c r="BL36" s="214"/>
      <c r="BM36" s="214"/>
      <c r="BN36" s="214"/>
      <c r="BO36" s="223"/>
      <c r="BP36" s="223"/>
      <c r="BQ36" s="220">
        <v>30</v>
      </c>
      <c r="BR36" s="221"/>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12"/>
    </row>
    <row r="37" spans="1:131" ht="26.25" customHeight="1" x14ac:dyDescent="0.15">
      <c r="A37" s="224">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14"/>
      <c r="BK37" s="214"/>
      <c r="BL37" s="214"/>
      <c r="BM37" s="214"/>
      <c r="BN37" s="214"/>
      <c r="BO37" s="223"/>
      <c r="BP37" s="223"/>
      <c r="BQ37" s="220">
        <v>31</v>
      </c>
      <c r="BR37" s="221"/>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12"/>
    </row>
    <row r="38" spans="1:131" ht="26.25" customHeight="1" x14ac:dyDescent="0.15">
      <c r="A38" s="224">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14"/>
      <c r="BK38" s="214"/>
      <c r="BL38" s="214"/>
      <c r="BM38" s="214"/>
      <c r="BN38" s="214"/>
      <c r="BO38" s="223"/>
      <c r="BP38" s="223"/>
      <c r="BQ38" s="220">
        <v>32</v>
      </c>
      <c r="BR38" s="221"/>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12"/>
    </row>
    <row r="39" spans="1:131" ht="26.25" customHeight="1" x14ac:dyDescent="0.15">
      <c r="A39" s="224">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14"/>
      <c r="BK39" s="214"/>
      <c r="BL39" s="214"/>
      <c r="BM39" s="214"/>
      <c r="BN39" s="214"/>
      <c r="BO39" s="223"/>
      <c r="BP39" s="223"/>
      <c r="BQ39" s="220">
        <v>33</v>
      </c>
      <c r="BR39" s="221"/>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12"/>
    </row>
    <row r="40" spans="1:131" ht="26.25" customHeight="1" x14ac:dyDescent="0.15">
      <c r="A40" s="220">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14"/>
      <c r="BK40" s="214"/>
      <c r="BL40" s="214"/>
      <c r="BM40" s="214"/>
      <c r="BN40" s="214"/>
      <c r="BO40" s="223"/>
      <c r="BP40" s="223"/>
      <c r="BQ40" s="220">
        <v>34</v>
      </c>
      <c r="BR40" s="221"/>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12"/>
    </row>
    <row r="41" spans="1:131" ht="26.25" customHeight="1" x14ac:dyDescent="0.15">
      <c r="A41" s="220">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14"/>
      <c r="BK41" s="214"/>
      <c r="BL41" s="214"/>
      <c r="BM41" s="214"/>
      <c r="BN41" s="214"/>
      <c r="BO41" s="223"/>
      <c r="BP41" s="223"/>
      <c r="BQ41" s="220">
        <v>35</v>
      </c>
      <c r="BR41" s="221"/>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12"/>
    </row>
    <row r="42" spans="1:131" ht="26.25" customHeight="1" x14ac:dyDescent="0.15">
      <c r="A42" s="220">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14"/>
      <c r="BK42" s="214"/>
      <c r="BL42" s="214"/>
      <c r="BM42" s="214"/>
      <c r="BN42" s="214"/>
      <c r="BO42" s="223"/>
      <c r="BP42" s="223"/>
      <c r="BQ42" s="220">
        <v>36</v>
      </c>
      <c r="BR42" s="221"/>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12"/>
    </row>
    <row r="43" spans="1:131" ht="26.25" customHeight="1" x14ac:dyDescent="0.15">
      <c r="A43" s="220">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14"/>
      <c r="BK43" s="214"/>
      <c r="BL43" s="214"/>
      <c r="BM43" s="214"/>
      <c r="BN43" s="214"/>
      <c r="BO43" s="223"/>
      <c r="BP43" s="223"/>
      <c r="BQ43" s="220">
        <v>37</v>
      </c>
      <c r="BR43" s="221"/>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12"/>
    </row>
    <row r="44" spans="1:131" ht="26.25" customHeight="1" x14ac:dyDescent="0.15">
      <c r="A44" s="220">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14"/>
      <c r="BK44" s="214"/>
      <c r="BL44" s="214"/>
      <c r="BM44" s="214"/>
      <c r="BN44" s="214"/>
      <c r="BO44" s="223"/>
      <c r="BP44" s="223"/>
      <c r="BQ44" s="220">
        <v>38</v>
      </c>
      <c r="BR44" s="221"/>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12"/>
    </row>
    <row r="45" spans="1:131" ht="26.25" customHeight="1" x14ac:dyDescent="0.15">
      <c r="A45" s="220">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14"/>
      <c r="BK45" s="214"/>
      <c r="BL45" s="214"/>
      <c r="BM45" s="214"/>
      <c r="BN45" s="214"/>
      <c r="BO45" s="223"/>
      <c r="BP45" s="223"/>
      <c r="BQ45" s="220">
        <v>39</v>
      </c>
      <c r="BR45" s="221"/>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12"/>
    </row>
    <row r="46" spans="1:131" ht="26.25" customHeight="1" x14ac:dyDescent="0.15">
      <c r="A46" s="220">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14"/>
      <c r="BK46" s="214"/>
      <c r="BL46" s="214"/>
      <c r="BM46" s="214"/>
      <c r="BN46" s="214"/>
      <c r="BO46" s="223"/>
      <c r="BP46" s="223"/>
      <c r="BQ46" s="220">
        <v>40</v>
      </c>
      <c r="BR46" s="221"/>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12"/>
    </row>
    <row r="47" spans="1:131" ht="26.25" customHeight="1" x14ac:dyDescent="0.15">
      <c r="A47" s="220">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14"/>
      <c r="BK47" s="214"/>
      <c r="BL47" s="214"/>
      <c r="BM47" s="214"/>
      <c r="BN47" s="214"/>
      <c r="BO47" s="223"/>
      <c r="BP47" s="223"/>
      <c r="BQ47" s="220">
        <v>41</v>
      </c>
      <c r="BR47" s="221"/>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12"/>
    </row>
    <row r="48" spans="1:131" ht="26.25" customHeight="1" x14ac:dyDescent="0.15">
      <c r="A48" s="220">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14"/>
      <c r="BK48" s="214"/>
      <c r="BL48" s="214"/>
      <c r="BM48" s="214"/>
      <c r="BN48" s="214"/>
      <c r="BO48" s="223"/>
      <c r="BP48" s="223"/>
      <c r="BQ48" s="220">
        <v>42</v>
      </c>
      <c r="BR48" s="221"/>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12"/>
    </row>
    <row r="49" spans="1:131" ht="26.25" customHeight="1" x14ac:dyDescent="0.15">
      <c r="A49" s="220">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14"/>
      <c r="BK49" s="214"/>
      <c r="BL49" s="214"/>
      <c r="BM49" s="214"/>
      <c r="BN49" s="214"/>
      <c r="BO49" s="223"/>
      <c r="BP49" s="223"/>
      <c r="BQ49" s="220">
        <v>43</v>
      </c>
      <c r="BR49" s="221"/>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12"/>
    </row>
    <row r="50" spans="1:131" ht="26.25" customHeight="1" x14ac:dyDescent="0.15">
      <c r="A50" s="220">
        <v>23</v>
      </c>
      <c r="B50" s="813"/>
      <c r="C50" s="814"/>
      <c r="D50" s="814"/>
      <c r="E50" s="814"/>
      <c r="F50" s="814"/>
      <c r="G50" s="814"/>
      <c r="H50" s="814"/>
      <c r="I50" s="814"/>
      <c r="J50" s="814"/>
      <c r="K50" s="814"/>
      <c r="L50" s="814"/>
      <c r="M50" s="814"/>
      <c r="N50" s="814"/>
      <c r="O50" s="814"/>
      <c r="P50" s="815"/>
      <c r="Q50" s="870"/>
      <c r="R50" s="871"/>
      <c r="S50" s="871"/>
      <c r="T50" s="871"/>
      <c r="U50" s="871"/>
      <c r="V50" s="871"/>
      <c r="W50" s="871"/>
      <c r="X50" s="871"/>
      <c r="Y50" s="871"/>
      <c r="Z50" s="871"/>
      <c r="AA50" s="871"/>
      <c r="AB50" s="871"/>
      <c r="AC50" s="871"/>
      <c r="AD50" s="871"/>
      <c r="AE50" s="872"/>
      <c r="AF50" s="819"/>
      <c r="AG50" s="820"/>
      <c r="AH50" s="820"/>
      <c r="AI50" s="820"/>
      <c r="AJ50" s="821"/>
      <c r="AK50" s="874"/>
      <c r="AL50" s="871"/>
      <c r="AM50" s="871"/>
      <c r="AN50" s="871"/>
      <c r="AO50" s="871"/>
      <c r="AP50" s="871"/>
      <c r="AQ50" s="871"/>
      <c r="AR50" s="871"/>
      <c r="AS50" s="871"/>
      <c r="AT50" s="871"/>
      <c r="AU50" s="871"/>
      <c r="AV50" s="871"/>
      <c r="AW50" s="871"/>
      <c r="AX50" s="871"/>
      <c r="AY50" s="871"/>
      <c r="AZ50" s="873"/>
      <c r="BA50" s="873"/>
      <c r="BB50" s="873"/>
      <c r="BC50" s="873"/>
      <c r="BD50" s="873"/>
      <c r="BE50" s="865"/>
      <c r="BF50" s="865"/>
      <c r="BG50" s="865"/>
      <c r="BH50" s="865"/>
      <c r="BI50" s="866"/>
      <c r="BJ50" s="214"/>
      <c r="BK50" s="214"/>
      <c r="BL50" s="214"/>
      <c r="BM50" s="214"/>
      <c r="BN50" s="214"/>
      <c r="BO50" s="223"/>
      <c r="BP50" s="223"/>
      <c r="BQ50" s="220">
        <v>44</v>
      </c>
      <c r="BR50" s="221"/>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12"/>
    </row>
    <row r="51" spans="1:131" ht="26.25" customHeight="1" x14ac:dyDescent="0.15">
      <c r="A51" s="220">
        <v>24</v>
      </c>
      <c r="B51" s="813"/>
      <c r="C51" s="814"/>
      <c r="D51" s="814"/>
      <c r="E51" s="814"/>
      <c r="F51" s="814"/>
      <c r="G51" s="814"/>
      <c r="H51" s="814"/>
      <c r="I51" s="814"/>
      <c r="J51" s="814"/>
      <c r="K51" s="814"/>
      <c r="L51" s="814"/>
      <c r="M51" s="814"/>
      <c r="N51" s="814"/>
      <c r="O51" s="814"/>
      <c r="P51" s="815"/>
      <c r="Q51" s="870"/>
      <c r="R51" s="871"/>
      <c r="S51" s="871"/>
      <c r="T51" s="871"/>
      <c r="U51" s="871"/>
      <c r="V51" s="871"/>
      <c r="W51" s="871"/>
      <c r="X51" s="871"/>
      <c r="Y51" s="871"/>
      <c r="Z51" s="871"/>
      <c r="AA51" s="871"/>
      <c r="AB51" s="871"/>
      <c r="AC51" s="871"/>
      <c r="AD51" s="871"/>
      <c r="AE51" s="872"/>
      <c r="AF51" s="819"/>
      <c r="AG51" s="820"/>
      <c r="AH51" s="820"/>
      <c r="AI51" s="820"/>
      <c r="AJ51" s="821"/>
      <c r="AK51" s="874"/>
      <c r="AL51" s="871"/>
      <c r="AM51" s="871"/>
      <c r="AN51" s="871"/>
      <c r="AO51" s="871"/>
      <c r="AP51" s="871"/>
      <c r="AQ51" s="871"/>
      <c r="AR51" s="871"/>
      <c r="AS51" s="871"/>
      <c r="AT51" s="871"/>
      <c r="AU51" s="871"/>
      <c r="AV51" s="871"/>
      <c r="AW51" s="871"/>
      <c r="AX51" s="871"/>
      <c r="AY51" s="871"/>
      <c r="AZ51" s="873"/>
      <c r="BA51" s="873"/>
      <c r="BB51" s="873"/>
      <c r="BC51" s="873"/>
      <c r="BD51" s="873"/>
      <c r="BE51" s="865"/>
      <c r="BF51" s="865"/>
      <c r="BG51" s="865"/>
      <c r="BH51" s="865"/>
      <c r="BI51" s="866"/>
      <c r="BJ51" s="214"/>
      <c r="BK51" s="214"/>
      <c r="BL51" s="214"/>
      <c r="BM51" s="214"/>
      <c r="BN51" s="214"/>
      <c r="BO51" s="223"/>
      <c r="BP51" s="223"/>
      <c r="BQ51" s="220">
        <v>45</v>
      </c>
      <c r="BR51" s="221"/>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12"/>
    </row>
    <row r="52" spans="1:131" ht="26.25" customHeight="1" x14ac:dyDescent="0.15">
      <c r="A52" s="220">
        <v>25</v>
      </c>
      <c r="B52" s="813"/>
      <c r="C52" s="814"/>
      <c r="D52" s="814"/>
      <c r="E52" s="814"/>
      <c r="F52" s="814"/>
      <c r="G52" s="814"/>
      <c r="H52" s="814"/>
      <c r="I52" s="814"/>
      <c r="J52" s="814"/>
      <c r="K52" s="814"/>
      <c r="L52" s="814"/>
      <c r="M52" s="814"/>
      <c r="N52" s="814"/>
      <c r="O52" s="814"/>
      <c r="P52" s="815"/>
      <c r="Q52" s="870"/>
      <c r="R52" s="871"/>
      <c r="S52" s="871"/>
      <c r="T52" s="871"/>
      <c r="U52" s="871"/>
      <c r="V52" s="871"/>
      <c r="W52" s="871"/>
      <c r="X52" s="871"/>
      <c r="Y52" s="871"/>
      <c r="Z52" s="871"/>
      <c r="AA52" s="871"/>
      <c r="AB52" s="871"/>
      <c r="AC52" s="871"/>
      <c r="AD52" s="871"/>
      <c r="AE52" s="872"/>
      <c r="AF52" s="819"/>
      <c r="AG52" s="820"/>
      <c r="AH52" s="820"/>
      <c r="AI52" s="820"/>
      <c r="AJ52" s="821"/>
      <c r="AK52" s="874"/>
      <c r="AL52" s="871"/>
      <c r="AM52" s="871"/>
      <c r="AN52" s="871"/>
      <c r="AO52" s="871"/>
      <c r="AP52" s="871"/>
      <c r="AQ52" s="871"/>
      <c r="AR52" s="871"/>
      <c r="AS52" s="871"/>
      <c r="AT52" s="871"/>
      <c r="AU52" s="871"/>
      <c r="AV52" s="871"/>
      <c r="AW52" s="871"/>
      <c r="AX52" s="871"/>
      <c r="AY52" s="871"/>
      <c r="AZ52" s="873"/>
      <c r="BA52" s="873"/>
      <c r="BB52" s="873"/>
      <c r="BC52" s="873"/>
      <c r="BD52" s="873"/>
      <c r="BE52" s="865"/>
      <c r="BF52" s="865"/>
      <c r="BG52" s="865"/>
      <c r="BH52" s="865"/>
      <c r="BI52" s="866"/>
      <c r="BJ52" s="214"/>
      <c r="BK52" s="214"/>
      <c r="BL52" s="214"/>
      <c r="BM52" s="214"/>
      <c r="BN52" s="214"/>
      <c r="BO52" s="223"/>
      <c r="BP52" s="223"/>
      <c r="BQ52" s="220">
        <v>46</v>
      </c>
      <c r="BR52" s="221"/>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12"/>
    </row>
    <row r="53" spans="1:131" ht="26.25" customHeight="1" x14ac:dyDescent="0.15">
      <c r="A53" s="220">
        <v>26</v>
      </c>
      <c r="B53" s="813"/>
      <c r="C53" s="814"/>
      <c r="D53" s="814"/>
      <c r="E53" s="814"/>
      <c r="F53" s="814"/>
      <c r="G53" s="814"/>
      <c r="H53" s="814"/>
      <c r="I53" s="814"/>
      <c r="J53" s="814"/>
      <c r="K53" s="814"/>
      <c r="L53" s="814"/>
      <c r="M53" s="814"/>
      <c r="N53" s="814"/>
      <c r="O53" s="814"/>
      <c r="P53" s="815"/>
      <c r="Q53" s="870"/>
      <c r="R53" s="871"/>
      <c r="S53" s="871"/>
      <c r="T53" s="871"/>
      <c r="U53" s="871"/>
      <c r="V53" s="871"/>
      <c r="W53" s="871"/>
      <c r="X53" s="871"/>
      <c r="Y53" s="871"/>
      <c r="Z53" s="871"/>
      <c r="AA53" s="871"/>
      <c r="AB53" s="871"/>
      <c r="AC53" s="871"/>
      <c r="AD53" s="871"/>
      <c r="AE53" s="872"/>
      <c r="AF53" s="819"/>
      <c r="AG53" s="820"/>
      <c r="AH53" s="820"/>
      <c r="AI53" s="820"/>
      <c r="AJ53" s="821"/>
      <c r="AK53" s="874"/>
      <c r="AL53" s="871"/>
      <c r="AM53" s="871"/>
      <c r="AN53" s="871"/>
      <c r="AO53" s="871"/>
      <c r="AP53" s="871"/>
      <c r="AQ53" s="871"/>
      <c r="AR53" s="871"/>
      <c r="AS53" s="871"/>
      <c r="AT53" s="871"/>
      <c r="AU53" s="871"/>
      <c r="AV53" s="871"/>
      <c r="AW53" s="871"/>
      <c r="AX53" s="871"/>
      <c r="AY53" s="871"/>
      <c r="AZ53" s="873"/>
      <c r="BA53" s="873"/>
      <c r="BB53" s="873"/>
      <c r="BC53" s="873"/>
      <c r="BD53" s="873"/>
      <c r="BE53" s="865"/>
      <c r="BF53" s="865"/>
      <c r="BG53" s="865"/>
      <c r="BH53" s="865"/>
      <c r="BI53" s="866"/>
      <c r="BJ53" s="214"/>
      <c r="BK53" s="214"/>
      <c r="BL53" s="214"/>
      <c r="BM53" s="214"/>
      <c r="BN53" s="214"/>
      <c r="BO53" s="223"/>
      <c r="BP53" s="223"/>
      <c r="BQ53" s="220">
        <v>47</v>
      </c>
      <c r="BR53" s="221"/>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12"/>
    </row>
    <row r="54" spans="1:131" ht="26.25" customHeight="1" x14ac:dyDescent="0.15">
      <c r="A54" s="220">
        <v>27</v>
      </c>
      <c r="B54" s="813"/>
      <c r="C54" s="814"/>
      <c r="D54" s="814"/>
      <c r="E54" s="814"/>
      <c r="F54" s="814"/>
      <c r="G54" s="814"/>
      <c r="H54" s="814"/>
      <c r="I54" s="814"/>
      <c r="J54" s="814"/>
      <c r="K54" s="814"/>
      <c r="L54" s="814"/>
      <c r="M54" s="814"/>
      <c r="N54" s="814"/>
      <c r="O54" s="814"/>
      <c r="P54" s="815"/>
      <c r="Q54" s="870"/>
      <c r="R54" s="871"/>
      <c r="S54" s="871"/>
      <c r="T54" s="871"/>
      <c r="U54" s="871"/>
      <c r="V54" s="871"/>
      <c r="W54" s="871"/>
      <c r="X54" s="871"/>
      <c r="Y54" s="871"/>
      <c r="Z54" s="871"/>
      <c r="AA54" s="871"/>
      <c r="AB54" s="871"/>
      <c r="AC54" s="871"/>
      <c r="AD54" s="871"/>
      <c r="AE54" s="872"/>
      <c r="AF54" s="819"/>
      <c r="AG54" s="820"/>
      <c r="AH54" s="820"/>
      <c r="AI54" s="820"/>
      <c r="AJ54" s="821"/>
      <c r="AK54" s="874"/>
      <c r="AL54" s="871"/>
      <c r="AM54" s="871"/>
      <c r="AN54" s="871"/>
      <c r="AO54" s="871"/>
      <c r="AP54" s="871"/>
      <c r="AQ54" s="871"/>
      <c r="AR54" s="871"/>
      <c r="AS54" s="871"/>
      <c r="AT54" s="871"/>
      <c r="AU54" s="871"/>
      <c r="AV54" s="871"/>
      <c r="AW54" s="871"/>
      <c r="AX54" s="871"/>
      <c r="AY54" s="871"/>
      <c r="AZ54" s="873"/>
      <c r="BA54" s="873"/>
      <c r="BB54" s="873"/>
      <c r="BC54" s="873"/>
      <c r="BD54" s="873"/>
      <c r="BE54" s="865"/>
      <c r="BF54" s="865"/>
      <c r="BG54" s="865"/>
      <c r="BH54" s="865"/>
      <c r="BI54" s="866"/>
      <c r="BJ54" s="214"/>
      <c r="BK54" s="214"/>
      <c r="BL54" s="214"/>
      <c r="BM54" s="214"/>
      <c r="BN54" s="214"/>
      <c r="BO54" s="223"/>
      <c r="BP54" s="223"/>
      <c r="BQ54" s="220">
        <v>48</v>
      </c>
      <c r="BR54" s="221"/>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12"/>
    </row>
    <row r="55" spans="1:131" ht="26.25" customHeight="1" x14ac:dyDescent="0.15">
      <c r="A55" s="220">
        <v>28</v>
      </c>
      <c r="B55" s="813"/>
      <c r="C55" s="814"/>
      <c r="D55" s="814"/>
      <c r="E55" s="814"/>
      <c r="F55" s="814"/>
      <c r="G55" s="814"/>
      <c r="H55" s="814"/>
      <c r="I55" s="814"/>
      <c r="J55" s="814"/>
      <c r="K55" s="814"/>
      <c r="L55" s="814"/>
      <c r="M55" s="814"/>
      <c r="N55" s="814"/>
      <c r="O55" s="814"/>
      <c r="P55" s="815"/>
      <c r="Q55" s="870"/>
      <c r="R55" s="871"/>
      <c r="S55" s="871"/>
      <c r="T55" s="871"/>
      <c r="U55" s="871"/>
      <c r="V55" s="871"/>
      <c r="W55" s="871"/>
      <c r="X55" s="871"/>
      <c r="Y55" s="871"/>
      <c r="Z55" s="871"/>
      <c r="AA55" s="871"/>
      <c r="AB55" s="871"/>
      <c r="AC55" s="871"/>
      <c r="AD55" s="871"/>
      <c r="AE55" s="872"/>
      <c r="AF55" s="819"/>
      <c r="AG55" s="820"/>
      <c r="AH55" s="820"/>
      <c r="AI55" s="820"/>
      <c r="AJ55" s="821"/>
      <c r="AK55" s="874"/>
      <c r="AL55" s="871"/>
      <c r="AM55" s="871"/>
      <c r="AN55" s="871"/>
      <c r="AO55" s="871"/>
      <c r="AP55" s="871"/>
      <c r="AQ55" s="871"/>
      <c r="AR55" s="871"/>
      <c r="AS55" s="871"/>
      <c r="AT55" s="871"/>
      <c r="AU55" s="871"/>
      <c r="AV55" s="871"/>
      <c r="AW55" s="871"/>
      <c r="AX55" s="871"/>
      <c r="AY55" s="871"/>
      <c r="AZ55" s="873"/>
      <c r="BA55" s="873"/>
      <c r="BB55" s="873"/>
      <c r="BC55" s="873"/>
      <c r="BD55" s="873"/>
      <c r="BE55" s="865"/>
      <c r="BF55" s="865"/>
      <c r="BG55" s="865"/>
      <c r="BH55" s="865"/>
      <c r="BI55" s="866"/>
      <c r="BJ55" s="214"/>
      <c r="BK55" s="214"/>
      <c r="BL55" s="214"/>
      <c r="BM55" s="214"/>
      <c r="BN55" s="214"/>
      <c r="BO55" s="223"/>
      <c r="BP55" s="223"/>
      <c r="BQ55" s="220">
        <v>49</v>
      </c>
      <c r="BR55" s="221"/>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12"/>
    </row>
    <row r="56" spans="1:131" ht="26.25" customHeight="1" x14ac:dyDescent="0.15">
      <c r="A56" s="220">
        <v>29</v>
      </c>
      <c r="B56" s="813"/>
      <c r="C56" s="814"/>
      <c r="D56" s="814"/>
      <c r="E56" s="814"/>
      <c r="F56" s="814"/>
      <c r="G56" s="814"/>
      <c r="H56" s="814"/>
      <c r="I56" s="814"/>
      <c r="J56" s="814"/>
      <c r="K56" s="814"/>
      <c r="L56" s="814"/>
      <c r="M56" s="814"/>
      <c r="N56" s="814"/>
      <c r="O56" s="814"/>
      <c r="P56" s="815"/>
      <c r="Q56" s="870"/>
      <c r="R56" s="871"/>
      <c r="S56" s="871"/>
      <c r="T56" s="871"/>
      <c r="U56" s="871"/>
      <c r="V56" s="871"/>
      <c r="W56" s="871"/>
      <c r="X56" s="871"/>
      <c r="Y56" s="871"/>
      <c r="Z56" s="871"/>
      <c r="AA56" s="871"/>
      <c r="AB56" s="871"/>
      <c r="AC56" s="871"/>
      <c r="AD56" s="871"/>
      <c r="AE56" s="872"/>
      <c r="AF56" s="819"/>
      <c r="AG56" s="820"/>
      <c r="AH56" s="820"/>
      <c r="AI56" s="820"/>
      <c r="AJ56" s="821"/>
      <c r="AK56" s="874"/>
      <c r="AL56" s="871"/>
      <c r="AM56" s="871"/>
      <c r="AN56" s="871"/>
      <c r="AO56" s="871"/>
      <c r="AP56" s="871"/>
      <c r="AQ56" s="871"/>
      <c r="AR56" s="871"/>
      <c r="AS56" s="871"/>
      <c r="AT56" s="871"/>
      <c r="AU56" s="871"/>
      <c r="AV56" s="871"/>
      <c r="AW56" s="871"/>
      <c r="AX56" s="871"/>
      <c r="AY56" s="871"/>
      <c r="AZ56" s="873"/>
      <c r="BA56" s="873"/>
      <c r="BB56" s="873"/>
      <c r="BC56" s="873"/>
      <c r="BD56" s="873"/>
      <c r="BE56" s="865"/>
      <c r="BF56" s="865"/>
      <c r="BG56" s="865"/>
      <c r="BH56" s="865"/>
      <c r="BI56" s="866"/>
      <c r="BJ56" s="214"/>
      <c r="BK56" s="214"/>
      <c r="BL56" s="214"/>
      <c r="BM56" s="214"/>
      <c r="BN56" s="214"/>
      <c r="BO56" s="223"/>
      <c r="BP56" s="223"/>
      <c r="BQ56" s="220">
        <v>50</v>
      </c>
      <c r="BR56" s="221"/>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12"/>
    </row>
    <row r="57" spans="1:131" ht="26.25" customHeight="1" x14ac:dyDescent="0.15">
      <c r="A57" s="220">
        <v>30</v>
      </c>
      <c r="B57" s="813"/>
      <c r="C57" s="814"/>
      <c r="D57" s="814"/>
      <c r="E57" s="814"/>
      <c r="F57" s="814"/>
      <c r="G57" s="814"/>
      <c r="H57" s="814"/>
      <c r="I57" s="814"/>
      <c r="J57" s="814"/>
      <c r="K57" s="814"/>
      <c r="L57" s="814"/>
      <c r="M57" s="814"/>
      <c r="N57" s="814"/>
      <c r="O57" s="814"/>
      <c r="P57" s="815"/>
      <c r="Q57" s="870"/>
      <c r="R57" s="871"/>
      <c r="S57" s="871"/>
      <c r="T57" s="871"/>
      <c r="U57" s="871"/>
      <c r="V57" s="871"/>
      <c r="W57" s="871"/>
      <c r="X57" s="871"/>
      <c r="Y57" s="871"/>
      <c r="Z57" s="871"/>
      <c r="AA57" s="871"/>
      <c r="AB57" s="871"/>
      <c r="AC57" s="871"/>
      <c r="AD57" s="871"/>
      <c r="AE57" s="872"/>
      <c r="AF57" s="819"/>
      <c r="AG57" s="820"/>
      <c r="AH57" s="820"/>
      <c r="AI57" s="820"/>
      <c r="AJ57" s="821"/>
      <c r="AK57" s="874"/>
      <c r="AL57" s="871"/>
      <c r="AM57" s="871"/>
      <c r="AN57" s="871"/>
      <c r="AO57" s="871"/>
      <c r="AP57" s="871"/>
      <c r="AQ57" s="871"/>
      <c r="AR57" s="871"/>
      <c r="AS57" s="871"/>
      <c r="AT57" s="871"/>
      <c r="AU57" s="871"/>
      <c r="AV57" s="871"/>
      <c r="AW57" s="871"/>
      <c r="AX57" s="871"/>
      <c r="AY57" s="871"/>
      <c r="AZ57" s="873"/>
      <c r="BA57" s="873"/>
      <c r="BB57" s="873"/>
      <c r="BC57" s="873"/>
      <c r="BD57" s="873"/>
      <c r="BE57" s="865"/>
      <c r="BF57" s="865"/>
      <c r="BG57" s="865"/>
      <c r="BH57" s="865"/>
      <c r="BI57" s="866"/>
      <c r="BJ57" s="214"/>
      <c r="BK57" s="214"/>
      <c r="BL57" s="214"/>
      <c r="BM57" s="214"/>
      <c r="BN57" s="214"/>
      <c r="BO57" s="223"/>
      <c r="BP57" s="223"/>
      <c r="BQ57" s="220">
        <v>51</v>
      </c>
      <c r="BR57" s="221"/>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12"/>
    </row>
    <row r="58" spans="1:131" ht="26.25" customHeight="1" x14ac:dyDescent="0.15">
      <c r="A58" s="220">
        <v>31</v>
      </c>
      <c r="B58" s="813"/>
      <c r="C58" s="814"/>
      <c r="D58" s="814"/>
      <c r="E58" s="814"/>
      <c r="F58" s="814"/>
      <c r="G58" s="814"/>
      <c r="H58" s="814"/>
      <c r="I58" s="814"/>
      <c r="J58" s="814"/>
      <c r="K58" s="814"/>
      <c r="L58" s="814"/>
      <c r="M58" s="814"/>
      <c r="N58" s="814"/>
      <c r="O58" s="814"/>
      <c r="P58" s="815"/>
      <c r="Q58" s="870"/>
      <c r="R58" s="871"/>
      <c r="S58" s="871"/>
      <c r="T58" s="871"/>
      <c r="U58" s="871"/>
      <c r="V58" s="871"/>
      <c r="W58" s="871"/>
      <c r="X58" s="871"/>
      <c r="Y58" s="871"/>
      <c r="Z58" s="871"/>
      <c r="AA58" s="871"/>
      <c r="AB58" s="871"/>
      <c r="AC58" s="871"/>
      <c r="AD58" s="871"/>
      <c r="AE58" s="872"/>
      <c r="AF58" s="819"/>
      <c r="AG58" s="820"/>
      <c r="AH58" s="820"/>
      <c r="AI58" s="820"/>
      <c r="AJ58" s="821"/>
      <c r="AK58" s="874"/>
      <c r="AL58" s="871"/>
      <c r="AM58" s="871"/>
      <c r="AN58" s="871"/>
      <c r="AO58" s="871"/>
      <c r="AP58" s="871"/>
      <c r="AQ58" s="871"/>
      <c r="AR58" s="871"/>
      <c r="AS58" s="871"/>
      <c r="AT58" s="871"/>
      <c r="AU58" s="871"/>
      <c r="AV58" s="871"/>
      <c r="AW58" s="871"/>
      <c r="AX58" s="871"/>
      <c r="AY58" s="871"/>
      <c r="AZ58" s="873"/>
      <c r="BA58" s="873"/>
      <c r="BB58" s="873"/>
      <c r="BC58" s="873"/>
      <c r="BD58" s="873"/>
      <c r="BE58" s="865"/>
      <c r="BF58" s="865"/>
      <c r="BG58" s="865"/>
      <c r="BH58" s="865"/>
      <c r="BI58" s="866"/>
      <c r="BJ58" s="214"/>
      <c r="BK58" s="214"/>
      <c r="BL58" s="214"/>
      <c r="BM58" s="214"/>
      <c r="BN58" s="214"/>
      <c r="BO58" s="223"/>
      <c r="BP58" s="223"/>
      <c r="BQ58" s="220">
        <v>52</v>
      </c>
      <c r="BR58" s="221"/>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12"/>
    </row>
    <row r="59" spans="1:131" ht="26.25" customHeight="1" x14ac:dyDescent="0.15">
      <c r="A59" s="220">
        <v>32</v>
      </c>
      <c r="B59" s="813"/>
      <c r="C59" s="814"/>
      <c r="D59" s="814"/>
      <c r="E59" s="814"/>
      <c r="F59" s="814"/>
      <c r="G59" s="814"/>
      <c r="H59" s="814"/>
      <c r="I59" s="814"/>
      <c r="J59" s="814"/>
      <c r="K59" s="814"/>
      <c r="L59" s="814"/>
      <c r="M59" s="814"/>
      <c r="N59" s="814"/>
      <c r="O59" s="814"/>
      <c r="P59" s="815"/>
      <c r="Q59" s="870"/>
      <c r="R59" s="871"/>
      <c r="S59" s="871"/>
      <c r="T59" s="871"/>
      <c r="U59" s="871"/>
      <c r="V59" s="871"/>
      <c r="W59" s="871"/>
      <c r="X59" s="871"/>
      <c r="Y59" s="871"/>
      <c r="Z59" s="871"/>
      <c r="AA59" s="871"/>
      <c r="AB59" s="871"/>
      <c r="AC59" s="871"/>
      <c r="AD59" s="871"/>
      <c r="AE59" s="872"/>
      <c r="AF59" s="819"/>
      <c r="AG59" s="820"/>
      <c r="AH59" s="820"/>
      <c r="AI59" s="820"/>
      <c r="AJ59" s="821"/>
      <c r="AK59" s="874"/>
      <c r="AL59" s="871"/>
      <c r="AM59" s="871"/>
      <c r="AN59" s="871"/>
      <c r="AO59" s="871"/>
      <c r="AP59" s="871"/>
      <c r="AQ59" s="871"/>
      <c r="AR59" s="871"/>
      <c r="AS59" s="871"/>
      <c r="AT59" s="871"/>
      <c r="AU59" s="871"/>
      <c r="AV59" s="871"/>
      <c r="AW59" s="871"/>
      <c r="AX59" s="871"/>
      <c r="AY59" s="871"/>
      <c r="AZ59" s="873"/>
      <c r="BA59" s="873"/>
      <c r="BB59" s="873"/>
      <c r="BC59" s="873"/>
      <c r="BD59" s="873"/>
      <c r="BE59" s="865"/>
      <c r="BF59" s="865"/>
      <c r="BG59" s="865"/>
      <c r="BH59" s="865"/>
      <c r="BI59" s="866"/>
      <c r="BJ59" s="214"/>
      <c r="BK59" s="214"/>
      <c r="BL59" s="214"/>
      <c r="BM59" s="214"/>
      <c r="BN59" s="214"/>
      <c r="BO59" s="223"/>
      <c r="BP59" s="223"/>
      <c r="BQ59" s="220">
        <v>53</v>
      </c>
      <c r="BR59" s="221"/>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12"/>
    </row>
    <row r="60" spans="1:131" ht="26.25" customHeight="1" x14ac:dyDescent="0.15">
      <c r="A60" s="220">
        <v>33</v>
      </c>
      <c r="B60" s="813"/>
      <c r="C60" s="814"/>
      <c r="D60" s="814"/>
      <c r="E60" s="814"/>
      <c r="F60" s="814"/>
      <c r="G60" s="814"/>
      <c r="H60" s="814"/>
      <c r="I60" s="814"/>
      <c r="J60" s="814"/>
      <c r="K60" s="814"/>
      <c r="L60" s="814"/>
      <c r="M60" s="814"/>
      <c r="N60" s="814"/>
      <c r="O60" s="814"/>
      <c r="P60" s="815"/>
      <c r="Q60" s="870"/>
      <c r="R60" s="871"/>
      <c r="S60" s="871"/>
      <c r="T60" s="871"/>
      <c r="U60" s="871"/>
      <c r="V60" s="871"/>
      <c r="W60" s="871"/>
      <c r="X60" s="871"/>
      <c r="Y60" s="871"/>
      <c r="Z60" s="871"/>
      <c r="AA60" s="871"/>
      <c r="AB60" s="871"/>
      <c r="AC60" s="871"/>
      <c r="AD60" s="871"/>
      <c r="AE60" s="872"/>
      <c r="AF60" s="819"/>
      <c r="AG60" s="820"/>
      <c r="AH60" s="820"/>
      <c r="AI60" s="820"/>
      <c r="AJ60" s="821"/>
      <c r="AK60" s="874"/>
      <c r="AL60" s="871"/>
      <c r="AM60" s="871"/>
      <c r="AN60" s="871"/>
      <c r="AO60" s="871"/>
      <c r="AP60" s="871"/>
      <c r="AQ60" s="871"/>
      <c r="AR60" s="871"/>
      <c r="AS60" s="871"/>
      <c r="AT60" s="871"/>
      <c r="AU60" s="871"/>
      <c r="AV60" s="871"/>
      <c r="AW60" s="871"/>
      <c r="AX60" s="871"/>
      <c r="AY60" s="871"/>
      <c r="AZ60" s="873"/>
      <c r="BA60" s="873"/>
      <c r="BB60" s="873"/>
      <c r="BC60" s="873"/>
      <c r="BD60" s="873"/>
      <c r="BE60" s="865"/>
      <c r="BF60" s="865"/>
      <c r="BG60" s="865"/>
      <c r="BH60" s="865"/>
      <c r="BI60" s="866"/>
      <c r="BJ60" s="214"/>
      <c r="BK60" s="214"/>
      <c r="BL60" s="214"/>
      <c r="BM60" s="214"/>
      <c r="BN60" s="214"/>
      <c r="BO60" s="223"/>
      <c r="BP60" s="223"/>
      <c r="BQ60" s="220">
        <v>54</v>
      </c>
      <c r="BR60" s="221"/>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12"/>
    </row>
    <row r="61" spans="1:131" ht="26.25" customHeight="1" thickBot="1" x14ac:dyDescent="0.2">
      <c r="A61" s="220">
        <v>34</v>
      </c>
      <c r="B61" s="813"/>
      <c r="C61" s="814"/>
      <c r="D61" s="814"/>
      <c r="E61" s="814"/>
      <c r="F61" s="814"/>
      <c r="G61" s="814"/>
      <c r="H61" s="814"/>
      <c r="I61" s="814"/>
      <c r="J61" s="814"/>
      <c r="K61" s="814"/>
      <c r="L61" s="814"/>
      <c r="M61" s="814"/>
      <c r="N61" s="814"/>
      <c r="O61" s="814"/>
      <c r="P61" s="815"/>
      <c r="Q61" s="870"/>
      <c r="R61" s="871"/>
      <c r="S61" s="871"/>
      <c r="T61" s="871"/>
      <c r="U61" s="871"/>
      <c r="V61" s="871"/>
      <c r="W61" s="871"/>
      <c r="X61" s="871"/>
      <c r="Y61" s="871"/>
      <c r="Z61" s="871"/>
      <c r="AA61" s="871"/>
      <c r="AB61" s="871"/>
      <c r="AC61" s="871"/>
      <c r="AD61" s="871"/>
      <c r="AE61" s="872"/>
      <c r="AF61" s="819"/>
      <c r="AG61" s="820"/>
      <c r="AH61" s="820"/>
      <c r="AI61" s="820"/>
      <c r="AJ61" s="821"/>
      <c r="AK61" s="874"/>
      <c r="AL61" s="871"/>
      <c r="AM61" s="871"/>
      <c r="AN61" s="871"/>
      <c r="AO61" s="871"/>
      <c r="AP61" s="871"/>
      <c r="AQ61" s="871"/>
      <c r="AR61" s="871"/>
      <c r="AS61" s="871"/>
      <c r="AT61" s="871"/>
      <c r="AU61" s="871"/>
      <c r="AV61" s="871"/>
      <c r="AW61" s="871"/>
      <c r="AX61" s="871"/>
      <c r="AY61" s="871"/>
      <c r="AZ61" s="873"/>
      <c r="BA61" s="873"/>
      <c r="BB61" s="873"/>
      <c r="BC61" s="873"/>
      <c r="BD61" s="873"/>
      <c r="BE61" s="865"/>
      <c r="BF61" s="865"/>
      <c r="BG61" s="865"/>
      <c r="BH61" s="865"/>
      <c r="BI61" s="866"/>
      <c r="BJ61" s="214"/>
      <c r="BK61" s="214"/>
      <c r="BL61" s="214"/>
      <c r="BM61" s="214"/>
      <c r="BN61" s="214"/>
      <c r="BO61" s="223"/>
      <c r="BP61" s="223"/>
      <c r="BQ61" s="220">
        <v>55</v>
      </c>
      <c r="BR61" s="221"/>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12"/>
    </row>
    <row r="62" spans="1:131" ht="26.25" customHeight="1" x14ac:dyDescent="0.15">
      <c r="A62" s="220">
        <v>35</v>
      </c>
      <c r="B62" s="813"/>
      <c r="C62" s="814"/>
      <c r="D62" s="814"/>
      <c r="E62" s="814"/>
      <c r="F62" s="814"/>
      <c r="G62" s="814"/>
      <c r="H62" s="814"/>
      <c r="I62" s="814"/>
      <c r="J62" s="814"/>
      <c r="K62" s="814"/>
      <c r="L62" s="814"/>
      <c r="M62" s="814"/>
      <c r="N62" s="814"/>
      <c r="O62" s="814"/>
      <c r="P62" s="815"/>
      <c r="Q62" s="870"/>
      <c r="R62" s="871"/>
      <c r="S62" s="871"/>
      <c r="T62" s="871"/>
      <c r="U62" s="871"/>
      <c r="V62" s="871"/>
      <c r="W62" s="871"/>
      <c r="X62" s="871"/>
      <c r="Y62" s="871"/>
      <c r="Z62" s="871"/>
      <c r="AA62" s="871"/>
      <c r="AB62" s="871"/>
      <c r="AC62" s="871"/>
      <c r="AD62" s="871"/>
      <c r="AE62" s="872"/>
      <c r="AF62" s="819"/>
      <c r="AG62" s="820"/>
      <c r="AH62" s="820"/>
      <c r="AI62" s="820"/>
      <c r="AJ62" s="821"/>
      <c r="AK62" s="874"/>
      <c r="AL62" s="871"/>
      <c r="AM62" s="871"/>
      <c r="AN62" s="871"/>
      <c r="AO62" s="871"/>
      <c r="AP62" s="871"/>
      <c r="AQ62" s="871"/>
      <c r="AR62" s="871"/>
      <c r="AS62" s="871"/>
      <c r="AT62" s="871"/>
      <c r="AU62" s="871"/>
      <c r="AV62" s="871"/>
      <c r="AW62" s="871"/>
      <c r="AX62" s="871"/>
      <c r="AY62" s="871"/>
      <c r="AZ62" s="873"/>
      <c r="BA62" s="873"/>
      <c r="BB62" s="873"/>
      <c r="BC62" s="873"/>
      <c r="BD62" s="873"/>
      <c r="BE62" s="865"/>
      <c r="BF62" s="865"/>
      <c r="BG62" s="865"/>
      <c r="BH62" s="865"/>
      <c r="BI62" s="866"/>
      <c r="BJ62" s="882" t="s">
        <v>420</v>
      </c>
      <c r="BK62" s="839"/>
      <c r="BL62" s="839"/>
      <c r="BM62" s="839"/>
      <c r="BN62" s="840"/>
      <c r="BO62" s="223"/>
      <c r="BP62" s="223"/>
      <c r="BQ62" s="220">
        <v>56</v>
      </c>
      <c r="BR62" s="221"/>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12"/>
    </row>
    <row r="63" spans="1:131" ht="26.25" customHeight="1" thickBot="1" x14ac:dyDescent="0.2">
      <c r="A63" s="222" t="s">
        <v>398</v>
      </c>
      <c r="B63" s="822" t="s">
        <v>421</v>
      </c>
      <c r="C63" s="823"/>
      <c r="D63" s="823"/>
      <c r="E63" s="823"/>
      <c r="F63" s="823"/>
      <c r="G63" s="823"/>
      <c r="H63" s="823"/>
      <c r="I63" s="823"/>
      <c r="J63" s="823"/>
      <c r="K63" s="823"/>
      <c r="L63" s="823"/>
      <c r="M63" s="823"/>
      <c r="N63" s="823"/>
      <c r="O63" s="823"/>
      <c r="P63" s="824"/>
      <c r="Q63" s="875"/>
      <c r="R63" s="876"/>
      <c r="S63" s="876"/>
      <c r="T63" s="876"/>
      <c r="U63" s="876"/>
      <c r="V63" s="876"/>
      <c r="W63" s="876"/>
      <c r="X63" s="876"/>
      <c r="Y63" s="876"/>
      <c r="Z63" s="876"/>
      <c r="AA63" s="876"/>
      <c r="AB63" s="876"/>
      <c r="AC63" s="876"/>
      <c r="AD63" s="876"/>
      <c r="AE63" s="877"/>
      <c r="AF63" s="878">
        <v>1480</v>
      </c>
      <c r="AG63" s="879"/>
      <c r="AH63" s="879"/>
      <c r="AI63" s="879"/>
      <c r="AJ63" s="880"/>
      <c r="AK63" s="881"/>
      <c r="AL63" s="876"/>
      <c r="AM63" s="876"/>
      <c r="AN63" s="876"/>
      <c r="AO63" s="876"/>
      <c r="AP63" s="879">
        <v>7915</v>
      </c>
      <c r="AQ63" s="879"/>
      <c r="AR63" s="879"/>
      <c r="AS63" s="879"/>
      <c r="AT63" s="879"/>
      <c r="AU63" s="879">
        <v>3699</v>
      </c>
      <c r="AV63" s="879"/>
      <c r="AW63" s="879"/>
      <c r="AX63" s="879"/>
      <c r="AY63" s="879"/>
      <c r="AZ63" s="883"/>
      <c r="BA63" s="883"/>
      <c r="BB63" s="883"/>
      <c r="BC63" s="883"/>
      <c r="BD63" s="883"/>
      <c r="BE63" s="884"/>
      <c r="BF63" s="884"/>
      <c r="BG63" s="884"/>
      <c r="BH63" s="884"/>
      <c r="BI63" s="885"/>
      <c r="BJ63" s="886" t="s">
        <v>422</v>
      </c>
      <c r="BK63" s="887"/>
      <c r="BL63" s="887"/>
      <c r="BM63" s="887"/>
      <c r="BN63" s="888"/>
      <c r="BO63" s="223"/>
      <c r="BP63" s="223"/>
      <c r="BQ63" s="220">
        <v>57</v>
      </c>
      <c r="BR63" s="221"/>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12"/>
    </row>
    <row r="65" spans="1:131" ht="26.25" customHeight="1" thickBot="1" x14ac:dyDescent="0.2">
      <c r="A65" s="214" t="s">
        <v>423</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12"/>
    </row>
    <row r="66" spans="1:131" ht="26.25" customHeight="1" x14ac:dyDescent="0.15">
      <c r="A66" s="760" t="s">
        <v>424</v>
      </c>
      <c r="B66" s="761"/>
      <c r="C66" s="761"/>
      <c r="D66" s="761"/>
      <c r="E66" s="761"/>
      <c r="F66" s="761"/>
      <c r="G66" s="761"/>
      <c r="H66" s="761"/>
      <c r="I66" s="761"/>
      <c r="J66" s="761"/>
      <c r="K66" s="761"/>
      <c r="L66" s="761"/>
      <c r="M66" s="761"/>
      <c r="N66" s="761"/>
      <c r="O66" s="761"/>
      <c r="P66" s="762"/>
      <c r="Q66" s="766" t="s">
        <v>425</v>
      </c>
      <c r="R66" s="767"/>
      <c r="S66" s="767"/>
      <c r="T66" s="767"/>
      <c r="U66" s="768"/>
      <c r="V66" s="766" t="s">
        <v>426</v>
      </c>
      <c r="W66" s="767"/>
      <c r="X66" s="767"/>
      <c r="Y66" s="767"/>
      <c r="Z66" s="768"/>
      <c r="AA66" s="766" t="s">
        <v>427</v>
      </c>
      <c r="AB66" s="767"/>
      <c r="AC66" s="767"/>
      <c r="AD66" s="767"/>
      <c r="AE66" s="768"/>
      <c r="AF66" s="889" t="s">
        <v>428</v>
      </c>
      <c r="AG66" s="848"/>
      <c r="AH66" s="848"/>
      <c r="AI66" s="848"/>
      <c r="AJ66" s="890"/>
      <c r="AK66" s="766" t="s">
        <v>429</v>
      </c>
      <c r="AL66" s="761"/>
      <c r="AM66" s="761"/>
      <c r="AN66" s="761"/>
      <c r="AO66" s="762"/>
      <c r="AP66" s="766" t="s">
        <v>430</v>
      </c>
      <c r="AQ66" s="767"/>
      <c r="AR66" s="767"/>
      <c r="AS66" s="767"/>
      <c r="AT66" s="768"/>
      <c r="AU66" s="766" t="s">
        <v>431</v>
      </c>
      <c r="AV66" s="767"/>
      <c r="AW66" s="767"/>
      <c r="AX66" s="767"/>
      <c r="AY66" s="768"/>
      <c r="AZ66" s="766" t="s">
        <v>385</v>
      </c>
      <c r="BA66" s="767"/>
      <c r="BB66" s="767"/>
      <c r="BC66" s="767"/>
      <c r="BD66" s="773"/>
      <c r="BE66" s="223"/>
      <c r="BF66" s="223"/>
      <c r="BG66" s="223"/>
      <c r="BH66" s="223"/>
      <c r="BI66" s="223"/>
      <c r="BJ66" s="223"/>
      <c r="BK66" s="223"/>
      <c r="BL66" s="223"/>
      <c r="BM66" s="223"/>
      <c r="BN66" s="223"/>
      <c r="BO66" s="223"/>
      <c r="BP66" s="223"/>
      <c r="BQ66" s="220">
        <v>60</v>
      </c>
      <c r="BR66" s="225"/>
      <c r="BS66" s="894"/>
      <c r="BT66" s="895"/>
      <c r="BU66" s="895"/>
      <c r="BV66" s="895"/>
      <c r="BW66" s="895"/>
      <c r="BX66" s="895"/>
      <c r="BY66" s="895"/>
      <c r="BZ66" s="895"/>
      <c r="CA66" s="895"/>
      <c r="CB66" s="895"/>
      <c r="CC66" s="895"/>
      <c r="CD66" s="895"/>
      <c r="CE66" s="895"/>
      <c r="CF66" s="895"/>
      <c r="CG66" s="900"/>
      <c r="CH66" s="897"/>
      <c r="CI66" s="898"/>
      <c r="CJ66" s="898"/>
      <c r="CK66" s="898"/>
      <c r="CL66" s="899"/>
      <c r="CM66" s="897"/>
      <c r="CN66" s="898"/>
      <c r="CO66" s="898"/>
      <c r="CP66" s="898"/>
      <c r="CQ66" s="899"/>
      <c r="CR66" s="897"/>
      <c r="CS66" s="898"/>
      <c r="CT66" s="898"/>
      <c r="CU66" s="898"/>
      <c r="CV66" s="899"/>
      <c r="CW66" s="897"/>
      <c r="CX66" s="898"/>
      <c r="CY66" s="898"/>
      <c r="CZ66" s="898"/>
      <c r="DA66" s="899"/>
      <c r="DB66" s="897"/>
      <c r="DC66" s="898"/>
      <c r="DD66" s="898"/>
      <c r="DE66" s="898"/>
      <c r="DF66" s="899"/>
      <c r="DG66" s="897"/>
      <c r="DH66" s="898"/>
      <c r="DI66" s="898"/>
      <c r="DJ66" s="898"/>
      <c r="DK66" s="899"/>
      <c r="DL66" s="897"/>
      <c r="DM66" s="898"/>
      <c r="DN66" s="898"/>
      <c r="DO66" s="898"/>
      <c r="DP66" s="899"/>
      <c r="DQ66" s="897"/>
      <c r="DR66" s="898"/>
      <c r="DS66" s="898"/>
      <c r="DT66" s="898"/>
      <c r="DU66" s="899"/>
      <c r="DV66" s="894"/>
      <c r="DW66" s="895"/>
      <c r="DX66" s="895"/>
      <c r="DY66" s="895"/>
      <c r="DZ66" s="896"/>
      <c r="EA66" s="212"/>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91"/>
      <c r="AG67" s="851"/>
      <c r="AH67" s="851"/>
      <c r="AI67" s="851"/>
      <c r="AJ67" s="892"/>
      <c r="AK67" s="893"/>
      <c r="AL67" s="764"/>
      <c r="AM67" s="764"/>
      <c r="AN67" s="764"/>
      <c r="AO67" s="765"/>
      <c r="AP67" s="769"/>
      <c r="AQ67" s="770"/>
      <c r="AR67" s="770"/>
      <c r="AS67" s="770"/>
      <c r="AT67" s="771"/>
      <c r="AU67" s="769"/>
      <c r="AV67" s="770"/>
      <c r="AW67" s="770"/>
      <c r="AX67" s="770"/>
      <c r="AY67" s="771"/>
      <c r="AZ67" s="769"/>
      <c r="BA67" s="770"/>
      <c r="BB67" s="770"/>
      <c r="BC67" s="770"/>
      <c r="BD67" s="775"/>
      <c r="BE67" s="223"/>
      <c r="BF67" s="223"/>
      <c r="BG67" s="223"/>
      <c r="BH67" s="223"/>
      <c r="BI67" s="223"/>
      <c r="BJ67" s="223"/>
      <c r="BK67" s="223"/>
      <c r="BL67" s="223"/>
      <c r="BM67" s="223"/>
      <c r="BN67" s="223"/>
      <c r="BO67" s="223"/>
      <c r="BP67" s="223"/>
      <c r="BQ67" s="220">
        <v>61</v>
      </c>
      <c r="BR67" s="225"/>
      <c r="BS67" s="894"/>
      <c r="BT67" s="895"/>
      <c r="BU67" s="895"/>
      <c r="BV67" s="895"/>
      <c r="BW67" s="895"/>
      <c r="BX67" s="895"/>
      <c r="BY67" s="895"/>
      <c r="BZ67" s="895"/>
      <c r="CA67" s="895"/>
      <c r="CB67" s="895"/>
      <c r="CC67" s="895"/>
      <c r="CD67" s="895"/>
      <c r="CE67" s="895"/>
      <c r="CF67" s="895"/>
      <c r="CG67" s="900"/>
      <c r="CH67" s="897"/>
      <c r="CI67" s="898"/>
      <c r="CJ67" s="898"/>
      <c r="CK67" s="898"/>
      <c r="CL67" s="899"/>
      <c r="CM67" s="897"/>
      <c r="CN67" s="898"/>
      <c r="CO67" s="898"/>
      <c r="CP67" s="898"/>
      <c r="CQ67" s="899"/>
      <c r="CR67" s="897"/>
      <c r="CS67" s="898"/>
      <c r="CT67" s="898"/>
      <c r="CU67" s="898"/>
      <c r="CV67" s="899"/>
      <c r="CW67" s="897"/>
      <c r="CX67" s="898"/>
      <c r="CY67" s="898"/>
      <c r="CZ67" s="898"/>
      <c r="DA67" s="899"/>
      <c r="DB67" s="897"/>
      <c r="DC67" s="898"/>
      <c r="DD67" s="898"/>
      <c r="DE67" s="898"/>
      <c r="DF67" s="899"/>
      <c r="DG67" s="897"/>
      <c r="DH67" s="898"/>
      <c r="DI67" s="898"/>
      <c r="DJ67" s="898"/>
      <c r="DK67" s="899"/>
      <c r="DL67" s="897"/>
      <c r="DM67" s="898"/>
      <c r="DN67" s="898"/>
      <c r="DO67" s="898"/>
      <c r="DP67" s="899"/>
      <c r="DQ67" s="897"/>
      <c r="DR67" s="898"/>
      <c r="DS67" s="898"/>
      <c r="DT67" s="898"/>
      <c r="DU67" s="899"/>
      <c r="DV67" s="894"/>
      <c r="DW67" s="895"/>
      <c r="DX67" s="895"/>
      <c r="DY67" s="895"/>
      <c r="DZ67" s="896"/>
      <c r="EA67" s="212"/>
    </row>
    <row r="68" spans="1:131" ht="26.25" customHeight="1" thickTop="1" x14ac:dyDescent="0.15">
      <c r="A68" s="218">
        <v>1</v>
      </c>
      <c r="B68" s="904" t="s">
        <v>600</v>
      </c>
      <c r="C68" s="905"/>
      <c r="D68" s="905"/>
      <c r="E68" s="905"/>
      <c r="F68" s="905"/>
      <c r="G68" s="905"/>
      <c r="H68" s="905"/>
      <c r="I68" s="905"/>
      <c r="J68" s="905"/>
      <c r="K68" s="905"/>
      <c r="L68" s="905"/>
      <c r="M68" s="905"/>
      <c r="N68" s="905"/>
      <c r="O68" s="905"/>
      <c r="P68" s="906"/>
      <c r="Q68" s="907">
        <v>5987</v>
      </c>
      <c r="R68" s="901"/>
      <c r="S68" s="901"/>
      <c r="T68" s="901"/>
      <c r="U68" s="901"/>
      <c r="V68" s="901">
        <v>5782</v>
      </c>
      <c r="W68" s="901"/>
      <c r="X68" s="901"/>
      <c r="Y68" s="901"/>
      <c r="Z68" s="901"/>
      <c r="AA68" s="901">
        <v>205</v>
      </c>
      <c r="AB68" s="901"/>
      <c r="AC68" s="901"/>
      <c r="AD68" s="901"/>
      <c r="AE68" s="901"/>
      <c r="AF68" s="901">
        <v>193</v>
      </c>
      <c r="AG68" s="901"/>
      <c r="AH68" s="901"/>
      <c r="AI68" s="901"/>
      <c r="AJ68" s="901"/>
      <c r="AK68" s="901" t="s">
        <v>599</v>
      </c>
      <c r="AL68" s="901"/>
      <c r="AM68" s="901"/>
      <c r="AN68" s="901"/>
      <c r="AO68" s="901"/>
      <c r="AP68" s="901">
        <v>428</v>
      </c>
      <c r="AQ68" s="901"/>
      <c r="AR68" s="901"/>
      <c r="AS68" s="901"/>
      <c r="AT68" s="901"/>
      <c r="AU68" s="901" t="s">
        <v>599</v>
      </c>
      <c r="AV68" s="901"/>
      <c r="AW68" s="901"/>
      <c r="AX68" s="901"/>
      <c r="AY68" s="901"/>
      <c r="AZ68" s="902"/>
      <c r="BA68" s="902"/>
      <c r="BB68" s="902"/>
      <c r="BC68" s="902"/>
      <c r="BD68" s="903"/>
      <c r="BE68" s="223"/>
      <c r="BF68" s="223"/>
      <c r="BG68" s="223"/>
      <c r="BH68" s="223"/>
      <c r="BI68" s="223"/>
      <c r="BJ68" s="223"/>
      <c r="BK68" s="223"/>
      <c r="BL68" s="223"/>
      <c r="BM68" s="223"/>
      <c r="BN68" s="223"/>
      <c r="BO68" s="223"/>
      <c r="BP68" s="223"/>
      <c r="BQ68" s="220">
        <v>62</v>
      </c>
      <c r="BR68" s="225"/>
      <c r="BS68" s="894"/>
      <c r="BT68" s="895"/>
      <c r="BU68" s="895"/>
      <c r="BV68" s="895"/>
      <c r="BW68" s="895"/>
      <c r="BX68" s="895"/>
      <c r="BY68" s="895"/>
      <c r="BZ68" s="895"/>
      <c r="CA68" s="895"/>
      <c r="CB68" s="895"/>
      <c r="CC68" s="895"/>
      <c r="CD68" s="895"/>
      <c r="CE68" s="895"/>
      <c r="CF68" s="895"/>
      <c r="CG68" s="900"/>
      <c r="CH68" s="897"/>
      <c r="CI68" s="898"/>
      <c r="CJ68" s="898"/>
      <c r="CK68" s="898"/>
      <c r="CL68" s="899"/>
      <c r="CM68" s="897"/>
      <c r="CN68" s="898"/>
      <c r="CO68" s="898"/>
      <c r="CP68" s="898"/>
      <c r="CQ68" s="899"/>
      <c r="CR68" s="897"/>
      <c r="CS68" s="898"/>
      <c r="CT68" s="898"/>
      <c r="CU68" s="898"/>
      <c r="CV68" s="899"/>
      <c r="CW68" s="897"/>
      <c r="CX68" s="898"/>
      <c r="CY68" s="898"/>
      <c r="CZ68" s="898"/>
      <c r="DA68" s="899"/>
      <c r="DB68" s="897"/>
      <c r="DC68" s="898"/>
      <c r="DD68" s="898"/>
      <c r="DE68" s="898"/>
      <c r="DF68" s="899"/>
      <c r="DG68" s="897"/>
      <c r="DH68" s="898"/>
      <c r="DI68" s="898"/>
      <c r="DJ68" s="898"/>
      <c r="DK68" s="899"/>
      <c r="DL68" s="897"/>
      <c r="DM68" s="898"/>
      <c r="DN68" s="898"/>
      <c r="DO68" s="898"/>
      <c r="DP68" s="899"/>
      <c r="DQ68" s="897"/>
      <c r="DR68" s="898"/>
      <c r="DS68" s="898"/>
      <c r="DT68" s="898"/>
      <c r="DU68" s="899"/>
      <c r="DV68" s="894"/>
      <c r="DW68" s="895"/>
      <c r="DX68" s="895"/>
      <c r="DY68" s="895"/>
      <c r="DZ68" s="896"/>
      <c r="EA68" s="212"/>
    </row>
    <row r="69" spans="1:131" ht="26.25" customHeight="1" x14ac:dyDescent="0.15">
      <c r="A69" s="220">
        <v>2</v>
      </c>
      <c r="B69" s="908" t="s">
        <v>601</v>
      </c>
      <c r="C69" s="909"/>
      <c r="D69" s="909"/>
      <c r="E69" s="909"/>
      <c r="F69" s="909"/>
      <c r="G69" s="909"/>
      <c r="H69" s="909"/>
      <c r="I69" s="909"/>
      <c r="J69" s="909"/>
      <c r="K69" s="909"/>
      <c r="L69" s="909"/>
      <c r="M69" s="909"/>
      <c r="N69" s="909"/>
      <c r="O69" s="909"/>
      <c r="P69" s="910"/>
      <c r="Q69" s="911">
        <v>3308</v>
      </c>
      <c r="R69" s="863"/>
      <c r="S69" s="863"/>
      <c r="T69" s="863"/>
      <c r="U69" s="863"/>
      <c r="V69" s="863">
        <v>3212</v>
      </c>
      <c r="W69" s="863"/>
      <c r="X69" s="863"/>
      <c r="Y69" s="863"/>
      <c r="Z69" s="863"/>
      <c r="AA69" s="863">
        <v>96</v>
      </c>
      <c r="AB69" s="863"/>
      <c r="AC69" s="863"/>
      <c r="AD69" s="863"/>
      <c r="AE69" s="863"/>
      <c r="AF69" s="863">
        <v>96</v>
      </c>
      <c r="AG69" s="863"/>
      <c r="AH69" s="863"/>
      <c r="AI69" s="863"/>
      <c r="AJ69" s="863"/>
      <c r="AK69" s="863" t="s">
        <v>599</v>
      </c>
      <c r="AL69" s="863"/>
      <c r="AM69" s="863"/>
      <c r="AN69" s="863"/>
      <c r="AO69" s="863"/>
      <c r="AP69" s="863">
        <v>3953</v>
      </c>
      <c r="AQ69" s="863"/>
      <c r="AR69" s="863"/>
      <c r="AS69" s="863"/>
      <c r="AT69" s="863"/>
      <c r="AU69" s="863">
        <v>1625</v>
      </c>
      <c r="AV69" s="863"/>
      <c r="AW69" s="863"/>
      <c r="AX69" s="863"/>
      <c r="AY69" s="863"/>
      <c r="AZ69" s="865"/>
      <c r="BA69" s="865"/>
      <c r="BB69" s="865"/>
      <c r="BC69" s="865"/>
      <c r="BD69" s="866"/>
      <c r="BE69" s="223"/>
      <c r="BF69" s="223"/>
      <c r="BG69" s="223"/>
      <c r="BH69" s="223"/>
      <c r="BI69" s="223"/>
      <c r="BJ69" s="223"/>
      <c r="BK69" s="223"/>
      <c r="BL69" s="223"/>
      <c r="BM69" s="223"/>
      <c r="BN69" s="223"/>
      <c r="BO69" s="223"/>
      <c r="BP69" s="223"/>
      <c r="BQ69" s="220">
        <v>63</v>
      </c>
      <c r="BR69" s="225"/>
      <c r="BS69" s="894"/>
      <c r="BT69" s="895"/>
      <c r="BU69" s="895"/>
      <c r="BV69" s="895"/>
      <c r="BW69" s="895"/>
      <c r="BX69" s="895"/>
      <c r="BY69" s="895"/>
      <c r="BZ69" s="895"/>
      <c r="CA69" s="895"/>
      <c r="CB69" s="895"/>
      <c r="CC69" s="895"/>
      <c r="CD69" s="895"/>
      <c r="CE69" s="895"/>
      <c r="CF69" s="895"/>
      <c r="CG69" s="900"/>
      <c r="CH69" s="897"/>
      <c r="CI69" s="898"/>
      <c r="CJ69" s="898"/>
      <c r="CK69" s="898"/>
      <c r="CL69" s="899"/>
      <c r="CM69" s="897"/>
      <c r="CN69" s="898"/>
      <c r="CO69" s="898"/>
      <c r="CP69" s="898"/>
      <c r="CQ69" s="899"/>
      <c r="CR69" s="897"/>
      <c r="CS69" s="898"/>
      <c r="CT69" s="898"/>
      <c r="CU69" s="898"/>
      <c r="CV69" s="899"/>
      <c r="CW69" s="897"/>
      <c r="CX69" s="898"/>
      <c r="CY69" s="898"/>
      <c r="CZ69" s="898"/>
      <c r="DA69" s="899"/>
      <c r="DB69" s="897"/>
      <c r="DC69" s="898"/>
      <c r="DD69" s="898"/>
      <c r="DE69" s="898"/>
      <c r="DF69" s="899"/>
      <c r="DG69" s="897"/>
      <c r="DH69" s="898"/>
      <c r="DI69" s="898"/>
      <c r="DJ69" s="898"/>
      <c r="DK69" s="899"/>
      <c r="DL69" s="897"/>
      <c r="DM69" s="898"/>
      <c r="DN69" s="898"/>
      <c r="DO69" s="898"/>
      <c r="DP69" s="899"/>
      <c r="DQ69" s="897"/>
      <c r="DR69" s="898"/>
      <c r="DS69" s="898"/>
      <c r="DT69" s="898"/>
      <c r="DU69" s="899"/>
      <c r="DV69" s="894"/>
      <c r="DW69" s="895"/>
      <c r="DX69" s="895"/>
      <c r="DY69" s="895"/>
      <c r="DZ69" s="896"/>
      <c r="EA69" s="212"/>
    </row>
    <row r="70" spans="1:131" ht="26.25" customHeight="1" x14ac:dyDescent="0.15">
      <c r="A70" s="220">
        <v>3</v>
      </c>
      <c r="B70" s="908" t="s">
        <v>602</v>
      </c>
      <c r="C70" s="909"/>
      <c r="D70" s="909"/>
      <c r="E70" s="909"/>
      <c r="F70" s="909"/>
      <c r="G70" s="909"/>
      <c r="H70" s="909"/>
      <c r="I70" s="909"/>
      <c r="J70" s="909"/>
      <c r="K70" s="909"/>
      <c r="L70" s="909"/>
      <c r="M70" s="909"/>
      <c r="N70" s="909"/>
      <c r="O70" s="909"/>
      <c r="P70" s="910"/>
      <c r="Q70" s="911">
        <v>7808</v>
      </c>
      <c r="R70" s="863"/>
      <c r="S70" s="863"/>
      <c r="T70" s="863"/>
      <c r="U70" s="863"/>
      <c r="V70" s="863">
        <v>7144</v>
      </c>
      <c r="W70" s="863"/>
      <c r="X70" s="863"/>
      <c r="Y70" s="863"/>
      <c r="Z70" s="863"/>
      <c r="AA70" s="863">
        <v>664</v>
      </c>
      <c r="AB70" s="863"/>
      <c r="AC70" s="863"/>
      <c r="AD70" s="863"/>
      <c r="AE70" s="863"/>
      <c r="AF70" s="863">
        <v>664</v>
      </c>
      <c r="AG70" s="863"/>
      <c r="AH70" s="863"/>
      <c r="AI70" s="863"/>
      <c r="AJ70" s="863"/>
      <c r="AK70" s="863" t="s">
        <v>599</v>
      </c>
      <c r="AL70" s="863"/>
      <c r="AM70" s="863"/>
      <c r="AN70" s="863"/>
      <c r="AO70" s="863"/>
      <c r="AP70" s="863" t="s">
        <v>599</v>
      </c>
      <c r="AQ70" s="863"/>
      <c r="AR70" s="863"/>
      <c r="AS70" s="863"/>
      <c r="AT70" s="863"/>
      <c r="AU70" s="863" t="s">
        <v>599</v>
      </c>
      <c r="AV70" s="863"/>
      <c r="AW70" s="863"/>
      <c r="AX70" s="863"/>
      <c r="AY70" s="863"/>
      <c r="AZ70" s="865"/>
      <c r="BA70" s="865"/>
      <c r="BB70" s="865"/>
      <c r="BC70" s="865"/>
      <c r="BD70" s="866"/>
      <c r="BE70" s="223"/>
      <c r="BF70" s="223"/>
      <c r="BG70" s="223"/>
      <c r="BH70" s="223"/>
      <c r="BI70" s="223"/>
      <c r="BJ70" s="223"/>
      <c r="BK70" s="223"/>
      <c r="BL70" s="223"/>
      <c r="BM70" s="223"/>
      <c r="BN70" s="223"/>
      <c r="BO70" s="223"/>
      <c r="BP70" s="223"/>
      <c r="BQ70" s="220">
        <v>64</v>
      </c>
      <c r="BR70" s="225"/>
      <c r="BS70" s="894"/>
      <c r="BT70" s="895"/>
      <c r="BU70" s="895"/>
      <c r="BV70" s="895"/>
      <c r="BW70" s="895"/>
      <c r="BX70" s="895"/>
      <c r="BY70" s="895"/>
      <c r="BZ70" s="895"/>
      <c r="CA70" s="895"/>
      <c r="CB70" s="895"/>
      <c r="CC70" s="895"/>
      <c r="CD70" s="895"/>
      <c r="CE70" s="895"/>
      <c r="CF70" s="895"/>
      <c r="CG70" s="900"/>
      <c r="CH70" s="897"/>
      <c r="CI70" s="898"/>
      <c r="CJ70" s="898"/>
      <c r="CK70" s="898"/>
      <c r="CL70" s="899"/>
      <c r="CM70" s="897"/>
      <c r="CN70" s="898"/>
      <c r="CO70" s="898"/>
      <c r="CP70" s="898"/>
      <c r="CQ70" s="899"/>
      <c r="CR70" s="897"/>
      <c r="CS70" s="898"/>
      <c r="CT70" s="898"/>
      <c r="CU70" s="898"/>
      <c r="CV70" s="899"/>
      <c r="CW70" s="897"/>
      <c r="CX70" s="898"/>
      <c r="CY70" s="898"/>
      <c r="CZ70" s="898"/>
      <c r="DA70" s="899"/>
      <c r="DB70" s="897"/>
      <c r="DC70" s="898"/>
      <c r="DD70" s="898"/>
      <c r="DE70" s="898"/>
      <c r="DF70" s="899"/>
      <c r="DG70" s="897"/>
      <c r="DH70" s="898"/>
      <c r="DI70" s="898"/>
      <c r="DJ70" s="898"/>
      <c r="DK70" s="899"/>
      <c r="DL70" s="897"/>
      <c r="DM70" s="898"/>
      <c r="DN70" s="898"/>
      <c r="DO70" s="898"/>
      <c r="DP70" s="899"/>
      <c r="DQ70" s="897"/>
      <c r="DR70" s="898"/>
      <c r="DS70" s="898"/>
      <c r="DT70" s="898"/>
      <c r="DU70" s="899"/>
      <c r="DV70" s="894"/>
      <c r="DW70" s="895"/>
      <c r="DX70" s="895"/>
      <c r="DY70" s="895"/>
      <c r="DZ70" s="896"/>
      <c r="EA70" s="212"/>
    </row>
    <row r="71" spans="1:131" ht="26.25" customHeight="1" x14ac:dyDescent="0.15">
      <c r="A71" s="220">
        <v>4</v>
      </c>
      <c r="B71" s="908" t="s">
        <v>603</v>
      </c>
      <c r="C71" s="909"/>
      <c r="D71" s="909"/>
      <c r="E71" s="909"/>
      <c r="F71" s="909"/>
      <c r="G71" s="909"/>
      <c r="H71" s="909"/>
      <c r="I71" s="909"/>
      <c r="J71" s="909"/>
      <c r="K71" s="909"/>
      <c r="L71" s="909"/>
      <c r="M71" s="909"/>
      <c r="N71" s="909"/>
      <c r="O71" s="909"/>
      <c r="P71" s="910"/>
      <c r="Q71" s="911">
        <v>1598</v>
      </c>
      <c r="R71" s="863"/>
      <c r="S71" s="863"/>
      <c r="T71" s="863"/>
      <c r="U71" s="863"/>
      <c r="V71" s="863">
        <v>1456</v>
      </c>
      <c r="W71" s="863"/>
      <c r="X71" s="863"/>
      <c r="Y71" s="863"/>
      <c r="Z71" s="863"/>
      <c r="AA71" s="863">
        <v>142</v>
      </c>
      <c r="AB71" s="863"/>
      <c r="AC71" s="863"/>
      <c r="AD71" s="863"/>
      <c r="AE71" s="863"/>
      <c r="AF71" s="863">
        <v>142</v>
      </c>
      <c r="AG71" s="863"/>
      <c r="AH71" s="863"/>
      <c r="AI71" s="863"/>
      <c r="AJ71" s="863"/>
      <c r="AK71" s="863" t="s">
        <v>599</v>
      </c>
      <c r="AL71" s="863"/>
      <c r="AM71" s="863"/>
      <c r="AN71" s="863"/>
      <c r="AO71" s="863"/>
      <c r="AP71" s="863" t="s">
        <v>599</v>
      </c>
      <c r="AQ71" s="863"/>
      <c r="AR71" s="863"/>
      <c r="AS71" s="863"/>
      <c r="AT71" s="863"/>
      <c r="AU71" s="863" t="s">
        <v>599</v>
      </c>
      <c r="AV71" s="863"/>
      <c r="AW71" s="863"/>
      <c r="AX71" s="863"/>
      <c r="AY71" s="863"/>
      <c r="AZ71" s="865"/>
      <c r="BA71" s="865"/>
      <c r="BB71" s="865"/>
      <c r="BC71" s="865"/>
      <c r="BD71" s="866"/>
      <c r="BE71" s="223"/>
      <c r="BF71" s="223"/>
      <c r="BG71" s="223"/>
      <c r="BH71" s="223"/>
      <c r="BI71" s="223"/>
      <c r="BJ71" s="223"/>
      <c r="BK71" s="223"/>
      <c r="BL71" s="223"/>
      <c r="BM71" s="223"/>
      <c r="BN71" s="223"/>
      <c r="BO71" s="223"/>
      <c r="BP71" s="223"/>
      <c r="BQ71" s="220">
        <v>65</v>
      </c>
      <c r="BR71" s="225"/>
      <c r="BS71" s="894"/>
      <c r="BT71" s="895"/>
      <c r="BU71" s="895"/>
      <c r="BV71" s="895"/>
      <c r="BW71" s="895"/>
      <c r="BX71" s="895"/>
      <c r="BY71" s="895"/>
      <c r="BZ71" s="895"/>
      <c r="CA71" s="895"/>
      <c r="CB71" s="895"/>
      <c r="CC71" s="895"/>
      <c r="CD71" s="895"/>
      <c r="CE71" s="895"/>
      <c r="CF71" s="895"/>
      <c r="CG71" s="900"/>
      <c r="CH71" s="897"/>
      <c r="CI71" s="898"/>
      <c r="CJ71" s="898"/>
      <c r="CK71" s="898"/>
      <c r="CL71" s="899"/>
      <c r="CM71" s="897"/>
      <c r="CN71" s="898"/>
      <c r="CO71" s="898"/>
      <c r="CP71" s="898"/>
      <c r="CQ71" s="899"/>
      <c r="CR71" s="897"/>
      <c r="CS71" s="898"/>
      <c r="CT71" s="898"/>
      <c r="CU71" s="898"/>
      <c r="CV71" s="899"/>
      <c r="CW71" s="897"/>
      <c r="CX71" s="898"/>
      <c r="CY71" s="898"/>
      <c r="CZ71" s="898"/>
      <c r="DA71" s="899"/>
      <c r="DB71" s="897"/>
      <c r="DC71" s="898"/>
      <c r="DD71" s="898"/>
      <c r="DE71" s="898"/>
      <c r="DF71" s="899"/>
      <c r="DG71" s="897"/>
      <c r="DH71" s="898"/>
      <c r="DI71" s="898"/>
      <c r="DJ71" s="898"/>
      <c r="DK71" s="899"/>
      <c r="DL71" s="897"/>
      <c r="DM71" s="898"/>
      <c r="DN71" s="898"/>
      <c r="DO71" s="898"/>
      <c r="DP71" s="899"/>
      <c r="DQ71" s="897"/>
      <c r="DR71" s="898"/>
      <c r="DS71" s="898"/>
      <c r="DT71" s="898"/>
      <c r="DU71" s="899"/>
      <c r="DV71" s="894"/>
      <c r="DW71" s="895"/>
      <c r="DX71" s="895"/>
      <c r="DY71" s="895"/>
      <c r="DZ71" s="896"/>
      <c r="EA71" s="212"/>
    </row>
    <row r="72" spans="1:131" ht="26.25" customHeight="1" x14ac:dyDescent="0.15">
      <c r="A72" s="220">
        <v>5</v>
      </c>
      <c r="B72" s="908" t="s">
        <v>604</v>
      </c>
      <c r="C72" s="909"/>
      <c r="D72" s="909"/>
      <c r="E72" s="909"/>
      <c r="F72" s="909"/>
      <c r="G72" s="909"/>
      <c r="H72" s="909"/>
      <c r="I72" s="909"/>
      <c r="J72" s="909"/>
      <c r="K72" s="909"/>
      <c r="L72" s="909"/>
      <c r="M72" s="909"/>
      <c r="N72" s="909"/>
      <c r="O72" s="909"/>
      <c r="P72" s="910"/>
      <c r="Q72" s="911">
        <v>956629</v>
      </c>
      <c r="R72" s="863"/>
      <c r="S72" s="863"/>
      <c r="T72" s="863"/>
      <c r="U72" s="863"/>
      <c r="V72" s="863">
        <v>904884</v>
      </c>
      <c r="W72" s="863"/>
      <c r="X72" s="863"/>
      <c r="Y72" s="863"/>
      <c r="Z72" s="863"/>
      <c r="AA72" s="863">
        <v>51745</v>
      </c>
      <c r="AB72" s="863"/>
      <c r="AC72" s="863"/>
      <c r="AD72" s="863"/>
      <c r="AE72" s="863"/>
      <c r="AF72" s="863">
        <v>51745</v>
      </c>
      <c r="AG72" s="863"/>
      <c r="AH72" s="863"/>
      <c r="AI72" s="863"/>
      <c r="AJ72" s="863"/>
      <c r="AK72" s="863">
        <v>1</v>
      </c>
      <c r="AL72" s="863"/>
      <c r="AM72" s="863"/>
      <c r="AN72" s="863"/>
      <c r="AO72" s="863"/>
      <c r="AP72" s="863" t="s">
        <v>599</v>
      </c>
      <c r="AQ72" s="863"/>
      <c r="AR72" s="863"/>
      <c r="AS72" s="863"/>
      <c r="AT72" s="863"/>
      <c r="AU72" s="863" t="s">
        <v>599</v>
      </c>
      <c r="AV72" s="863"/>
      <c r="AW72" s="863"/>
      <c r="AX72" s="863"/>
      <c r="AY72" s="863"/>
      <c r="AZ72" s="865"/>
      <c r="BA72" s="865"/>
      <c r="BB72" s="865"/>
      <c r="BC72" s="865"/>
      <c r="BD72" s="866"/>
      <c r="BE72" s="223"/>
      <c r="BF72" s="223"/>
      <c r="BG72" s="223"/>
      <c r="BH72" s="223"/>
      <c r="BI72" s="223"/>
      <c r="BJ72" s="223"/>
      <c r="BK72" s="223"/>
      <c r="BL72" s="223"/>
      <c r="BM72" s="223"/>
      <c r="BN72" s="223"/>
      <c r="BO72" s="223"/>
      <c r="BP72" s="223"/>
      <c r="BQ72" s="220">
        <v>66</v>
      </c>
      <c r="BR72" s="225"/>
      <c r="BS72" s="894"/>
      <c r="BT72" s="895"/>
      <c r="BU72" s="895"/>
      <c r="BV72" s="895"/>
      <c r="BW72" s="895"/>
      <c r="BX72" s="895"/>
      <c r="BY72" s="895"/>
      <c r="BZ72" s="895"/>
      <c r="CA72" s="895"/>
      <c r="CB72" s="895"/>
      <c r="CC72" s="895"/>
      <c r="CD72" s="895"/>
      <c r="CE72" s="895"/>
      <c r="CF72" s="895"/>
      <c r="CG72" s="900"/>
      <c r="CH72" s="897"/>
      <c r="CI72" s="898"/>
      <c r="CJ72" s="898"/>
      <c r="CK72" s="898"/>
      <c r="CL72" s="899"/>
      <c r="CM72" s="897"/>
      <c r="CN72" s="898"/>
      <c r="CO72" s="898"/>
      <c r="CP72" s="898"/>
      <c r="CQ72" s="899"/>
      <c r="CR72" s="897"/>
      <c r="CS72" s="898"/>
      <c r="CT72" s="898"/>
      <c r="CU72" s="898"/>
      <c r="CV72" s="899"/>
      <c r="CW72" s="897"/>
      <c r="CX72" s="898"/>
      <c r="CY72" s="898"/>
      <c r="CZ72" s="898"/>
      <c r="DA72" s="899"/>
      <c r="DB72" s="897"/>
      <c r="DC72" s="898"/>
      <c r="DD72" s="898"/>
      <c r="DE72" s="898"/>
      <c r="DF72" s="899"/>
      <c r="DG72" s="897"/>
      <c r="DH72" s="898"/>
      <c r="DI72" s="898"/>
      <c r="DJ72" s="898"/>
      <c r="DK72" s="899"/>
      <c r="DL72" s="897"/>
      <c r="DM72" s="898"/>
      <c r="DN72" s="898"/>
      <c r="DO72" s="898"/>
      <c r="DP72" s="899"/>
      <c r="DQ72" s="897"/>
      <c r="DR72" s="898"/>
      <c r="DS72" s="898"/>
      <c r="DT72" s="898"/>
      <c r="DU72" s="899"/>
      <c r="DV72" s="894"/>
      <c r="DW72" s="895"/>
      <c r="DX72" s="895"/>
      <c r="DY72" s="895"/>
      <c r="DZ72" s="896"/>
      <c r="EA72" s="212"/>
    </row>
    <row r="73" spans="1:131" ht="26.25" customHeight="1" x14ac:dyDescent="0.15">
      <c r="A73" s="220">
        <v>6</v>
      </c>
      <c r="B73" s="908"/>
      <c r="C73" s="909"/>
      <c r="D73" s="909"/>
      <c r="E73" s="909"/>
      <c r="F73" s="909"/>
      <c r="G73" s="909"/>
      <c r="H73" s="909"/>
      <c r="I73" s="909"/>
      <c r="J73" s="909"/>
      <c r="K73" s="909"/>
      <c r="L73" s="909"/>
      <c r="M73" s="909"/>
      <c r="N73" s="909"/>
      <c r="O73" s="909"/>
      <c r="P73" s="910"/>
      <c r="Q73" s="911"/>
      <c r="R73" s="863"/>
      <c r="S73" s="863"/>
      <c r="T73" s="863"/>
      <c r="U73" s="863"/>
      <c r="V73" s="863"/>
      <c r="W73" s="863"/>
      <c r="X73" s="863"/>
      <c r="Y73" s="863"/>
      <c r="Z73" s="863"/>
      <c r="AA73" s="863"/>
      <c r="AB73" s="863"/>
      <c r="AC73" s="863"/>
      <c r="AD73" s="863"/>
      <c r="AE73" s="863"/>
      <c r="AF73" s="863"/>
      <c r="AG73" s="863"/>
      <c r="AH73" s="863"/>
      <c r="AI73" s="863"/>
      <c r="AJ73" s="863"/>
      <c r="AK73" s="863"/>
      <c r="AL73" s="863"/>
      <c r="AM73" s="863"/>
      <c r="AN73" s="863"/>
      <c r="AO73" s="863"/>
      <c r="AP73" s="863"/>
      <c r="AQ73" s="863"/>
      <c r="AR73" s="863"/>
      <c r="AS73" s="863"/>
      <c r="AT73" s="863"/>
      <c r="AU73" s="863"/>
      <c r="AV73" s="863"/>
      <c r="AW73" s="863"/>
      <c r="AX73" s="863"/>
      <c r="AY73" s="863"/>
      <c r="AZ73" s="865"/>
      <c r="BA73" s="865"/>
      <c r="BB73" s="865"/>
      <c r="BC73" s="865"/>
      <c r="BD73" s="866"/>
      <c r="BE73" s="223"/>
      <c r="BF73" s="223"/>
      <c r="BG73" s="223"/>
      <c r="BH73" s="223"/>
      <c r="BI73" s="223"/>
      <c r="BJ73" s="223"/>
      <c r="BK73" s="223"/>
      <c r="BL73" s="223"/>
      <c r="BM73" s="223"/>
      <c r="BN73" s="223"/>
      <c r="BO73" s="223"/>
      <c r="BP73" s="223"/>
      <c r="BQ73" s="220">
        <v>67</v>
      </c>
      <c r="BR73" s="225"/>
      <c r="BS73" s="894"/>
      <c r="BT73" s="895"/>
      <c r="BU73" s="895"/>
      <c r="BV73" s="895"/>
      <c r="BW73" s="895"/>
      <c r="BX73" s="895"/>
      <c r="BY73" s="895"/>
      <c r="BZ73" s="895"/>
      <c r="CA73" s="895"/>
      <c r="CB73" s="895"/>
      <c r="CC73" s="895"/>
      <c r="CD73" s="895"/>
      <c r="CE73" s="895"/>
      <c r="CF73" s="895"/>
      <c r="CG73" s="900"/>
      <c r="CH73" s="897"/>
      <c r="CI73" s="898"/>
      <c r="CJ73" s="898"/>
      <c r="CK73" s="898"/>
      <c r="CL73" s="899"/>
      <c r="CM73" s="897"/>
      <c r="CN73" s="898"/>
      <c r="CO73" s="898"/>
      <c r="CP73" s="898"/>
      <c r="CQ73" s="899"/>
      <c r="CR73" s="897"/>
      <c r="CS73" s="898"/>
      <c r="CT73" s="898"/>
      <c r="CU73" s="898"/>
      <c r="CV73" s="899"/>
      <c r="CW73" s="897"/>
      <c r="CX73" s="898"/>
      <c r="CY73" s="898"/>
      <c r="CZ73" s="898"/>
      <c r="DA73" s="899"/>
      <c r="DB73" s="897"/>
      <c r="DC73" s="898"/>
      <c r="DD73" s="898"/>
      <c r="DE73" s="898"/>
      <c r="DF73" s="899"/>
      <c r="DG73" s="897"/>
      <c r="DH73" s="898"/>
      <c r="DI73" s="898"/>
      <c r="DJ73" s="898"/>
      <c r="DK73" s="899"/>
      <c r="DL73" s="897"/>
      <c r="DM73" s="898"/>
      <c r="DN73" s="898"/>
      <c r="DO73" s="898"/>
      <c r="DP73" s="899"/>
      <c r="DQ73" s="897"/>
      <c r="DR73" s="898"/>
      <c r="DS73" s="898"/>
      <c r="DT73" s="898"/>
      <c r="DU73" s="899"/>
      <c r="DV73" s="894"/>
      <c r="DW73" s="895"/>
      <c r="DX73" s="895"/>
      <c r="DY73" s="895"/>
      <c r="DZ73" s="896"/>
      <c r="EA73" s="212"/>
    </row>
    <row r="74" spans="1:131" ht="26.25" customHeight="1" x14ac:dyDescent="0.15">
      <c r="A74" s="220">
        <v>7</v>
      </c>
      <c r="B74" s="908"/>
      <c r="C74" s="909"/>
      <c r="D74" s="909"/>
      <c r="E74" s="909"/>
      <c r="F74" s="909"/>
      <c r="G74" s="909"/>
      <c r="H74" s="909"/>
      <c r="I74" s="909"/>
      <c r="J74" s="909"/>
      <c r="K74" s="909"/>
      <c r="L74" s="909"/>
      <c r="M74" s="909"/>
      <c r="N74" s="909"/>
      <c r="O74" s="909"/>
      <c r="P74" s="910"/>
      <c r="Q74" s="911"/>
      <c r="R74" s="863"/>
      <c r="S74" s="863"/>
      <c r="T74" s="863"/>
      <c r="U74" s="863"/>
      <c r="V74" s="863"/>
      <c r="W74" s="863"/>
      <c r="X74" s="863"/>
      <c r="Y74" s="863"/>
      <c r="Z74" s="863"/>
      <c r="AA74" s="863"/>
      <c r="AB74" s="863"/>
      <c r="AC74" s="863"/>
      <c r="AD74" s="863"/>
      <c r="AE74" s="863"/>
      <c r="AF74" s="863"/>
      <c r="AG74" s="863"/>
      <c r="AH74" s="863"/>
      <c r="AI74" s="863"/>
      <c r="AJ74" s="863"/>
      <c r="AK74" s="863"/>
      <c r="AL74" s="863"/>
      <c r="AM74" s="863"/>
      <c r="AN74" s="863"/>
      <c r="AO74" s="863"/>
      <c r="AP74" s="863"/>
      <c r="AQ74" s="863"/>
      <c r="AR74" s="863"/>
      <c r="AS74" s="863"/>
      <c r="AT74" s="863"/>
      <c r="AU74" s="863"/>
      <c r="AV74" s="863"/>
      <c r="AW74" s="863"/>
      <c r="AX74" s="863"/>
      <c r="AY74" s="863"/>
      <c r="AZ74" s="865"/>
      <c r="BA74" s="865"/>
      <c r="BB74" s="865"/>
      <c r="BC74" s="865"/>
      <c r="BD74" s="866"/>
      <c r="BE74" s="223"/>
      <c r="BF74" s="223"/>
      <c r="BG74" s="223"/>
      <c r="BH74" s="223"/>
      <c r="BI74" s="223"/>
      <c r="BJ74" s="223"/>
      <c r="BK74" s="223"/>
      <c r="BL74" s="223"/>
      <c r="BM74" s="223"/>
      <c r="BN74" s="223"/>
      <c r="BO74" s="223"/>
      <c r="BP74" s="223"/>
      <c r="BQ74" s="220">
        <v>68</v>
      </c>
      <c r="BR74" s="225"/>
      <c r="BS74" s="894"/>
      <c r="BT74" s="895"/>
      <c r="BU74" s="895"/>
      <c r="BV74" s="895"/>
      <c r="BW74" s="895"/>
      <c r="BX74" s="895"/>
      <c r="BY74" s="895"/>
      <c r="BZ74" s="895"/>
      <c r="CA74" s="895"/>
      <c r="CB74" s="895"/>
      <c r="CC74" s="895"/>
      <c r="CD74" s="895"/>
      <c r="CE74" s="895"/>
      <c r="CF74" s="895"/>
      <c r="CG74" s="900"/>
      <c r="CH74" s="897"/>
      <c r="CI74" s="898"/>
      <c r="CJ74" s="898"/>
      <c r="CK74" s="898"/>
      <c r="CL74" s="899"/>
      <c r="CM74" s="897"/>
      <c r="CN74" s="898"/>
      <c r="CO74" s="898"/>
      <c r="CP74" s="898"/>
      <c r="CQ74" s="899"/>
      <c r="CR74" s="897"/>
      <c r="CS74" s="898"/>
      <c r="CT74" s="898"/>
      <c r="CU74" s="898"/>
      <c r="CV74" s="899"/>
      <c r="CW74" s="897"/>
      <c r="CX74" s="898"/>
      <c r="CY74" s="898"/>
      <c r="CZ74" s="898"/>
      <c r="DA74" s="899"/>
      <c r="DB74" s="897"/>
      <c r="DC74" s="898"/>
      <c r="DD74" s="898"/>
      <c r="DE74" s="898"/>
      <c r="DF74" s="899"/>
      <c r="DG74" s="897"/>
      <c r="DH74" s="898"/>
      <c r="DI74" s="898"/>
      <c r="DJ74" s="898"/>
      <c r="DK74" s="899"/>
      <c r="DL74" s="897"/>
      <c r="DM74" s="898"/>
      <c r="DN74" s="898"/>
      <c r="DO74" s="898"/>
      <c r="DP74" s="899"/>
      <c r="DQ74" s="897"/>
      <c r="DR74" s="898"/>
      <c r="DS74" s="898"/>
      <c r="DT74" s="898"/>
      <c r="DU74" s="899"/>
      <c r="DV74" s="894"/>
      <c r="DW74" s="895"/>
      <c r="DX74" s="895"/>
      <c r="DY74" s="895"/>
      <c r="DZ74" s="896"/>
      <c r="EA74" s="212"/>
    </row>
    <row r="75" spans="1:131" ht="26.25" customHeight="1" x14ac:dyDescent="0.15">
      <c r="A75" s="220">
        <v>8</v>
      </c>
      <c r="B75" s="908"/>
      <c r="C75" s="909"/>
      <c r="D75" s="909"/>
      <c r="E75" s="909"/>
      <c r="F75" s="909"/>
      <c r="G75" s="909"/>
      <c r="H75" s="909"/>
      <c r="I75" s="909"/>
      <c r="J75" s="909"/>
      <c r="K75" s="909"/>
      <c r="L75" s="909"/>
      <c r="M75" s="909"/>
      <c r="N75" s="909"/>
      <c r="O75" s="909"/>
      <c r="P75" s="910"/>
      <c r="Q75" s="912"/>
      <c r="R75" s="869"/>
      <c r="S75" s="869"/>
      <c r="T75" s="869"/>
      <c r="U75" s="867"/>
      <c r="V75" s="868"/>
      <c r="W75" s="869"/>
      <c r="X75" s="869"/>
      <c r="Y75" s="869"/>
      <c r="Z75" s="867"/>
      <c r="AA75" s="868"/>
      <c r="AB75" s="869"/>
      <c r="AC75" s="869"/>
      <c r="AD75" s="869"/>
      <c r="AE75" s="867"/>
      <c r="AF75" s="868"/>
      <c r="AG75" s="869"/>
      <c r="AH75" s="869"/>
      <c r="AI75" s="869"/>
      <c r="AJ75" s="867"/>
      <c r="AK75" s="868"/>
      <c r="AL75" s="869"/>
      <c r="AM75" s="869"/>
      <c r="AN75" s="869"/>
      <c r="AO75" s="867"/>
      <c r="AP75" s="868"/>
      <c r="AQ75" s="869"/>
      <c r="AR75" s="869"/>
      <c r="AS75" s="869"/>
      <c r="AT75" s="867"/>
      <c r="AU75" s="868"/>
      <c r="AV75" s="869"/>
      <c r="AW75" s="869"/>
      <c r="AX75" s="869"/>
      <c r="AY75" s="867"/>
      <c r="AZ75" s="865"/>
      <c r="BA75" s="865"/>
      <c r="BB75" s="865"/>
      <c r="BC75" s="865"/>
      <c r="BD75" s="866"/>
      <c r="BE75" s="223"/>
      <c r="BF75" s="223"/>
      <c r="BG75" s="223"/>
      <c r="BH75" s="223"/>
      <c r="BI75" s="223"/>
      <c r="BJ75" s="223"/>
      <c r="BK75" s="223"/>
      <c r="BL75" s="223"/>
      <c r="BM75" s="223"/>
      <c r="BN75" s="223"/>
      <c r="BO75" s="223"/>
      <c r="BP75" s="223"/>
      <c r="BQ75" s="220">
        <v>69</v>
      </c>
      <c r="BR75" s="225"/>
      <c r="BS75" s="894"/>
      <c r="BT75" s="895"/>
      <c r="BU75" s="895"/>
      <c r="BV75" s="895"/>
      <c r="BW75" s="895"/>
      <c r="BX75" s="895"/>
      <c r="BY75" s="895"/>
      <c r="BZ75" s="895"/>
      <c r="CA75" s="895"/>
      <c r="CB75" s="895"/>
      <c r="CC75" s="895"/>
      <c r="CD75" s="895"/>
      <c r="CE75" s="895"/>
      <c r="CF75" s="895"/>
      <c r="CG75" s="900"/>
      <c r="CH75" s="897"/>
      <c r="CI75" s="898"/>
      <c r="CJ75" s="898"/>
      <c r="CK75" s="898"/>
      <c r="CL75" s="899"/>
      <c r="CM75" s="897"/>
      <c r="CN75" s="898"/>
      <c r="CO75" s="898"/>
      <c r="CP75" s="898"/>
      <c r="CQ75" s="899"/>
      <c r="CR75" s="897"/>
      <c r="CS75" s="898"/>
      <c r="CT75" s="898"/>
      <c r="CU75" s="898"/>
      <c r="CV75" s="899"/>
      <c r="CW75" s="897"/>
      <c r="CX75" s="898"/>
      <c r="CY75" s="898"/>
      <c r="CZ75" s="898"/>
      <c r="DA75" s="899"/>
      <c r="DB75" s="897"/>
      <c r="DC75" s="898"/>
      <c r="DD75" s="898"/>
      <c r="DE75" s="898"/>
      <c r="DF75" s="899"/>
      <c r="DG75" s="897"/>
      <c r="DH75" s="898"/>
      <c r="DI75" s="898"/>
      <c r="DJ75" s="898"/>
      <c r="DK75" s="899"/>
      <c r="DL75" s="897"/>
      <c r="DM75" s="898"/>
      <c r="DN75" s="898"/>
      <c r="DO75" s="898"/>
      <c r="DP75" s="899"/>
      <c r="DQ75" s="897"/>
      <c r="DR75" s="898"/>
      <c r="DS75" s="898"/>
      <c r="DT75" s="898"/>
      <c r="DU75" s="899"/>
      <c r="DV75" s="894"/>
      <c r="DW75" s="895"/>
      <c r="DX75" s="895"/>
      <c r="DY75" s="895"/>
      <c r="DZ75" s="896"/>
      <c r="EA75" s="212"/>
    </row>
    <row r="76" spans="1:131" ht="26.25" customHeight="1" x14ac:dyDescent="0.15">
      <c r="A76" s="220">
        <v>9</v>
      </c>
      <c r="B76" s="908"/>
      <c r="C76" s="909"/>
      <c r="D76" s="909"/>
      <c r="E76" s="909"/>
      <c r="F76" s="909"/>
      <c r="G76" s="909"/>
      <c r="H76" s="909"/>
      <c r="I76" s="909"/>
      <c r="J76" s="909"/>
      <c r="K76" s="909"/>
      <c r="L76" s="909"/>
      <c r="M76" s="909"/>
      <c r="N76" s="909"/>
      <c r="O76" s="909"/>
      <c r="P76" s="910"/>
      <c r="Q76" s="912"/>
      <c r="R76" s="869"/>
      <c r="S76" s="869"/>
      <c r="T76" s="869"/>
      <c r="U76" s="867"/>
      <c r="V76" s="868"/>
      <c r="W76" s="869"/>
      <c r="X76" s="869"/>
      <c r="Y76" s="869"/>
      <c r="Z76" s="867"/>
      <c r="AA76" s="868"/>
      <c r="AB76" s="869"/>
      <c r="AC76" s="869"/>
      <c r="AD76" s="869"/>
      <c r="AE76" s="867"/>
      <c r="AF76" s="868"/>
      <c r="AG76" s="869"/>
      <c r="AH76" s="869"/>
      <c r="AI76" s="869"/>
      <c r="AJ76" s="867"/>
      <c r="AK76" s="868"/>
      <c r="AL76" s="869"/>
      <c r="AM76" s="869"/>
      <c r="AN76" s="869"/>
      <c r="AO76" s="867"/>
      <c r="AP76" s="868"/>
      <c r="AQ76" s="869"/>
      <c r="AR76" s="869"/>
      <c r="AS76" s="869"/>
      <c r="AT76" s="867"/>
      <c r="AU76" s="868"/>
      <c r="AV76" s="869"/>
      <c r="AW76" s="869"/>
      <c r="AX76" s="869"/>
      <c r="AY76" s="867"/>
      <c r="AZ76" s="865"/>
      <c r="BA76" s="865"/>
      <c r="BB76" s="865"/>
      <c r="BC76" s="865"/>
      <c r="BD76" s="866"/>
      <c r="BE76" s="223"/>
      <c r="BF76" s="223"/>
      <c r="BG76" s="223"/>
      <c r="BH76" s="223"/>
      <c r="BI76" s="223"/>
      <c r="BJ76" s="223"/>
      <c r="BK76" s="223"/>
      <c r="BL76" s="223"/>
      <c r="BM76" s="223"/>
      <c r="BN76" s="223"/>
      <c r="BO76" s="223"/>
      <c r="BP76" s="223"/>
      <c r="BQ76" s="220">
        <v>70</v>
      </c>
      <c r="BR76" s="225"/>
      <c r="BS76" s="894"/>
      <c r="BT76" s="895"/>
      <c r="BU76" s="895"/>
      <c r="BV76" s="895"/>
      <c r="BW76" s="895"/>
      <c r="BX76" s="895"/>
      <c r="BY76" s="895"/>
      <c r="BZ76" s="895"/>
      <c r="CA76" s="895"/>
      <c r="CB76" s="895"/>
      <c r="CC76" s="895"/>
      <c r="CD76" s="895"/>
      <c r="CE76" s="895"/>
      <c r="CF76" s="895"/>
      <c r="CG76" s="900"/>
      <c r="CH76" s="897"/>
      <c r="CI76" s="898"/>
      <c r="CJ76" s="898"/>
      <c r="CK76" s="898"/>
      <c r="CL76" s="899"/>
      <c r="CM76" s="897"/>
      <c r="CN76" s="898"/>
      <c r="CO76" s="898"/>
      <c r="CP76" s="898"/>
      <c r="CQ76" s="899"/>
      <c r="CR76" s="897"/>
      <c r="CS76" s="898"/>
      <c r="CT76" s="898"/>
      <c r="CU76" s="898"/>
      <c r="CV76" s="899"/>
      <c r="CW76" s="897"/>
      <c r="CX76" s="898"/>
      <c r="CY76" s="898"/>
      <c r="CZ76" s="898"/>
      <c r="DA76" s="899"/>
      <c r="DB76" s="897"/>
      <c r="DC76" s="898"/>
      <c r="DD76" s="898"/>
      <c r="DE76" s="898"/>
      <c r="DF76" s="899"/>
      <c r="DG76" s="897"/>
      <c r="DH76" s="898"/>
      <c r="DI76" s="898"/>
      <c r="DJ76" s="898"/>
      <c r="DK76" s="899"/>
      <c r="DL76" s="897"/>
      <c r="DM76" s="898"/>
      <c r="DN76" s="898"/>
      <c r="DO76" s="898"/>
      <c r="DP76" s="899"/>
      <c r="DQ76" s="897"/>
      <c r="DR76" s="898"/>
      <c r="DS76" s="898"/>
      <c r="DT76" s="898"/>
      <c r="DU76" s="899"/>
      <c r="DV76" s="894"/>
      <c r="DW76" s="895"/>
      <c r="DX76" s="895"/>
      <c r="DY76" s="895"/>
      <c r="DZ76" s="896"/>
      <c r="EA76" s="212"/>
    </row>
    <row r="77" spans="1:131" ht="26.25" customHeight="1" x14ac:dyDescent="0.15">
      <c r="A77" s="220">
        <v>10</v>
      </c>
      <c r="B77" s="908"/>
      <c r="C77" s="909"/>
      <c r="D77" s="909"/>
      <c r="E77" s="909"/>
      <c r="F77" s="909"/>
      <c r="G77" s="909"/>
      <c r="H77" s="909"/>
      <c r="I77" s="909"/>
      <c r="J77" s="909"/>
      <c r="K77" s="909"/>
      <c r="L77" s="909"/>
      <c r="M77" s="909"/>
      <c r="N77" s="909"/>
      <c r="O77" s="909"/>
      <c r="P77" s="910"/>
      <c r="Q77" s="912"/>
      <c r="R77" s="869"/>
      <c r="S77" s="869"/>
      <c r="T77" s="869"/>
      <c r="U77" s="867"/>
      <c r="V77" s="868"/>
      <c r="W77" s="869"/>
      <c r="X77" s="869"/>
      <c r="Y77" s="869"/>
      <c r="Z77" s="867"/>
      <c r="AA77" s="868"/>
      <c r="AB77" s="869"/>
      <c r="AC77" s="869"/>
      <c r="AD77" s="869"/>
      <c r="AE77" s="867"/>
      <c r="AF77" s="868"/>
      <c r="AG77" s="869"/>
      <c r="AH77" s="869"/>
      <c r="AI77" s="869"/>
      <c r="AJ77" s="867"/>
      <c r="AK77" s="868"/>
      <c r="AL77" s="869"/>
      <c r="AM77" s="869"/>
      <c r="AN77" s="869"/>
      <c r="AO77" s="867"/>
      <c r="AP77" s="868"/>
      <c r="AQ77" s="869"/>
      <c r="AR77" s="869"/>
      <c r="AS77" s="869"/>
      <c r="AT77" s="867"/>
      <c r="AU77" s="868"/>
      <c r="AV77" s="869"/>
      <c r="AW77" s="869"/>
      <c r="AX77" s="869"/>
      <c r="AY77" s="867"/>
      <c r="AZ77" s="865"/>
      <c r="BA77" s="865"/>
      <c r="BB77" s="865"/>
      <c r="BC77" s="865"/>
      <c r="BD77" s="866"/>
      <c r="BE77" s="223"/>
      <c r="BF77" s="223"/>
      <c r="BG77" s="223"/>
      <c r="BH77" s="223"/>
      <c r="BI77" s="223"/>
      <c r="BJ77" s="223"/>
      <c r="BK77" s="223"/>
      <c r="BL77" s="223"/>
      <c r="BM77" s="223"/>
      <c r="BN77" s="223"/>
      <c r="BO77" s="223"/>
      <c r="BP77" s="223"/>
      <c r="BQ77" s="220">
        <v>71</v>
      </c>
      <c r="BR77" s="225"/>
      <c r="BS77" s="894"/>
      <c r="BT77" s="895"/>
      <c r="BU77" s="895"/>
      <c r="BV77" s="895"/>
      <c r="BW77" s="895"/>
      <c r="BX77" s="895"/>
      <c r="BY77" s="895"/>
      <c r="BZ77" s="895"/>
      <c r="CA77" s="895"/>
      <c r="CB77" s="895"/>
      <c r="CC77" s="895"/>
      <c r="CD77" s="895"/>
      <c r="CE77" s="895"/>
      <c r="CF77" s="895"/>
      <c r="CG77" s="900"/>
      <c r="CH77" s="897"/>
      <c r="CI77" s="898"/>
      <c r="CJ77" s="898"/>
      <c r="CK77" s="898"/>
      <c r="CL77" s="899"/>
      <c r="CM77" s="897"/>
      <c r="CN77" s="898"/>
      <c r="CO77" s="898"/>
      <c r="CP77" s="898"/>
      <c r="CQ77" s="899"/>
      <c r="CR77" s="897"/>
      <c r="CS77" s="898"/>
      <c r="CT77" s="898"/>
      <c r="CU77" s="898"/>
      <c r="CV77" s="899"/>
      <c r="CW77" s="897"/>
      <c r="CX77" s="898"/>
      <c r="CY77" s="898"/>
      <c r="CZ77" s="898"/>
      <c r="DA77" s="899"/>
      <c r="DB77" s="897"/>
      <c r="DC77" s="898"/>
      <c r="DD77" s="898"/>
      <c r="DE77" s="898"/>
      <c r="DF77" s="899"/>
      <c r="DG77" s="897"/>
      <c r="DH77" s="898"/>
      <c r="DI77" s="898"/>
      <c r="DJ77" s="898"/>
      <c r="DK77" s="899"/>
      <c r="DL77" s="897"/>
      <c r="DM77" s="898"/>
      <c r="DN77" s="898"/>
      <c r="DO77" s="898"/>
      <c r="DP77" s="899"/>
      <c r="DQ77" s="897"/>
      <c r="DR77" s="898"/>
      <c r="DS77" s="898"/>
      <c r="DT77" s="898"/>
      <c r="DU77" s="899"/>
      <c r="DV77" s="894"/>
      <c r="DW77" s="895"/>
      <c r="DX77" s="895"/>
      <c r="DY77" s="895"/>
      <c r="DZ77" s="896"/>
      <c r="EA77" s="212"/>
    </row>
    <row r="78" spans="1:131" ht="26.25" customHeight="1" x14ac:dyDescent="0.15">
      <c r="A78" s="220">
        <v>11</v>
      </c>
      <c r="B78" s="908"/>
      <c r="C78" s="909"/>
      <c r="D78" s="909"/>
      <c r="E78" s="909"/>
      <c r="F78" s="909"/>
      <c r="G78" s="909"/>
      <c r="H78" s="909"/>
      <c r="I78" s="909"/>
      <c r="J78" s="909"/>
      <c r="K78" s="909"/>
      <c r="L78" s="909"/>
      <c r="M78" s="909"/>
      <c r="N78" s="909"/>
      <c r="O78" s="909"/>
      <c r="P78" s="910"/>
      <c r="Q78" s="911"/>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23"/>
      <c r="BF78" s="223"/>
      <c r="BG78" s="223"/>
      <c r="BH78" s="223"/>
      <c r="BI78" s="223"/>
      <c r="BJ78" s="212"/>
      <c r="BK78" s="212"/>
      <c r="BL78" s="212"/>
      <c r="BM78" s="212"/>
      <c r="BN78" s="212"/>
      <c r="BO78" s="223"/>
      <c r="BP78" s="223"/>
      <c r="BQ78" s="220">
        <v>72</v>
      </c>
      <c r="BR78" s="225"/>
      <c r="BS78" s="894"/>
      <c r="BT78" s="895"/>
      <c r="BU78" s="895"/>
      <c r="BV78" s="895"/>
      <c r="BW78" s="895"/>
      <c r="BX78" s="895"/>
      <c r="BY78" s="895"/>
      <c r="BZ78" s="895"/>
      <c r="CA78" s="895"/>
      <c r="CB78" s="895"/>
      <c r="CC78" s="895"/>
      <c r="CD78" s="895"/>
      <c r="CE78" s="895"/>
      <c r="CF78" s="895"/>
      <c r="CG78" s="900"/>
      <c r="CH78" s="897"/>
      <c r="CI78" s="898"/>
      <c r="CJ78" s="898"/>
      <c r="CK78" s="898"/>
      <c r="CL78" s="899"/>
      <c r="CM78" s="897"/>
      <c r="CN78" s="898"/>
      <c r="CO78" s="898"/>
      <c r="CP78" s="898"/>
      <c r="CQ78" s="899"/>
      <c r="CR78" s="897"/>
      <c r="CS78" s="898"/>
      <c r="CT78" s="898"/>
      <c r="CU78" s="898"/>
      <c r="CV78" s="899"/>
      <c r="CW78" s="897"/>
      <c r="CX78" s="898"/>
      <c r="CY78" s="898"/>
      <c r="CZ78" s="898"/>
      <c r="DA78" s="899"/>
      <c r="DB78" s="897"/>
      <c r="DC78" s="898"/>
      <c r="DD78" s="898"/>
      <c r="DE78" s="898"/>
      <c r="DF78" s="899"/>
      <c r="DG78" s="897"/>
      <c r="DH78" s="898"/>
      <c r="DI78" s="898"/>
      <c r="DJ78" s="898"/>
      <c r="DK78" s="899"/>
      <c r="DL78" s="897"/>
      <c r="DM78" s="898"/>
      <c r="DN78" s="898"/>
      <c r="DO78" s="898"/>
      <c r="DP78" s="899"/>
      <c r="DQ78" s="897"/>
      <c r="DR78" s="898"/>
      <c r="DS78" s="898"/>
      <c r="DT78" s="898"/>
      <c r="DU78" s="899"/>
      <c r="DV78" s="894"/>
      <c r="DW78" s="895"/>
      <c r="DX78" s="895"/>
      <c r="DY78" s="895"/>
      <c r="DZ78" s="896"/>
      <c r="EA78" s="212"/>
    </row>
    <row r="79" spans="1:131" ht="26.25" customHeight="1" x14ac:dyDescent="0.15">
      <c r="A79" s="220">
        <v>12</v>
      </c>
      <c r="B79" s="908"/>
      <c r="C79" s="909"/>
      <c r="D79" s="909"/>
      <c r="E79" s="909"/>
      <c r="F79" s="909"/>
      <c r="G79" s="909"/>
      <c r="H79" s="909"/>
      <c r="I79" s="909"/>
      <c r="J79" s="909"/>
      <c r="K79" s="909"/>
      <c r="L79" s="909"/>
      <c r="M79" s="909"/>
      <c r="N79" s="909"/>
      <c r="O79" s="909"/>
      <c r="P79" s="910"/>
      <c r="Q79" s="911"/>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23"/>
      <c r="BF79" s="223"/>
      <c r="BG79" s="223"/>
      <c r="BH79" s="223"/>
      <c r="BI79" s="223"/>
      <c r="BJ79" s="212"/>
      <c r="BK79" s="212"/>
      <c r="BL79" s="212"/>
      <c r="BM79" s="212"/>
      <c r="BN79" s="212"/>
      <c r="BO79" s="223"/>
      <c r="BP79" s="223"/>
      <c r="BQ79" s="220">
        <v>73</v>
      </c>
      <c r="BR79" s="225"/>
      <c r="BS79" s="894"/>
      <c r="BT79" s="895"/>
      <c r="BU79" s="895"/>
      <c r="BV79" s="895"/>
      <c r="BW79" s="895"/>
      <c r="BX79" s="895"/>
      <c r="BY79" s="895"/>
      <c r="BZ79" s="895"/>
      <c r="CA79" s="895"/>
      <c r="CB79" s="895"/>
      <c r="CC79" s="895"/>
      <c r="CD79" s="895"/>
      <c r="CE79" s="895"/>
      <c r="CF79" s="895"/>
      <c r="CG79" s="900"/>
      <c r="CH79" s="897"/>
      <c r="CI79" s="898"/>
      <c r="CJ79" s="898"/>
      <c r="CK79" s="898"/>
      <c r="CL79" s="899"/>
      <c r="CM79" s="897"/>
      <c r="CN79" s="898"/>
      <c r="CO79" s="898"/>
      <c r="CP79" s="898"/>
      <c r="CQ79" s="899"/>
      <c r="CR79" s="897"/>
      <c r="CS79" s="898"/>
      <c r="CT79" s="898"/>
      <c r="CU79" s="898"/>
      <c r="CV79" s="899"/>
      <c r="CW79" s="897"/>
      <c r="CX79" s="898"/>
      <c r="CY79" s="898"/>
      <c r="CZ79" s="898"/>
      <c r="DA79" s="899"/>
      <c r="DB79" s="897"/>
      <c r="DC79" s="898"/>
      <c r="DD79" s="898"/>
      <c r="DE79" s="898"/>
      <c r="DF79" s="899"/>
      <c r="DG79" s="897"/>
      <c r="DH79" s="898"/>
      <c r="DI79" s="898"/>
      <c r="DJ79" s="898"/>
      <c r="DK79" s="899"/>
      <c r="DL79" s="897"/>
      <c r="DM79" s="898"/>
      <c r="DN79" s="898"/>
      <c r="DO79" s="898"/>
      <c r="DP79" s="899"/>
      <c r="DQ79" s="897"/>
      <c r="DR79" s="898"/>
      <c r="DS79" s="898"/>
      <c r="DT79" s="898"/>
      <c r="DU79" s="899"/>
      <c r="DV79" s="894"/>
      <c r="DW79" s="895"/>
      <c r="DX79" s="895"/>
      <c r="DY79" s="895"/>
      <c r="DZ79" s="896"/>
      <c r="EA79" s="212"/>
    </row>
    <row r="80" spans="1:131" ht="26.25" customHeight="1" x14ac:dyDescent="0.15">
      <c r="A80" s="220">
        <v>13</v>
      </c>
      <c r="B80" s="908"/>
      <c r="C80" s="909"/>
      <c r="D80" s="909"/>
      <c r="E80" s="909"/>
      <c r="F80" s="909"/>
      <c r="G80" s="909"/>
      <c r="H80" s="909"/>
      <c r="I80" s="909"/>
      <c r="J80" s="909"/>
      <c r="K80" s="909"/>
      <c r="L80" s="909"/>
      <c r="M80" s="909"/>
      <c r="N80" s="909"/>
      <c r="O80" s="909"/>
      <c r="P80" s="910"/>
      <c r="Q80" s="911"/>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23"/>
      <c r="BF80" s="223"/>
      <c r="BG80" s="223"/>
      <c r="BH80" s="223"/>
      <c r="BI80" s="223"/>
      <c r="BJ80" s="223"/>
      <c r="BK80" s="223"/>
      <c r="BL80" s="223"/>
      <c r="BM80" s="223"/>
      <c r="BN80" s="223"/>
      <c r="BO80" s="223"/>
      <c r="BP80" s="223"/>
      <c r="BQ80" s="220">
        <v>74</v>
      </c>
      <c r="BR80" s="225"/>
      <c r="BS80" s="894"/>
      <c r="BT80" s="895"/>
      <c r="BU80" s="895"/>
      <c r="BV80" s="895"/>
      <c r="BW80" s="895"/>
      <c r="BX80" s="895"/>
      <c r="BY80" s="895"/>
      <c r="BZ80" s="895"/>
      <c r="CA80" s="895"/>
      <c r="CB80" s="895"/>
      <c r="CC80" s="895"/>
      <c r="CD80" s="895"/>
      <c r="CE80" s="895"/>
      <c r="CF80" s="895"/>
      <c r="CG80" s="900"/>
      <c r="CH80" s="897"/>
      <c r="CI80" s="898"/>
      <c r="CJ80" s="898"/>
      <c r="CK80" s="898"/>
      <c r="CL80" s="899"/>
      <c r="CM80" s="897"/>
      <c r="CN80" s="898"/>
      <c r="CO80" s="898"/>
      <c r="CP80" s="898"/>
      <c r="CQ80" s="899"/>
      <c r="CR80" s="897"/>
      <c r="CS80" s="898"/>
      <c r="CT80" s="898"/>
      <c r="CU80" s="898"/>
      <c r="CV80" s="899"/>
      <c r="CW80" s="897"/>
      <c r="CX80" s="898"/>
      <c r="CY80" s="898"/>
      <c r="CZ80" s="898"/>
      <c r="DA80" s="899"/>
      <c r="DB80" s="897"/>
      <c r="DC80" s="898"/>
      <c r="DD80" s="898"/>
      <c r="DE80" s="898"/>
      <c r="DF80" s="899"/>
      <c r="DG80" s="897"/>
      <c r="DH80" s="898"/>
      <c r="DI80" s="898"/>
      <c r="DJ80" s="898"/>
      <c r="DK80" s="899"/>
      <c r="DL80" s="897"/>
      <c r="DM80" s="898"/>
      <c r="DN80" s="898"/>
      <c r="DO80" s="898"/>
      <c r="DP80" s="899"/>
      <c r="DQ80" s="897"/>
      <c r="DR80" s="898"/>
      <c r="DS80" s="898"/>
      <c r="DT80" s="898"/>
      <c r="DU80" s="899"/>
      <c r="DV80" s="894"/>
      <c r="DW80" s="895"/>
      <c r="DX80" s="895"/>
      <c r="DY80" s="895"/>
      <c r="DZ80" s="896"/>
      <c r="EA80" s="212"/>
    </row>
    <row r="81" spans="1:131" ht="26.25" customHeight="1" x14ac:dyDescent="0.15">
      <c r="A81" s="220">
        <v>14</v>
      </c>
      <c r="B81" s="908"/>
      <c r="C81" s="909"/>
      <c r="D81" s="909"/>
      <c r="E81" s="909"/>
      <c r="F81" s="909"/>
      <c r="G81" s="909"/>
      <c r="H81" s="909"/>
      <c r="I81" s="909"/>
      <c r="J81" s="909"/>
      <c r="K81" s="909"/>
      <c r="L81" s="909"/>
      <c r="M81" s="909"/>
      <c r="N81" s="909"/>
      <c r="O81" s="909"/>
      <c r="P81" s="910"/>
      <c r="Q81" s="911"/>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23"/>
      <c r="BF81" s="223"/>
      <c r="BG81" s="223"/>
      <c r="BH81" s="223"/>
      <c r="BI81" s="223"/>
      <c r="BJ81" s="223"/>
      <c r="BK81" s="223"/>
      <c r="BL81" s="223"/>
      <c r="BM81" s="223"/>
      <c r="BN81" s="223"/>
      <c r="BO81" s="223"/>
      <c r="BP81" s="223"/>
      <c r="BQ81" s="220">
        <v>75</v>
      </c>
      <c r="BR81" s="225"/>
      <c r="BS81" s="894"/>
      <c r="BT81" s="895"/>
      <c r="BU81" s="895"/>
      <c r="BV81" s="895"/>
      <c r="BW81" s="895"/>
      <c r="BX81" s="895"/>
      <c r="BY81" s="895"/>
      <c r="BZ81" s="895"/>
      <c r="CA81" s="895"/>
      <c r="CB81" s="895"/>
      <c r="CC81" s="895"/>
      <c r="CD81" s="895"/>
      <c r="CE81" s="895"/>
      <c r="CF81" s="895"/>
      <c r="CG81" s="900"/>
      <c r="CH81" s="897"/>
      <c r="CI81" s="898"/>
      <c r="CJ81" s="898"/>
      <c r="CK81" s="898"/>
      <c r="CL81" s="899"/>
      <c r="CM81" s="897"/>
      <c r="CN81" s="898"/>
      <c r="CO81" s="898"/>
      <c r="CP81" s="898"/>
      <c r="CQ81" s="899"/>
      <c r="CR81" s="897"/>
      <c r="CS81" s="898"/>
      <c r="CT81" s="898"/>
      <c r="CU81" s="898"/>
      <c r="CV81" s="899"/>
      <c r="CW81" s="897"/>
      <c r="CX81" s="898"/>
      <c r="CY81" s="898"/>
      <c r="CZ81" s="898"/>
      <c r="DA81" s="899"/>
      <c r="DB81" s="897"/>
      <c r="DC81" s="898"/>
      <c r="DD81" s="898"/>
      <c r="DE81" s="898"/>
      <c r="DF81" s="899"/>
      <c r="DG81" s="897"/>
      <c r="DH81" s="898"/>
      <c r="DI81" s="898"/>
      <c r="DJ81" s="898"/>
      <c r="DK81" s="899"/>
      <c r="DL81" s="897"/>
      <c r="DM81" s="898"/>
      <c r="DN81" s="898"/>
      <c r="DO81" s="898"/>
      <c r="DP81" s="899"/>
      <c r="DQ81" s="897"/>
      <c r="DR81" s="898"/>
      <c r="DS81" s="898"/>
      <c r="DT81" s="898"/>
      <c r="DU81" s="899"/>
      <c r="DV81" s="894"/>
      <c r="DW81" s="895"/>
      <c r="DX81" s="895"/>
      <c r="DY81" s="895"/>
      <c r="DZ81" s="896"/>
      <c r="EA81" s="212"/>
    </row>
    <row r="82" spans="1:131" ht="26.25" customHeight="1" x14ac:dyDescent="0.15">
      <c r="A82" s="220">
        <v>15</v>
      </c>
      <c r="B82" s="908"/>
      <c r="C82" s="909"/>
      <c r="D82" s="909"/>
      <c r="E82" s="909"/>
      <c r="F82" s="909"/>
      <c r="G82" s="909"/>
      <c r="H82" s="909"/>
      <c r="I82" s="909"/>
      <c r="J82" s="909"/>
      <c r="K82" s="909"/>
      <c r="L82" s="909"/>
      <c r="M82" s="909"/>
      <c r="N82" s="909"/>
      <c r="O82" s="909"/>
      <c r="P82" s="910"/>
      <c r="Q82" s="911"/>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23"/>
      <c r="BF82" s="223"/>
      <c r="BG82" s="223"/>
      <c r="BH82" s="223"/>
      <c r="BI82" s="223"/>
      <c r="BJ82" s="223"/>
      <c r="BK82" s="223"/>
      <c r="BL82" s="223"/>
      <c r="BM82" s="223"/>
      <c r="BN82" s="223"/>
      <c r="BO82" s="223"/>
      <c r="BP82" s="223"/>
      <c r="BQ82" s="220">
        <v>76</v>
      </c>
      <c r="BR82" s="225"/>
      <c r="BS82" s="894"/>
      <c r="BT82" s="895"/>
      <c r="BU82" s="895"/>
      <c r="BV82" s="895"/>
      <c r="BW82" s="895"/>
      <c r="BX82" s="895"/>
      <c r="BY82" s="895"/>
      <c r="BZ82" s="895"/>
      <c r="CA82" s="895"/>
      <c r="CB82" s="895"/>
      <c r="CC82" s="895"/>
      <c r="CD82" s="895"/>
      <c r="CE82" s="895"/>
      <c r="CF82" s="895"/>
      <c r="CG82" s="900"/>
      <c r="CH82" s="897"/>
      <c r="CI82" s="898"/>
      <c r="CJ82" s="898"/>
      <c r="CK82" s="898"/>
      <c r="CL82" s="899"/>
      <c r="CM82" s="897"/>
      <c r="CN82" s="898"/>
      <c r="CO82" s="898"/>
      <c r="CP82" s="898"/>
      <c r="CQ82" s="899"/>
      <c r="CR82" s="897"/>
      <c r="CS82" s="898"/>
      <c r="CT82" s="898"/>
      <c r="CU82" s="898"/>
      <c r="CV82" s="899"/>
      <c r="CW82" s="897"/>
      <c r="CX82" s="898"/>
      <c r="CY82" s="898"/>
      <c r="CZ82" s="898"/>
      <c r="DA82" s="899"/>
      <c r="DB82" s="897"/>
      <c r="DC82" s="898"/>
      <c r="DD82" s="898"/>
      <c r="DE82" s="898"/>
      <c r="DF82" s="899"/>
      <c r="DG82" s="897"/>
      <c r="DH82" s="898"/>
      <c r="DI82" s="898"/>
      <c r="DJ82" s="898"/>
      <c r="DK82" s="899"/>
      <c r="DL82" s="897"/>
      <c r="DM82" s="898"/>
      <c r="DN82" s="898"/>
      <c r="DO82" s="898"/>
      <c r="DP82" s="899"/>
      <c r="DQ82" s="897"/>
      <c r="DR82" s="898"/>
      <c r="DS82" s="898"/>
      <c r="DT82" s="898"/>
      <c r="DU82" s="899"/>
      <c r="DV82" s="894"/>
      <c r="DW82" s="895"/>
      <c r="DX82" s="895"/>
      <c r="DY82" s="895"/>
      <c r="DZ82" s="896"/>
      <c r="EA82" s="212"/>
    </row>
    <row r="83" spans="1:131" ht="26.25" customHeight="1" x14ac:dyDescent="0.15">
      <c r="A83" s="220">
        <v>16</v>
      </c>
      <c r="B83" s="908"/>
      <c r="C83" s="909"/>
      <c r="D83" s="909"/>
      <c r="E83" s="909"/>
      <c r="F83" s="909"/>
      <c r="G83" s="909"/>
      <c r="H83" s="909"/>
      <c r="I83" s="909"/>
      <c r="J83" s="909"/>
      <c r="K83" s="909"/>
      <c r="L83" s="909"/>
      <c r="M83" s="909"/>
      <c r="N83" s="909"/>
      <c r="O83" s="909"/>
      <c r="P83" s="910"/>
      <c r="Q83" s="911"/>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23"/>
      <c r="BF83" s="223"/>
      <c r="BG83" s="223"/>
      <c r="BH83" s="223"/>
      <c r="BI83" s="223"/>
      <c r="BJ83" s="223"/>
      <c r="BK83" s="223"/>
      <c r="BL83" s="223"/>
      <c r="BM83" s="223"/>
      <c r="BN83" s="223"/>
      <c r="BO83" s="223"/>
      <c r="BP83" s="223"/>
      <c r="BQ83" s="220">
        <v>77</v>
      </c>
      <c r="BR83" s="225"/>
      <c r="BS83" s="894"/>
      <c r="BT83" s="895"/>
      <c r="BU83" s="895"/>
      <c r="BV83" s="895"/>
      <c r="BW83" s="895"/>
      <c r="BX83" s="895"/>
      <c r="BY83" s="895"/>
      <c r="BZ83" s="895"/>
      <c r="CA83" s="895"/>
      <c r="CB83" s="895"/>
      <c r="CC83" s="895"/>
      <c r="CD83" s="895"/>
      <c r="CE83" s="895"/>
      <c r="CF83" s="895"/>
      <c r="CG83" s="900"/>
      <c r="CH83" s="897"/>
      <c r="CI83" s="898"/>
      <c r="CJ83" s="898"/>
      <c r="CK83" s="898"/>
      <c r="CL83" s="899"/>
      <c r="CM83" s="897"/>
      <c r="CN83" s="898"/>
      <c r="CO83" s="898"/>
      <c r="CP83" s="898"/>
      <c r="CQ83" s="899"/>
      <c r="CR83" s="897"/>
      <c r="CS83" s="898"/>
      <c r="CT83" s="898"/>
      <c r="CU83" s="898"/>
      <c r="CV83" s="899"/>
      <c r="CW83" s="897"/>
      <c r="CX83" s="898"/>
      <c r="CY83" s="898"/>
      <c r="CZ83" s="898"/>
      <c r="DA83" s="899"/>
      <c r="DB83" s="897"/>
      <c r="DC83" s="898"/>
      <c r="DD83" s="898"/>
      <c r="DE83" s="898"/>
      <c r="DF83" s="899"/>
      <c r="DG83" s="897"/>
      <c r="DH83" s="898"/>
      <c r="DI83" s="898"/>
      <c r="DJ83" s="898"/>
      <c r="DK83" s="899"/>
      <c r="DL83" s="897"/>
      <c r="DM83" s="898"/>
      <c r="DN83" s="898"/>
      <c r="DO83" s="898"/>
      <c r="DP83" s="899"/>
      <c r="DQ83" s="897"/>
      <c r="DR83" s="898"/>
      <c r="DS83" s="898"/>
      <c r="DT83" s="898"/>
      <c r="DU83" s="899"/>
      <c r="DV83" s="894"/>
      <c r="DW83" s="895"/>
      <c r="DX83" s="895"/>
      <c r="DY83" s="895"/>
      <c r="DZ83" s="896"/>
      <c r="EA83" s="212"/>
    </row>
    <row r="84" spans="1:131" ht="26.25" customHeight="1" x14ac:dyDescent="0.15">
      <c r="A84" s="220">
        <v>17</v>
      </c>
      <c r="B84" s="908"/>
      <c r="C84" s="909"/>
      <c r="D84" s="909"/>
      <c r="E84" s="909"/>
      <c r="F84" s="909"/>
      <c r="G84" s="909"/>
      <c r="H84" s="909"/>
      <c r="I84" s="909"/>
      <c r="J84" s="909"/>
      <c r="K84" s="909"/>
      <c r="L84" s="909"/>
      <c r="M84" s="909"/>
      <c r="N84" s="909"/>
      <c r="O84" s="909"/>
      <c r="P84" s="910"/>
      <c r="Q84" s="911"/>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23"/>
      <c r="BF84" s="223"/>
      <c r="BG84" s="223"/>
      <c r="BH84" s="223"/>
      <c r="BI84" s="223"/>
      <c r="BJ84" s="223"/>
      <c r="BK84" s="223"/>
      <c r="BL84" s="223"/>
      <c r="BM84" s="223"/>
      <c r="BN84" s="223"/>
      <c r="BO84" s="223"/>
      <c r="BP84" s="223"/>
      <c r="BQ84" s="220">
        <v>78</v>
      </c>
      <c r="BR84" s="225"/>
      <c r="BS84" s="894"/>
      <c r="BT84" s="895"/>
      <c r="BU84" s="895"/>
      <c r="BV84" s="895"/>
      <c r="BW84" s="895"/>
      <c r="BX84" s="895"/>
      <c r="BY84" s="895"/>
      <c r="BZ84" s="895"/>
      <c r="CA84" s="895"/>
      <c r="CB84" s="895"/>
      <c r="CC84" s="895"/>
      <c r="CD84" s="895"/>
      <c r="CE84" s="895"/>
      <c r="CF84" s="895"/>
      <c r="CG84" s="900"/>
      <c r="CH84" s="897"/>
      <c r="CI84" s="898"/>
      <c r="CJ84" s="898"/>
      <c r="CK84" s="898"/>
      <c r="CL84" s="899"/>
      <c r="CM84" s="897"/>
      <c r="CN84" s="898"/>
      <c r="CO84" s="898"/>
      <c r="CP84" s="898"/>
      <c r="CQ84" s="899"/>
      <c r="CR84" s="897"/>
      <c r="CS84" s="898"/>
      <c r="CT84" s="898"/>
      <c r="CU84" s="898"/>
      <c r="CV84" s="899"/>
      <c r="CW84" s="897"/>
      <c r="CX84" s="898"/>
      <c r="CY84" s="898"/>
      <c r="CZ84" s="898"/>
      <c r="DA84" s="899"/>
      <c r="DB84" s="897"/>
      <c r="DC84" s="898"/>
      <c r="DD84" s="898"/>
      <c r="DE84" s="898"/>
      <c r="DF84" s="899"/>
      <c r="DG84" s="897"/>
      <c r="DH84" s="898"/>
      <c r="DI84" s="898"/>
      <c r="DJ84" s="898"/>
      <c r="DK84" s="899"/>
      <c r="DL84" s="897"/>
      <c r="DM84" s="898"/>
      <c r="DN84" s="898"/>
      <c r="DO84" s="898"/>
      <c r="DP84" s="899"/>
      <c r="DQ84" s="897"/>
      <c r="DR84" s="898"/>
      <c r="DS84" s="898"/>
      <c r="DT84" s="898"/>
      <c r="DU84" s="899"/>
      <c r="DV84" s="894"/>
      <c r="DW84" s="895"/>
      <c r="DX84" s="895"/>
      <c r="DY84" s="895"/>
      <c r="DZ84" s="896"/>
      <c r="EA84" s="212"/>
    </row>
    <row r="85" spans="1:131" ht="26.25" customHeight="1" x14ac:dyDescent="0.15">
      <c r="A85" s="220">
        <v>18</v>
      </c>
      <c r="B85" s="908"/>
      <c r="C85" s="909"/>
      <c r="D85" s="909"/>
      <c r="E85" s="909"/>
      <c r="F85" s="909"/>
      <c r="G85" s="909"/>
      <c r="H85" s="909"/>
      <c r="I85" s="909"/>
      <c r="J85" s="909"/>
      <c r="K85" s="909"/>
      <c r="L85" s="909"/>
      <c r="M85" s="909"/>
      <c r="N85" s="909"/>
      <c r="O85" s="909"/>
      <c r="P85" s="910"/>
      <c r="Q85" s="911"/>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23"/>
      <c r="BF85" s="223"/>
      <c r="BG85" s="223"/>
      <c r="BH85" s="223"/>
      <c r="BI85" s="223"/>
      <c r="BJ85" s="223"/>
      <c r="BK85" s="223"/>
      <c r="BL85" s="223"/>
      <c r="BM85" s="223"/>
      <c r="BN85" s="223"/>
      <c r="BO85" s="223"/>
      <c r="BP85" s="223"/>
      <c r="BQ85" s="220">
        <v>79</v>
      </c>
      <c r="BR85" s="225"/>
      <c r="BS85" s="894"/>
      <c r="BT85" s="895"/>
      <c r="BU85" s="895"/>
      <c r="BV85" s="895"/>
      <c r="BW85" s="895"/>
      <c r="BX85" s="895"/>
      <c r="BY85" s="895"/>
      <c r="BZ85" s="895"/>
      <c r="CA85" s="895"/>
      <c r="CB85" s="895"/>
      <c r="CC85" s="895"/>
      <c r="CD85" s="895"/>
      <c r="CE85" s="895"/>
      <c r="CF85" s="895"/>
      <c r="CG85" s="900"/>
      <c r="CH85" s="897"/>
      <c r="CI85" s="898"/>
      <c r="CJ85" s="898"/>
      <c r="CK85" s="898"/>
      <c r="CL85" s="899"/>
      <c r="CM85" s="897"/>
      <c r="CN85" s="898"/>
      <c r="CO85" s="898"/>
      <c r="CP85" s="898"/>
      <c r="CQ85" s="899"/>
      <c r="CR85" s="897"/>
      <c r="CS85" s="898"/>
      <c r="CT85" s="898"/>
      <c r="CU85" s="898"/>
      <c r="CV85" s="899"/>
      <c r="CW85" s="897"/>
      <c r="CX85" s="898"/>
      <c r="CY85" s="898"/>
      <c r="CZ85" s="898"/>
      <c r="DA85" s="899"/>
      <c r="DB85" s="897"/>
      <c r="DC85" s="898"/>
      <c r="DD85" s="898"/>
      <c r="DE85" s="898"/>
      <c r="DF85" s="899"/>
      <c r="DG85" s="897"/>
      <c r="DH85" s="898"/>
      <c r="DI85" s="898"/>
      <c r="DJ85" s="898"/>
      <c r="DK85" s="899"/>
      <c r="DL85" s="897"/>
      <c r="DM85" s="898"/>
      <c r="DN85" s="898"/>
      <c r="DO85" s="898"/>
      <c r="DP85" s="899"/>
      <c r="DQ85" s="897"/>
      <c r="DR85" s="898"/>
      <c r="DS85" s="898"/>
      <c r="DT85" s="898"/>
      <c r="DU85" s="899"/>
      <c r="DV85" s="894"/>
      <c r="DW85" s="895"/>
      <c r="DX85" s="895"/>
      <c r="DY85" s="895"/>
      <c r="DZ85" s="896"/>
      <c r="EA85" s="212"/>
    </row>
    <row r="86" spans="1:131" ht="26.25" customHeight="1" x14ac:dyDescent="0.15">
      <c r="A86" s="220">
        <v>19</v>
      </c>
      <c r="B86" s="908"/>
      <c r="C86" s="909"/>
      <c r="D86" s="909"/>
      <c r="E86" s="909"/>
      <c r="F86" s="909"/>
      <c r="G86" s="909"/>
      <c r="H86" s="909"/>
      <c r="I86" s="909"/>
      <c r="J86" s="909"/>
      <c r="K86" s="909"/>
      <c r="L86" s="909"/>
      <c r="M86" s="909"/>
      <c r="N86" s="909"/>
      <c r="O86" s="909"/>
      <c r="P86" s="910"/>
      <c r="Q86" s="911"/>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23"/>
      <c r="BF86" s="223"/>
      <c r="BG86" s="223"/>
      <c r="BH86" s="223"/>
      <c r="BI86" s="223"/>
      <c r="BJ86" s="223"/>
      <c r="BK86" s="223"/>
      <c r="BL86" s="223"/>
      <c r="BM86" s="223"/>
      <c r="BN86" s="223"/>
      <c r="BO86" s="223"/>
      <c r="BP86" s="223"/>
      <c r="BQ86" s="220">
        <v>80</v>
      </c>
      <c r="BR86" s="225"/>
      <c r="BS86" s="894"/>
      <c r="BT86" s="895"/>
      <c r="BU86" s="895"/>
      <c r="BV86" s="895"/>
      <c r="BW86" s="895"/>
      <c r="BX86" s="895"/>
      <c r="BY86" s="895"/>
      <c r="BZ86" s="895"/>
      <c r="CA86" s="895"/>
      <c r="CB86" s="895"/>
      <c r="CC86" s="895"/>
      <c r="CD86" s="895"/>
      <c r="CE86" s="895"/>
      <c r="CF86" s="895"/>
      <c r="CG86" s="900"/>
      <c r="CH86" s="897"/>
      <c r="CI86" s="898"/>
      <c r="CJ86" s="898"/>
      <c r="CK86" s="898"/>
      <c r="CL86" s="899"/>
      <c r="CM86" s="897"/>
      <c r="CN86" s="898"/>
      <c r="CO86" s="898"/>
      <c r="CP86" s="898"/>
      <c r="CQ86" s="899"/>
      <c r="CR86" s="897"/>
      <c r="CS86" s="898"/>
      <c r="CT86" s="898"/>
      <c r="CU86" s="898"/>
      <c r="CV86" s="899"/>
      <c r="CW86" s="897"/>
      <c r="CX86" s="898"/>
      <c r="CY86" s="898"/>
      <c r="CZ86" s="898"/>
      <c r="DA86" s="899"/>
      <c r="DB86" s="897"/>
      <c r="DC86" s="898"/>
      <c r="DD86" s="898"/>
      <c r="DE86" s="898"/>
      <c r="DF86" s="899"/>
      <c r="DG86" s="897"/>
      <c r="DH86" s="898"/>
      <c r="DI86" s="898"/>
      <c r="DJ86" s="898"/>
      <c r="DK86" s="899"/>
      <c r="DL86" s="897"/>
      <c r="DM86" s="898"/>
      <c r="DN86" s="898"/>
      <c r="DO86" s="898"/>
      <c r="DP86" s="899"/>
      <c r="DQ86" s="897"/>
      <c r="DR86" s="898"/>
      <c r="DS86" s="898"/>
      <c r="DT86" s="898"/>
      <c r="DU86" s="899"/>
      <c r="DV86" s="894"/>
      <c r="DW86" s="895"/>
      <c r="DX86" s="895"/>
      <c r="DY86" s="895"/>
      <c r="DZ86" s="896"/>
      <c r="EA86" s="212"/>
    </row>
    <row r="87" spans="1:131" ht="26.25" customHeight="1" x14ac:dyDescent="0.15">
      <c r="A87" s="226">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223"/>
      <c r="BF87" s="223"/>
      <c r="BG87" s="223"/>
      <c r="BH87" s="223"/>
      <c r="BI87" s="223"/>
      <c r="BJ87" s="223"/>
      <c r="BK87" s="223"/>
      <c r="BL87" s="223"/>
      <c r="BM87" s="223"/>
      <c r="BN87" s="223"/>
      <c r="BO87" s="223"/>
      <c r="BP87" s="223"/>
      <c r="BQ87" s="220">
        <v>81</v>
      </c>
      <c r="BR87" s="225"/>
      <c r="BS87" s="894"/>
      <c r="BT87" s="895"/>
      <c r="BU87" s="895"/>
      <c r="BV87" s="895"/>
      <c r="BW87" s="895"/>
      <c r="BX87" s="895"/>
      <c r="BY87" s="895"/>
      <c r="BZ87" s="895"/>
      <c r="CA87" s="895"/>
      <c r="CB87" s="895"/>
      <c r="CC87" s="895"/>
      <c r="CD87" s="895"/>
      <c r="CE87" s="895"/>
      <c r="CF87" s="895"/>
      <c r="CG87" s="900"/>
      <c r="CH87" s="897"/>
      <c r="CI87" s="898"/>
      <c r="CJ87" s="898"/>
      <c r="CK87" s="898"/>
      <c r="CL87" s="899"/>
      <c r="CM87" s="897"/>
      <c r="CN87" s="898"/>
      <c r="CO87" s="898"/>
      <c r="CP87" s="898"/>
      <c r="CQ87" s="899"/>
      <c r="CR87" s="897"/>
      <c r="CS87" s="898"/>
      <c r="CT87" s="898"/>
      <c r="CU87" s="898"/>
      <c r="CV87" s="899"/>
      <c r="CW87" s="897"/>
      <c r="CX87" s="898"/>
      <c r="CY87" s="898"/>
      <c r="CZ87" s="898"/>
      <c r="DA87" s="899"/>
      <c r="DB87" s="897"/>
      <c r="DC87" s="898"/>
      <c r="DD87" s="898"/>
      <c r="DE87" s="898"/>
      <c r="DF87" s="899"/>
      <c r="DG87" s="897"/>
      <c r="DH87" s="898"/>
      <c r="DI87" s="898"/>
      <c r="DJ87" s="898"/>
      <c r="DK87" s="899"/>
      <c r="DL87" s="897"/>
      <c r="DM87" s="898"/>
      <c r="DN87" s="898"/>
      <c r="DO87" s="898"/>
      <c r="DP87" s="899"/>
      <c r="DQ87" s="897"/>
      <c r="DR87" s="898"/>
      <c r="DS87" s="898"/>
      <c r="DT87" s="898"/>
      <c r="DU87" s="899"/>
      <c r="DV87" s="894"/>
      <c r="DW87" s="895"/>
      <c r="DX87" s="895"/>
      <c r="DY87" s="895"/>
      <c r="DZ87" s="896"/>
      <c r="EA87" s="212"/>
    </row>
    <row r="88" spans="1:131" ht="26.25" customHeight="1" thickBot="1" x14ac:dyDescent="0.2">
      <c r="A88" s="222" t="s">
        <v>398</v>
      </c>
      <c r="B88" s="822" t="s">
        <v>432</v>
      </c>
      <c r="C88" s="823"/>
      <c r="D88" s="823"/>
      <c r="E88" s="823"/>
      <c r="F88" s="823"/>
      <c r="G88" s="823"/>
      <c r="H88" s="823"/>
      <c r="I88" s="823"/>
      <c r="J88" s="823"/>
      <c r="K88" s="823"/>
      <c r="L88" s="823"/>
      <c r="M88" s="823"/>
      <c r="N88" s="823"/>
      <c r="O88" s="823"/>
      <c r="P88" s="824"/>
      <c r="Q88" s="875"/>
      <c r="R88" s="876"/>
      <c r="S88" s="876"/>
      <c r="T88" s="876"/>
      <c r="U88" s="876"/>
      <c r="V88" s="876"/>
      <c r="W88" s="876"/>
      <c r="X88" s="876"/>
      <c r="Y88" s="876"/>
      <c r="Z88" s="876"/>
      <c r="AA88" s="876"/>
      <c r="AB88" s="876"/>
      <c r="AC88" s="876"/>
      <c r="AD88" s="876"/>
      <c r="AE88" s="876"/>
      <c r="AF88" s="879">
        <v>52840</v>
      </c>
      <c r="AG88" s="879"/>
      <c r="AH88" s="879"/>
      <c r="AI88" s="879"/>
      <c r="AJ88" s="879"/>
      <c r="AK88" s="876"/>
      <c r="AL88" s="876"/>
      <c r="AM88" s="876"/>
      <c r="AN88" s="876"/>
      <c r="AO88" s="876"/>
      <c r="AP88" s="879">
        <v>4381</v>
      </c>
      <c r="AQ88" s="879"/>
      <c r="AR88" s="879"/>
      <c r="AS88" s="879"/>
      <c r="AT88" s="879"/>
      <c r="AU88" s="879">
        <v>1625</v>
      </c>
      <c r="AV88" s="879"/>
      <c r="AW88" s="879"/>
      <c r="AX88" s="879"/>
      <c r="AY88" s="879"/>
      <c r="AZ88" s="884"/>
      <c r="BA88" s="884"/>
      <c r="BB88" s="884"/>
      <c r="BC88" s="884"/>
      <c r="BD88" s="885"/>
      <c r="BE88" s="223"/>
      <c r="BF88" s="223"/>
      <c r="BG88" s="223"/>
      <c r="BH88" s="223"/>
      <c r="BI88" s="223"/>
      <c r="BJ88" s="223"/>
      <c r="BK88" s="223"/>
      <c r="BL88" s="223"/>
      <c r="BM88" s="223"/>
      <c r="BN88" s="223"/>
      <c r="BO88" s="223"/>
      <c r="BP88" s="223"/>
      <c r="BQ88" s="220">
        <v>82</v>
      </c>
      <c r="BR88" s="225"/>
      <c r="BS88" s="894"/>
      <c r="BT88" s="895"/>
      <c r="BU88" s="895"/>
      <c r="BV88" s="895"/>
      <c r="BW88" s="895"/>
      <c r="BX88" s="895"/>
      <c r="BY88" s="895"/>
      <c r="BZ88" s="895"/>
      <c r="CA88" s="895"/>
      <c r="CB88" s="895"/>
      <c r="CC88" s="895"/>
      <c r="CD88" s="895"/>
      <c r="CE88" s="895"/>
      <c r="CF88" s="895"/>
      <c r="CG88" s="900"/>
      <c r="CH88" s="897"/>
      <c r="CI88" s="898"/>
      <c r="CJ88" s="898"/>
      <c r="CK88" s="898"/>
      <c r="CL88" s="899"/>
      <c r="CM88" s="897"/>
      <c r="CN88" s="898"/>
      <c r="CO88" s="898"/>
      <c r="CP88" s="898"/>
      <c r="CQ88" s="899"/>
      <c r="CR88" s="897"/>
      <c r="CS88" s="898"/>
      <c r="CT88" s="898"/>
      <c r="CU88" s="898"/>
      <c r="CV88" s="899"/>
      <c r="CW88" s="897"/>
      <c r="CX88" s="898"/>
      <c r="CY88" s="898"/>
      <c r="CZ88" s="898"/>
      <c r="DA88" s="899"/>
      <c r="DB88" s="897"/>
      <c r="DC88" s="898"/>
      <c r="DD88" s="898"/>
      <c r="DE88" s="898"/>
      <c r="DF88" s="899"/>
      <c r="DG88" s="897"/>
      <c r="DH88" s="898"/>
      <c r="DI88" s="898"/>
      <c r="DJ88" s="898"/>
      <c r="DK88" s="899"/>
      <c r="DL88" s="897"/>
      <c r="DM88" s="898"/>
      <c r="DN88" s="898"/>
      <c r="DO88" s="898"/>
      <c r="DP88" s="899"/>
      <c r="DQ88" s="897"/>
      <c r="DR88" s="898"/>
      <c r="DS88" s="898"/>
      <c r="DT88" s="898"/>
      <c r="DU88" s="899"/>
      <c r="DV88" s="894"/>
      <c r="DW88" s="895"/>
      <c r="DX88" s="895"/>
      <c r="DY88" s="895"/>
      <c r="DZ88" s="896"/>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94"/>
      <c r="BT89" s="895"/>
      <c r="BU89" s="895"/>
      <c r="BV89" s="895"/>
      <c r="BW89" s="895"/>
      <c r="BX89" s="895"/>
      <c r="BY89" s="895"/>
      <c r="BZ89" s="895"/>
      <c r="CA89" s="895"/>
      <c r="CB89" s="895"/>
      <c r="CC89" s="895"/>
      <c r="CD89" s="895"/>
      <c r="CE89" s="895"/>
      <c r="CF89" s="895"/>
      <c r="CG89" s="900"/>
      <c r="CH89" s="897"/>
      <c r="CI89" s="898"/>
      <c r="CJ89" s="898"/>
      <c r="CK89" s="898"/>
      <c r="CL89" s="899"/>
      <c r="CM89" s="897"/>
      <c r="CN89" s="898"/>
      <c r="CO89" s="898"/>
      <c r="CP89" s="898"/>
      <c r="CQ89" s="899"/>
      <c r="CR89" s="897"/>
      <c r="CS89" s="898"/>
      <c r="CT89" s="898"/>
      <c r="CU89" s="898"/>
      <c r="CV89" s="899"/>
      <c r="CW89" s="897"/>
      <c r="CX89" s="898"/>
      <c r="CY89" s="898"/>
      <c r="CZ89" s="898"/>
      <c r="DA89" s="899"/>
      <c r="DB89" s="897"/>
      <c r="DC89" s="898"/>
      <c r="DD89" s="898"/>
      <c r="DE89" s="898"/>
      <c r="DF89" s="899"/>
      <c r="DG89" s="897"/>
      <c r="DH89" s="898"/>
      <c r="DI89" s="898"/>
      <c r="DJ89" s="898"/>
      <c r="DK89" s="899"/>
      <c r="DL89" s="897"/>
      <c r="DM89" s="898"/>
      <c r="DN89" s="898"/>
      <c r="DO89" s="898"/>
      <c r="DP89" s="899"/>
      <c r="DQ89" s="897"/>
      <c r="DR89" s="898"/>
      <c r="DS89" s="898"/>
      <c r="DT89" s="898"/>
      <c r="DU89" s="899"/>
      <c r="DV89" s="894"/>
      <c r="DW89" s="895"/>
      <c r="DX89" s="895"/>
      <c r="DY89" s="895"/>
      <c r="DZ89" s="896"/>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94"/>
      <c r="BT90" s="895"/>
      <c r="BU90" s="895"/>
      <c r="BV90" s="895"/>
      <c r="BW90" s="895"/>
      <c r="BX90" s="895"/>
      <c r="BY90" s="895"/>
      <c r="BZ90" s="895"/>
      <c r="CA90" s="895"/>
      <c r="CB90" s="895"/>
      <c r="CC90" s="895"/>
      <c r="CD90" s="895"/>
      <c r="CE90" s="895"/>
      <c r="CF90" s="895"/>
      <c r="CG90" s="900"/>
      <c r="CH90" s="897"/>
      <c r="CI90" s="898"/>
      <c r="CJ90" s="898"/>
      <c r="CK90" s="898"/>
      <c r="CL90" s="899"/>
      <c r="CM90" s="897"/>
      <c r="CN90" s="898"/>
      <c r="CO90" s="898"/>
      <c r="CP90" s="898"/>
      <c r="CQ90" s="899"/>
      <c r="CR90" s="897"/>
      <c r="CS90" s="898"/>
      <c r="CT90" s="898"/>
      <c r="CU90" s="898"/>
      <c r="CV90" s="899"/>
      <c r="CW90" s="897"/>
      <c r="CX90" s="898"/>
      <c r="CY90" s="898"/>
      <c r="CZ90" s="898"/>
      <c r="DA90" s="899"/>
      <c r="DB90" s="897"/>
      <c r="DC90" s="898"/>
      <c r="DD90" s="898"/>
      <c r="DE90" s="898"/>
      <c r="DF90" s="899"/>
      <c r="DG90" s="897"/>
      <c r="DH90" s="898"/>
      <c r="DI90" s="898"/>
      <c r="DJ90" s="898"/>
      <c r="DK90" s="899"/>
      <c r="DL90" s="897"/>
      <c r="DM90" s="898"/>
      <c r="DN90" s="898"/>
      <c r="DO90" s="898"/>
      <c r="DP90" s="899"/>
      <c r="DQ90" s="897"/>
      <c r="DR90" s="898"/>
      <c r="DS90" s="898"/>
      <c r="DT90" s="898"/>
      <c r="DU90" s="899"/>
      <c r="DV90" s="894"/>
      <c r="DW90" s="895"/>
      <c r="DX90" s="895"/>
      <c r="DY90" s="895"/>
      <c r="DZ90" s="896"/>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94"/>
      <c r="BT91" s="895"/>
      <c r="BU91" s="895"/>
      <c r="BV91" s="895"/>
      <c r="BW91" s="895"/>
      <c r="BX91" s="895"/>
      <c r="BY91" s="895"/>
      <c r="BZ91" s="895"/>
      <c r="CA91" s="895"/>
      <c r="CB91" s="895"/>
      <c r="CC91" s="895"/>
      <c r="CD91" s="895"/>
      <c r="CE91" s="895"/>
      <c r="CF91" s="895"/>
      <c r="CG91" s="900"/>
      <c r="CH91" s="897"/>
      <c r="CI91" s="898"/>
      <c r="CJ91" s="898"/>
      <c r="CK91" s="898"/>
      <c r="CL91" s="899"/>
      <c r="CM91" s="897"/>
      <c r="CN91" s="898"/>
      <c r="CO91" s="898"/>
      <c r="CP91" s="898"/>
      <c r="CQ91" s="899"/>
      <c r="CR91" s="897"/>
      <c r="CS91" s="898"/>
      <c r="CT91" s="898"/>
      <c r="CU91" s="898"/>
      <c r="CV91" s="899"/>
      <c r="CW91" s="897"/>
      <c r="CX91" s="898"/>
      <c r="CY91" s="898"/>
      <c r="CZ91" s="898"/>
      <c r="DA91" s="899"/>
      <c r="DB91" s="897"/>
      <c r="DC91" s="898"/>
      <c r="DD91" s="898"/>
      <c r="DE91" s="898"/>
      <c r="DF91" s="899"/>
      <c r="DG91" s="897"/>
      <c r="DH91" s="898"/>
      <c r="DI91" s="898"/>
      <c r="DJ91" s="898"/>
      <c r="DK91" s="899"/>
      <c r="DL91" s="897"/>
      <c r="DM91" s="898"/>
      <c r="DN91" s="898"/>
      <c r="DO91" s="898"/>
      <c r="DP91" s="899"/>
      <c r="DQ91" s="897"/>
      <c r="DR91" s="898"/>
      <c r="DS91" s="898"/>
      <c r="DT91" s="898"/>
      <c r="DU91" s="899"/>
      <c r="DV91" s="894"/>
      <c r="DW91" s="895"/>
      <c r="DX91" s="895"/>
      <c r="DY91" s="895"/>
      <c r="DZ91" s="896"/>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94"/>
      <c r="BT92" s="895"/>
      <c r="BU92" s="895"/>
      <c r="BV92" s="895"/>
      <c r="BW92" s="895"/>
      <c r="BX92" s="895"/>
      <c r="BY92" s="895"/>
      <c r="BZ92" s="895"/>
      <c r="CA92" s="895"/>
      <c r="CB92" s="895"/>
      <c r="CC92" s="895"/>
      <c r="CD92" s="895"/>
      <c r="CE92" s="895"/>
      <c r="CF92" s="895"/>
      <c r="CG92" s="900"/>
      <c r="CH92" s="897"/>
      <c r="CI92" s="898"/>
      <c r="CJ92" s="898"/>
      <c r="CK92" s="898"/>
      <c r="CL92" s="899"/>
      <c r="CM92" s="897"/>
      <c r="CN92" s="898"/>
      <c r="CO92" s="898"/>
      <c r="CP92" s="898"/>
      <c r="CQ92" s="899"/>
      <c r="CR92" s="897"/>
      <c r="CS92" s="898"/>
      <c r="CT92" s="898"/>
      <c r="CU92" s="898"/>
      <c r="CV92" s="899"/>
      <c r="CW92" s="897"/>
      <c r="CX92" s="898"/>
      <c r="CY92" s="898"/>
      <c r="CZ92" s="898"/>
      <c r="DA92" s="899"/>
      <c r="DB92" s="897"/>
      <c r="DC92" s="898"/>
      <c r="DD92" s="898"/>
      <c r="DE92" s="898"/>
      <c r="DF92" s="899"/>
      <c r="DG92" s="897"/>
      <c r="DH92" s="898"/>
      <c r="DI92" s="898"/>
      <c r="DJ92" s="898"/>
      <c r="DK92" s="899"/>
      <c r="DL92" s="897"/>
      <c r="DM92" s="898"/>
      <c r="DN92" s="898"/>
      <c r="DO92" s="898"/>
      <c r="DP92" s="899"/>
      <c r="DQ92" s="897"/>
      <c r="DR92" s="898"/>
      <c r="DS92" s="898"/>
      <c r="DT92" s="898"/>
      <c r="DU92" s="899"/>
      <c r="DV92" s="894"/>
      <c r="DW92" s="895"/>
      <c r="DX92" s="895"/>
      <c r="DY92" s="895"/>
      <c r="DZ92" s="896"/>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94"/>
      <c r="BT93" s="895"/>
      <c r="BU93" s="895"/>
      <c r="BV93" s="895"/>
      <c r="BW93" s="895"/>
      <c r="BX93" s="895"/>
      <c r="BY93" s="895"/>
      <c r="BZ93" s="895"/>
      <c r="CA93" s="895"/>
      <c r="CB93" s="895"/>
      <c r="CC93" s="895"/>
      <c r="CD93" s="895"/>
      <c r="CE93" s="895"/>
      <c r="CF93" s="895"/>
      <c r="CG93" s="900"/>
      <c r="CH93" s="897"/>
      <c r="CI93" s="898"/>
      <c r="CJ93" s="898"/>
      <c r="CK93" s="898"/>
      <c r="CL93" s="899"/>
      <c r="CM93" s="897"/>
      <c r="CN93" s="898"/>
      <c r="CO93" s="898"/>
      <c r="CP93" s="898"/>
      <c r="CQ93" s="899"/>
      <c r="CR93" s="897"/>
      <c r="CS93" s="898"/>
      <c r="CT93" s="898"/>
      <c r="CU93" s="898"/>
      <c r="CV93" s="899"/>
      <c r="CW93" s="897"/>
      <c r="CX93" s="898"/>
      <c r="CY93" s="898"/>
      <c r="CZ93" s="898"/>
      <c r="DA93" s="899"/>
      <c r="DB93" s="897"/>
      <c r="DC93" s="898"/>
      <c r="DD93" s="898"/>
      <c r="DE93" s="898"/>
      <c r="DF93" s="899"/>
      <c r="DG93" s="897"/>
      <c r="DH93" s="898"/>
      <c r="DI93" s="898"/>
      <c r="DJ93" s="898"/>
      <c r="DK93" s="899"/>
      <c r="DL93" s="897"/>
      <c r="DM93" s="898"/>
      <c r="DN93" s="898"/>
      <c r="DO93" s="898"/>
      <c r="DP93" s="899"/>
      <c r="DQ93" s="897"/>
      <c r="DR93" s="898"/>
      <c r="DS93" s="898"/>
      <c r="DT93" s="898"/>
      <c r="DU93" s="899"/>
      <c r="DV93" s="894"/>
      <c r="DW93" s="895"/>
      <c r="DX93" s="895"/>
      <c r="DY93" s="895"/>
      <c r="DZ93" s="896"/>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94"/>
      <c r="BT94" s="895"/>
      <c r="BU94" s="895"/>
      <c r="BV94" s="895"/>
      <c r="BW94" s="895"/>
      <c r="BX94" s="895"/>
      <c r="BY94" s="895"/>
      <c r="BZ94" s="895"/>
      <c r="CA94" s="895"/>
      <c r="CB94" s="895"/>
      <c r="CC94" s="895"/>
      <c r="CD94" s="895"/>
      <c r="CE94" s="895"/>
      <c r="CF94" s="895"/>
      <c r="CG94" s="900"/>
      <c r="CH94" s="897"/>
      <c r="CI94" s="898"/>
      <c r="CJ94" s="898"/>
      <c r="CK94" s="898"/>
      <c r="CL94" s="899"/>
      <c r="CM94" s="897"/>
      <c r="CN94" s="898"/>
      <c r="CO94" s="898"/>
      <c r="CP94" s="898"/>
      <c r="CQ94" s="899"/>
      <c r="CR94" s="897"/>
      <c r="CS94" s="898"/>
      <c r="CT94" s="898"/>
      <c r="CU94" s="898"/>
      <c r="CV94" s="899"/>
      <c r="CW94" s="897"/>
      <c r="CX94" s="898"/>
      <c r="CY94" s="898"/>
      <c r="CZ94" s="898"/>
      <c r="DA94" s="899"/>
      <c r="DB94" s="897"/>
      <c r="DC94" s="898"/>
      <c r="DD94" s="898"/>
      <c r="DE94" s="898"/>
      <c r="DF94" s="899"/>
      <c r="DG94" s="897"/>
      <c r="DH94" s="898"/>
      <c r="DI94" s="898"/>
      <c r="DJ94" s="898"/>
      <c r="DK94" s="899"/>
      <c r="DL94" s="897"/>
      <c r="DM94" s="898"/>
      <c r="DN94" s="898"/>
      <c r="DO94" s="898"/>
      <c r="DP94" s="899"/>
      <c r="DQ94" s="897"/>
      <c r="DR94" s="898"/>
      <c r="DS94" s="898"/>
      <c r="DT94" s="898"/>
      <c r="DU94" s="899"/>
      <c r="DV94" s="894"/>
      <c r="DW94" s="895"/>
      <c r="DX94" s="895"/>
      <c r="DY94" s="895"/>
      <c r="DZ94" s="896"/>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94"/>
      <c r="BT95" s="895"/>
      <c r="BU95" s="895"/>
      <c r="BV95" s="895"/>
      <c r="BW95" s="895"/>
      <c r="BX95" s="895"/>
      <c r="BY95" s="895"/>
      <c r="BZ95" s="895"/>
      <c r="CA95" s="895"/>
      <c r="CB95" s="895"/>
      <c r="CC95" s="895"/>
      <c r="CD95" s="895"/>
      <c r="CE95" s="895"/>
      <c r="CF95" s="895"/>
      <c r="CG95" s="900"/>
      <c r="CH95" s="897"/>
      <c r="CI95" s="898"/>
      <c r="CJ95" s="898"/>
      <c r="CK95" s="898"/>
      <c r="CL95" s="899"/>
      <c r="CM95" s="897"/>
      <c r="CN95" s="898"/>
      <c r="CO95" s="898"/>
      <c r="CP95" s="898"/>
      <c r="CQ95" s="899"/>
      <c r="CR95" s="897"/>
      <c r="CS95" s="898"/>
      <c r="CT95" s="898"/>
      <c r="CU95" s="898"/>
      <c r="CV95" s="899"/>
      <c r="CW95" s="897"/>
      <c r="CX95" s="898"/>
      <c r="CY95" s="898"/>
      <c r="CZ95" s="898"/>
      <c r="DA95" s="899"/>
      <c r="DB95" s="897"/>
      <c r="DC95" s="898"/>
      <c r="DD95" s="898"/>
      <c r="DE95" s="898"/>
      <c r="DF95" s="899"/>
      <c r="DG95" s="897"/>
      <c r="DH95" s="898"/>
      <c r="DI95" s="898"/>
      <c r="DJ95" s="898"/>
      <c r="DK95" s="899"/>
      <c r="DL95" s="897"/>
      <c r="DM95" s="898"/>
      <c r="DN95" s="898"/>
      <c r="DO95" s="898"/>
      <c r="DP95" s="899"/>
      <c r="DQ95" s="897"/>
      <c r="DR95" s="898"/>
      <c r="DS95" s="898"/>
      <c r="DT95" s="898"/>
      <c r="DU95" s="899"/>
      <c r="DV95" s="894"/>
      <c r="DW95" s="895"/>
      <c r="DX95" s="895"/>
      <c r="DY95" s="895"/>
      <c r="DZ95" s="896"/>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94"/>
      <c r="BT96" s="895"/>
      <c r="BU96" s="895"/>
      <c r="BV96" s="895"/>
      <c r="BW96" s="895"/>
      <c r="BX96" s="895"/>
      <c r="BY96" s="895"/>
      <c r="BZ96" s="895"/>
      <c r="CA96" s="895"/>
      <c r="CB96" s="895"/>
      <c r="CC96" s="895"/>
      <c r="CD96" s="895"/>
      <c r="CE96" s="895"/>
      <c r="CF96" s="895"/>
      <c r="CG96" s="900"/>
      <c r="CH96" s="897"/>
      <c r="CI96" s="898"/>
      <c r="CJ96" s="898"/>
      <c r="CK96" s="898"/>
      <c r="CL96" s="899"/>
      <c r="CM96" s="897"/>
      <c r="CN96" s="898"/>
      <c r="CO96" s="898"/>
      <c r="CP96" s="898"/>
      <c r="CQ96" s="899"/>
      <c r="CR96" s="897"/>
      <c r="CS96" s="898"/>
      <c r="CT96" s="898"/>
      <c r="CU96" s="898"/>
      <c r="CV96" s="899"/>
      <c r="CW96" s="897"/>
      <c r="CX96" s="898"/>
      <c r="CY96" s="898"/>
      <c r="CZ96" s="898"/>
      <c r="DA96" s="899"/>
      <c r="DB96" s="897"/>
      <c r="DC96" s="898"/>
      <c r="DD96" s="898"/>
      <c r="DE96" s="898"/>
      <c r="DF96" s="899"/>
      <c r="DG96" s="897"/>
      <c r="DH96" s="898"/>
      <c r="DI96" s="898"/>
      <c r="DJ96" s="898"/>
      <c r="DK96" s="899"/>
      <c r="DL96" s="897"/>
      <c r="DM96" s="898"/>
      <c r="DN96" s="898"/>
      <c r="DO96" s="898"/>
      <c r="DP96" s="899"/>
      <c r="DQ96" s="897"/>
      <c r="DR96" s="898"/>
      <c r="DS96" s="898"/>
      <c r="DT96" s="898"/>
      <c r="DU96" s="899"/>
      <c r="DV96" s="894"/>
      <c r="DW96" s="895"/>
      <c r="DX96" s="895"/>
      <c r="DY96" s="895"/>
      <c r="DZ96" s="896"/>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94"/>
      <c r="BT97" s="895"/>
      <c r="BU97" s="895"/>
      <c r="BV97" s="895"/>
      <c r="BW97" s="895"/>
      <c r="BX97" s="895"/>
      <c r="BY97" s="895"/>
      <c r="BZ97" s="895"/>
      <c r="CA97" s="895"/>
      <c r="CB97" s="895"/>
      <c r="CC97" s="895"/>
      <c r="CD97" s="895"/>
      <c r="CE97" s="895"/>
      <c r="CF97" s="895"/>
      <c r="CG97" s="900"/>
      <c r="CH97" s="897"/>
      <c r="CI97" s="898"/>
      <c r="CJ97" s="898"/>
      <c r="CK97" s="898"/>
      <c r="CL97" s="899"/>
      <c r="CM97" s="897"/>
      <c r="CN97" s="898"/>
      <c r="CO97" s="898"/>
      <c r="CP97" s="898"/>
      <c r="CQ97" s="899"/>
      <c r="CR97" s="897"/>
      <c r="CS97" s="898"/>
      <c r="CT97" s="898"/>
      <c r="CU97" s="898"/>
      <c r="CV97" s="899"/>
      <c r="CW97" s="897"/>
      <c r="CX97" s="898"/>
      <c r="CY97" s="898"/>
      <c r="CZ97" s="898"/>
      <c r="DA97" s="899"/>
      <c r="DB97" s="897"/>
      <c r="DC97" s="898"/>
      <c r="DD97" s="898"/>
      <c r="DE97" s="898"/>
      <c r="DF97" s="899"/>
      <c r="DG97" s="897"/>
      <c r="DH97" s="898"/>
      <c r="DI97" s="898"/>
      <c r="DJ97" s="898"/>
      <c r="DK97" s="899"/>
      <c r="DL97" s="897"/>
      <c r="DM97" s="898"/>
      <c r="DN97" s="898"/>
      <c r="DO97" s="898"/>
      <c r="DP97" s="899"/>
      <c r="DQ97" s="897"/>
      <c r="DR97" s="898"/>
      <c r="DS97" s="898"/>
      <c r="DT97" s="898"/>
      <c r="DU97" s="899"/>
      <c r="DV97" s="894"/>
      <c r="DW97" s="895"/>
      <c r="DX97" s="895"/>
      <c r="DY97" s="895"/>
      <c r="DZ97" s="896"/>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94"/>
      <c r="BT98" s="895"/>
      <c r="BU98" s="895"/>
      <c r="BV98" s="895"/>
      <c r="BW98" s="895"/>
      <c r="BX98" s="895"/>
      <c r="BY98" s="895"/>
      <c r="BZ98" s="895"/>
      <c r="CA98" s="895"/>
      <c r="CB98" s="895"/>
      <c r="CC98" s="895"/>
      <c r="CD98" s="895"/>
      <c r="CE98" s="895"/>
      <c r="CF98" s="895"/>
      <c r="CG98" s="900"/>
      <c r="CH98" s="897"/>
      <c r="CI98" s="898"/>
      <c r="CJ98" s="898"/>
      <c r="CK98" s="898"/>
      <c r="CL98" s="899"/>
      <c r="CM98" s="897"/>
      <c r="CN98" s="898"/>
      <c r="CO98" s="898"/>
      <c r="CP98" s="898"/>
      <c r="CQ98" s="899"/>
      <c r="CR98" s="897"/>
      <c r="CS98" s="898"/>
      <c r="CT98" s="898"/>
      <c r="CU98" s="898"/>
      <c r="CV98" s="899"/>
      <c r="CW98" s="897"/>
      <c r="CX98" s="898"/>
      <c r="CY98" s="898"/>
      <c r="CZ98" s="898"/>
      <c r="DA98" s="899"/>
      <c r="DB98" s="897"/>
      <c r="DC98" s="898"/>
      <c r="DD98" s="898"/>
      <c r="DE98" s="898"/>
      <c r="DF98" s="899"/>
      <c r="DG98" s="897"/>
      <c r="DH98" s="898"/>
      <c r="DI98" s="898"/>
      <c r="DJ98" s="898"/>
      <c r="DK98" s="899"/>
      <c r="DL98" s="897"/>
      <c r="DM98" s="898"/>
      <c r="DN98" s="898"/>
      <c r="DO98" s="898"/>
      <c r="DP98" s="899"/>
      <c r="DQ98" s="897"/>
      <c r="DR98" s="898"/>
      <c r="DS98" s="898"/>
      <c r="DT98" s="898"/>
      <c r="DU98" s="899"/>
      <c r="DV98" s="894"/>
      <c r="DW98" s="895"/>
      <c r="DX98" s="895"/>
      <c r="DY98" s="895"/>
      <c r="DZ98" s="896"/>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94"/>
      <c r="BT99" s="895"/>
      <c r="BU99" s="895"/>
      <c r="BV99" s="895"/>
      <c r="BW99" s="895"/>
      <c r="BX99" s="895"/>
      <c r="BY99" s="895"/>
      <c r="BZ99" s="895"/>
      <c r="CA99" s="895"/>
      <c r="CB99" s="895"/>
      <c r="CC99" s="895"/>
      <c r="CD99" s="895"/>
      <c r="CE99" s="895"/>
      <c r="CF99" s="895"/>
      <c r="CG99" s="900"/>
      <c r="CH99" s="897"/>
      <c r="CI99" s="898"/>
      <c r="CJ99" s="898"/>
      <c r="CK99" s="898"/>
      <c r="CL99" s="899"/>
      <c r="CM99" s="897"/>
      <c r="CN99" s="898"/>
      <c r="CO99" s="898"/>
      <c r="CP99" s="898"/>
      <c r="CQ99" s="899"/>
      <c r="CR99" s="897"/>
      <c r="CS99" s="898"/>
      <c r="CT99" s="898"/>
      <c r="CU99" s="898"/>
      <c r="CV99" s="899"/>
      <c r="CW99" s="897"/>
      <c r="CX99" s="898"/>
      <c r="CY99" s="898"/>
      <c r="CZ99" s="898"/>
      <c r="DA99" s="899"/>
      <c r="DB99" s="897"/>
      <c r="DC99" s="898"/>
      <c r="DD99" s="898"/>
      <c r="DE99" s="898"/>
      <c r="DF99" s="899"/>
      <c r="DG99" s="897"/>
      <c r="DH99" s="898"/>
      <c r="DI99" s="898"/>
      <c r="DJ99" s="898"/>
      <c r="DK99" s="899"/>
      <c r="DL99" s="897"/>
      <c r="DM99" s="898"/>
      <c r="DN99" s="898"/>
      <c r="DO99" s="898"/>
      <c r="DP99" s="899"/>
      <c r="DQ99" s="897"/>
      <c r="DR99" s="898"/>
      <c r="DS99" s="898"/>
      <c r="DT99" s="898"/>
      <c r="DU99" s="899"/>
      <c r="DV99" s="894"/>
      <c r="DW99" s="895"/>
      <c r="DX99" s="895"/>
      <c r="DY99" s="895"/>
      <c r="DZ99" s="896"/>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94"/>
      <c r="BT100" s="895"/>
      <c r="BU100" s="895"/>
      <c r="BV100" s="895"/>
      <c r="BW100" s="895"/>
      <c r="BX100" s="895"/>
      <c r="BY100" s="895"/>
      <c r="BZ100" s="895"/>
      <c r="CA100" s="895"/>
      <c r="CB100" s="895"/>
      <c r="CC100" s="895"/>
      <c r="CD100" s="895"/>
      <c r="CE100" s="895"/>
      <c r="CF100" s="895"/>
      <c r="CG100" s="900"/>
      <c r="CH100" s="897"/>
      <c r="CI100" s="898"/>
      <c r="CJ100" s="898"/>
      <c r="CK100" s="898"/>
      <c r="CL100" s="899"/>
      <c r="CM100" s="897"/>
      <c r="CN100" s="898"/>
      <c r="CO100" s="898"/>
      <c r="CP100" s="898"/>
      <c r="CQ100" s="899"/>
      <c r="CR100" s="897"/>
      <c r="CS100" s="898"/>
      <c r="CT100" s="898"/>
      <c r="CU100" s="898"/>
      <c r="CV100" s="899"/>
      <c r="CW100" s="897"/>
      <c r="CX100" s="898"/>
      <c r="CY100" s="898"/>
      <c r="CZ100" s="898"/>
      <c r="DA100" s="899"/>
      <c r="DB100" s="897"/>
      <c r="DC100" s="898"/>
      <c r="DD100" s="898"/>
      <c r="DE100" s="898"/>
      <c r="DF100" s="899"/>
      <c r="DG100" s="897"/>
      <c r="DH100" s="898"/>
      <c r="DI100" s="898"/>
      <c r="DJ100" s="898"/>
      <c r="DK100" s="899"/>
      <c r="DL100" s="897"/>
      <c r="DM100" s="898"/>
      <c r="DN100" s="898"/>
      <c r="DO100" s="898"/>
      <c r="DP100" s="899"/>
      <c r="DQ100" s="897"/>
      <c r="DR100" s="898"/>
      <c r="DS100" s="898"/>
      <c r="DT100" s="898"/>
      <c r="DU100" s="899"/>
      <c r="DV100" s="894"/>
      <c r="DW100" s="895"/>
      <c r="DX100" s="895"/>
      <c r="DY100" s="895"/>
      <c r="DZ100" s="896"/>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94"/>
      <c r="BT101" s="895"/>
      <c r="BU101" s="895"/>
      <c r="BV101" s="895"/>
      <c r="BW101" s="895"/>
      <c r="BX101" s="895"/>
      <c r="BY101" s="895"/>
      <c r="BZ101" s="895"/>
      <c r="CA101" s="895"/>
      <c r="CB101" s="895"/>
      <c r="CC101" s="895"/>
      <c r="CD101" s="895"/>
      <c r="CE101" s="895"/>
      <c r="CF101" s="895"/>
      <c r="CG101" s="900"/>
      <c r="CH101" s="897"/>
      <c r="CI101" s="898"/>
      <c r="CJ101" s="898"/>
      <c r="CK101" s="898"/>
      <c r="CL101" s="899"/>
      <c r="CM101" s="897"/>
      <c r="CN101" s="898"/>
      <c r="CO101" s="898"/>
      <c r="CP101" s="898"/>
      <c r="CQ101" s="899"/>
      <c r="CR101" s="897"/>
      <c r="CS101" s="898"/>
      <c r="CT101" s="898"/>
      <c r="CU101" s="898"/>
      <c r="CV101" s="899"/>
      <c r="CW101" s="897"/>
      <c r="CX101" s="898"/>
      <c r="CY101" s="898"/>
      <c r="CZ101" s="898"/>
      <c r="DA101" s="899"/>
      <c r="DB101" s="897"/>
      <c r="DC101" s="898"/>
      <c r="DD101" s="898"/>
      <c r="DE101" s="898"/>
      <c r="DF101" s="899"/>
      <c r="DG101" s="897"/>
      <c r="DH101" s="898"/>
      <c r="DI101" s="898"/>
      <c r="DJ101" s="898"/>
      <c r="DK101" s="899"/>
      <c r="DL101" s="897"/>
      <c r="DM101" s="898"/>
      <c r="DN101" s="898"/>
      <c r="DO101" s="898"/>
      <c r="DP101" s="899"/>
      <c r="DQ101" s="897"/>
      <c r="DR101" s="898"/>
      <c r="DS101" s="898"/>
      <c r="DT101" s="898"/>
      <c r="DU101" s="899"/>
      <c r="DV101" s="894"/>
      <c r="DW101" s="895"/>
      <c r="DX101" s="895"/>
      <c r="DY101" s="895"/>
      <c r="DZ101" s="896"/>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398</v>
      </c>
      <c r="BR102" s="822" t="s">
        <v>433</v>
      </c>
      <c r="BS102" s="823"/>
      <c r="BT102" s="823"/>
      <c r="BU102" s="823"/>
      <c r="BV102" s="823"/>
      <c r="BW102" s="823"/>
      <c r="BX102" s="823"/>
      <c r="BY102" s="823"/>
      <c r="BZ102" s="823"/>
      <c r="CA102" s="823"/>
      <c r="CB102" s="823"/>
      <c r="CC102" s="823"/>
      <c r="CD102" s="823"/>
      <c r="CE102" s="823"/>
      <c r="CF102" s="823"/>
      <c r="CG102" s="824"/>
      <c r="CH102" s="920"/>
      <c r="CI102" s="921"/>
      <c r="CJ102" s="921"/>
      <c r="CK102" s="921"/>
      <c r="CL102" s="922"/>
      <c r="CM102" s="920"/>
      <c r="CN102" s="921"/>
      <c r="CO102" s="921"/>
      <c r="CP102" s="921"/>
      <c r="CQ102" s="922"/>
      <c r="CR102" s="923">
        <v>60</v>
      </c>
      <c r="CS102" s="887"/>
      <c r="CT102" s="887"/>
      <c r="CU102" s="887"/>
      <c r="CV102" s="924"/>
      <c r="CW102" s="923">
        <v>0</v>
      </c>
      <c r="CX102" s="887"/>
      <c r="CY102" s="887"/>
      <c r="CZ102" s="887"/>
      <c r="DA102" s="924"/>
      <c r="DB102" s="923">
        <v>0</v>
      </c>
      <c r="DC102" s="887"/>
      <c r="DD102" s="887"/>
      <c r="DE102" s="887"/>
      <c r="DF102" s="924"/>
      <c r="DG102" s="923">
        <v>381</v>
      </c>
      <c r="DH102" s="887"/>
      <c r="DI102" s="887"/>
      <c r="DJ102" s="887"/>
      <c r="DK102" s="924"/>
      <c r="DL102" s="923">
        <v>0</v>
      </c>
      <c r="DM102" s="887"/>
      <c r="DN102" s="887"/>
      <c r="DO102" s="887"/>
      <c r="DP102" s="924"/>
      <c r="DQ102" s="923">
        <v>170</v>
      </c>
      <c r="DR102" s="887"/>
      <c r="DS102" s="887"/>
      <c r="DT102" s="887"/>
      <c r="DU102" s="924"/>
      <c r="DV102" s="822"/>
      <c r="DW102" s="823"/>
      <c r="DX102" s="823"/>
      <c r="DY102" s="823"/>
      <c r="DZ102" s="947"/>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48" t="s">
        <v>434</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49" t="s">
        <v>435</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436</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437</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50" t="s">
        <v>438</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439</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12" customFormat="1" ht="26.25" customHeight="1" x14ac:dyDescent="0.15">
      <c r="A109" s="945" t="s">
        <v>440</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5" t="s">
        <v>441</v>
      </c>
      <c r="AB109" s="926"/>
      <c r="AC109" s="926"/>
      <c r="AD109" s="926"/>
      <c r="AE109" s="927"/>
      <c r="AF109" s="925" t="s">
        <v>442</v>
      </c>
      <c r="AG109" s="926"/>
      <c r="AH109" s="926"/>
      <c r="AI109" s="926"/>
      <c r="AJ109" s="927"/>
      <c r="AK109" s="925" t="s">
        <v>313</v>
      </c>
      <c r="AL109" s="926"/>
      <c r="AM109" s="926"/>
      <c r="AN109" s="926"/>
      <c r="AO109" s="927"/>
      <c r="AP109" s="925" t="s">
        <v>443</v>
      </c>
      <c r="AQ109" s="926"/>
      <c r="AR109" s="926"/>
      <c r="AS109" s="926"/>
      <c r="AT109" s="928"/>
      <c r="AU109" s="945" t="s">
        <v>440</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5" t="s">
        <v>441</v>
      </c>
      <c r="BR109" s="926"/>
      <c r="BS109" s="926"/>
      <c r="BT109" s="926"/>
      <c r="BU109" s="927"/>
      <c r="BV109" s="925" t="s">
        <v>442</v>
      </c>
      <c r="BW109" s="926"/>
      <c r="BX109" s="926"/>
      <c r="BY109" s="926"/>
      <c r="BZ109" s="927"/>
      <c r="CA109" s="925" t="s">
        <v>313</v>
      </c>
      <c r="CB109" s="926"/>
      <c r="CC109" s="926"/>
      <c r="CD109" s="926"/>
      <c r="CE109" s="927"/>
      <c r="CF109" s="946" t="s">
        <v>443</v>
      </c>
      <c r="CG109" s="946"/>
      <c r="CH109" s="946"/>
      <c r="CI109" s="946"/>
      <c r="CJ109" s="946"/>
      <c r="CK109" s="925" t="s">
        <v>444</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5" t="s">
        <v>441</v>
      </c>
      <c r="DH109" s="926"/>
      <c r="DI109" s="926"/>
      <c r="DJ109" s="926"/>
      <c r="DK109" s="927"/>
      <c r="DL109" s="925" t="s">
        <v>442</v>
      </c>
      <c r="DM109" s="926"/>
      <c r="DN109" s="926"/>
      <c r="DO109" s="926"/>
      <c r="DP109" s="927"/>
      <c r="DQ109" s="925" t="s">
        <v>313</v>
      </c>
      <c r="DR109" s="926"/>
      <c r="DS109" s="926"/>
      <c r="DT109" s="926"/>
      <c r="DU109" s="927"/>
      <c r="DV109" s="925" t="s">
        <v>443</v>
      </c>
      <c r="DW109" s="926"/>
      <c r="DX109" s="926"/>
      <c r="DY109" s="926"/>
      <c r="DZ109" s="928"/>
    </row>
    <row r="110" spans="1:131" s="212" customFormat="1" ht="26.25" customHeight="1" x14ac:dyDescent="0.15">
      <c r="A110" s="929" t="s">
        <v>445</v>
      </c>
      <c r="B110" s="930"/>
      <c r="C110" s="930"/>
      <c r="D110" s="930"/>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1"/>
      <c r="AA110" s="932">
        <v>788509</v>
      </c>
      <c r="AB110" s="933"/>
      <c r="AC110" s="933"/>
      <c r="AD110" s="933"/>
      <c r="AE110" s="934"/>
      <c r="AF110" s="935">
        <v>777112</v>
      </c>
      <c r="AG110" s="933"/>
      <c r="AH110" s="933"/>
      <c r="AI110" s="933"/>
      <c r="AJ110" s="934"/>
      <c r="AK110" s="935">
        <v>778853</v>
      </c>
      <c r="AL110" s="933"/>
      <c r="AM110" s="933"/>
      <c r="AN110" s="933"/>
      <c r="AO110" s="934"/>
      <c r="AP110" s="936">
        <v>8.6999999999999993</v>
      </c>
      <c r="AQ110" s="937"/>
      <c r="AR110" s="937"/>
      <c r="AS110" s="937"/>
      <c r="AT110" s="938"/>
      <c r="AU110" s="939" t="s">
        <v>73</v>
      </c>
      <c r="AV110" s="940"/>
      <c r="AW110" s="940"/>
      <c r="AX110" s="940"/>
      <c r="AY110" s="940"/>
      <c r="AZ110" s="962" t="s">
        <v>446</v>
      </c>
      <c r="BA110" s="930"/>
      <c r="BB110" s="930"/>
      <c r="BC110" s="930"/>
      <c r="BD110" s="930"/>
      <c r="BE110" s="930"/>
      <c r="BF110" s="930"/>
      <c r="BG110" s="930"/>
      <c r="BH110" s="930"/>
      <c r="BI110" s="930"/>
      <c r="BJ110" s="930"/>
      <c r="BK110" s="930"/>
      <c r="BL110" s="930"/>
      <c r="BM110" s="930"/>
      <c r="BN110" s="930"/>
      <c r="BO110" s="930"/>
      <c r="BP110" s="931"/>
      <c r="BQ110" s="963">
        <v>9013664</v>
      </c>
      <c r="BR110" s="964"/>
      <c r="BS110" s="964"/>
      <c r="BT110" s="964"/>
      <c r="BU110" s="964"/>
      <c r="BV110" s="964">
        <v>9936444</v>
      </c>
      <c r="BW110" s="964"/>
      <c r="BX110" s="964"/>
      <c r="BY110" s="964"/>
      <c r="BZ110" s="964"/>
      <c r="CA110" s="964">
        <v>9579689</v>
      </c>
      <c r="CB110" s="964"/>
      <c r="CC110" s="964"/>
      <c r="CD110" s="964"/>
      <c r="CE110" s="964"/>
      <c r="CF110" s="977">
        <v>107.6</v>
      </c>
      <c r="CG110" s="978"/>
      <c r="CH110" s="978"/>
      <c r="CI110" s="978"/>
      <c r="CJ110" s="978"/>
      <c r="CK110" s="979" t="s">
        <v>447</v>
      </c>
      <c r="CL110" s="980"/>
      <c r="CM110" s="962" t="s">
        <v>448</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63">
        <v>86959</v>
      </c>
      <c r="DH110" s="964"/>
      <c r="DI110" s="964"/>
      <c r="DJ110" s="964"/>
      <c r="DK110" s="964"/>
      <c r="DL110" s="964">
        <v>776730</v>
      </c>
      <c r="DM110" s="964"/>
      <c r="DN110" s="964"/>
      <c r="DO110" s="964"/>
      <c r="DP110" s="964"/>
      <c r="DQ110" s="964">
        <v>718361</v>
      </c>
      <c r="DR110" s="964"/>
      <c r="DS110" s="964"/>
      <c r="DT110" s="964"/>
      <c r="DU110" s="964"/>
      <c r="DV110" s="965">
        <v>8.1</v>
      </c>
      <c r="DW110" s="965"/>
      <c r="DX110" s="965"/>
      <c r="DY110" s="965"/>
      <c r="DZ110" s="966"/>
    </row>
    <row r="111" spans="1:131" s="212" customFormat="1" ht="26.25" customHeight="1" x14ac:dyDescent="0.15">
      <c r="A111" s="967" t="s">
        <v>449</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422</v>
      </c>
      <c r="AB111" s="971"/>
      <c r="AC111" s="971"/>
      <c r="AD111" s="971"/>
      <c r="AE111" s="972"/>
      <c r="AF111" s="973" t="s">
        <v>450</v>
      </c>
      <c r="AG111" s="971"/>
      <c r="AH111" s="971"/>
      <c r="AI111" s="971"/>
      <c r="AJ111" s="972"/>
      <c r="AK111" s="973" t="s">
        <v>451</v>
      </c>
      <c r="AL111" s="971"/>
      <c r="AM111" s="971"/>
      <c r="AN111" s="971"/>
      <c r="AO111" s="972"/>
      <c r="AP111" s="974" t="s">
        <v>452</v>
      </c>
      <c r="AQ111" s="975"/>
      <c r="AR111" s="975"/>
      <c r="AS111" s="975"/>
      <c r="AT111" s="976"/>
      <c r="AU111" s="941"/>
      <c r="AV111" s="942"/>
      <c r="AW111" s="942"/>
      <c r="AX111" s="942"/>
      <c r="AY111" s="942"/>
      <c r="AZ111" s="955" t="s">
        <v>453</v>
      </c>
      <c r="BA111" s="956"/>
      <c r="BB111" s="956"/>
      <c r="BC111" s="956"/>
      <c r="BD111" s="956"/>
      <c r="BE111" s="956"/>
      <c r="BF111" s="956"/>
      <c r="BG111" s="956"/>
      <c r="BH111" s="956"/>
      <c r="BI111" s="956"/>
      <c r="BJ111" s="956"/>
      <c r="BK111" s="956"/>
      <c r="BL111" s="956"/>
      <c r="BM111" s="956"/>
      <c r="BN111" s="956"/>
      <c r="BO111" s="956"/>
      <c r="BP111" s="957"/>
      <c r="BQ111" s="958">
        <v>237769</v>
      </c>
      <c r="BR111" s="959"/>
      <c r="BS111" s="959"/>
      <c r="BT111" s="959"/>
      <c r="BU111" s="959"/>
      <c r="BV111" s="959">
        <v>914668</v>
      </c>
      <c r="BW111" s="959"/>
      <c r="BX111" s="959"/>
      <c r="BY111" s="959"/>
      <c r="BZ111" s="959"/>
      <c r="CA111" s="959">
        <v>888390</v>
      </c>
      <c r="CB111" s="959"/>
      <c r="CC111" s="959"/>
      <c r="CD111" s="959"/>
      <c r="CE111" s="959"/>
      <c r="CF111" s="953">
        <v>10</v>
      </c>
      <c r="CG111" s="954"/>
      <c r="CH111" s="954"/>
      <c r="CI111" s="954"/>
      <c r="CJ111" s="954"/>
      <c r="CK111" s="981"/>
      <c r="CL111" s="982"/>
      <c r="CM111" s="955" t="s">
        <v>454</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451</v>
      </c>
      <c r="DH111" s="959"/>
      <c r="DI111" s="959"/>
      <c r="DJ111" s="959"/>
      <c r="DK111" s="959"/>
      <c r="DL111" s="959" t="s">
        <v>455</v>
      </c>
      <c r="DM111" s="959"/>
      <c r="DN111" s="959"/>
      <c r="DO111" s="959"/>
      <c r="DP111" s="959"/>
      <c r="DQ111" s="959" t="s">
        <v>455</v>
      </c>
      <c r="DR111" s="959"/>
      <c r="DS111" s="959"/>
      <c r="DT111" s="959"/>
      <c r="DU111" s="959"/>
      <c r="DV111" s="960" t="s">
        <v>451</v>
      </c>
      <c r="DW111" s="960"/>
      <c r="DX111" s="960"/>
      <c r="DY111" s="960"/>
      <c r="DZ111" s="961"/>
    </row>
    <row r="112" spans="1:131" s="212" customFormat="1" ht="26.25" customHeight="1" x14ac:dyDescent="0.15">
      <c r="A112" s="985" t="s">
        <v>456</v>
      </c>
      <c r="B112" s="986"/>
      <c r="C112" s="956" t="s">
        <v>457</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91" t="s">
        <v>455</v>
      </c>
      <c r="AB112" s="992"/>
      <c r="AC112" s="992"/>
      <c r="AD112" s="992"/>
      <c r="AE112" s="993"/>
      <c r="AF112" s="994" t="s">
        <v>451</v>
      </c>
      <c r="AG112" s="992"/>
      <c r="AH112" s="992"/>
      <c r="AI112" s="992"/>
      <c r="AJ112" s="993"/>
      <c r="AK112" s="994" t="s">
        <v>458</v>
      </c>
      <c r="AL112" s="992"/>
      <c r="AM112" s="992"/>
      <c r="AN112" s="992"/>
      <c r="AO112" s="993"/>
      <c r="AP112" s="995" t="s">
        <v>451</v>
      </c>
      <c r="AQ112" s="996"/>
      <c r="AR112" s="996"/>
      <c r="AS112" s="996"/>
      <c r="AT112" s="997"/>
      <c r="AU112" s="941"/>
      <c r="AV112" s="942"/>
      <c r="AW112" s="942"/>
      <c r="AX112" s="942"/>
      <c r="AY112" s="942"/>
      <c r="AZ112" s="955" t="s">
        <v>459</v>
      </c>
      <c r="BA112" s="956"/>
      <c r="BB112" s="956"/>
      <c r="BC112" s="956"/>
      <c r="BD112" s="956"/>
      <c r="BE112" s="956"/>
      <c r="BF112" s="956"/>
      <c r="BG112" s="956"/>
      <c r="BH112" s="956"/>
      <c r="BI112" s="956"/>
      <c r="BJ112" s="956"/>
      <c r="BK112" s="956"/>
      <c r="BL112" s="956"/>
      <c r="BM112" s="956"/>
      <c r="BN112" s="956"/>
      <c r="BO112" s="956"/>
      <c r="BP112" s="957"/>
      <c r="BQ112" s="958">
        <v>5758748</v>
      </c>
      <c r="BR112" s="959"/>
      <c r="BS112" s="959"/>
      <c r="BT112" s="959"/>
      <c r="BU112" s="959"/>
      <c r="BV112" s="959">
        <v>5198350</v>
      </c>
      <c r="BW112" s="959"/>
      <c r="BX112" s="959"/>
      <c r="BY112" s="959"/>
      <c r="BZ112" s="959"/>
      <c r="CA112" s="959">
        <v>3698580</v>
      </c>
      <c r="CB112" s="959"/>
      <c r="CC112" s="959"/>
      <c r="CD112" s="959"/>
      <c r="CE112" s="959"/>
      <c r="CF112" s="953">
        <v>41.5</v>
      </c>
      <c r="CG112" s="954"/>
      <c r="CH112" s="954"/>
      <c r="CI112" s="954"/>
      <c r="CJ112" s="954"/>
      <c r="CK112" s="981"/>
      <c r="CL112" s="982"/>
      <c r="CM112" s="955" t="s">
        <v>460</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451</v>
      </c>
      <c r="DH112" s="959"/>
      <c r="DI112" s="959"/>
      <c r="DJ112" s="959"/>
      <c r="DK112" s="959"/>
      <c r="DL112" s="959" t="s">
        <v>451</v>
      </c>
      <c r="DM112" s="959"/>
      <c r="DN112" s="959"/>
      <c r="DO112" s="959"/>
      <c r="DP112" s="959"/>
      <c r="DQ112" s="959" t="s">
        <v>455</v>
      </c>
      <c r="DR112" s="959"/>
      <c r="DS112" s="959"/>
      <c r="DT112" s="959"/>
      <c r="DU112" s="959"/>
      <c r="DV112" s="960" t="s">
        <v>461</v>
      </c>
      <c r="DW112" s="960"/>
      <c r="DX112" s="960"/>
      <c r="DY112" s="960"/>
      <c r="DZ112" s="961"/>
    </row>
    <row r="113" spans="1:130" s="212" customFormat="1" ht="26.25" customHeight="1" x14ac:dyDescent="0.15">
      <c r="A113" s="987"/>
      <c r="B113" s="988"/>
      <c r="C113" s="956" t="s">
        <v>462</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70">
        <v>318606</v>
      </c>
      <c r="AB113" s="971"/>
      <c r="AC113" s="971"/>
      <c r="AD113" s="971"/>
      <c r="AE113" s="972"/>
      <c r="AF113" s="973">
        <v>278550</v>
      </c>
      <c r="AG113" s="971"/>
      <c r="AH113" s="971"/>
      <c r="AI113" s="971"/>
      <c r="AJ113" s="972"/>
      <c r="AK113" s="973">
        <v>331745</v>
      </c>
      <c r="AL113" s="971"/>
      <c r="AM113" s="971"/>
      <c r="AN113" s="971"/>
      <c r="AO113" s="972"/>
      <c r="AP113" s="974">
        <v>3.7</v>
      </c>
      <c r="AQ113" s="975"/>
      <c r="AR113" s="975"/>
      <c r="AS113" s="975"/>
      <c r="AT113" s="976"/>
      <c r="AU113" s="941"/>
      <c r="AV113" s="942"/>
      <c r="AW113" s="942"/>
      <c r="AX113" s="942"/>
      <c r="AY113" s="942"/>
      <c r="AZ113" s="955" t="s">
        <v>463</v>
      </c>
      <c r="BA113" s="956"/>
      <c r="BB113" s="956"/>
      <c r="BC113" s="956"/>
      <c r="BD113" s="956"/>
      <c r="BE113" s="956"/>
      <c r="BF113" s="956"/>
      <c r="BG113" s="956"/>
      <c r="BH113" s="956"/>
      <c r="BI113" s="956"/>
      <c r="BJ113" s="956"/>
      <c r="BK113" s="956"/>
      <c r="BL113" s="956"/>
      <c r="BM113" s="956"/>
      <c r="BN113" s="956"/>
      <c r="BO113" s="956"/>
      <c r="BP113" s="957"/>
      <c r="BQ113" s="958">
        <v>1213176</v>
      </c>
      <c r="BR113" s="959"/>
      <c r="BS113" s="959"/>
      <c r="BT113" s="959"/>
      <c r="BU113" s="959"/>
      <c r="BV113" s="959">
        <v>1615928</v>
      </c>
      <c r="BW113" s="959"/>
      <c r="BX113" s="959"/>
      <c r="BY113" s="959"/>
      <c r="BZ113" s="959"/>
      <c r="CA113" s="959">
        <v>1624883</v>
      </c>
      <c r="CB113" s="959"/>
      <c r="CC113" s="959"/>
      <c r="CD113" s="959"/>
      <c r="CE113" s="959"/>
      <c r="CF113" s="953">
        <v>18.2</v>
      </c>
      <c r="CG113" s="954"/>
      <c r="CH113" s="954"/>
      <c r="CI113" s="954"/>
      <c r="CJ113" s="954"/>
      <c r="CK113" s="981"/>
      <c r="CL113" s="982"/>
      <c r="CM113" s="955" t="s">
        <v>464</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1" t="s">
        <v>451</v>
      </c>
      <c r="DH113" s="992"/>
      <c r="DI113" s="992"/>
      <c r="DJ113" s="992"/>
      <c r="DK113" s="993"/>
      <c r="DL113" s="994" t="s">
        <v>451</v>
      </c>
      <c r="DM113" s="992"/>
      <c r="DN113" s="992"/>
      <c r="DO113" s="992"/>
      <c r="DP113" s="993"/>
      <c r="DQ113" s="994" t="s">
        <v>451</v>
      </c>
      <c r="DR113" s="992"/>
      <c r="DS113" s="992"/>
      <c r="DT113" s="992"/>
      <c r="DU113" s="993"/>
      <c r="DV113" s="995" t="s">
        <v>458</v>
      </c>
      <c r="DW113" s="996"/>
      <c r="DX113" s="996"/>
      <c r="DY113" s="996"/>
      <c r="DZ113" s="997"/>
    </row>
    <row r="114" spans="1:130" s="212" customFormat="1" ht="26.25" customHeight="1" x14ac:dyDescent="0.15">
      <c r="A114" s="987"/>
      <c r="B114" s="988"/>
      <c r="C114" s="956" t="s">
        <v>465</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91">
        <v>91569</v>
      </c>
      <c r="AB114" s="992"/>
      <c r="AC114" s="992"/>
      <c r="AD114" s="992"/>
      <c r="AE114" s="993"/>
      <c r="AF114" s="994">
        <v>115683</v>
      </c>
      <c r="AG114" s="992"/>
      <c r="AH114" s="992"/>
      <c r="AI114" s="992"/>
      <c r="AJ114" s="993"/>
      <c r="AK114" s="994">
        <v>103969</v>
      </c>
      <c r="AL114" s="992"/>
      <c r="AM114" s="992"/>
      <c r="AN114" s="992"/>
      <c r="AO114" s="993"/>
      <c r="AP114" s="995">
        <v>1.2</v>
      </c>
      <c r="AQ114" s="996"/>
      <c r="AR114" s="996"/>
      <c r="AS114" s="996"/>
      <c r="AT114" s="997"/>
      <c r="AU114" s="941"/>
      <c r="AV114" s="942"/>
      <c r="AW114" s="942"/>
      <c r="AX114" s="942"/>
      <c r="AY114" s="942"/>
      <c r="AZ114" s="955" t="s">
        <v>466</v>
      </c>
      <c r="BA114" s="956"/>
      <c r="BB114" s="956"/>
      <c r="BC114" s="956"/>
      <c r="BD114" s="956"/>
      <c r="BE114" s="956"/>
      <c r="BF114" s="956"/>
      <c r="BG114" s="956"/>
      <c r="BH114" s="956"/>
      <c r="BI114" s="956"/>
      <c r="BJ114" s="956"/>
      <c r="BK114" s="956"/>
      <c r="BL114" s="956"/>
      <c r="BM114" s="956"/>
      <c r="BN114" s="956"/>
      <c r="BO114" s="956"/>
      <c r="BP114" s="957"/>
      <c r="BQ114" s="958">
        <v>1542905</v>
      </c>
      <c r="BR114" s="959"/>
      <c r="BS114" s="959"/>
      <c r="BT114" s="959"/>
      <c r="BU114" s="959"/>
      <c r="BV114" s="959">
        <v>1488227</v>
      </c>
      <c r="BW114" s="959"/>
      <c r="BX114" s="959"/>
      <c r="BY114" s="959"/>
      <c r="BZ114" s="959"/>
      <c r="CA114" s="959">
        <v>1465094</v>
      </c>
      <c r="CB114" s="959"/>
      <c r="CC114" s="959"/>
      <c r="CD114" s="959"/>
      <c r="CE114" s="959"/>
      <c r="CF114" s="953">
        <v>16.5</v>
      </c>
      <c r="CG114" s="954"/>
      <c r="CH114" s="954"/>
      <c r="CI114" s="954"/>
      <c r="CJ114" s="954"/>
      <c r="CK114" s="981"/>
      <c r="CL114" s="982"/>
      <c r="CM114" s="955" t="s">
        <v>467</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1" t="s">
        <v>451</v>
      </c>
      <c r="DH114" s="992"/>
      <c r="DI114" s="992"/>
      <c r="DJ114" s="992"/>
      <c r="DK114" s="993"/>
      <c r="DL114" s="994" t="s">
        <v>458</v>
      </c>
      <c r="DM114" s="992"/>
      <c r="DN114" s="992"/>
      <c r="DO114" s="992"/>
      <c r="DP114" s="993"/>
      <c r="DQ114" s="994" t="s">
        <v>468</v>
      </c>
      <c r="DR114" s="992"/>
      <c r="DS114" s="992"/>
      <c r="DT114" s="992"/>
      <c r="DU114" s="993"/>
      <c r="DV114" s="995" t="s">
        <v>451</v>
      </c>
      <c r="DW114" s="996"/>
      <c r="DX114" s="996"/>
      <c r="DY114" s="996"/>
      <c r="DZ114" s="997"/>
    </row>
    <row r="115" spans="1:130" s="212" customFormat="1" ht="26.25" customHeight="1" x14ac:dyDescent="0.15">
      <c r="A115" s="987"/>
      <c r="B115" s="988"/>
      <c r="C115" s="956" t="s">
        <v>469</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70">
        <v>5967</v>
      </c>
      <c r="AB115" s="971"/>
      <c r="AC115" s="971"/>
      <c r="AD115" s="971"/>
      <c r="AE115" s="972"/>
      <c r="AF115" s="973">
        <v>17110</v>
      </c>
      <c r="AG115" s="971"/>
      <c r="AH115" s="971"/>
      <c r="AI115" s="971"/>
      <c r="AJ115" s="972"/>
      <c r="AK115" s="973">
        <v>58369</v>
      </c>
      <c r="AL115" s="971"/>
      <c r="AM115" s="971"/>
      <c r="AN115" s="971"/>
      <c r="AO115" s="972"/>
      <c r="AP115" s="974">
        <v>0.7</v>
      </c>
      <c r="AQ115" s="975"/>
      <c r="AR115" s="975"/>
      <c r="AS115" s="975"/>
      <c r="AT115" s="976"/>
      <c r="AU115" s="941"/>
      <c r="AV115" s="942"/>
      <c r="AW115" s="942"/>
      <c r="AX115" s="942"/>
      <c r="AY115" s="942"/>
      <c r="AZ115" s="955" t="s">
        <v>470</v>
      </c>
      <c r="BA115" s="956"/>
      <c r="BB115" s="956"/>
      <c r="BC115" s="956"/>
      <c r="BD115" s="956"/>
      <c r="BE115" s="956"/>
      <c r="BF115" s="956"/>
      <c r="BG115" s="956"/>
      <c r="BH115" s="956"/>
      <c r="BI115" s="956"/>
      <c r="BJ115" s="956"/>
      <c r="BK115" s="956"/>
      <c r="BL115" s="956"/>
      <c r="BM115" s="956"/>
      <c r="BN115" s="956"/>
      <c r="BO115" s="956"/>
      <c r="BP115" s="957"/>
      <c r="BQ115" s="958">
        <v>119580</v>
      </c>
      <c r="BR115" s="959"/>
      <c r="BS115" s="959"/>
      <c r="BT115" s="959"/>
      <c r="BU115" s="959"/>
      <c r="BV115" s="959">
        <v>170252</v>
      </c>
      <c r="BW115" s="959"/>
      <c r="BX115" s="959"/>
      <c r="BY115" s="959"/>
      <c r="BZ115" s="959"/>
      <c r="CA115" s="959">
        <v>170004</v>
      </c>
      <c r="CB115" s="959"/>
      <c r="CC115" s="959"/>
      <c r="CD115" s="959"/>
      <c r="CE115" s="959"/>
      <c r="CF115" s="953">
        <v>1.9</v>
      </c>
      <c r="CG115" s="954"/>
      <c r="CH115" s="954"/>
      <c r="CI115" s="954"/>
      <c r="CJ115" s="954"/>
      <c r="CK115" s="981"/>
      <c r="CL115" s="982"/>
      <c r="CM115" s="955" t="s">
        <v>471</v>
      </c>
      <c r="CN115" s="956"/>
      <c r="CO115" s="956"/>
      <c r="CP115" s="956"/>
      <c r="CQ115" s="956"/>
      <c r="CR115" s="956"/>
      <c r="CS115" s="956"/>
      <c r="CT115" s="956"/>
      <c r="CU115" s="956"/>
      <c r="CV115" s="956"/>
      <c r="CW115" s="956"/>
      <c r="CX115" s="956"/>
      <c r="CY115" s="956"/>
      <c r="CZ115" s="956"/>
      <c r="DA115" s="956"/>
      <c r="DB115" s="956"/>
      <c r="DC115" s="956"/>
      <c r="DD115" s="956"/>
      <c r="DE115" s="956"/>
      <c r="DF115" s="957"/>
      <c r="DG115" s="991">
        <v>150810</v>
      </c>
      <c r="DH115" s="992"/>
      <c r="DI115" s="992"/>
      <c r="DJ115" s="992"/>
      <c r="DK115" s="993"/>
      <c r="DL115" s="994">
        <v>137938</v>
      </c>
      <c r="DM115" s="992"/>
      <c r="DN115" s="992"/>
      <c r="DO115" s="992"/>
      <c r="DP115" s="993"/>
      <c r="DQ115" s="994">
        <v>170029</v>
      </c>
      <c r="DR115" s="992"/>
      <c r="DS115" s="992"/>
      <c r="DT115" s="992"/>
      <c r="DU115" s="993"/>
      <c r="DV115" s="995">
        <v>1.9</v>
      </c>
      <c r="DW115" s="996"/>
      <c r="DX115" s="996"/>
      <c r="DY115" s="996"/>
      <c r="DZ115" s="997"/>
    </row>
    <row r="116" spans="1:130" s="212" customFormat="1" ht="26.25" customHeight="1" x14ac:dyDescent="0.15">
      <c r="A116" s="989"/>
      <c r="B116" s="990"/>
      <c r="C116" s="998" t="s">
        <v>472</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473</v>
      </c>
      <c r="AB116" s="992"/>
      <c r="AC116" s="992"/>
      <c r="AD116" s="992"/>
      <c r="AE116" s="993"/>
      <c r="AF116" s="994" t="s">
        <v>400</v>
      </c>
      <c r="AG116" s="992"/>
      <c r="AH116" s="992"/>
      <c r="AI116" s="992"/>
      <c r="AJ116" s="993"/>
      <c r="AK116" s="994">
        <v>28</v>
      </c>
      <c r="AL116" s="992"/>
      <c r="AM116" s="992"/>
      <c r="AN116" s="992"/>
      <c r="AO116" s="993"/>
      <c r="AP116" s="995">
        <v>0</v>
      </c>
      <c r="AQ116" s="996"/>
      <c r="AR116" s="996"/>
      <c r="AS116" s="996"/>
      <c r="AT116" s="997"/>
      <c r="AU116" s="941"/>
      <c r="AV116" s="942"/>
      <c r="AW116" s="942"/>
      <c r="AX116" s="942"/>
      <c r="AY116" s="942"/>
      <c r="AZ116" s="1000" t="s">
        <v>474</v>
      </c>
      <c r="BA116" s="1001"/>
      <c r="BB116" s="1001"/>
      <c r="BC116" s="1001"/>
      <c r="BD116" s="1001"/>
      <c r="BE116" s="1001"/>
      <c r="BF116" s="1001"/>
      <c r="BG116" s="1001"/>
      <c r="BH116" s="1001"/>
      <c r="BI116" s="1001"/>
      <c r="BJ116" s="1001"/>
      <c r="BK116" s="1001"/>
      <c r="BL116" s="1001"/>
      <c r="BM116" s="1001"/>
      <c r="BN116" s="1001"/>
      <c r="BO116" s="1001"/>
      <c r="BP116" s="1002"/>
      <c r="BQ116" s="958" t="s">
        <v>458</v>
      </c>
      <c r="BR116" s="959"/>
      <c r="BS116" s="959"/>
      <c r="BT116" s="959"/>
      <c r="BU116" s="959"/>
      <c r="BV116" s="959" t="s">
        <v>451</v>
      </c>
      <c r="BW116" s="959"/>
      <c r="BX116" s="959"/>
      <c r="BY116" s="959"/>
      <c r="BZ116" s="959"/>
      <c r="CA116" s="959" t="s">
        <v>451</v>
      </c>
      <c r="CB116" s="959"/>
      <c r="CC116" s="959"/>
      <c r="CD116" s="959"/>
      <c r="CE116" s="959"/>
      <c r="CF116" s="953" t="s">
        <v>422</v>
      </c>
      <c r="CG116" s="954"/>
      <c r="CH116" s="954"/>
      <c r="CI116" s="954"/>
      <c r="CJ116" s="954"/>
      <c r="CK116" s="981"/>
      <c r="CL116" s="982"/>
      <c r="CM116" s="955" t="s">
        <v>475</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1" t="s">
        <v>455</v>
      </c>
      <c r="DH116" s="992"/>
      <c r="DI116" s="992"/>
      <c r="DJ116" s="992"/>
      <c r="DK116" s="993"/>
      <c r="DL116" s="994" t="s">
        <v>400</v>
      </c>
      <c r="DM116" s="992"/>
      <c r="DN116" s="992"/>
      <c r="DO116" s="992"/>
      <c r="DP116" s="993"/>
      <c r="DQ116" s="994" t="s">
        <v>476</v>
      </c>
      <c r="DR116" s="992"/>
      <c r="DS116" s="992"/>
      <c r="DT116" s="992"/>
      <c r="DU116" s="993"/>
      <c r="DV116" s="995" t="s">
        <v>458</v>
      </c>
      <c r="DW116" s="996"/>
      <c r="DX116" s="996"/>
      <c r="DY116" s="996"/>
      <c r="DZ116" s="997"/>
    </row>
    <row r="117" spans="1:130" s="212" customFormat="1" ht="26.25" customHeight="1" x14ac:dyDescent="0.15">
      <c r="A117" s="945" t="s">
        <v>194</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1010" t="s">
        <v>477</v>
      </c>
      <c r="Z117" s="927"/>
      <c r="AA117" s="1011">
        <v>1204651</v>
      </c>
      <c r="AB117" s="1012"/>
      <c r="AC117" s="1012"/>
      <c r="AD117" s="1012"/>
      <c r="AE117" s="1013"/>
      <c r="AF117" s="1014">
        <v>1188455</v>
      </c>
      <c r="AG117" s="1012"/>
      <c r="AH117" s="1012"/>
      <c r="AI117" s="1012"/>
      <c r="AJ117" s="1013"/>
      <c r="AK117" s="1014">
        <v>1272964</v>
      </c>
      <c r="AL117" s="1012"/>
      <c r="AM117" s="1012"/>
      <c r="AN117" s="1012"/>
      <c r="AO117" s="1013"/>
      <c r="AP117" s="1015"/>
      <c r="AQ117" s="1016"/>
      <c r="AR117" s="1016"/>
      <c r="AS117" s="1016"/>
      <c r="AT117" s="1017"/>
      <c r="AU117" s="941"/>
      <c r="AV117" s="942"/>
      <c r="AW117" s="942"/>
      <c r="AX117" s="942"/>
      <c r="AY117" s="942"/>
      <c r="AZ117" s="1007" t="s">
        <v>478</v>
      </c>
      <c r="BA117" s="1008"/>
      <c r="BB117" s="1008"/>
      <c r="BC117" s="1008"/>
      <c r="BD117" s="1008"/>
      <c r="BE117" s="1008"/>
      <c r="BF117" s="1008"/>
      <c r="BG117" s="1008"/>
      <c r="BH117" s="1008"/>
      <c r="BI117" s="1008"/>
      <c r="BJ117" s="1008"/>
      <c r="BK117" s="1008"/>
      <c r="BL117" s="1008"/>
      <c r="BM117" s="1008"/>
      <c r="BN117" s="1008"/>
      <c r="BO117" s="1008"/>
      <c r="BP117" s="1009"/>
      <c r="BQ117" s="958" t="s">
        <v>455</v>
      </c>
      <c r="BR117" s="959"/>
      <c r="BS117" s="959"/>
      <c r="BT117" s="959"/>
      <c r="BU117" s="959"/>
      <c r="BV117" s="959" t="s">
        <v>452</v>
      </c>
      <c r="BW117" s="959"/>
      <c r="BX117" s="959"/>
      <c r="BY117" s="959"/>
      <c r="BZ117" s="959"/>
      <c r="CA117" s="959" t="s">
        <v>455</v>
      </c>
      <c r="CB117" s="959"/>
      <c r="CC117" s="959"/>
      <c r="CD117" s="959"/>
      <c r="CE117" s="959"/>
      <c r="CF117" s="953" t="s">
        <v>451</v>
      </c>
      <c r="CG117" s="954"/>
      <c r="CH117" s="954"/>
      <c r="CI117" s="954"/>
      <c r="CJ117" s="954"/>
      <c r="CK117" s="981"/>
      <c r="CL117" s="982"/>
      <c r="CM117" s="955" t="s">
        <v>479</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1" t="s">
        <v>451</v>
      </c>
      <c r="DH117" s="992"/>
      <c r="DI117" s="992"/>
      <c r="DJ117" s="992"/>
      <c r="DK117" s="993"/>
      <c r="DL117" s="994" t="s">
        <v>461</v>
      </c>
      <c r="DM117" s="992"/>
      <c r="DN117" s="992"/>
      <c r="DO117" s="992"/>
      <c r="DP117" s="993"/>
      <c r="DQ117" s="994" t="s">
        <v>461</v>
      </c>
      <c r="DR117" s="992"/>
      <c r="DS117" s="992"/>
      <c r="DT117" s="992"/>
      <c r="DU117" s="993"/>
      <c r="DV117" s="995" t="s">
        <v>452</v>
      </c>
      <c r="DW117" s="996"/>
      <c r="DX117" s="996"/>
      <c r="DY117" s="996"/>
      <c r="DZ117" s="997"/>
    </row>
    <row r="118" spans="1:130" s="212" customFormat="1" ht="26.25" customHeight="1" x14ac:dyDescent="0.15">
      <c r="A118" s="945" t="s">
        <v>444</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5" t="s">
        <v>441</v>
      </c>
      <c r="AB118" s="926"/>
      <c r="AC118" s="926"/>
      <c r="AD118" s="926"/>
      <c r="AE118" s="927"/>
      <c r="AF118" s="925" t="s">
        <v>442</v>
      </c>
      <c r="AG118" s="926"/>
      <c r="AH118" s="926"/>
      <c r="AI118" s="926"/>
      <c r="AJ118" s="927"/>
      <c r="AK118" s="925" t="s">
        <v>313</v>
      </c>
      <c r="AL118" s="926"/>
      <c r="AM118" s="926"/>
      <c r="AN118" s="926"/>
      <c r="AO118" s="927"/>
      <c r="AP118" s="1003" t="s">
        <v>443</v>
      </c>
      <c r="AQ118" s="1004"/>
      <c r="AR118" s="1004"/>
      <c r="AS118" s="1004"/>
      <c r="AT118" s="1005"/>
      <c r="AU118" s="941"/>
      <c r="AV118" s="942"/>
      <c r="AW118" s="942"/>
      <c r="AX118" s="942"/>
      <c r="AY118" s="942"/>
      <c r="AZ118" s="1006" t="s">
        <v>480</v>
      </c>
      <c r="BA118" s="998"/>
      <c r="BB118" s="998"/>
      <c r="BC118" s="998"/>
      <c r="BD118" s="998"/>
      <c r="BE118" s="998"/>
      <c r="BF118" s="998"/>
      <c r="BG118" s="998"/>
      <c r="BH118" s="998"/>
      <c r="BI118" s="998"/>
      <c r="BJ118" s="998"/>
      <c r="BK118" s="998"/>
      <c r="BL118" s="998"/>
      <c r="BM118" s="998"/>
      <c r="BN118" s="998"/>
      <c r="BO118" s="998"/>
      <c r="BP118" s="999"/>
      <c r="BQ118" s="1032" t="s">
        <v>455</v>
      </c>
      <c r="BR118" s="1033"/>
      <c r="BS118" s="1033"/>
      <c r="BT118" s="1033"/>
      <c r="BU118" s="1033"/>
      <c r="BV118" s="1033" t="s">
        <v>481</v>
      </c>
      <c r="BW118" s="1033"/>
      <c r="BX118" s="1033"/>
      <c r="BY118" s="1033"/>
      <c r="BZ118" s="1033"/>
      <c r="CA118" s="1033" t="s">
        <v>481</v>
      </c>
      <c r="CB118" s="1033"/>
      <c r="CC118" s="1033"/>
      <c r="CD118" s="1033"/>
      <c r="CE118" s="1033"/>
      <c r="CF118" s="953" t="s">
        <v>476</v>
      </c>
      <c r="CG118" s="954"/>
      <c r="CH118" s="954"/>
      <c r="CI118" s="954"/>
      <c r="CJ118" s="954"/>
      <c r="CK118" s="981"/>
      <c r="CL118" s="982"/>
      <c r="CM118" s="955" t="s">
        <v>482</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1" t="s">
        <v>400</v>
      </c>
      <c r="DH118" s="992"/>
      <c r="DI118" s="992"/>
      <c r="DJ118" s="992"/>
      <c r="DK118" s="993"/>
      <c r="DL118" s="994" t="s">
        <v>455</v>
      </c>
      <c r="DM118" s="992"/>
      <c r="DN118" s="992"/>
      <c r="DO118" s="992"/>
      <c r="DP118" s="993"/>
      <c r="DQ118" s="994" t="s">
        <v>422</v>
      </c>
      <c r="DR118" s="992"/>
      <c r="DS118" s="992"/>
      <c r="DT118" s="992"/>
      <c r="DU118" s="993"/>
      <c r="DV118" s="995" t="s">
        <v>481</v>
      </c>
      <c r="DW118" s="996"/>
      <c r="DX118" s="996"/>
      <c r="DY118" s="996"/>
      <c r="DZ118" s="997"/>
    </row>
    <row r="119" spans="1:130" s="212" customFormat="1" ht="26.25" customHeight="1" x14ac:dyDescent="0.15">
      <c r="A119" s="1089" t="s">
        <v>447</v>
      </c>
      <c r="B119" s="980"/>
      <c r="C119" s="962" t="s">
        <v>448</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v>5967</v>
      </c>
      <c r="AB119" s="933"/>
      <c r="AC119" s="933"/>
      <c r="AD119" s="933"/>
      <c r="AE119" s="934"/>
      <c r="AF119" s="935">
        <v>17110</v>
      </c>
      <c r="AG119" s="933"/>
      <c r="AH119" s="933"/>
      <c r="AI119" s="933"/>
      <c r="AJ119" s="934"/>
      <c r="AK119" s="935">
        <v>58369</v>
      </c>
      <c r="AL119" s="933"/>
      <c r="AM119" s="933"/>
      <c r="AN119" s="933"/>
      <c r="AO119" s="934"/>
      <c r="AP119" s="936">
        <v>0.7</v>
      </c>
      <c r="AQ119" s="937"/>
      <c r="AR119" s="937"/>
      <c r="AS119" s="937"/>
      <c r="AT119" s="938"/>
      <c r="AU119" s="943"/>
      <c r="AV119" s="944"/>
      <c r="AW119" s="944"/>
      <c r="AX119" s="944"/>
      <c r="AY119" s="944"/>
      <c r="AZ119" s="233" t="s">
        <v>194</v>
      </c>
      <c r="BA119" s="233"/>
      <c r="BB119" s="233"/>
      <c r="BC119" s="233"/>
      <c r="BD119" s="233"/>
      <c r="BE119" s="233"/>
      <c r="BF119" s="233"/>
      <c r="BG119" s="233"/>
      <c r="BH119" s="233"/>
      <c r="BI119" s="233"/>
      <c r="BJ119" s="233"/>
      <c r="BK119" s="233"/>
      <c r="BL119" s="233"/>
      <c r="BM119" s="233"/>
      <c r="BN119" s="233"/>
      <c r="BO119" s="1010" t="s">
        <v>483</v>
      </c>
      <c r="BP119" s="1038"/>
      <c r="BQ119" s="1032">
        <v>17885842</v>
      </c>
      <c r="BR119" s="1033"/>
      <c r="BS119" s="1033"/>
      <c r="BT119" s="1033"/>
      <c r="BU119" s="1033"/>
      <c r="BV119" s="1033">
        <v>19323869</v>
      </c>
      <c r="BW119" s="1033"/>
      <c r="BX119" s="1033"/>
      <c r="BY119" s="1033"/>
      <c r="BZ119" s="1033"/>
      <c r="CA119" s="1033">
        <v>17426640</v>
      </c>
      <c r="CB119" s="1033"/>
      <c r="CC119" s="1033"/>
      <c r="CD119" s="1033"/>
      <c r="CE119" s="1033"/>
      <c r="CF119" s="1034"/>
      <c r="CG119" s="1035"/>
      <c r="CH119" s="1035"/>
      <c r="CI119" s="1035"/>
      <c r="CJ119" s="1036"/>
      <c r="CK119" s="983"/>
      <c r="CL119" s="984"/>
      <c r="CM119" s="1006" t="s">
        <v>484</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1037" t="s">
        <v>455</v>
      </c>
      <c r="DH119" s="1019"/>
      <c r="DI119" s="1019"/>
      <c r="DJ119" s="1019"/>
      <c r="DK119" s="1020"/>
      <c r="DL119" s="1018" t="s">
        <v>461</v>
      </c>
      <c r="DM119" s="1019"/>
      <c r="DN119" s="1019"/>
      <c r="DO119" s="1019"/>
      <c r="DP119" s="1020"/>
      <c r="DQ119" s="1018" t="s">
        <v>461</v>
      </c>
      <c r="DR119" s="1019"/>
      <c r="DS119" s="1019"/>
      <c r="DT119" s="1019"/>
      <c r="DU119" s="1020"/>
      <c r="DV119" s="1021" t="s">
        <v>451</v>
      </c>
      <c r="DW119" s="1022"/>
      <c r="DX119" s="1022"/>
      <c r="DY119" s="1022"/>
      <c r="DZ119" s="1023"/>
    </row>
    <row r="120" spans="1:130" s="212" customFormat="1" ht="26.25" customHeight="1" x14ac:dyDescent="0.15">
      <c r="A120" s="1090"/>
      <c r="B120" s="982"/>
      <c r="C120" s="955" t="s">
        <v>454</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1" t="s">
        <v>468</v>
      </c>
      <c r="AB120" s="992"/>
      <c r="AC120" s="992"/>
      <c r="AD120" s="992"/>
      <c r="AE120" s="993"/>
      <c r="AF120" s="994" t="s">
        <v>455</v>
      </c>
      <c r="AG120" s="992"/>
      <c r="AH120" s="992"/>
      <c r="AI120" s="992"/>
      <c r="AJ120" s="993"/>
      <c r="AK120" s="994" t="s">
        <v>452</v>
      </c>
      <c r="AL120" s="992"/>
      <c r="AM120" s="992"/>
      <c r="AN120" s="992"/>
      <c r="AO120" s="993"/>
      <c r="AP120" s="995" t="s">
        <v>461</v>
      </c>
      <c r="AQ120" s="996"/>
      <c r="AR120" s="996"/>
      <c r="AS120" s="996"/>
      <c r="AT120" s="997"/>
      <c r="AU120" s="1024" t="s">
        <v>485</v>
      </c>
      <c r="AV120" s="1025"/>
      <c r="AW120" s="1025"/>
      <c r="AX120" s="1025"/>
      <c r="AY120" s="1026"/>
      <c r="AZ120" s="962" t="s">
        <v>486</v>
      </c>
      <c r="BA120" s="930"/>
      <c r="BB120" s="930"/>
      <c r="BC120" s="930"/>
      <c r="BD120" s="930"/>
      <c r="BE120" s="930"/>
      <c r="BF120" s="930"/>
      <c r="BG120" s="930"/>
      <c r="BH120" s="930"/>
      <c r="BI120" s="930"/>
      <c r="BJ120" s="930"/>
      <c r="BK120" s="930"/>
      <c r="BL120" s="930"/>
      <c r="BM120" s="930"/>
      <c r="BN120" s="930"/>
      <c r="BO120" s="930"/>
      <c r="BP120" s="931"/>
      <c r="BQ120" s="963">
        <v>3157897</v>
      </c>
      <c r="BR120" s="964"/>
      <c r="BS120" s="964"/>
      <c r="BT120" s="964"/>
      <c r="BU120" s="964"/>
      <c r="BV120" s="964">
        <v>3403607</v>
      </c>
      <c r="BW120" s="964"/>
      <c r="BX120" s="964"/>
      <c r="BY120" s="964"/>
      <c r="BZ120" s="964"/>
      <c r="CA120" s="964">
        <v>3182836</v>
      </c>
      <c r="CB120" s="964"/>
      <c r="CC120" s="964"/>
      <c r="CD120" s="964"/>
      <c r="CE120" s="964"/>
      <c r="CF120" s="977">
        <v>35.700000000000003</v>
      </c>
      <c r="CG120" s="978"/>
      <c r="CH120" s="978"/>
      <c r="CI120" s="978"/>
      <c r="CJ120" s="978"/>
      <c r="CK120" s="1039" t="s">
        <v>487</v>
      </c>
      <c r="CL120" s="1040"/>
      <c r="CM120" s="1040"/>
      <c r="CN120" s="1040"/>
      <c r="CO120" s="1041"/>
      <c r="CP120" s="1047" t="s">
        <v>488</v>
      </c>
      <c r="CQ120" s="1048"/>
      <c r="CR120" s="1048"/>
      <c r="CS120" s="1048"/>
      <c r="CT120" s="1048"/>
      <c r="CU120" s="1048"/>
      <c r="CV120" s="1048"/>
      <c r="CW120" s="1048"/>
      <c r="CX120" s="1048"/>
      <c r="CY120" s="1048"/>
      <c r="CZ120" s="1048"/>
      <c r="DA120" s="1048"/>
      <c r="DB120" s="1048"/>
      <c r="DC120" s="1048"/>
      <c r="DD120" s="1048"/>
      <c r="DE120" s="1048"/>
      <c r="DF120" s="1049"/>
      <c r="DG120" s="963">
        <v>5758099</v>
      </c>
      <c r="DH120" s="964"/>
      <c r="DI120" s="964"/>
      <c r="DJ120" s="964"/>
      <c r="DK120" s="964"/>
      <c r="DL120" s="964">
        <v>5197736</v>
      </c>
      <c r="DM120" s="964"/>
      <c r="DN120" s="964"/>
      <c r="DO120" s="964"/>
      <c r="DP120" s="964"/>
      <c r="DQ120" s="964">
        <v>3698003</v>
      </c>
      <c r="DR120" s="964"/>
      <c r="DS120" s="964"/>
      <c r="DT120" s="964"/>
      <c r="DU120" s="964"/>
      <c r="DV120" s="965">
        <v>41.5</v>
      </c>
      <c r="DW120" s="965"/>
      <c r="DX120" s="965"/>
      <c r="DY120" s="965"/>
      <c r="DZ120" s="966"/>
    </row>
    <row r="121" spans="1:130" s="212" customFormat="1" ht="26.25" customHeight="1" x14ac:dyDescent="0.15">
      <c r="A121" s="1090"/>
      <c r="B121" s="982"/>
      <c r="C121" s="1007" t="s">
        <v>489</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91" t="s">
        <v>451</v>
      </c>
      <c r="AB121" s="992"/>
      <c r="AC121" s="992"/>
      <c r="AD121" s="992"/>
      <c r="AE121" s="993"/>
      <c r="AF121" s="994" t="s">
        <v>451</v>
      </c>
      <c r="AG121" s="992"/>
      <c r="AH121" s="992"/>
      <c r="AI121" s="992"/>
      <c r="AJ121" s="993"/>
      <c r="AK121" s="994" t="s">
        <v>490</v>
      </c>
      <c r="AL121" s="992"/>
      <c r="AM121" s="992"/>
      <c r="AN121" s="992"/>
      <c r="AO121" s="993"/>
      <c r="AP121" s="995" t="s">
        <v>490</v>
      </c>
      <c r="AQ121" s="996"/>
      <c r="AR121" s="996"/>
      <c r="AS121" s="996"/>
      <c r="AT121" s="997"/>
      <c r="AU121" s="1027"/>
      <c r="AV121" s="1028"/>
      <c r="AW121" s="1028"/>
      <c r="AX121" s="1028"/>
      <c r="AY121" s="1029"/>
      <c r="AZ121" s="955" t="s">
        <v>491</v>
      </c>
      <c r="BA121" s="956"/>
      <c r="BB121" s="956"/>
      <c r="BC121" s="956"/>
      <c r="BD121" s="956"/>
      <c r="BE121" s="956"/>
      <c r="BF121" s="956"/>
      <c r="BG121" s="956"/>
      <c r="BH121" s="956"/>
      <c r="BI121" s="956"/>
      <c r="BJ121" s="956"/>
      <c r="BK121" s="956"/>
      <c r="BL121" s="956"/>
      <c r="BM121" s="956"/>
      <c r="BN121" s="956"/>
      <c r="BO121" s="956"/>
      <c r="BP121" s="957"/>
      <c r="BQ121" s="958">
        <v>5602630</v>
      </c>
      <c r="BR121" s="959"/>
      <c r="BS121" s="959"/>
      <c r="BT121" s="959"/>
      <c r="BU121" s="959"/>
      <c r="BV121" s="959">
        <v>5145759</v>
      </c>
      <c r="BW121" s="959"/>
      <c r="BX121" s="959"/>
      <c r="BY121" s="959"/>
      <c r="BZ121" s="959"/>
      <c r="CA121" s="959">
        <v>5575403</v>
      </c>
      <c r="CB121" s="959"/>
      <c r="CC121" s="959"/>
      <c r="CD121" s="959"/>
      <c r="CE121" s="959"/>
      <c r="CF121" s="953">
        <v>62.6</v>
      </c>
      <c r="CG121" s="954"/>
      <c r="CH121" s="954"/>
      <c r="CI121" s="954"/>
      <c r="CJ121" s="954"/>
      <c r="CK121" s="1042"/>
      <c r="CL121" s="1043"/>
      <c r="CM121" s="1043"/>
      <c r="CN121" s="1043"/>
      <c r="CO121" s="1044"/>
      <c r="CP121" s="1052" t="s">
        <v>492</v>
      </c>
      <c r="CQ121" s="1053"/>
      <c r="CR121" s="1053"/>
      <c r="CS121" s="1053"/>
      <c r="CT121" s="1053"/>
      <c r="CU121" s="1053"/>
      <c r="CV121" s="1053"/>
      <c r="CW121" s="1053"/>
      <c r="CX121" s="1053"/>
      <c r="CY121" s="1053"/>
      <c r="CZ121" s="1053"/>
      <c r="DA121" s="1053"/>
      <c r="DB121" s="1053"/>
      <c r="DC121" s="1053"/>
      <c r="DD121" s="1053"/>
      <c r="DE121" s="1053"/>
      <c r="DF121" s="1054"/>
      <c r="DG121" s="958">
        <v>649</v>
      </c>
      <c r="DH121" s="959"/>
      <c r="DI121" s="959"/>
      <c r="DJ121" s="959"/>
      <c r="DK121" s="959"/>
      <c r="DL121" s="959">
        <v>614</v>
      </c>
      <c r="DM121" s="959"/>
      <c r="DN121" s="959"/>
      <c r="DO121" s="959"/>
      <c r="DP121" s="959"/>
      <c r="DQ121" s="959">
        <v>577</v>
      </c>
      <c r="DR121" s="959"/>
      <c r="DS121" s="959"/>
      <c r="DT121" s="959"/>
      <c r="DU121" s="959"/>
      <c r="DV121" s="960">
        <v>0</v>
      </c>
      <c r="DW121" s="960"/>
      <c r="DX121" s="960"/>
      <c r="DY121" s="960"/>
      <c r="DZ121" s="961"/>
    </row>
    <row r="122" spans="1:130" s="212" customFormat="1" ht="26.25" customHeight="1" x14ac:dyDescent="0.15">
      <c r="A122" s="1090"/>
      <c r="B122" s="982"/>
      <c r="C122" s="955" t="s">
        <v>467</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1" t="s">
        <v>481</v>
      </c>
      <c r="AB122" s="992"/>
      <c r="AC122" s="992"/>
      <c r="AD122" s="992"/>
      <c r="AE122" s="993"/>
      <c r="AF122" s="994" t="s">
        <v>451</v>
      </c>
      <c r="AG122" s="992"/>
      <c r="AH122" s="992"/>
      <c r="AI122" s="992"/>
      <c r="AJ122" s="993"/>
      <c r="AK122" s="994" t="s">
        <v>461</v>
      </c>
      <c r="AL122" s="992"/>
      <c r="AM122" s="992"/>
      <c r="AN122" s="992"/>
      <c r="AO122" s="993"/>
      <c r="AP122" s="995" t="s">
        <v>461</v>
      </c>
      <c r="AQ122" s="996"/>
      <c r="AR122" s="996"/>
      <c r="AS122" s="996"/>
      <c r="AT122" s="997"/>
      <c r="AU122" s="1027"/>
      <c r="AV122" s="1028"/>
      <c r="AW122" s="1028"/>
      <c r="AX122" s="1028"/>
      <c r="AY122" s="1029"/>
      <c r="AZ122" s="1006" t="s">
        <v>493</v>
      </c>
      <c r="BA122" s="998"/>
      <c r="BB122" s="998"/>
      <c r="BC122" s="998"/>
      <c r="BD122" s="998"/>
      <c r="BE122" s="998"/>
      <c r="BF122" s="998"/>
      <c r="BG122" s="998"/>
      <c r="BH122" s="998"/>
      <c r="BI122" s="998"/>
      <c r="BJ122" s="998"/>
      <c r="BK122" s="998"/>
      <c r="BL122" s="998"/>
      <c r="BM122" s="998"/>
      <c r="BN122" s="998"/>
      <c r="BO122" s="998"/>
      <c r="BP122" s="999"/>
      <c r="BQ122" s="1032">
        <v>9057701</v>
      </c>
      <c r="BR122" s="1033"/>
      <c r="BS122" s="1033"/>
      <c r="BT122" s="1033"/>
      <c r="BU122" s="1033"/>
      <c r="BV122" s="1033">
        <v>9148144</v>
      </c>
      <c r="BW122" s="1033"/>
      <c r="BX122" s="1033"/>
      <c r="BY122" s="1033"/>
      <c r="BZ122" s="1033"/>
      <c r="CA122" s="1033">
        <v>8767514</v>
      </c>
      <c r="CB122" s="1033"/>
      <c r="CC122" s="1033"/>
      <c r="CD122" s="1033"/>
      <c r="CE122" s="1033"/>
      <c r="CF122" s="1050">
        <v>98.4</v>
      </c>
      <c r="CG122" s="1051"/>
      <c r="CH122" s="1051"/>
      <c r="CI122" s="1051"/>
      <c r="CJ122" s="1051"/>
      <c r="CK122" s="1042"/>
      <c r="CL122" s="1043"/>
      <c r="CM122" s="1043"/>
      <c r="CN122" s="1043"/>
      <c r="CO122" s="1044"/>
      <c r="CP122" s="1052" t="s">
        <v>494</v>
      </c>
      <c r="CQ122" s="1053"/>
      <c r="CR122" s="1053"/>
      <c r="CS122" s="1053"/>
      <c r="CT122" s="1053"/>
      <c r="CU122" s="1053"/>
      <c r="CV122" s="1053"/>
      <c r="CW122" s="1053"/>
      <c r="CX122" s="1053"/>
      <c r="CY122" s="1053"/>
      <c r="CZ122" s="1053"/>
      <c r="DA122" s="1053"/>
      <c r="DB122" s="1053"/>
      <c r="DC122" s="1053"/>
      <c r="DD122" s="1053"/>
      <c r="DE122" s="1053"/>
      <c r="DF122" s="1054"/>
      <c r="DG122" s="958" t="s">
        <v>481</v>
      </c>
      <c r="DH122" s="959"/>
      <c r="DI122" s="959"/>
      <c r="DJ122" s="959"/>
      <c r="DK122" s="959"/>
      <c r="DL122" s="959" t="s">
        <v>455</v>
      </c>
      <c r="DM122" s="959"/>
      <c r="DN122" s="959"/>
      <c r="DO122" s="959"/>
      <c r="DP122" s="959"/>
      <c r="DQ122" s="959" t="s">
        <v>400</v>
      </c>
      <c r="DR122" s="959"/>
      <c r="DS122" s="959"/>
      <c r="DT122" s="959"/>
      <c r="DU122" s="959"/>
      <c r="DV122" s="960" t="s">
        <v>455</v>
      </c>
      <c r="DW122" s="960"/>
      <c r="DX122" s="960"/>
      <c r="DY122" s="960"/>
      <c r="DZ122" s="961"/>
    </row>
    <row r="123" spans="1:130" s="212" customFormat="1" ht="26.25" customHeight="1" x14ac:dyDescent="0.15">
      <c r="A123" s="1090"/>
      <c r="B123" s="982"/>
      <c r="C123" s="955" t="s">
        <v>475</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1" t="s">
        <v>481</v>
      </c>
      <c r="AB123" s="992"/>
      <c r="AC123" s="992"/>
      <c r="AD123" s="992"/>
      <c r="AE123" s="993"/>
      <c r="AF123" s="994" t="s">
        <v>461</v>
      </c>
      <c r="AG123" s="992"/>
      <c r="AH123" s="992"/>
      <c r="AI123" s="992"/>
      <c r="AJ123" s="993"/>
      <c r="AK123" s="994" t="s">
        <v>481</v>
      </c>
      <c r="AL123" s="992"/>
      <c r="AM123" s="992"/>
      <c r="AN123" s="992"/>
      <c r="AO123" s="993"/>
      <c r="AP123" s="995" t="s">
        <v>451</v>
      </c>
      <c r="AQ123" s="996"/>
      <c r="AR123" s="996"/>
      <c r="AS123" s="996"/>
      <c r="AT123" s="997"/>
      <c r="AU123" s="1030"/>
      <c r="AV123" s="1031"/>
      <c r="AW123" s="1031"/>
      <c r="AX123" s="1031"/>
      <c r="AY123" s="1031"/>
      <c r="AZ123" s="233" t="s">
        <v>194</v>
      </c>
      <c r="BA123" s="233"/>
      <c r="BB123" s="233"/>
      <c r="BC123" s="233"/>
      <c r="BD123" s="233"/>
      <c r="BE123" s="233"/>
      <c r="BF123" s="233"/>
      <c r="BG123" s="233"/>
      <c r="BH123" s="233"/>
      <c r="BI123" s="233"/>
      <c r="BJ123" s="233"/>
      <c r="BK123" s="233"/>
      <c r="BL123" s="233"/>
      <c r="BM123" s="233"/>
      <c r="BN123" s="233"/>
      <c r="BO123" s="1010" t="s">
        <v>495</v>
      </c>
      <c r="BP123" s="1038"/>
      <c r="BQ123" s="1096">
        <v>17818228</v>
      </c>
      <c r="BR123" s="1097"/>
      <c r="BS123" s="1097"/>
      <c r="BT123" s="1097"/>
      <c r="BU123" s="1097"/>
      <c r="BV123" s="1097">
        <v>17697510</v>
      </c>
      <c r="BW123" s="1097"/>
      <c r="BX123" s="1097"/>
      <c r="BY123" s="1097"/>
      <c r="BZ123" s="1097"/>
      <c r="CA123" s="1097">
        <v>17525753</v>
      </c>
      <c r="CB123" s="1097"/>
      <c r="CC123" s="1097"/>
      <c r="CD123" s="1097"/>
      <c r="CE123" s="1097"/>
      <c r="CF123" s="1034"/>
      <c r="CG123" s="1035"/>
      <c r="CH123" s="1035"/>
      <c r="CI123" s="1035"/>
      <c r="CJ123" s="1036"/>
      <c r="CK123" s="1042"/>
      <c r="CL123" s="1043"/>
      <c r="CM123" s="1043"/>
      <c r="CN123" s="1043"/>
      <c r="CO123" s="1044"/>
      <c r="CP123" s="1052" t="s">
        <v>496</v>
      </c>
      <c r="CQ123" s="1053"/>
      <c r="CR123" s="1053"/>
      <c r="CS123" s="1053"/>
      <c r="CT123" s="1053"/>
      <c r="CU123" s="1053"/>
      <c r="CV123" s="1053"/>
      <c r="CW123" s="1053"/>
      <c r="CX123" s="1053"/>
      <c r="CY123" s="1053"/>
      <c r="CZ123" s="1053"/>
      <c r="DA123" s="1053"/>
      <c r="DB123" s="1053"/>
      <c r="DC123" s="1053"/>
      <c r="DD123" s="1053"/>
      <c r="DE123" s="1053"/>
      <c r="DF123" s="1054"/>
      <c r="DG123" s="991" t="s">
        <v>400</v>
      </c>
      <c r="DH123" s="992"/>
      <c r="DI123" s="992"/>
      <c r="DJ123" s="992"/>
      <c r="DK123" s="993"/>
      <c r="DL123" s="994" t="s">
        <v>451</v>
      </c>
      <c r="DM123" s="992"/>
      <c r="DN123" s="992"/>
      <c r="DO123" s="992"/>
      <c r="DP123" s="993"/>
      <c r="DQ123" s="994" t="s">
        <v>400</v>
      </c>
      <c r="DR123" s="992"/>
      <c r="DS123" s="992"/>
      <c r="DT123" s="992"/>
      <c r="DU123" s="993"/>
      <c r="DV123" s="995" t="s">
        <v>400</v>
      </c>
      <c r="DW123" s="996"/>
      <c r="DX123" s="996"/>
      <c r="DY123" s="996"/>
      <c r="DZ123" s="997"/>
    </row>
    <row r="124" spans="1:130" s="212" customFormat="1" ht="26.25" customHeight="1" thickBot="1" x14ac:dyDescent="0.2">
      <c r="A124" s="1090"/>
      <c r="B124" s="982"/>
      <c r="C124" s="955" t="s">
        <v>479</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1" t="s">
        <v>497</v>
      </c>
      <c r="AB124" s="992"/>
      <c r="AC124" s="992"/>
      <c r="AD124" s="992"/>
      <c r="AE124" s="993"/>
      <c r="AF124" s="994" t="s">
        <v>476</v>
      </c>
      <c r="AG124" s="992"/>
      <c r="AH124" s="992"/>
      <c r="AI124" s="992"/>
      <c r="AJ124" s="993"/>
      <c r="AK124" s="994" t="s">
        <v>451</v>
      </c>
      <c r="AL124" s="992"/>
      <c r="AM124" s="992"/>
      <c r="AN124" s="992"/>
      <c r="AO124" s="993"/>
      <c r="AP124" s="995" t="s">
        <v>476</v>
      </c>
      <c r="AQ124" s="996"/>
      <c r="AR124" s="996"/>
      <c r="AS124" s="996"/>
      <c r="AT124" s="997"/>
      <c r="AU124" s="1092" t="s">
        <v>498</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0.7</v>
      </c>
      <c r="BR124" s="1060"/>
      <c r="BS124" s="1060"/>
      <c r="BT124" s="1060"/>
      <c r="BU124" s="1060"/>
      <c r="BV124" s="1060">
        <v>18.600000000000001</v>
      </c>
      <c r="BW124" s="1060"/>
      <c r="BX124" s="1060"/>
      <c r="BY124" s="1060"/>
      <c r="BZ124" s="1060"/>
      <c r="CA124" s="1060" t="s">
        <v>461</v>
      </c>
      <c r="CB124" s="1060"/>
      <c r="CC124" s="1060"/>
      <c r="CD124" s="1060"/>
      <c r="CE124" s="1060"/>
      <c r="CF124" s="1061"/>
      <c r="CG124" s="1062"/>
      <c r="CH124" s="1062"/>
      <c r="CI124" s="1062"/>
      <c r="CJ124" s="1063"/>
      <c r="CK124" s="1045"/>
      <c r="CL124" s="1045"/>
      <c r="CM124" s="1045"/>
      <c r="CN124" s="1045"/>
      <c r="CO124" s="1046"/>
      <c r="CP124" s="1052" t="s">
        <v>499</v>
      </c>
      <c r="CQ124" s="1053"/>
      <c r="CR124" s="1053"/>
      <c r="CS124" s="1053"/>
      <c r="CT124" s="1053"/>
      <c r="CU124" s="1053"/>
      <c r="CV124" s="1053"/>
      <c r="CW124" s="1053"/>
      <c r="CX124" s="1053"/>
      <c r="CY124" s="1053"/>
      <c r="CZ124" s="1053"/>
      <c r="DA124" s="1053"/>
      <c r="DB124" s="1053"/>
      <c r="DC124" s="1053"/>
      <c r="DD124" s="1053"/>
      <c r="DE124" s="1053"/>
      <c r="DF124" s="1054"/>
      <c r="DG124" s="1037" t="s">
        <v>452</v>
      </c>
      <c r="DH124" s="1019"/>
      <c r="DI124" s="1019"/>
      <c r="DJ124" s="1019"/>
      <c r="DK124" s="1020"/>
      <c r="DL124" s="1018" t="s">
        <v>400</v>
      </c>
      <c r="DM124" s="1019"/>
      <c r="DN124" s="1019"/>
      <c r="DO124" s="1019"/>
      <c r="DP124" s="1020"/>
      <c r="DQ124" s="1018" t="s">
        <v>476</v>
      </c>
      <c r="DR124" s="1019"/>
      <c r="DS124" s="1019"/>
      <c r="DT124" s="1019"/>
      <c r="DU124" s="1020"/>
      <c r="DV124" s="1021" t="s">
        <v>476</v>
      </c>
      <c r="DW124" s="1022"/>
      <c r="DX124" s="1022"/>
      <c r="DY124" s="1022"/>
      <c r="DZ124" s="1023"/>
    </row>
    <row r="125" spans="1:130" s="212" customFormat="1" ht="26.25" customHeight="1" x14ac:dyDescent="0.15">
      <c r="A125" s="1090"/>
      <c r="B125" s="982"/>
      <c r="C125" s="955" t="s">
        <v>482</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1" t="s">
        <v>400</v>
      </c>
      <c r="AB125" s="992"/>
      <c r="AC125" s="992"/>
      <c r="AD125" s="992"/>
      <c r="AE125" s="993"/>
      <c r="AF125" s="994" t="s">
        <v>455</v>
      </c>
      <c r="AG125" s="992"/>
      <c r="AH125" s="992"/>
      <c r="AI125" s="992"/>
      <c r="AJ125" s="993"/>
      <c r="AK125" s="994" t="s">
        <v>422</v>
      </c>
      <c r="AL125" s="992"/>
      <c r="AM125" s="992"/>
      <c r="AN125" s="992"/>
      <c r="AO125" s="993"/>
      <c r="AP125" s="995" t="s">
        <v>422</v>
      </c>
      <c r="AQ125" s="996"/>
      <c r="AR125" s="996"/>
      <c r="AS125" s="996"/>
      <c r="AT125" s="997"/>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55" t="s">
        <v>500</v>
      </c>
      <c r="CL125" s="1040"/>
      <c r="CM125" s="1040"/>
      <c r="CN125" s="1040"/>
      <c r="CO125" s="1041"/>
      <c r="CP125" s="962" t="s">
        <v>501</v>
      </c>
      <c r="CQ125" s="930"/>
      <c r="CR125" s="930"/>
      <c r="CS125" s="930"/>
      <c r="CT125" s="930"/>
      <c r="CU125" s="930"/>
      <c r="CV125" s="930"/>
      <c r="CW125" s="930"/>
      <c r="CX125" s="930"/>
      <c r="CY125" s="930"/>
      <c r="CZ125" s="930"/>
      <c r="DA125" s="930"/>
      <c r="DB125" s="930"/>
      <c r="DC125" s="930"/>
      <c r="DD125" s="930"/>
      <c r="DE125" s="930"/>
      <c r="DF125" s="931"/>
      <c r="DG125" s="963" t="s">
        <v>400</v>
      </c>
      <c r="DH125" s="964"/>
      <c r="DI125" s="964"/>
      <c r="DJ125" s="964"/>
      <c r="DK125" s="964"/>
      <c r="DL125" s="964" t="s">
        <v>400</v>
      </c>
      <c r="DM125" s="964"/>
      <c r="DN125" s="964"/>
      <c r="DO125" s="964"/>
      <c r="DP125" s="964"/>
      <c r="DQ125" s="964" t="s">
        <v>400</v>
      </c>
      <c r="DR125" s="964"/>
      <c r="DS125" s="964"/>
      <c r="DT125" s="964"/>
      <c r="DU125" s="964"/>
      <c r="DV125" s="965" t="s">
        <v>451</v>
      </c>
      <c r="DW125" s="965"/>
      <c r="DX125" s="965"/>
      <c r="DY125" s="965"/>
      <c r="DZ125" s="966"/>
    </row>
    <row r="126" spans="1:130" s="212" customFormat="1" ht="26.25" customHeight="1" thickBot="1" x14ac:dyDescent="0.2">
      <c r="A126" s="1090"/>
      <c r="B126" s="982"/>
      <c r="C126" s="955" t="s">
        <v>484</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1" t="s">
        <v>400</v>
      </c>
      <c r="AB126" s="992"/>
      <c r="AC126" s="992"/>
      <c r="AD126" s="992"/>
      <c r="AE126" s="993"/>
      <c r="AF126" s="994" t="s">
        <v>400</v>
      </c>
      <c r="AG126" s="992"/>
      <c r="AH126" s="992"/>
      <c r="AI126" s="992"/>
      <c r="AJ126" s="993"/>
      <c r="AK126" s="994" t="s">
        <v>476</v>
      </c>
      <c r="AL126" s="992"/>
      <c r="AM126" s="992"/>
      <c r="AN126" s="992"/>
      <c r="AO126" s="993"/>
      <c r="AP126" s="995" t="s">
        <v>422</v>
      </c>
      <c r="AQ126" s="996"/>
      <c r="AR126" s="996"/>
      <c r="AS126" s="996"/>
      <c r="AT126" s="997"/>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56"/>
      <c r="CL126" s="1043"/>
      <c r="CM126" s="1043"/>
      <c r="CN126" s="1043"/>
      <c r="CO126" s="1044"/>
      <c r="CP126" s="955" t="s">
        <v>502</v>
      </c>
      <c r="CQ126" s="956"/>
      <c r="CR126" s="956"/>
      <c r="CS126" s="956"/>
      <c r="CT126" s="956"/>
      <c r="CU126" s="956"/>
      <c r="CV126" s="956"/>
      <c r="CW126" s="956"/>
      <c r="CX126" s="956"/>
      <c r="CY126" s="956"/>
      <c r="CZ126" s="956"/>
      <c r="DA126" s="956"/>
      <c r="DB126" s="956"/>
      <c r="DC126" s="956"/>
      <c r="DD126" s="956"/>
      <c r="DE126" s="956"/>
      <c r="DF126" s="957"/>
      <c r="DG126" s="958">
        <v>119580</v>
      </c>
      <c r="DH126" s="959"/>
      <c r="DI126" s="959"/>
      <c r="DJ126" s="959"/>
      <c r="DK126" s="959"/>
      <c r="DL126" s="959">
        <v>170252</v>
      </c>
      <c r="DM126" s="959"/>
      <c r="DN126" s="959"/>
      <c r="DO126" s="959"/>
      <c r="DP126" s="959"/>
      <c r="DQ126" s="959">
        <v>170004</v>
      </c>
      <c r="DR126" s="959"/>
      <c r="DS126" s="959"/>
      <c r="DT126" s="959"/>
      <c r="DU126" s="959"/>
      <c r="DV126" s="960">
        <v>1.9</v>
      </c>
      <c r="DW126" s="960"/>
      <c r="DX126" s="960"/>
      <c r="DY126" s="960"/>
      <c r="DZ126" s="961"/>
    </row>
    <row r="127" spans="1:130" s="212" customFormat="1" ht="26.25" customHeight="1" x14ac:dyDescent="0.15">
      <c r="A127" s="1091"/>
      <c r="B127" s="984"/>
      <c r="C127" s="1006" t="s">
        <v>503</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91" t="s">
        <v>476</v>
      </c>
      <c r="AB127" s="992"/>
      <c r="AC127" s="992"/>
      <c r="AD127" s="992"/>
      <c r="AE127" s="993"/>
      <c r="AF127" s="994" t="s">
        <v>490</v>
      </c>
      <c r="AG127" s="992"/>
      <c r="AH127" s="992"/>
      <c r="AI127" s="992"/>
      <c r="AJ127" s="993"/>
      <c r="AK127" s="994" t="s">
        <v>476</v>
      </c>
      <c r="AL127" s="992"/>
      <c r="AM127" s="992"/>
      <c r="AN127" s="992"/>
      <c r="AO127" s="993"/>
      <c r="AP127" s="995" t="s">
        <v>476</v>
      </c>
      <c r="AQ127" s="996"/>
      <c r="AR127" s="996"/>
      <c r="AS127" s="996"/>
      <c r="AT127" s="997"/>
      <c r="AU127" s="214"/>
      <c r="AV127" s="214"/>
      <c r="AW127" s="214"/>
      <c r="AX127" s="1064" t="s">
        <v>504</v>
      </c>
      <c r="AY127" s="1065"/>
      <c r="AZ127" s="1065"/>
      <c r="BA127" s="1065"/>
      <c r="BB127" s="1065"/>
      <c r="BC127" s="1065"/>
      <c r="BD127" s="1065"/>
      <c r="BE127" s="1066"/>
      <c r="BF127" s="1067" t="s">
        <v>505</v>
      </c>
      <c r="BG127" s="1065"/>
      <c r="BH127" s="1065"/>
      <c r="BI127" s="1065"/>
      <c r="BJ127" s="1065"/>
      <c r="BK127" s="1065"/>
      <c r="BL127" s="1066"/>
      <c r="BM127" s="1067" t="s">
        <v>506</v>
      </c>
      <c r="BN127" s="1065"/>
      <c r="BO127" s="1065"/>
      <c r="BP127" s="1065"/>
      <c r="BQ127" s="1065"/>
      <c r="BR127" s="1065"/>
      <c r="BS127" s="1066"/>
      <c r="BT127" s="1067" t="s">
        <v>507</v>
      </c>
      <c r="BU127" s="1065"/>
      <c r="BV127" s="1065"/>
      <c r="BW127" s="1065"/>
      <c r="BX127" s="1065"/>
      <c r="BY127" s="1065"/>
      <c r="BZ127" s="1088"/>
      <c r="CA127" s="214"/>
      <c r="CB127" s="214"/>
      <c r="CC127" s="214"/>
      <c r="CD127" s="237"/>
      <c r="CE127" s="237"/>
      <c r="CF127" s="237"/>
      <c r="CG127" s="214"/>
      <c r="CH127" s="214"/>
      <c r="CI127" s="214"/>
      <c r="CJ127" s="236"/>
      <c r="CK127" s="1056"/>
      <c r="CL127" s="1043"/>
      <c r="CM127" s="1043"/>
      <c r="CN127" s="1043"/>
      <c r="CO127" s="1044"/>
      <c r="CP127" s="955" t="s">
        <v>508</v>
      </c>
      <c r="CQ127" s="956"/>
      <c r="CR127" s="956"/>
      <c r="CS127" s="956"/>
      <c r="CT127" s="956"/>
      <c r="CU127" s="956"/>
      <c r="CV127" s="956"/>
      <c r="CW127" s="956"/>
      <c r="CX127" s="956"/>
      <c r="CY127" s="956"/>
      <c r="CZ127" s="956"/>
      <c r="DA127" s="956"/>
      <c r="DB127" s="956"/>
      <c r="DC127" s="956"/>
      <c r="DD127" s="956"/>
      <c r="DE127" s="956"/>
      <c r="DF127" s="957"/>
      <c r="DG127" s="958" t="s">
        <v>400</v>
      </c>
      <c r="DH127" s="959"/>
      <c r="DI127" s="959"/>
      <c r="DJ127" s="959"/>
      <c r="DK127" s="959"/>
      <c r="DL127" s="959" t="s">
        <v>400</v>
      </c>
      <c r="DM127" s="959"/>
      <c r="DN127" s="959"/>
      <c r="DO127" s="959"/>
      <c r="DP127" s="959"/>
      <c r="DQ127" s="959" t="s">
        <v>400</v>
      </c>
      <c r="DR127" s="959"/>
      <c r="DS127" s="959"/>
      <c r="DT127" s="959"/>
      <c r="DU127" s="959"/>
      <c r="DV127" s="960" t="s">
        <v>490</v>
      </c>
      <c r="DW127" s="960"/>
      <c r="DX127" s="960"/>
      <c r="DY127" s="960"/>
      <c r="DZ127" s="961"/>
    </row>
    <row r="128" spans="1:130" s="212" customFormat="1" ht="26.25" customHeight="1" thickBot="1" x14ac:dyDescent="0.2">
      <c r="A128" s="1074" t="s">
        <v>509</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510</v>
      </c>
      <c r="X128" s="1076"/>
      <c r="Y128" s="1076"/>
      <c r="Z128" s="1077"/>
      <c r="AA128" s="1078">
        <v>324899</v>
      </c>
      <c r="AB128" s="1079"/>
      <c r="AC128" s="1079"/>
      <c r="AD128" s="1079"/>
      <c r="AE128" s="1080"/>
      <c r="AF128" s="1081">
        <v>278457</v>
      </c>
      <c r="AG128" s="1079"/>
      <c r="AH128" s="1079"/>
      <c r="AI128" s="1079"/>
      <c r="AJ128" s="1080"/>
      <c r="AK128" s="1081">
        <v>331681</v>
      </c>
      <c r="AL128" s="1079"/>
      <c r="AM128" s="1079"/>
      <c r="AN128" s="1079"/>
      <c r="AO128" s="1080"/>
      <c r="AP128" s="1082"/>
      <c r="AQ128" s="1083"/>
      <c r="AR128" s="1083"/>
      <c r="AS128" s="1083"/>
      <c r="AT128" s="1084"/>
      <c r="AU128" s="214"/>
      <c r="AV128" s="214"/>
      <c r="AW128" s="214"/>
      <c r="AX128" s="929" t="s">
        <v>511</v>
      </c>
      <c r="AY128" s="930"/>
      <c r="AZ128" s="930"/>
      <c r="BA128" s="930"/>
      <c r="BB128" s="930"/>
      <c r="BC128" s="930"/>
      <c r="BD128" s="930"/>
      <c r="BE128" s="931"/>
      <c r="BF128" s="1085" t="s">
        <v>422</v>
      </c>
      <c r="BG128" s="1086"/>
      <c r="BH128" s="1086"/>
      <c r="BI128" s="1086"/>
      <c r="BJ128" s="1086"/>
      <c r="BK128" s="1086"/>
      <c r="BL128" s="1087"/>
      <c r="BM128" s="1085">
        <v>13.38</v>
      </c>
      <c r="BN128" s="1086"/>
      <c r="BO128" s="1086"/>
      <c r="BP128" s="1086"/>
      <c r="BQ128" s="1086"/>
      <c r="BR128" s="1086"/>
      <c r="BS128" s="1087"/>
      <c r="BT128" s="1085">
        <v>20</v>
      </c>
      <c r="BU128" s="1086"/>
      <c r="BV128" s="1086"/>
      <c r="BW128" s="1086"/>
      <c r="BX128" s="1086"/>
      <c r="BY128" s="1086"/>
      <c r="BZ128" s="1109"/>
      <c r="CA128" s="237"/>
      <c r="CB128" s="237"/>
      <c r="CC128" s="237"/>
      <c r="CD128" s="237"/>
      <c r="CE128" s="237"/>
      <c r="CF128" s="237"/>
      <c r="CG128" s="214"/>
      <c r="CH128" s="214"/>
      <c r="CI128" s="214"/>
      <c r="CJ128" s="236"/>
      <c r="CK128" s="1057"/>
      <c r="CL128" s="1058"/>
      <c r="CM128" s="1058"/>
      <c r="CN128" s="1058"/>
      <c r="CO128" s="1059"/>
      <c r="CP128" s="1068" t="s">
        <v>512</v>
      </c>
      <c r="CQ128" s="759"/>
      <c r="CR128" s="759"/>
      <c r="CS128" s="759"/>
      <c r="CT128" s="759"/>
      <c r="CU128" s="759"/>
      <c r="CV128" s="759"/>
      <c r="CW128" s="759"/>
      <c r="CX128" s="759"/>
      <c r="CY128" s="759"/>
      <c r="CZ128" s="759"/>
      <c r="DA128" s="759"/>
      <c r="DB128" s="759"/>
      <c r="DC128" s="759"/>
      <c r="DD128" s="759"/>
      <c r="DE128" s="759"/>
      <c r="DF128" s="1069"/>
      <c r="DG128" s="1070" t="s">
        <v>451</v>
      </c>
      <c r="DH128" s="1071"/>
      <c r="DI128" s="1071"/>
      <c r="DJ128" s="1071"/>
      <c r="DK128" s="1071"/>
      <c r="DL128" s="1071" t="s">
        <v>497</v>
      </c>
      <c r="DM128" s="1071"/>
      <c r="DN128" s="1071"/>
      <c r="DO128" s="1071"/>
      <c r="DP128" s="1071"/>
      <c r="DQ128" s="1071" t="s">
        <v>497</v>
      </c>
      <c r="DR128" s="1071"/>
      <c r="DS128" s="1071"/>
      <c r="DT128" s="1071"/>
      <c r="DU128" s="1071"/>
      <c r="DV128" s="1072" t="s">
        <v>497</v>
      </c>
      <c r="DW128" s="1072"/>
      <c r="DX128" s="1072"/>
      <c r="DY128" s="1072"/>
      <c r="DZ128" s="1073"/>
    </row>
    <row r="129" spans="1:131" s="212" customFormat="1" ht="26.25" customHeight="1" x14ac:dyDescent="0.15">
      <c r="A129" s="967" t="s">
        <v>108</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03" t="s">
        <v>513</v>
      </c>
      <c r="X129" s="1104"/>
      <c r="Y129" s="1104"/>
      <c r="Z129" s="1105"/>
      <c r="AA129" s="991">
        <v>9779510</v>
      </c>
      <c r="AB129" s="992"/>
      <c r="AC129" s="992"/>
      <c r="AD129" s="992"/>
      <c r="AE129" s="993"/>
      <c r="AF129" s="994">
        <v>9601979</v>
      </c>
      <c r="AG129" s="992"/>
      <c r="AH129" s="992"/>
      <c r="AI129" s="992"/>
      <c r="AJ129" s="993"/>
      <c r="AK129" s="994">
        <v>9749694</v>
      </c>
      <c r="AL129" s="992"/>
      <c r="AM129" s="992"/>
      <c r="AN129" s="992"/>
      <c r="AO129" s="993"/>
      <c r="AP129" s="1106"/>
      <c r="AQ129" s="1107"/>
      <c r="AR129" s="1107"/>
      <c r="AS129" s="1107"/>
      <c r="AT129" s="1108"/>
      <c r="AU129" s="215"/>
      <c r="AV129" s="215"/>
      <c r="AW129" s="215"/>
      <c r="AX129" s="1098" t="s">
        <v>514</v>
      </c>
      <c r="AY129" s="956"/>
      <c r="AZ129" s="956"/>
      <c r="BA129" s="956"/>
      <c r="BB129" s="956"/>
      <c r="BC129" s="956"/>
      <c r="BD129" s="956"/>
      <c r="BE129" s="957"/>
      <c r="BF129" s="1099" t="s">
        <v>490</v>
      </c>
      <c r="BG129" s="1100"/>
      <c r="BH129" s="1100"/>
      <c r="BI129" s="1100"/>
      <c r="BJ129" s="1100"/>
      <c r="BK129" s="1100"/>
      <c r="BL129" s="1101"/>
      <c r="BM129" s="1099">
        <v>18.38</v>
      </c>
      <c r="BN129" s="1100"/>
      <c r="BO129" s="1100"/>
      <c r="BP129" s="1100"/>
      <c r="BQ129" s="1100"/>
      <c r="BR129" s="1100"/>
      <c r="BS129" s="1101"/>
      <c r="BT129" s="1099">
        <v>30</v>
      </c>
      <c r="BU129" s="1100"/>
      <c r="BV129" s="1100"/>
      <c r="BW129" s="1100"/>
      <c r="BX129" s="1100"/>
      <c r="BY129" s="1100"/>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967" t="s">
        <v>515</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03" t="s">
        <v>516</v>
      </c>
      <c r="X130" s="1104"/>
      <c r="Y130" s="1104"/>
      <c r="Z130" s="1105"/>
      <c r="AA130" s="991">
        <v>892431</v>
      </c>
      <c r="AB130" s="992"/>
      <c r="AC130" s="992"/>
      <c r="AD130" s="992"/>
      <c r="AE130" s="993"/>
      <c r="AF130" s="994">
        <v>867360</v>
      </c>
      <c r="AG130" s="992"/>
      <c r="AH130" s="992"/>
      <c r="AI130" s="992"/>
      <c r="AJ130" s="993"/>
      <c r="AK130" s="994">
        <v>843843</v>
      </c>
      <c r="AL130" s="992"/>
      <c r="AM130" s="992"/>
      <c r="AN130" s="992"/>
      <c r="AO130" s="993"/>
      <c r="AP130" s="1106"/>
      <c r="AQ130" s="1107"/>
      <c r="AR130" s="1107"/>
      <c r="AS130" s="1107"/>
      <c r="AT130" s="1108"/>
      <c r="AU130" s="215"/>
      <c r="AV130" s="215"/>
      <c r="AW130" s="215"/>
      <c r="AX130" s="1098" t="s">
        <v>517</v>
      </c>
      <c r="AY130" s="956"/>
      <c r="AZ130" s="956"/>
      <c r="BA130" s="956"/>
      <c r="BB130" s="956"/>
      <c r="BC130" s="956"/>
      <c r="BD130" s="956"/>
      <c r="BE130" s="957"/>
      <c r="BF130" s="1134">
        <v>0.4</v>
      </c>
      <c r="BG130" s="1135"/>
      <c r="BH130" s="1135"/>
      <c r="BI130" s="1135"/>
      <c r="BJ130" s="1135"/>
      <c r="BK130" s="1135"/>
      <c r="BL130" s="1136"/>
      <c r="BM130" s="1134">
        <v>25</v>
      </c>
      <c r="BN130" s="1135"/>
      <c r="BO130" s="1135"/>
      <c r="BP130" s="1135"/>
      <c r="BQ130" s="1135"/>
      <c r="BR130" s="1135"/>
      <c r="BS130" s="1136"/>
      <c r="BT130" s="1134">
        <v>35</v>
      </c>
      <c r="BU130" s="1135"/>
      <c r="BV130" s="1135"/>
      <c r="BW130" s="1135"/>
      <c r="BX130" s="1135"/>
      <c r="BY130" s="1135"/>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518</v>
      </c>
      <c r="X131" s="1141"/>
      <c r="Y131" s="1141"/>
      <c r="Z131" s="1142"/>
      <c r="AA131" s="1037">
        <v>8887079</v>
      </c>
      <c r="AB131" s="1019"/>
      <c r="AC131" s="1019"/>
      <c r="AD131" s="1019"/>
      <c r="AE131" s="1020"/>
      <c r="AF131" s="1018">
        <v>8734619</v>
      </c>
      <c r="AG131" s="1019"/>
      <c r="AH131" s="1019"/>
      <c r="AI131" s="1019"/>
      <c r="AJ131" s="1020"/>
      <c r="AK131" s="1018">
        <v>8905851</v>
      </c>
      <c r="AL131" s="1019"/>
      <c r="AM131" s="1019"/>
      <c r="AN131" s="1019"/>
      <c r="AO131" s="1020"/>
      <c r="AP131" s="1143"/>
      <c r="AQ131" s="1144"/>
      <c r="AR131" s="1144"/>
      <c r="AS131" s="1144"/>
      <c r="AT131" s="1145"/>
      <c r="AU131" s="215"/>
      <c r="AV131" s="215"/>
      <c r="AW131" s="215"/>
      <c r="AX131" s="1116" t="s">
        <v>519</v>
      </c>
      <c r="AY131" s="759"/>
      <c r="AZ131" s="759"/>
      <c r="BA131" s="759"/>
      <c r="BB131" s="759"/>
      <c r="BC131" s="759"/>
      <c r="BD131" s="759"/>
      <c r="BE131" s="1069"/>
      <c r="BF131" s="1117" t="s">
        <v>451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1123" t="s">
        <v>520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521</v>
      </c>
      <c r="W132" s="1127"/>
      <c r="X132" s="1127"/>
      <c r="Y132" s="1127"/>
      <c r="Z132" s="1128"/>
      <c r="AA132" s="1129">
        <v>-0.14266779900000001</v>
      </c>
      <c r="AB132" s="1130"/>
      <c r="AC132" s="1130"/>
      <c r="AD132" s="1130"/>
      <c r="AE132" s="1131"/>
      <c r="AF132" s="1132">
        <v>0.48814951200000001</v>
      </c>
      <c r="AG132" s="1130"/>
      <c r="AH132" s="1130"/>
      <c r="AI132" s="1130"/>
      <c r="AJ132" s="1131"/>
      <c r="AK132" s="1132">
        <v>1.0941121739999999</v>
      </c>
      <c r="AL132" s="1130"/>
      <c r="AM132" s="1130"/>
      <c r="AN132" s="1130"/>
      <c r="AO132" s="1131"/>
      <c r="AP132" s="1034"/>
      <c r="AQ132" s="1035"/>
      <c r="AR132" s="1035"/>
      <c r="AS132" s="1035"/>
      <c r="AT132" s="1133"/>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522</v>
      </c>
      <c r="W133" s="1110"/>
      <c r="X133" s="1110"/>
      <c r="Y133" s="1110"/>
      <c r="Z133" s="1111"/>
      <c r="AA133" s="1112">
        <v>-0.4</v>
      </c>
      <c r="AB133" s="1113"/>
      <c r="AC133" s="1113"/>
      <c r="AD133" s="1113"/>
      <c r="AE133" s="1114"/>
      <c r="AF133" s="1112">
        <v>-0.1</v>
      </c>
      <c r="AG133" s="1113"/>
      <c r="AH133" s="1113"/>
      <c r="AI133" s="1113"/>
      <c r="AJ133" s="1114"/>
      <c r="AK133" s="1112">
        <v>0.4</v>
      </c>
      <c r="AL133" s="1113"/>
      <c r="AM133" s="1113"/>
      <c r="AN133" s="1113"/>
      <c r="AO133" s="1114"/>
      <c r="AP133" s="1061"/>
      <c r="AQ133" s="1062"/>
      <c r="AR133" s="1062"/>
      <c r="AS133" s="1062"/>
      <c r="AT133" s="1115"/>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eI1bX+u8LAI867viKaPqxIQz4SfqC1qVxDYmcpOdVoaC0IYgHCgcQKBXkrQgfOTEzR2JaJHqHU9jKb68XcegCQ==" saltValue="Kx8gCpZFKLxfRUcgQTR5p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523</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XP/faPWHyAHhBIk2GCE8Z3VLEWo8zQW8BKkc/owOmS48Xtv2++88F9kx4EVnnzTNzdfd1bM37eZZSI2eQWn4uw==" saltValue="ibxl4BzWx1iErOSP8xXo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iRQMNvJ7RuDHD+jkRmWpbP9uMo9l+7tiF8JVpez9ip012a/QHo25x0noQ8Ja4GIWg/3/XS/AL3GxC3XsAdTRg==" saltValue="LEupOWYez8f/3O/9ptPM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524</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525</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47" t="s">
        <v>526</v>
      </c>
      <c r="AP7" s="254"/>
      <c r="AQ7" s="255" t="s">
        <v>527</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48"/>
      <c r="AP8" s="260" t="s">
        <v>528</v>
      </c>
      <c r="AQ8" s="261" t="s">
        <v>529</v>
      </c>
      <c r="AR8" s="262" t="s">
        <v>530</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49" t="s">
        <v>531</v>
      </c>
      <c r="AL9" s="1150"/>
      <c r="AM9" s="1150"/>
      <c r="AN9" s="1151"/>
      <c r="AO9" s="263">
        <v>2072811</v>
      </c>
      <c r="AP9" s="263">
        <v>42062</v>
      </c>
      <c r="AQ9" s="264">
        <v>87308</v>
      </c>
      <c r="AR9" s="265">
        <v>-51.8</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49" t="s">
        <v>532</v>
      </c>
      <c r="AL10" s="1150"/>
      <c r="AM10" s="1150"/>
      <c r="AN10" s="1151"/>
      <c r="AO10" s="266">
        <v>444749</v>
      </c>
      <c r="AP10" s="266">
        <v>9025</v>
      </c>
      <c r="AQ10" s="267">
        <v>7758</v>
      </c>
      <c r="AR10" s="268">
        <v>16.3</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49" t="s">
        <v>533</v>
      </c>
      <c r="AL11" s="1150"/>
      <c r="AM11" s="1150"/>
      <c r="AN11" s="1151"/>
      <c r="AO11" s="266" t="s">
        <v>534</v>
      </c>
      <c r="AP11" s="266" t="s">
        <v>534</v>
      </c>
      <c r="AQ11" s="267">
        <v>2064</v>
      </c>
      <c r="AR11" s="268" t="s">
        <v>534</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49" t="s">
        <v>535</v>
      </c>
      <c r="AL12" s="1150"/>
      <c r="AM12" s="1150"/>
      <c r="AN12" s="1151"/>
      <c r="AO12" s="266" t="s">
        <v>534</v>
      </c>
      <c r="AP12" s="266" t="s">
        <v>534</v>
      </c>
      <c r="AQ12" s="267">
        <v>9</v>
      </c>
      <c r="AR12" s="268" t="s">
        <v>534</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49" t="s">
        <v>536</v>
      </c>
      <c r="AL13" s="1150"/>
      <c r="AM13" s="1150"/>
      <c r="AN13" s="1151"/>
      <c r="AO13" s="266">
        <v>151633</v>
      </c>
      <c r="AP13" s="266">
        <v>3077</v>
      </c>
      <c r="AQ13" s="267">
        <v>2858</v>
      </c>
      <c r="AR13" s="268">
        <v>7.7</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49" t="s">
        <v>537</v>
      </c>
      <c r="AL14" s="1150"/>
      <c r="AM14" s="1150"/>
      <c r="AN14" s="1151"/>
      <c r="AO14" s="266">
        <v>35251</v>
      </c>
      <c r="AP14" s="266">
        <v>715</v>
      </c>
      <c r="AQ14" s="267">
        <v>1616</v>
      </c>
      <c r="AR14" s="268">
        <v>-55.8</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52" t="s">
        <v>538</v>
      </c>
      <c r="AL15" s="1153"/>
      <c r="AM15" s="1153"/>
      <c r="AN15" s="1154"/>
      <c r="AO15" s="266">
        <v>-134188</v>
      </c>
      <c r="AP15" s="266">
        <v>-2723</v>
      </c>
      <c r="AQ15" s="267">
        <v>-6164</v>
      </c>
      <c r="AR15" s="268">
        <v>-55.8</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52" t="s">
        <v>194</v>
      </c>
      <c r="AL16" s="1153"/>
      <c r="AM16" s="1153"/>
      <c r="AN16" s="1154"/>
      <c r="AO16" s="266">
        <v>2570256</v>
      </c>
      <c r="AP16" s="266">
        <v>52156</v>
      </c>
      <c r="AQ16" s="267">
        <v>95448</v>
      </c>
      <c r="AR16" s="268">
        <v>-45.4</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539</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540</v>
      </c>
      <c r="AP20" s="275" t="s">
        <v>541</v>
      </c>
      <c r="AQ20" s="276" t="s">
        <v>542</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55" t="s">
        <v>543</v>
      </c>
      <c r="AL21" s="1156"/>
      <c r="AM21" s="1156"/>
      <c r="AN21" s="1157"/>
      <c r="AO21" s="279">
        <v>4.99</v>
      </c>
      <c r="AP21" s="280">
        <v>8.85</v>
      </c>
      <c r="AQ21" s="281">
        <v>-3.86</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55" t="s">
        <v>544</v>
      </c>
      <c r="AL22" s="1156"/>
      <c r="AM22" s="1156"/>
      <c r="AN22" s="1157"/>
      <c r="AO22" s="284">
        <v>98.5</v>
      </c>
      <c r="AP22" s="285">
        <v>97.5</v>
      </c>
      <c r="AQ22" s="286">
        <v>1</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46" t="s">
        <v>545</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1146"/>
      <c r="AP26" s="1146"/>
      <c r="AQ26" s="1146"/>
      <c r="AR26" s="1146"/>
      <c r="AS26" s="1146"/>
      <c r="AT26" s="249"/>
    </row>
    <row r="27" spans="1:46" x14ac:dyDescent="0.15">
      <c r="A27" s="291"/>
      <c r="AO27" s="244"/>
      <c r="AP27" s="244"/>
      <c r="AQ27" s="244"/>
      <c r="AR27" s="244"/>
      <c r="AS27" s="244"/>
      <c r="AT27" s="244"/>
    </row>
    <row r="28" spans="1:46" ht="17.25" x14ac:dyDescent="0.15">
      <c r="A28" s="245" t="s">
        <v>546</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547</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47" t="s">
        <v>526</v>
      </c>
      <c r="AP30" s="254"/>
      <c r="AQ30" s="255" t="s">
        <v>527</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48"/>
      <c r="AP31" s="260" t="s">
        <v>528</v>
      </c>
      <c r="AQ31" s="261" t="s">
        <v>529</v>
      </c>
      <c r="AR31" s="262" t="s">
        <v>530</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63" t="s">
        <v>548</v>
      </c>
      <c r="AL32" s="1164"/>
      <c r="AM32" s="1164"/>
      <c r="AN32" s="1165"/>
      <c r="AO32" s="294">
        <v>778853</v>
      </c>
      <c r="AP32" s="294">
        <v>15805</v>
      </c>
      <c r="AQ32" s="295">
        <v>54035</v>
      </c>
      <c r="AR32" s="296">
        <v>-70.8</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63" t="s">
        <v>549</v>
      </c>
      <c r="AL33" s="1164"/>
      <c r="AM33" s="1164"/>
      <c r="AN33" s="1165"/>
      <c r="AO33" s="294" t="s">
        <v>534</v>
      </c>
      <c r="AP33" s="294" t="s">
        <v>534</v>
      </c>
      <c r="AQ33" s="295" t="s">
        <v>534</v>
      </c>
      <c r="AR33" s="296" t="s">
        <v>534</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63" t="s">
        <v>550</v>
      </c>
      <c r="AL34" s="1164"/>
      <c r="AM34" s="1164"/>
      <c r="AN34" s="1165"/>
      <c r="AO34" s="294" t="s">
        <v>534</v>
      </c>
      <c r="AP34" s="294" t="s">
        <v>534</v>
      </c>
      <c r="AQ34" s="295">
        <v>20</v>
      </c>
      <c r="AR34" s="296" t="s">
        <v>534</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63" t="s">
        <v>551</v>
      </c>
      <c r="AL35" s="1164"/>
      <c r="AM35" s="1164"/>
      <c r="AN35" s="1165"/>
      <c r="AO35" s="294">
        <v>331745</v>
      </c>
      <c r="AP35" s="294">
        <v>6732</v>
      </c>
      <c r="AQ35" s="295">
        <v>18791</v>
      </c>
      <c r="AR35" s="296">
        <v>-64.2</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63" t="s">
        <v>552</v>
      </c>
      <c r="AL36" s="1164"/>
      <c r="AM36" s="1164"/>
      <c r="AN36" s="1165"/>
      <c r="AO36" s="294">
        <v>103969</v>
      </c>
      <c r="AP36" s="294">
        <v>2110</v>
      </c>
      <c r="AQ36" s="295">
        <v>2664</v>
      </c>
      <c r="AR36" s="296">
        <v>-20.8</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63" t="s">
        <v>553</v>
      </c>
      <c r="AL37" s="1164"/>
      <c r="AM37" s="1164"/>
      <c r="AN37" s="1165"/>
      <c r="AO37" s="294">
        <v>58369</v>
      </c>
      <c r="AP37" s="294">
        <v>1184</v>
      </c>
      <c r="AQ37" s="295">
        <v>620</v>
      </c>
      <c r="AR37" s="296">
        <v>91</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66" t="s">
        <v>554</v>
      </c>
      <c r="AL38" s="1167"/>
      <c r="AM38" s="1167"/>
      <c r="AN38" s="1168"/>
      <c r="AO38" s="297">
        <v>28</v>
      </c>
      <c r="AP38" s="297">
        <v>1</v>
      </c>
      <c r="AQ38" s="298">
        <v>2</v>
      </c>
      <c r="AR38" s="286">
        <v>-50</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66" t="s">
        <v>555</v>
      </c>
      <c r="AL39" s="1167"/>
      <c r="AM39" s="1167"/>
      <c r="AN39" s="1168"/>
      <c r="AO39" s="294">
        <v>-331681</v>
      </c>
      <c r="AP39" s="294">
        <v>-6731</v>
      </c>
      <c r="AQ39" s="295">
        <v>-4196</v>
      </c>
      <c r="AR39" s="296">
        <v>60.4</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63" t="s">
        <v>556</v>
      </c>
      <c r="AL40" s="1164"/>
      <c r="AM40" s="1164"/>
      <c r="AN40" s="1165"/>
      <c r="AO40" s="294">
        <v>-843843</v>
      </c>
      <c r="AP40" s="294">
        <v>-17123</v>
      </c>
      <c r="AQ40" s="295">
        <v>-50476</v>
      </c>
      <c r="AR40" s="296">
        <v>-66.099999999999994</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69" t="s">
        <v>306</v>
      </c>
      <c r="AL41" s="1170"/>
      <c r="AM41" s="1170"/>
      <c r="AN41" s="1171"/>
      <c r="AO41" s="294">
        <v>97440</v>
      </c>
      <c r="AP41" s="294">
        <v>1977</v>
      </c>
      <c r="AQ41" s="295">
        <v>21460</v>
      </c>
      <c r="AR41" s="296">
        <v>-90.8</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557</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558</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559</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58" t="s">
        <v>526</v>
      </c>
      <c r="AN49" s="1160" t="s">
        <v>560</v>
      </c>
      <c r="AO49" s="1161"/>
      <c r="AP49" s="1161"/>
      <c r="AQ49" s="1161"/>
      <c r="AR49" s="1162"/>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59"/>
      <c r="AN50" s="310" t="s">
        <v>561</v>
      </c>
      <c r="AO50" s="311" t="s">
        <v>562</v>
      </c>
      <c r="AP50" s="312" t="s">
        <v>563</v>
      </c>
      <c r="AQ50" s="313" t="s">
        <v>564</v>
      </c>
      <c r="AR50" s="314" t="s">
        <v>565</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566</v>
      </c>
      <c r="AL51" s="307"/>
      <c r="AM51" s="315">
        <v>1057940</v>
      </c>
      <c r="AN51" s="316">
        <v>21970</v>
      </c>
      <c r="AO51" s="317">
        <v>32.5</v>
      </c>
      <c r="AP51" s="318">
        <v>68468</v>
      </c>
      <c r="AQ51" s="319">
        <v>3.9</v>
      </c>
      <c r="AR51" s="320">
        <v>28.6</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567</v>
      </c>
      <c r="AM52" s="323">
        <v>1002307</v>
      </c>
      <c r="AN52" s="324">
        <v>20815</v>
      </c>
      <c r="AO52" s="325">
        <v>42.4</v>
      </c>
      <c r="AP52" s="326">
        <v>34140</v>
      </c>
      <c r="AQ52" s="327">
        <v>-6.4</v>
      </c>
      <c r="AR52" s="328">
        <v>48.8</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568</v>
      </c>
      <c r="AL53" s="307"/>
      <c r="AM53" s="315">
        <v>3588123</v>
      </c>
      <c r="AN53" s="316">
        <v>73862</v>
      </c>
      <c r="AO53" s="317">
        <v>236.2</v>
      </c>
      <c r="AP53" s="318">
        <v>69729</v>
      </c>
      <c r="AQ53" s="319">
        <v>1.8</v>
      </c>
      <c r="AR53" s="320">
        <v>234.4</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567</v>
      </c>
      <c r="AM54" s="323">
        <v>2388068</v>
      </c>
      <c r="AN54" s="324">
        <v>49158</v>
      </c>
      <c r="AO54" s="325">
        <v>136.19999999999999</v>
      </c>
      <c r="AP54" s="326">
        <v>38908</v>
      </c>
      <c r="AQ54" s="327">
        <v>14</v>
      </c>
      <c r="AR54" s="328">
        <v>122.2</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569</v>
      </c>
      <c r="AL55" s="307"/>
      <c r="AM55" s="315">
        <v>2120099</v>
      </c>
      <c r="AN55" s="316">
        <v>43131</v>
      </c>
      <c r="AO55" s="317">
        <v>-41.6</v>
      </c>
      <c r="AP55" s="318">
        <v>74581</v>
      </c>
      <c r="AQ55" s="319">
        <v>7</v>
      </c>
      <c r="AR55" s="320">
        <v>-48.6</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567</v>
      </c>
      <c r="AM56" s="323">
        <v>1004480</v>
      </c>
      <c r="AN56" s="324">
        <v>20435</v>
      </c>
      <c r="AO56" s="325">
        <v>-58.4</v>
      </c>
      <c r="AP56" s="326">
        <v>41563</v>
      </c>
      <c r="AQ56" s="327">
        <v>6.8</v>
      </c>
      <c r="AR56" s="328">
        <v>-65.2</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570</v>
      </c>
      <c r="AL57" s="307"/>
      <c r="AM57" s="315">
        <v>2495201</v>
      </c>
      <c r="AN57" s="316">
        <v>50831</v>
      </c>
      <c r="AO57" s="317">
        <v>17.899999999999999</v>
      </c>
      <c r="AP57" s="318">
        <v>76347</v>
      </c>
      <c r="AQ57" s="319">
        <v>2.4</v>
      </c>
      <c r="AR57" s="320">
        <v>15.5</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567</v>
      </c>
      <c r="AM58" s="323">
        <v>2047095</v>
      </c>
      <c r="AN58" s="324">
        <v>41703</v>
      </c>
      <c r="AO58" s="325">
        <v>104.1</v>
      </c>
      <c r="AP58" s="326">
        <v>41762</v>
      </c>
      <c r="AQ58" s="327">
        <v>0.5</v>
      </c>
      <c r="AR58" s="328">
        <v>103.6</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571</v>
      </c>
      <c r="AL59" s="307"/>
      <c r="AM59" s="315">
        <v>1062044</v>
      </c>
      <c r="AN59" s="316">
        <v>21551</v>
      </c>
      <c r="AO59" s="317">
        <v>-57.6</v>
      </c>
      <c r="AP59" s="318">
        <v>69604</v>
      </c>
      <c r="AQ59" s="319">
        <v>-8.8000000000000007</v>
      </c>
      <c r="AR59" s="320">
        <v>-48.8</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567</v>
      </c>
      <c r="AM60" s="323">
        <v>782331</v>
      </c>
      <c r="AN60" s="324">
        <v>15875</v>
      </c>
      <c r="AO60" s="325">
        <v>-61.9</v>
      </c>
      <c r="AP60" s="326">
        <v>36247</v>
      </c>
      <c r="AQ60" s="327">
        <v>-13.2</v>
      </c>
      <c r="AR60" s="328">
        <v>-48.7</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572</v>
      </c>
      <c r="AL61" s="329"/>
      <c r="AM61" s="330">
        <v>2064681</v>
      </c>
      <c r="AN61" s="331">
        <v>42269</v>
      </c>
      <c r="AO61" s="332">
        <v>37.5</v>
      </c>
      <c r="AP61" s="333">
        <v>71746</v>
      </c>
      <c r="AQ61" s="334">
        <v>1.3</v>
      </c>
      <c r="AR61" s="320">
        <v>36.200000000000003</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567</v>
      </c>
      <c r="AM62" s="323">
        <v>1444856</v>
      </c>
      <c r="AN62" s="324">
        <v>29597</v>
      </c>
      <c r="AO62" s="325">
        <v>32.5</v>
      </c>
      <c r="AP62" s="326">
        <v>38524</v>
      </c>
      <c r="AQ62" s="327">
        <v>0.3</v>
      </c>
      <c r="AR62" s="328">
        <v>32.200000000000003</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txJZiEB4AVvHXHcQ9r/1xcSwIHl1hbQEdTqa7rMvbyUqpTYdSzsc0ryZV7+mI4wmyuCRjG2R5VmiieyJ5ZRuTA==" saltValue="dKrMn6zzuvrH9UETMEta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574</v>
      </c>
    </row>
    <row r="121" spans="125:125" ht="13.5" hidden="1" customHeight="1" x14ac:dyDescent="0.15">
      <c r="DU121" s="241"/>
    </row>
  </sheetData>
  <sheetProtection algorithmName="SHA-512" hashValue="/dIgsm2JNqO1Rb9KIQlNG25y0TxYOPjVyzqyQTyIAuBjh54OnnMMMCoTKR7FGBArsBVrg7EapyZJihblRVJDlw==" saltValue="ck00KpNGr2OIRFxEVtFx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575</v>
      </c>
    </row>
  </sheetData>
  <sheetProtection algorithmName="SHA-512" hashValue="CSxqmrpzj3g/04Ye+/6AaBkmGbabF6nCwlFHJRabD84rHdv1KvNTt4vhxylbJ4HT/X5F6f00DISorTPdODVRHQ==" saltValue="WeXszkZNaxGKxeCR45z5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172" t="s">
        <v>3</v>
      </c>
      <c r="D47" s="1172"/>
      <c r="E47" s="1173"/>
      <c r="F47" s="11">
        <v>16.61</v>
      </c>
      <c r="G47" s="12">
        <v>21.62</v>
      </c>
      <c r="H47" s="12">
        <v>17.02</v>
      </c>
      <c r="I47" s="12">
        <v>21.66</v>
      </c>
      <c r="J47" s="13">
        <v>20.239999999999998</v>
      </c>
    </row>
    <row r="48" spans="2:10" ht="57.75" customHeight="1" x14ac:dyDescent="0.15">
      <c r="B48" s="14"/>
      <c r="C48" s="1174" t="s">
        <v>4</v>
      </c>
      <c r="D48" s="1174"/>
      <c r="E48" s="1175"/>
      <c r="F48" s="15">
        <v>6.69</v>
      </c>
      <c r="G48" s="16">
        <v>8.8000000000000007</v>
      </c>
      <c r="H48" s="16">
        <v>8.17</v>
      </c>
      <c r="I48" s="16">
        <v>7.66</v>
      </c>
      <c r="J48" s="17">
        <v>9.5399999999999991</v>
      </c>
    </row>
    <row r="49" spans="2:10" ht="57.75" customHeight="1" thickBot="1" x14ac:dyDescent="0.2">
      <c r="B49" s="18"/>
      <c r="C49" s="1176" t="s">
        <v>5</v>
      </c>
      <c r="D49" s="1176"/>
      <c r="E49" s="1177"/>
      <c r="F49" s="19" t="s">
        <v>581</v>
      </c>
      <c r="G49" s="20">
        <v>5.07</v>
      </c>
      <c r="H49" s="20" t="s">
        <v>582</v>
      </c>
      <c r="I49" s="20">
        <v>3.67</v>
      </c>
      <c r="J49" s="21">
        <v>0.9</v>
      </c>
    </row>
    <row r="50" spans="2:10" x14ac:dyDescent="0.15"/>
  </sheetData>
  <sheetProtection algorithmName="SHA-512" hashValue="pvhxgz/f5GzufyBuQilzPnUy26i3lmqRXqLHbmOs/BWFLFvgZLEcXoOhwkGAThSjeoW84lxN9dAykVtVOO0q7Q==" saltValue="26beZEeK5N7uj18uQWGr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2023-10-05T09:50:30Z</cp:lastPrinted>
  <dcterms:created xsi:type="dcterms:W3CDTF">2023-02-20T05:44:25Z</dcterms:created>
  <dcterms:modified xsi:type="dcterms:W3CDTF">2023-10-06T06:59:30Z</dcterms:modified>
  <cp:category/>
</cp:coreProperties>
</file>