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58E9F9AB-9A6D-40EF-8488-862D3FCB80DC}"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35" i="10"/>
  <c r="C36"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l="1"/>
  <c r="BW36" i="10" s="1"/>
  <c r="BW37" i="10" s="1"/>
  <c r="BW38" i="10" s="1"/>
  <c r="BW39" i="10" s="1"/>
  <c r="BW40" i="10" s="1"/>
  <c r="CO34" i="10" l="1"/>
</calcChain>
</file>

<file path=xl/sharedStrings.xml><?xml version="1.0" encoding="utf-8"?>
<sst xmlns="http://schemas.openxmlformats.org/spreadsheetml/2006/main" count="1163" uniqueCount="608">
  <si>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</si>
  <si>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</si>
  <si>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</si>
  <si>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</si>
  <si>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</si>
  <si>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</si>
  <si>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</si>
  <si>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</si>
  <si>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</si>
  <si>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</si>
  <si>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</si>
  <si>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</si>
  <si>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</si>
  <si>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</si>
  <si>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</si>
  <si>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</si>
  <si>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</si>
  <si>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</si>
  <si>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</si>
  <si>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</si>
  <si>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</si>
  <si>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</si>
  <si>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</si>
  <si>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</si>
  <si>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</si>
  <si>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</si>
  <si>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</si>
  <si>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</si>
  <si>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</si>
  <si>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</si>
  <si>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</si>
  <si>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</si>
  <si>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</si>
  <si>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</si>
  <si>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</si>
  <si>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</si>
  <si>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</si>
  <si>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</si>
  <si>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</si>
  <si>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</si>
  <si>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</si>
  <si>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</si>
  <si>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</si>
  <si>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</si>
  <si>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</si>
  <si>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</si>
  <si>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</si>
  <si>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</si>
  <si>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</si>
  <si>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</si>
  <si>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</si>
  <si>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</si>
  <si>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</si>
  <si>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</si>
  <si>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</si>
  <si>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</si>
  <si>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</si>
  <si>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</si>
  <si>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</si>
  <si>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</si>
  <si>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</si>
  <si>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</si>
  <si>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</si>
  <si>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</si>
  <si>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</si>
  <si>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</si>
  <si>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</si>
  <si>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</si>
  <si>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</si>
  <si>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</si>
  <si>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</si>
  <si>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</si>
  <si>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</si>
  <si>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</si>
  <si>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</si>
  <si>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</si>
  <si>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</si>
  <si>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</si>
  <si>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</si>
  <si>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</si>
  <si>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</si>
  <si>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</si>
  <si>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</si>
  <si>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</si>
  <si>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</si>
  <si>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</si>
  <si>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</si>
  <si>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</si>
  <si>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</si>
  <si>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</si>
  <si>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</si>
  <si>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</si>
  <si>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</si>
  <si>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</si>
  <si>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</si>
  <si>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</si>
  <si>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</si>
  <si>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</si>
  <si>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</si>
  <si>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</si>
  <si>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</si>
  <si>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</si>
  <si>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</si>
  <si>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</si>
  <si>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</si>
  <si>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</si>
  <si>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</si>
  <si>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</si>
  <si>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</si>
  <si>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</si>
  <si>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</si>
  <si>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</si>
  <si>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</si>
  <si>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</si>
  <si>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</si>
  <si>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</si>
  <si>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</si>
  <si>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</si>
  <si>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</si>
  <si>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</si>
  <si>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</si>
  <si>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</si>
  <si>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</si>
  <si>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</si>
  <si>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</si>
  <si>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</si>
  <si>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</si>
  <si>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</si>
  <si>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</si>
  <si>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</si>
  <si>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</si>
  <si>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</si>
  <si>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</si>
  <si>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</si>
  <si>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</si>
  <si>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</si>
  <si>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</si>
  <si>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</si>
  <si>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</si>
  <si>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</si>
  <si>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</si>
  <si>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</si>
  <si>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</si>
  <si>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</si>
  <si>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</si>
  <si>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</si>
  <si>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</si>
  <si>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</si>
  <si>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</si>
  <si>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</si>
  <si>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</si>
  <si>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</si>
  <si>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</si>
  <si>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</si>
  <si>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</si>
  <si>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</si>
  <si>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</si>
  <si>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</si>
  <si>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</si>
  <si>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</si>
  <si>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</si>
  <si>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</si>
  <si>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</si>
  <si>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</si>
  <si>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</si>
  <si>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</si>
  <si>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</si>
  <si>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</si>
  <si>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</si>
  <si>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</si>
  <si>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</si>
  <si>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</si>
  <si>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</si>
  <si>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</si>
  <si>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</si>
  <si>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</si>
  <si>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</si>
  <si>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</si>
  <si>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</si>
  <si>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</si>
  <si>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</si>
  <si>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</si>
  <si>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</si>
  <si>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</si>
  <si>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</si>
  <si>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</si>
  <si>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</si>
  <si>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</si>
  <si>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</si>
  <si>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</si>
  <si>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</si>
  <si>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</si>
  <si>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</si>
  <si>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</si>
  <si>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</si>
  <si>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</si>
  <si>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</si>
  <si>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</si>
  <si>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</si>
  <si>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</si>
  <si>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</si>
  <si>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</si>
  <si>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</si>
  <si>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</si>
  <si>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</si>
  <si>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</si>
  <si>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</si>
  <si>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</si>
  <si>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</si>
  <si>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</si>
  <si>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</si>
  <si>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</si>
  <si>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</si>
  <si>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</si>
  <si>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愛知県豊明市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</si>
  <si>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</si>
  <si>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</si>
  <si>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</si>
  <si>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</si>
  <si>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</si>
  <si>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</si>
  <si>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</si>
  <si>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</si>
  <si>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</si>
  <si>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</si>
  <si>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</si>
  <si>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</si>
  <si>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</si>
  <si>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</si>
  <si>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</si>
  <si>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</si>
  <si>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</si>
  <si>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</si>
  <si>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</si>
  <si>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</si>
  <si>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</si>
  <si>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</si>
  <si>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</si>
  <si>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</si>
  <si>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</si>
  <si>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</si>
  <si>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</si>
  <si>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</si>
  <si>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</si>
  <si>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</si>
  <si>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</si>
  <si>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</si>
  <si>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</si>
  <si>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</si>
  <si>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</si>
  <si>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</si>
  <si>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</si>
  <si>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</si>
  <si>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</si>
  <si>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</si>
  <si>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</si>
  <si>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</si>
  <si>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</si>
  <si>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</si>
  <si>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</si>
  <si>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</si>
  <si>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</si>
  <si>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</si>
  <si>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</si>
  <si>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</si>
  <si>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</si>
  <si>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</si>
  <si>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</si>
  <si>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</si>
  <si>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</si>
  <si>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</si>
  <si>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</si>
  <si>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</si>
  <si>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</si>
  <si>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</si>
  <si>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</si>
  <si>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</si>
  <si>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</si>
  <si>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</si>
  <si>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</si>
  <si>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</si>
  <si>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</si>
  <si>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</si>
  <si>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</si>
  <si>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</si>
  <si>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</si>
  <si>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</si>
  <si>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</si>
  <si>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</si>
  <si>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</si>
  <si>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</si>
  <si>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</si>
  <si>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</si>
  <si>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</si>
  <si>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</si>
  <si>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</si>
  <si>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</si>
  <si>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</si>
  <si>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</si>
  <si>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</si>
  <si>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</si>
  <si>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</si>
  <si>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</si>
  <si>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</si>
  <si>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</si>
  <si>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</si>
  <si>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</si>
  <si>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</si>
  <si>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</si>
  <si>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</si>
  <si>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</si>
  <si>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</si>
  <si>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</si>
  <si>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</si>
  <si>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</si>
  <si>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</si>
  <si>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</si>
  <si>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</si>
  <si>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</si>
  <si>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</si>
  <si>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</si>
  <si>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</si>
  <si>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</si>
  <si>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</si>
  <si>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</si>
  <si>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</si>
  <si>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</si>
  <si>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</si>
  <si>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</si>
  <si>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</si>
  <si>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</si>
  <si>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</si>
  <si>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</si>
  <si>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</si>
  <si>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</si>
  <si>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</si>
  <si>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</si>
  <si>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</si>
  <si>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駐車場整備</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</si>
  <si>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</si>
  <si>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</si>
  <si>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</si>
  <si>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</si>
  <si>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</si>
  <si>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</si>
  <si>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</si>
  <si>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</si>
  <si>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</si>
  <si>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</si>
  <si>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</si>
  <si>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</si>
  <si>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</si>
  <si>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</si>
  <si>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</si>
  <si>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</si>
  <si>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</si>
  <si>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</si>
  <si>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</si>
  <si>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</si>
  <si>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</si>
  <si>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</si>
  <si>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</si>
  <si>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</si>
  <si>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</si>
  <si>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</si>
  <si>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</si>
  <si>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</si>
  <si>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</si>
  <si>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愛知県豊明市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</si>
  <si>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</si>
  <si>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</si>
  <si>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</si>
  <si>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</si>
  <si>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</si>
  <si>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</si>
  <si>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</si>
  <si>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</si>
  <si>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</si>
  <si>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</si>
  <si>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</si>
  <si>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</si>
  <si>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</si>
  <si>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</si>
  <si>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</si>
  <si>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</si>
  <si>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</si>
  <si>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</si>
  <si>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</si>
  <si>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</si>
  <si>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</si>
  <si>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</si>
  <si>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</si>
  <si>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</si>
  <si>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</si>
  <si>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</si>
  <si>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</si>
  <si>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</si>
  <si>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</si>
  <si>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</si>
  <si>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</si>
  <si>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</si>
  <si>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</si>
  <si>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</si>
  <si>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</si>
  <si>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</si>
  <si>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</si>
  <si>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</si>
  <si>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有料駐車場事業特別会計</t>
    <phoneticPr fontId="5"/>
  </si>
  <si>
    <t>下水道事業会計</t>
    <phoneticPr fontId="5"/>
  </si>
  <si>
    <t>法適用企業</t>
    <phoneticPr fontId="5"/>
  </si>
  <si>
    <t>水上太陽光発電事業特別会計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</si>
  <si>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</si>
  <si>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</si>
  <si>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</si>
  <si>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</si>
  <si>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</si>
  <si>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</si>
  <si>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</si>
  <si>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</si>
  <si>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</si>
  <si>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</si>
  <si>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</si>
  <si>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</si>
  <si>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</si>
  <si>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</si>
  <si>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</si>
  <si>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</si>
  <si>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</si>
  <si>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</si>
  <si>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</si>
  <si>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</si>
  <si>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</si>
  <si>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</si>
  <si>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</si>
  <si>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</si>
  <si>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</si>
  <si>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</si>
  <si>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</si>
  <si>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</si>
  <si>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</si>
  <si>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</si>
  <si>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</si>
  <si>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</si>
  <si>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</si>
  <si>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</si>
  <si>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</si>
  <si>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</si>
  <si>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</si>
  <si>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</si>
  <si>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</si>
  <si>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</si>
  <si>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</si>
  <si>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</si>
  <si>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</si>
  <si>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</si>
  <si>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</si>
  <si>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</si>
  <si>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</si>
  <si>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</si>
  <si>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</si>
  <si>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</si>
  <si>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</si>
  <si>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</si>
  <si>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</si>
  <si>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</si>
  <si>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</si>
  <si>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</si>
  <si>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</si>
  <si>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</si>
  <si>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</si>
  <si>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</si>
  <si>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</si>
  <si>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</si>
  <si>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</si>
  <si>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</si>
  <si>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</si>
  <si>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</si>
  <si>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</si>
  <si>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</si>
  <si>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</si>
  <si>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</si>
  <si>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</si>
  <si>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</si>
  <si>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</si>
  <si>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</si>
  <si>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</si>
  <si>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</si>
  <si>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</si>
  <si>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</si>
  <si>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</si>
  <si>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</si>
  <si>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</si>
  <si>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</si>
  <si>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</si>
  <si>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</si>
  <si>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</si>
  <si>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</si>
  <si>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</si>
  <si>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</si>
  <si>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</si>
  <si>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</si>
  <si>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</si>
  <si>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</si>
  <si>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</si>
  <si>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</si>
  <si>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</si>
  <si>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</si>
  <si>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</si>
  <si>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</si>
  <si>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</si>
  <si>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</si>
  <si>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</si>
  <si>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</si>
  <si>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</si>
  <si>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</si>
  <si>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</si>
  <si>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</si>
  <si>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</si>
  <si>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</si>
  <si>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</si>
  <si>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</si>
  <si>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</si>
  <si>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</si>
  <si>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</si>
  <si>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</si>
  <si>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</si>
  <si>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</si>
  <si>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</si>
  <si>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</si>
  <si>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</si>
  <si>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</si>
  <si>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</si>
  <si>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</si>
  <si>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</si>
  <si>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</si>
  <si>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</si>
  <si>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</si>
  <si>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</si>
  <si>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</si>
  <si>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</si>
  <si>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</si>
  <si>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</si>
  <si>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</si>
  <si>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</si>
  <si>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</si>
  <si>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</si>
  <si>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</si>
  <si>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</si>
  <si>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</si>
  <si>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</si>
  <si>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</si>
  <si>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</si>
  <si>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</si>
  <si>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</si>
  <si>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</si>
  <si>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</si>
  <si>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</si>
  <si>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3.68</t>
  </si>
  <si>
    <t>一般会計</t>
  </si>
  <si>
    <t>介護保険特別会計</t>
  </si>
  <si>
    <t>下水道事業会計</t>
  </si>
  <si>
    <t>国民健康保険特別会計</t>
  </si>
  <si>
    <t>水上太陽光発電事業特別会計</t>
  </si>
  <si>
    <t>墓園事業特別会計</t>
  </si>
  <si>
    <t>後期高齢者医療特別会計</t>
  </si>
  <si>
    <t>有料駐車場事業特別会計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</si>
  <si>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</si>
  <si>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</si>
  <si>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</si>
  <si>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</si>
  <si>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</si>
  <si>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</si>
  <si>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</si>
  <si>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</si>
  <si>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</si>
  <si>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</si>
  <si>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豊明市土地開発公社</t>
    <rPh sb="0" eb="1">
      <t>トヨ</t>
    </rPh>
    <rPh sb="1" eb="2">
      <t>ア</t>
    </rPh>
    <rPh sb="2" eb="3">
      <t>シ</t>
    </rPh>
    <rPh sb="3" eb="9">
      <t>トチカイハツコウシャ</t>
    </rPh>
    <phoneticPr fontId="2"/>
  </si>
  <si>
    <t>-</t>
    <phoneticPr fontId="2"/>
  </si>
  <si>
    <t>愛知県市町村職員退職手当組合</t>
    <rPh sb="0" eb="3">
      <t>アイチケン</t>
    </rPh>
    <rPh sb="3" eb="10">
      <t>シチョウソンショクインタイショク</t>
    </rPh>
    <rPh sb="10" eb="14">
      <t>テアテクミアイ</t>
    </rPh>
    <phoneticPr fontId="2"/>
  </si>
  <si>
    <t>東部知多衛生組合</t>
    <rPh sb="0" eb="4">
      <t>トウブチタ</t>
    </rPh>
    <rPh sb="4" eb="8">
      <t>エイセイクミアイ</t>
    </rPh>
    <phoneticPr fontId="2"/>
  </si>
  <si>
    <t>愛知中部水道企業団</t>
    <rPh sb="0" eb="9">
      <t>アイチチュウブスイドウキギョウダン</t>
    </rPh>
    <phoneticPr fontId="2"/>
  </si>
  <si>
    <t>愛知県後期高齢者医療広域連合（一般会計）</t>
    <rPh sb="0" eb="8">
      <t>アイチケンコウキコウレイシャ</t>
    </rPh>
    <rPh sb="8" eb="14">
      <t>イリョウコウイキレンゴウ</t>
    </rPh>
    <rPh sb="15" eb="19">
      <t>イッパンカイケイ</t>
    </rPh>
    <phoneticPr fontId="2"/>
  </si>
  <si>
    <t>愛知県後期高齢者医療広域連合（後期高齢者医療特別会計）</t>
    <rPh sb="0" eb="3">
      <t>アイチケン</t>
    </rPh>
    <rPh sb="3" eb="14">
      <t>コウキコウレイシャイリョウコウイキレンゴウ</t>
    </rPh>
    <rPh sb="15" eb="26">
      <t>コウキコウレイシャイリョウトクベツカイケイ</t>
    </rPh>
    <phoneticPr fontId="2"/>
  </si>
  <si>
    <t>愛知県競馬組合</t>
    <rPh sb="0" eb="7">
      <t>アイチケンケイバクミアイ</t>
    </rPh>
    <phoneticPr fontId="2"/>
  </si>
  <si>
    <t>尾三消防組合</t>
    <rPh sb="0" eb="6">
      <t>ビサンショウボウクミアイ</t>
    </rPh>
    <phoneticPr fontId="2"/>
  </si>
  <si>
    <t>-</t>
    <phoneticPr fontId="2"/>
  </si>
  <si>
    <t>-</t>
    <phoneticPr fontId="2"/>
  </si>
  <si>
    <t>-</t>
    <phoneticPr fontId="2"/>
  </si>
  <si>
    <t>-</t>
    <phoneticPr fontId="2"/>
  </si>
  <si>
    <t>-</t>
    <phoneticPr fontId="2"/>
  </si>
  <si>
    <t>公共施設建設及び整備基金</t>
    <phoneticPr fontId="5"/>
  </si>
  <si>
    <t>教育施設建設及び整備基金</t>
    <phoneticPr fontId="5"/>
  </si>
  <si>
    <t>福祉基金</t>
    <phoneticPr fontId="5"/>
  </si>
  <si>
    <t>墓園管理基金</t>
    <phoneticPr fontId="5"/>
  </si>
  <si>
    <t>森林環境譲与税基金</t>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</si>
  <si>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</si>
  <si>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</si>
  <si>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</si>
  <si>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</si>
  <si>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</si>
  <si>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</si>
  <si>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</si>
  <si>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</si>
  <si>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</si>
  <si>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</si>
  <si>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</si>
  <si>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本市では、将来負担比率は表示されていないため、将来負担比率のある類似団体と比較して健全である。
将来負担比率は表示されていないものの、ごみ処理施設建設に伴う東部知多衛生組合負担金の増により、将来負担比率の分子である将来負担額は増加している。
市税収入は、令和元年度及び令和２年度に引き続き新型コロナウイルスの影響により減少した。今後は東部知多衛生組合負担金や老朽化した公共施設等の更新などにより支出も増加する見込みであることから、未来に目を向け、相違工夫を凝らした健全な財政運営を図る。</t>
    <phoneticPr fontId="5"/>
  </si>
  <si>
    <t>将来負担比率・実質公債費比率共に、類似団体平均値より低く、比較的健全であると考えられる。
将来負担比率は、令和３年度も引続き計上されていない。実質公債費比率は、３ヵ年平均で見ると０．１ポイント上昇（－０．３→－０．２）しており、３ヶ年平均から除かれた平成30年度単年度比率と、新たに加わった令和３年度単年度比率を比較すると、特定財源の額が平成30年度に比べて減少したためである。
今後、公共施設等の老朽化対策のため地方債を発行する事業は増えることが想定されるため、ストックとフローの両面から的確に将来負担を捉えていきたい。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</si>
</sst>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9" borderId="0" xfId="8" applyFont="1" applyFill="1">
      <alignment vertical="center"/>
    </xf>
    <xf numFmtId="49" fontId="20" fillId="9" borderId="0" xfId="8" applyNumberFormat="1" applyFont="1" applyFill="1">
      <alignment vertical="center"/>
    </xf>
    <xf numFmtId="0" fontId="22" fillId="9" borderId="0" xfId="8" applyFont="1" applyFill="1">
      <alignment vertical="center"/>
    </xf>
    <xf numFmtId="0" fontId="23" fillId="9" borderId="0" xfId="8" applyFont="1" applyFill="1">
      <alignment vertical="center"/>
    </xf>
    <xf numFmtId="0" fontId="20" fillId="9" borderId="36" xfId="8" applyFont="1" applyFill="1" applyBorder="1" applyAlignment="1">
      <alignment horizontal="left" vertical="center"/>
    </xf>
    <xf numFmtId="0" fontId="20" fillId="9" borderId="8" xfId="8" applyFont="1" applyFill="1" applyBorder="1" applyAlignment="1">
      <alignment horizontal="left" vertical="center"/>
    </xf>
    <xf numFmtId="0" fontId="20" fillId="9" borderId="9" xfId="8" applyFont="1" applyFill="1" applyBorder="1" applyAlignment="1">
      <alignment horizontal="left" vertical="center"/>
    </xf>
    <xf numFmtId="184" fontId="20" fillId="9" borderId="36" xfId="8" applyNumberFormat="1" applyFont="1" applyFill="1" applyBorder="1" applyAlignment="1">
      <alignment horizontal="right" vertical="center" shrinkToFit="1"/>
    </xf>
    <xf numFmtId="184" fontId="20" fillId="9" borderId="8" xfId="8" applyNumberFormat="1" applyFont="1" applyFill="1" applyBorder="1" applyAlignment="1">
      <alignment horizontal="right" vertical="center" shrinkToFit="1"/>
    </xf>
    <xf numFmtId="184" fontId="20" fillId="9" borderId="9" xfId="8" applyNumberFormat="1" applyFont="1" applyFill="1" applyBorder="1" applyAlignment="1">
      <alignment horizontal="right" vertical="center" shrinkToFit="1"/>
    </xf>
    <xf numFmtId="0" fontId="24" fillId="9" borderId="47" xfId="9" applyFont="1" applyFill="1" applyBorder="1">
      <alignment vertical="center"/>
    </xf>
    <xf numFmtId="184" fontId="20" fillId="9" borderId="36" xfId="8" applyNumberFormat="1" applyFont="1" applyFill="1" applyBorder="1" applyAlignment="1">
      <alignment vertical="center" shrinkToFit="1"/>
    </xf>
    <xf numFmtId="184" fontId="20" fillId="9" borderId="8" xfId="8" applyNumberFormat="1" applyFont="1" applyFill="1" applyBorder="1" applyAlignment="1">
      <alignment vertical="center" shrinkToFit="1"/>
    </xf>
    <xf numFmtId="184" fontId="20" fillId="9" borderId="9" xfId="8" applyNumberFormat="1" applyFont="1" applyFill="1" applyBorder="1" applyAlignment="1">
      <alignment vertical="center" shrinkToFit="1"/>
    </xf>
    <xf numFmtId="0" fontId="20" fillId="9" borderId="7" xfId="8" applyFont="1" applyFill="1" applyBorder="1" applyAlignment="1">
      <alignment horizontal="left" vertical="center"/>
    </xf>
    <xf numFmtId="0" fontId="24" fillId="9" borderId="71" xfId="9" applyFont="1" applyFill="1" applyBorder="1" applyAlignment="1">
      <alignment horizontal="center" vertical="center"/>
    </xf>
    <xf numFmtId="0" fontId="20" fillId="9" borderId="7" xfId="8" applyFont="1" applyFill="1" applyBorder="1" applyAlignment="1">
      <alignment horizontal="center" vertical="center"/>
    </xf>
    <xf numFmtId="0" fontId="20" fillId="9" borderId="74" xfId="8" applyFont="1" applyFill="1" applyBorder="1" applyAlignment="1">
      <alignment horizontal="center" vertical="center"/>
    </xf>
    <xf numFmtId="0" fontId="26" fillId="9" borderId="75" xfId="8" applyFont="1" applyFill="1" applyBorder="1" applyAlignment="1">
      <alignment vertical="center" wrapText="1"/>
    </xf>
    <xf numFmtId="0" fontId="26" fillId="9" borderId="76" xfId="8" applyFont="1" applyFill="1" applyBorder="1" applyAlignment="1">
      <alignment vertical="center" wrapText="1"/>
    </xf>
    <xf numFmtId="181" fontId="20" fillId="9" borderId="74" xfId="8" applyNumberFormat="1" applyFont="1" applyFill="1" applyBorder="1">
      <alignment vertical="center"/>
    </xf>
    <xf numFmtId="181" fontId="20" fillId="9" borderId="75" xfId="8" applyNumberFormat="1" applyFont="1" applyFill="1" applyBorder="1">
      <alignment vertical="center"/>
    </xf>
    <xf numFmtId="181" fontId="20" fillId="9" borderId="76" xfId="8" applyNumberFormat="1" applyFont="1" applyFill="1" applyBorder="1">
      <alignment vertical="center"/>
    </xf>
    <xf numFmtId="0" fontId="20" fillId="9" borderId="7" xfId="8" applyFont="1" applyFill="1" applyBorder="1">
      <alignment vertical="center"/>
    </xf>
    <xf numFmtId="0" fontId="20" fillId="9" borderId="66" xfId="8" applyFont="1" applyFill="1" applyBorder="1">
      <alignment vertical="center"/>
    </xf>
    <xf numFmtId="49" fontId="20" fillId="9" borderId="7" xfId="8" applyNumberFormat="1" applyFont="1" applyFill="1" applyBorder="1">
      <alignment vertical="center"/>
    </xf>
    <xf numFmtId="0" fontId="20" fillId="9" borderId="0" xfId="8" applyFont="1" applyFill="1" applyAlignment="1">
      <alignment horizontal="center" vertical="center"/>
    </xf>
    <xf numFmtId="49" fontId="20" fillId="9" borderId="0" xfId="8" applyNumberFormat="1" applyFont="1" applyFill="1" applyAlignment="1">
      <alignment horizontal="center" vertical="center"/>
    </xf>
    <xf numFmtId="0" fontId="20" fillId="9" borderId="66" xfId="8" applyFont="1" applyFill="1" applyBorder="1" applyAlignment="1">
      <alignment horizontal="center" vertical="center"/>
    </xf>
    <xf numFmtId="0" fontId="20" fillId="9" borderId="74" xfId="8" applyFont="1" applyFill="1" applyBorder="1">
      <alignment vertical="center"/>
    </xf>
    <xf numFmtId="0" fontId="20" fillId="9" borderId="75" xfId="8" applyFont="1" applyFill="1" applyBorder="1">
      <alignment vertical="center"/>
    </xf>
    <xf numFmtId="0" fontId="20" fillId="9" borderId="76" xfId="8" applyFont="1" applyFill="1" applyBorder="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9" borderId="36" xfId="8" applyFont="1" applyFill="1" applyBorder="1" applyAlignment="1">
      <alignment horizontal="center" vertical="center"/>
    </xf>
    <xf numFmtId="0" fontId="20" fillId="9" borderId="8" xfId="8" applyFont="1" applyFill="1" applyBorder="1" applyAlignment="1">
      <alignment horizontal="center" vertical="center"/>
    </xf>
    <xf numFmtId="0" fontId="20" fillId="9" borderId="9" xfId="8" applyFont="1" applyFill="1" applyBorder="1" applyAlignment="1">
      <alignment horizontal="center" vertical="center"/>
    </xf>
    <xf numFmtId="0" fontId="24" fillId="9" borderId="36" xfId="7" applyFont="1" applyFill="1" applyBorder="1" applyAlignment="1">
      <alignment horizontal="left" vertical="center"/>
    </xf>
    <xf numFmtId="0" fontId="24" fillId="9" borderId="8" xfId="7" applyFont="1" applyFill="1" applyBorder="1" applyAlignment="1">
      <alignment horizontal="left" vertical="center"/>
    </xf>
    <xf numFmtId="0" fontId="24" fillId="9" borderId="9" xfId="7" applyFont="1" applyFill="1" applyBorder="1" applyAlignment="1">
      <alignment horizontal="left" vertical="center"/>
    </xf>
    <xf numFmtId="178" fontId="20" fillId="9" borderId="36" xfId="8" applyNumberFormat="1" applyFont="1" applyFill="1" applyBorder="1" applyAlignment="1">
      <alignment horizontal="right" vertical="center" shrinkToFit="1"/>
    </xf>
    <xf numFmtId="178" fontId="20" fillId="9" borderId="8" xfId="8" applyNumberFormat="1" applyFont="1" applyFill="1" applyBorder="1" applyAlignment="1">
      <alignment horizontal="right" vertical="center" shrinkToFit="1"/>
    </xf>
    <xf numFmtId="178" fontId="20" fillId="9" borderId="9" xfId="8" applyNumberFormat="1" applyFont="1" applyFill="1" applyBorder="1" applyAlignment="1">
      <alignment horizontal="right" vertical="center" shrinkToFit="1"/>
    </xf>
    <xf numFmtId="0" fontId="20" fillId="9" borderId="36" xfId="8" applyFont="1" applyFill="1" applyBorder="1" applyAlignment="1">
      <alignment horizontal="left" vertical="center"/>
    </xf>
    <xf numFmtId="0" fontId="20" fillId="9" borderId="8" xfId="8" applyFont="1" applyFill="1" applyBorder="1" applyAlignment="1">
      <alignment horizontal="left" vertical="center"/>
    </xf>
    <xf numFmtId="0" fontId="20" fillId="9" borderId="9" xfId="8" applyFont="1" applyFill="1" applyBorder="1" applyAlignment="1">
      <alignment horizontal="left" vertical="center"/>
    </xf>
    <xf numFmtId="181" fontId="20" fillId="9" borderId="36" xfId="8" applyNumberFormat="1" applyFont="1" applyFill="1" applyBorder="1" applyAlignment="1">
      <alignment horizontal="right" vertical="center" shrinkToFit="1"/>
    </xf>
    <xf numFmtId="181" fontId="20" fillId="9" borderId="8" xfId="8" applyNumberFormat="1" applyFont="1" applyFill="1" applyBorder="1" applyAlignment="1">
      <alignment horizontal="right" vertical="center" shrinkToFit="1"/>
    </xf>
    <xf numFmtId="181" fontId="20" fillId="9" borderId="9" xfId="8" applyNumberFormat="1" applyFont="1" applyFill="1" applyBorder="1" applyAlignment="1">
      <alignment horizontal="right" vertical="center" shrinkToFit="1"/>
    </xf>
    <xf numFmtId="49" fontId="21" fillId="9" borderId="0" xfId="8" applyNumberFormat="1" applyFont="1" applyFill="1" applyAlignment="1">
      <alignment horizontal="center" vertical="center"/>
    </xf>
    <xf numFmtId="0" fontId="20" fillId="9" borderId="4" xfId="8" applyFont="1" applyFill="1" applyBorder="1" applyAlignment="1">
      <alignment horizontal="center" vertical="center"/>
    </xf>
    <xf numFmtId="0" fontId="20" fillId="9" borderId="23" xfId="8" applyFont="1" applyFill="1" applyBorder="1" applyAlignment="1">
      <alignment horizontal="center" vertical="center"/>
    </xf>
    <xf numFmtId="0" fontId="20" fillId="9" borderId="5" xfId="8" applyFont="1" applyFill="1" applyBorder="1" applyAlignment="1">
      <alignment horizontal="center" vertical="center"/>
    </xf>
    <xf numFmtId="0" fontId="20" fillId="9" borderId="49" xfId="8" applyFont="1" applyFill="1" applyBorder="1" applyAlignment="1">
      <alignment horizontal="center" vertical="center"/>
    </xf>
    <xf numFmtId="0" fontId="20" fillId="9" borderId="38" xfId="8" applyFont="1" applyFill="1" applyBorder="1" applyAlignment="1">
      <alignment horizontal="center" vertical="center"/>
    </xf>
    <xf numFmtId="0" fontId="20" fillId="9" borderId="63" xfId="8" applyFont="1" applyFill="1" applyBorder="1" applyAlignment="1">
      <alignment horizontal="center" vertical="center"/>
    </xf>
    <xf numFmtId="0" fontId="20" fillId="9" borderId="68" xfId="8" applyFont="1" applyFill="1" applyBorder="1" applyAlignment="1">
      <alignment horizontal="center" vertical="center"/>
    </xf>
    <xf numFmtId="0" fontId="20" fillId="9" borderId="40" xfId="8" applyFont="1" applyFill="1" applyBorder="1" applyAlignment="1">
      <alignment horizontal="center" vertical="center"/>
    </xf>
    <xf numFmtId="0" fontId="20" fillId="9" borderId="47" xfId="8" applyFont="1" applyFill="1" applyBorder="1" applyAlignment="1">
      <alignment horizontal="center" vertical="center"/>
    </xf>
    <xf numFmtId="0" fontId="20" fillId="9" borderId="62" xfId="8" applyFont="1" applyFill="1" applyBorder="1" applyAlignment="1">
      <alignment horizontal="center" vertical="center"/>
    </xf>
    <xf numFmtId="0" fontId="20" fillId="9" borderId="10" xfId="8" applyFont="1" applyFill="1" applyBorder="1" applyAlignment="1">
      <alignment horizontal="center" vertical="center"/>
    </xf>
    <xf numFmtId="0" fontId="20" fillId="9" borderId="64" xfId="8" applyFont="1" applyFill="1" applyBorder="1" applyAlignment="1">
      <alignment horizontal="center" vertical="center"/>
    </xf>
    <xf numFmtId="0" fontId="20" fillId="9" borderId="65" xfId="8" applyFont="1" applyFill="1" applyBorder="1" applyAlignment="1">
      <alignment horizontal="center" vertical="center"/>
    </xf>
    <xf numFmtId="0" fontId="20" fillId="9" borderId="37" xfId="8" applyFont="1" applyFill="1" applyBorder="1" applyAlignment="1">
      <alignment horizontal="center" vertical="center"/>
    </xf>
    <xf numFmtId="0" fontId="20" fillId="9" borderId="69" xfId="8" applyFont="1" applyFill="1" applyBorder="1" applyAlignment="1">
      <alignment horizontal="center" vertical="center"/>
    </xf>
    <xf numFmtId="0" fontId="20" fillId="9" borderId="7" xfId="8" applyFont="1" applyFill="1" applyBorder="1" applyAlignment="1">
      <alignment horizontal="center" vertical="center"/>
    </xf>
    <xf numFmtId="0" fontId="20" fillId="9" borderId="0" xfId="8" applyFont="1" applyFill="1" applyAlignment="1">
      <alignment horizontal="center" vertical="center"/>
    </xf>
    <xf numFmtId="0" fontId="20" fillId="9" borderId="24" xfId="8" applyFont="1" applyFill="1" applyBorder="1" applyAlignment="1">
      <alignment horizontal="center" vertical="center"/>
    </xf>
    <xf numFmtId="0" fontId="20" fillId="9" borderId="54" xfId="8" applyFont="1" applyFill="1" applyBorder="1" applyAlignment="1">
      <alignment horizontal="center" vertical="center"/>
    </xf>
    <xf numFmtId="0" fontId="20" fillId="9" borderId="66" xfId="8" applyFont="1" applyFill="1" applyBorder="1" applyAlignment="1">
      <alignment horizontal="center" vertical="center"/>
    </xf>
    <xf numFmtId="0" fontId="20" fillId="9" borderId="67" xfId="8" applyFont="1" applyFill="1" applyBorder="1" applyAlignment="1">
      <alignment horizontal="center" vertical="center"/>
    </xf>
    <xf numFmtId="0" fontId="20" fillId="9" borderId="1" xfId="8" applyFont="1" applyFill="1" applyBorder="1" applyAlignment="1">
      <alignment horizontal="center" vertical="center"/>
    </xf>
    <xf numFmtId="0" fontId="20" fillId="9" borderId="2" xfId="8" applyFont="1" applyFill="1" applyBorder="1" applyAlignment="1">
      <alignment horizontal="center" vertical="center"/>
    </xf>
    <xf numFmtId="0" fontId="20" fillId="9" borderId="3" xfId="8" applyFont="1" applyFill="1" applyBorder="1" applyAlignment="1">
      <alignment horizontal="center" vertical="center"/>
    </xf>
    <xf numFmtId="181" fontId="20" fillId="9" borderId="7" xfId="8" applyNumberFormat="1" applyFont="1" applyFill="1" applyBorder="1" applyAlignment="1">
      <alignment horizontal="right" vertical="center" shrinkToFit="1"/>
    </xf>
    <xf numFmtId="181" fontId="20" fillId="9" borderId="0" xfId="8" applyNumberFormat="1" applyFont="1" applyFill="1" applyAlignment="1">
      <alignment horizontal="right" vertical="center" shrinkToFit="1"/>
    </xf>
    <xf numFmtId="181" fontId="20" fillId="9" borderId="66" xfId="8" applyNumberFormat="1" applyFont="1" applyFill="1" applyBorder="1" applyAlignment="1">
      <alignment horizontal="right" vertical="center" shrinkToFit="1"/>
    </xf>
    <xf numFmtId="178" fontId="20" fillId="9" borderId="7" xfId="8" applyNumberFormat="1" applyFont="1" applyFill="1" applyBorder="1" applyAlignment="1">
      <alignment horizontal="right" vertical="center" shrinkToFit="1"/>
    </xf>
    <xf numFmtId="178" fontId="20" fillId="9" borderId="0" xfId="8" applyNumberFormat="1" applyFont="1" applyFill="1" applyAlignment="1">
      <alignment horizontal="right" vertical="center" shrinkToFit="1"/>
    </xf>
    <xf numFmtId="178" fontId="20" fillId="9" borderId="66" xfId="8" applyNumberFormat="1" applyFont="1" applyFill="1" applyBorder="1" applyAlignment="1">
      <alignment horizontal="right" vertical="center" shrinkToFit="1"/>
    </xf>
    <xf numFmtId="0" fontId="20" fillId="9" borderId="7" xfId="8" applyFont="1" applyFill="1" applyBorder="1" applyAlignment="1">
      <alignment horizontal="left" vertical="center"/>
    </xf>
    <xf numFmtId="0" fontId="20" fillId="9" borderId="0" xfId="8" applyFont="1" applyFill="1" applyAlignment="1">
      <alignment horizontal="left" vertical="center"/>
    </xf>
    <xf numFmtId="0" fontId="20" fillId="9" borderId="66" xfId="8" applyFont="1" applyFill="1" applyBorder="1" applyAlignment="1">
      <alignment horizontal="left" vertical="center"/>
    </xf>
    <xf numFmtId="0" fontId="20" fillId="9" borderId="14" xfId="8" applyFont="1" applyFill="1" applyBorder="1" applyAlignment="1">
      <alignment horizontal="center" vertical="center"/>
    </xf>
    <xf numFmtId="0" fontId="20" fillId="9" borderId="48" xfId="8" applyFont="1" applyFill="1" applyBorder="1" applyAlignment="1">
      <alignment horizontal="center" vertical="center"/>
    </xf>
    <xf numFmtId="0" fontId="20" fillId="9" borderId="15" xfId="8" applyFont="1" applyFill="1" applyBorder="1" applyAlignment="1">
      <alignment horizontal="center" vertical="center"/>
    </xf>
    <xf numFmtId="0" fontId="20" fillId="9" borderId="50" xfId="8" applyFont="1" applyFill="1" applyBorder="1" applyAlignment="1">
      <alignment horizontal="center" vertical="center"/>
    </xf>
    <xf numFmtId="0" fontId="20" fillId="9" borderId="70" xfId="8" applyFont="1" applyFill="1" applyBorder="1" applyAlignment="1">
      <alignment horizontal="center" vertical="center"/>
    </xf>
    <xf numFmtId="0" fontId="20" fillId="9" borderId="71" xfId="8" applyFont="1" applyFill="1" applyBorder="1" applyAlignment="1">
      <alignment horizontal="center" vertical="center"/>
    </xf>
    <xf numFmtId="0" fontId="20" fillId="9" borderId="41" xfId="8" applyFont="1" applyFill="1" applyBorder="1" applyAlignment="1">
      <alignment horizontal="center" vertical="center"/>
    </xf>
    <xf numFmtId="0" fontId="20" fillId="9" borderId="16" xfId="8" applyFont="1" applyFill="1" applyBorder="1" applyAlignment="1">
      <alignment horizontal="center" vertical="center"/>
    </xf>
    <xf numFmtId="0" fontId="20" fillId="9" borderId="72" xfId="8" applyFont="1" applyFill="1" applyBorder="1" applyAlignment="1">
      <alignment horizontal="center" vertical="center"/>
    </xf>
    <xf numFmtId="0" fontId="20" fillId="9" borderId="73" xfId="8" applyFont="1" applyFill="1" applyBorder="1" applyAlignment="1">
      <alignment horizontal="center" vertical="center"/>
    </xf>
    <xf numFmtId="0" fontId="20" fillId="9" borderId="11" xfId="8" applyFont="1" applyFill="1" applyBorder="1" applyAlignment="1">
      <alignment horizontal="center" vertical="center"/>
    </xf>
    <xf numFmtId="0" fontId="20" fillId="9" borderId="12" xfId="8" applyFont="1" applyFill="1" applyBorder="1" applyAlignment="1">
      <alignment horizontal="center" vertical="center"/>
    </xf>
    <xf numFmtId="0" fontId="20" fillId="9" borderId="74" xfId="8" applyFont="1" applyFill="1" applyBorder="1" applyAlignment="1">
      <alignment horizontal="center" vertical="center"/>
    </xf>
    <xf numFmtId="0" fontId="20" fillId="9" borderId="75" xfId="8" applyFont="1" applyFill="1" applyBorder="1" applyAlignment="1">
      <alignment horizontal="center" vertical="center"/>
    </xf>
    <xf numFmtId="49" fontId="20" fillId="9" borderId="41" xfId="8" applyNumberFormat="1" applyFont="1" applyFill="1" applyBorder="1" applyAlignment="1">
      <alignment horizontal="center" vertical="center"/>
    </xf>
    <xf numFmtId="49" fontId="20" fillId="9" borderId="12" xfId="8" applyNumberFormat="1" applyFont="1" applyFill="1" applyBorder="1" applyAlignment="1">
      <alignment horizontal="center" vertical="center"/>
    </xf>
    <xf numFmtId="49" fontId="20" fillId="9" borderId="13" xfId="8" applyNumberFormat="1" applyFont="1" applyFill="1" applyBorder="1" applyAlignment="1">
      <alignment horizontal="center" vertical="center"/>
    </xf>
    <xf numFmtId="49" fontId="20" fillId="9" borderId="64" xfId="8" applyNumberFormat="1" applyFont="1" applyFill="1" applyBorder="1" applyAlignment="1">
      <alignment horizontal="center" vertical="center"/>
    </xf>
    <xf numFmtId="49" fontId="20" fillId="9" borderId="0" xfId="8" applyNumberFormat="1" applyFont="1" applyFill="1" applyAlignment="1">
      <alignment horizontal="center" vertical="center"/>
    </xf>
    <xf numFmtId="49" fontId="20" fillId="9" borderId="66" xfId="8" applyNumberFormat="1" applyFont="1" applyFill="1" applyBorder="1" applyAlignment="1">
      <alignment horizontal="center" vertical="center"/>
    </xf>
    <xf numFmtId="49" fontId="20" fillId="9" borderId="72" xfId="8" applyNumberFormat="1" applyFont="1" applyFill="1" applyBorder="1" applyAlignment="1">
      <alignment horizontal="center" vertical="center"/>
    </xf>
    <xf numFmtId="49" fontId="20" fillId="9" borderId="75" xfId="8" applyNumberFormat="1" applyFont="1" applyFill="1" applyBorder="1" applyAlignment="1">
      <alignment horizontal="center" vertical="center"/>
    </xf>
    <xf numFmtId="49" fontId="20" fillId="9" borderId="76" xfId="8" applyNumberFormat="1" applyFont="1" applyFill="1" applyBorder="1" applyAlignment="1">
      <alignment horizontal="center" vertical="center"/>
    </xf>
    <xf numFmtId="0" fontId="20" fillId="9" borderId="30" xfId="8" applyFont="1" applyFill="1" applyBorder="1">
      <alignment vertical="center"/>
    </xf>
    <xf numFmtId="0" fontId="20" fillId="9" borderId="31" xfId="8" applyFont="1" applyFill="1" applyBorder="1">
      <alignment vertical="center"/>
    </xf>
    <xf numFmtId="0" fontId="20" fillId="9" borderId="42" xfId="8" applyFont="1" applyFill="1" applyBorder="1">
      <alignment vertical="center"/>
    </xf>
    <xf numFmtId="0" fontId="20" fillId="9" borderId="39" xfId="8" applyFont="1" applyFill="1" applyBorder="1" applyAlignment="1">
      <alignment horizontal="center" vertical="center"/>
    </xf>
    <xf numFmtId="0" fontId="20" fillId="9" borderId="31" xfId="8" applyFont="1" applyFill="1" applyBorder="1" applyAlignment="1">
      <alignment horizontal="center" vertical="center"/>
    </xf>
    <xf numFmtId="0" fontId="24" fillId="9" borderId="7" xfId="7" applyFont="1" applyFill="1" applyBorder="1" applyAlignment="1">
      <alignment horizontal="left" vertical="center"/>
    </xf>
    <xf numFmtId="0" fontId="24" fillId="9" borderId="0" xfId="7" applyFont="1" applyFill="1" applyAlignment="1">
      <alignment horizontal="left" vertical="center"/>
    </xf>
    <xf numFmtId="0" fontId="24" fillId="9" borderId="66" xfId="7" applyFont="1" applyFill="1" applyBorder="1" applyAlignment="1">
      <alignment horizontal="left" vertical="center"/>
    </xf>
    <xf numFmtId="182" fontId="20" fillId="9" borderId="7" xfId="8" applyNumberFormat="1" applyFont="1" applyFill="1" applyBorder="1" applyAlignment="1">
      <alignment horizontal="right" vertical="center" shrinkToFit="1"/>
    </xf>
    <xf numFmtId="182" fontId="20" fillId="9" borderId="0" xfId="8" applyNumberFormat="1" applyFont="1" applyFill="1" applyAlignment="1">
      <alignment horizontal="right" vertical="center" shrinkToFit="1"/>
    </xf>
    <xf numFmtId="182" fontId="20" fillId="9" borderId="66" xfId="8" applyNumberFormat="1" applyFont="1" applyFill="1" applyBorder="1" applyAlignment="1">
      <alignment horizontal="right" vertical="center" shrinkToFit="1"/>
    </xf>
    <xf numFmtId="183" fontId="20" fillId="9" borderId="7" xfId="8" applyNumberFormat="1" applyFont="1" applyFill="1" applyBorder="1" applyAlignment="1">
      <alignment horizontal="right" vertical="center" shrinkToFit="1"/>
    </xf>
    <xf numFmtId="183" fontId="20" fillId="9" borderId="0" xfId="8" applyNumberFormat="1" applyFont="1" applyFill="1" applyAlignment="1">
      <alignment horizontal="right" vertical="center" shrinkToFit="1"/>
    </xf>
    <xf numFmtId="183" fontId="20" fillId="9" borderId="66" xfId="8" applyNumberFormat="1" applyFont="1" applyFill="1" applyBorder="1" applyAlignment="1">
      <alignment horizontal="right" vertical="center" shrinkToFit="1"/>
    </xf>
    <xf numFmtId="0" fontId="20" fillId="9" borderId="77" xfId="8" applyFont="1" applyFill="1" applyBorder="1" applyAlignment="1">
      <alignment horizontal="center" vertical="center"/>
    </xf>
    <xf numFmtId="0" fontId="20" fillId="9" borderId="45" xfId="8" applyFont="1" applyFill="1" applyBorder="1">
      <alignment vertical="center"/>
    </xf>
    <xf numFmtId="0" fontId="20" fillId="9" borderId="25" xfId="8" applyFont="1" applyFill="1" applyBorder="1">
      <alignment vertical="center"/>
    </xf>
    <xf numFmtId="0" fontId="20" fillId="9" borderId="46" xfId="8" applyFont="1" applyFill="1" applyBorder="1">
      <alignment vertical="center"/>
    </xf>
    <xf numFmtId="178" fontId="20" fillId="9" borderId="45" xfId="8" applyNumberFormat="1" applyFont="1" applyFill="1" applyBorder="1" applyAlignment="1">
      <alignment horizontal="right" vertical="center" shrinkToFit="1"/>
    </xf>
    <xf numFmtId="178" fontId="20" fillId="9" borderId="25" xfId="8" applyNumberFormat="1" applyFont="1" applyFill="1" applyBorder="1" applyAlignment="1">
      <alignment horizontal="right" vertical="center" shrinkToFit="1"/>
    </xf>
    <xf numFmtId="178" fontId="20" fillId="9" borderId="26" xfId="8" applyNumberFormat="1" applyFont="1" applyFill="1" applyBorder="1" applyAlignment="1">
      <alignment horizontal="right" vertical="center" shrinkToFit="1"/>
    </xf>
    <xf numFmtId="0" fontId="20" fillId="9" borderId="39" xfId="8" applyFont="1" applyFill="1" applyBorder="1">
      <alignment vertical="center"/>
    </xf>
    <xf numFmtId="178" fontId="20" fillId="9" borderId="39" xfId="8" applyNumberFormat="1" applyFont="1" applyFill="1" applyBorder="1" applyAlignment="1">
      <alignment horizontal="right" vertical="center" shrinkToFit="1"/>
    </xf>
    <xf numFmtId="178" fontId="20" fillId="9" borderId="31" xfId="8" applyNumberFormat="1" applyFont="1" applyFill="1" applyBorder="1" applyAlignment="1">
      <alignment horizontal="right" vertical="center" shrinkToFit="1"/>
    </xf>
    <xf numFmtId="178" fontId="20" fillId="9" borderId="32" xfId="8" applyNumberFormat="1" applyFont="1" applyFill="1" applyBorder="1" applyAlignment="1">
      <alignment horizontal="right" vertical="center" shrinkToFit="1"/>
    </xf>
    <xf numFmtId="0" fontId="20" fillId="9" borderId="44" xfId="8" applyFont="1" applyFill="1" applyBorder="1">
      <alignment vertical="center"/>
    </xf>
    <xf numFmtId="0" fontId="20" fillId="9" borderId="18" xfId="8" applyFont="1" applyFill="1" applyBorder="1">
      <alignment vertical="center"/>
    </xf>
    <xf numFmtId="0" fontId="20" fillId="9" borderId="43" xfId="8" applyFont="1" applyFill="1" applyBorder="1">
      <alignment vertical="center"/>
    </xf>
    <xf numFmtId="185" fontId="20" fillId="9" borderId="44" xfId="8" applyNumberFormat="1" applyFont="1" applyFill="1" applyBorder="1" applyAlignment="1">
      <alignment horizontal="right" vertical="center" shrinkToFit="1"/>
    </xf>
    <xf numFmtId="185" fontId="20" fillId="9" borderId="18" xfId="8" applyNumberFormat="1" applyFont="1" applyFill="1" applyBorder="1" applyAlignment="1">
      <alignment horizontal="right" vertical="center" shrinkToFit="1"/>
    </xf>
    <xf numFmtId="185" fontId="20" fillId="9" borderId="19" xfId="8" applyNumberFormat="1" applyFont="1" applyFill="1" applyBorder="1" applyAlignment="1">
      <alignment horizontal="right" vertical="center" shrinkToFit="1"/>
    </xf>
    <xf numFmtId="0" fontId="20" fillId="9" borderId="36" xfId="8" applyFont="1" applyFill="1" applyBorder="1" applyAlignment="1">
      <alignment horizontal="center" vertical="center" wrapText="1"/>
    </xf>
    <xf numFmtId="0" fontId="20" fillId="9" borderId="8" xfId="8" applyFont="1" applyFill="1" applyBorder="1" applyAlignment="1">
      <alignment horizontal="center" vertical="center" wrapText="1"/>
    </xf>
    <xf numFmtId="0" fontId="20" fillId="9" borderId="23" xfId="8" applyFont="1" applyFill="1" applyBorder="1" applyAlignment="1">
      <alignment horizontal="center" vertical="center" wrapText="1"/>
    </xf>
    <xf numFmtId="0" fontId="20" fillId="9" borderId="7" xfId="8" applyFont="1" applyFill="1" applyBorder="1" applyAlignment="1">
      <alignment horizontal="center" vertical="center" wrapText="1"/>
    </xf>
    <xf numFmtId="0" fontId="20" fillId="9" borderId="0" xfId="8" applyFont="1" applyFill="1" applyAlignment="1">
      <alignment horizontal="center" vertical="center" wrapText="1"/>
    </xf>
    <xf numFmtId="0" fontId="20" fillId="9" borderId="38" xfId="8" applyFont="1" applyFill="1" applyBorder="1" applyAlignment="1">
      <alignment horizontal="center" vertical="center" wrapText="1"/>
    </xf>
    <xf numFmtId="0" fontId="20" fillId="9" borderId="74" xfId="8" applyFont="1" applyFill="1" applyBorder="1" applyAlignment="1">
      <alignment horizontal="center" vertical="center" wrapText="1"/>
    </xf>
    <xf numFmtId="0" fontId="20" fillId="9" borderId="75" xfId="8" applyFont="1" applyFill="1" applyBorder="1" applyAlignment="1">
      <alignment horizontal="center" vertical="center" wrapText="1"/>
    </xf>
    <xf numFmtId="0" fontId="20" fillId="9" borderId="70" xfId="8" applyFont="1" applyFill="1" applyBorder="1" applyAlignment="1">
      <alignment horizontal="center" vertical="center" wrapText="1"/>
    </xf>
    <xf numFmtId="0" fontId="24" fillId="9" borderId="62" xfId="8" applyFont="1" applyFill="1" applyBorder="1">
      <alignment vertical="center"/>
    </xf>
    <xf numFmtId="0" fontId="24" fillId="9" borderId="25" xfId="8" applyFont="1" applyFill="1" applyBorder="1">
      <alignment vertical="center"/>
    </xf>
    <xf numFmtId="0" fontId="24" fillId="9" borderId="46" xfId="8" applyFont="1" applyFill="1" applyBorder="1">
      <alignment vertical="center"/>
    </xf>
    <xf numFmtId="178" fontId="24" fillId="9" borderId="62" xfId="8" applyNumberFormat="1" applyFont="1" applyFill="1" applyBorder="1" applyAlignment="1">
      <alignment horizontal="right" vertical="center" shrinkToFit="1"/>
    </xf>
    <xf numFmtId="178" fontId="24" fillId="9" borderId="8" xfId="8" applyNumberFormat="1" applyFont="1" applyFill="1" applyBorder="1" applyAlignment="1">
      <alignment horizontal="right" vertical="center" shrinkToFit="1"/>
    </xf>
    <xf numFmtId="178" fontId="24" fillId="9" borderId="9" xfId="8" applyNumberFormat="1" applyFont="1" applyFill="1" applyBorder="1" applyAlignment="1">
      <alignment horizontal="right" vertical="center" shrinkToFit="1"/>
    </xf>
    <xf numFmtId="0" fontId="20" fillId="9" borderId="30" xfId="8" applyFont="1" applyFill="1" applyBorder="1" applyAlignment="1">
      <alignment horizontal="center" vertical="center"/>
    </xf>
    <xf numFmtId="0" fontId="20" fillId="9" borderId="42" xfId="8" applyFont="1" applyFill="1" applyBorder="1" applyAlignment="1">
      <alignment horizontal="center" vertical="center"/>
    </xf>
    <xf numFmtId="0" fontId="20" fillId="9" borderId="39" xfId="8" applyFont="1" applyFill="1" applyBorder="1" applyAlignment="1">
      <alignment horizontal="center" vertical="center" shrinkToFit="1"/>
    </xf>
    <xf numFmtId="0" fontId="20" fillId="9" borderId="31" xfId="8" applyFont="1" applyFill="1" applyBorder="1" applyAlignment="1">
      <alignment horizontal="center" vertical="center" shrinkToFit="1"/>
    </xf>
    <xf numFmtId="0" fontId="20" fillId="9" borderId="42" xfId="8" applyFont="1" applyFill="1" applyBorder="1" applyAlignment="1">
      <alignment horizontal="center" vertical="center" shrinkToFit="1"/>
    </xf>
    <xf numFmtId="0" fontId="20" fillId="9" borderId="32" xfId="8" applyFont="1" applyFill="1" applyBorder="1" applyAlignment="1">
      <alignment horizontal="center" vertical="center" shrinkToFit="1"/>
    </xf>
    <xf numFmtId="0" fontId="24" fillId="9" borderId="41" xfId="8" applyFont="1" applyFill="1" applyBorder="1">
      <alignment vertical="center"/>
    </xf>
    <xf numFmtId="0" fontId="24" fillId="9" borderId="31" xfId="8" applyFont="1" applyFill="1" applyBorder="1">
      <alignment vertical="center"/>
    </xf>
    <xf numFmtId="0" fontId="24" fillId="9" borderId="42" xfId="8" applyFont="1" applyFill="1" applyBorder="1">
      <alignment vertical="center"/>
    </xf>
    <xf numFmtId="178" fontId="24" fillId="9" borderId="39" xfId="8" applyNumberFormat="1" applyFont="1" applyFill="1" applyBorder="1" applyAlignment="1">
      <alignment horizontal="right" vertical="center" shrinkToFit="1"/>
    </xf>
    <xf numFmtId="178" fontId="24" fillId="9" borderId="31" xfId="8" applyNumberFormat="1" applyFont="1" applyFill="1" applyBorder="1" applyAlignment="1">
      <alignment horizontal="right" vertical="center" shrinkToFit="1"/>
    </xf>
    <xf numFmtId="178" fontId="24" fillId="9" borderId="32" xfId="8" applyNumberFormat="1" applyFont="1" applyFill="1" applyBorder="1" applyAlignment="1">
      <alignment horizontal="right" vertical="center" shrinkToFit="1"/>
    </xf>
    <xf numFmtId="181" fontId="20" fillId="9" borderId="39" xfId="8" applyNumberFormat="1" applyFont="1" applyFill="1" applyBorder="1" applyAlignment="1">
      <alignment horizontal="right" vertical="center" shrinkToFit="1"/>
    </xf>
    <xf numFmtId="181" fontId="20" fillId="9" borderId="31" xfId="8" applyNumberFormat="1" applyFont="1" applyFill="1" applyBorder="1" applyAlignment="1">
      <alignment horizontal="right" vertical="center" shrinkToFit="1"/>
    </xf>
    <xf numFmtId="181" fontId="20" fillId="9" borderId="42" xfId="8" applyNumberFormat="1" applyFont="1" applyFill="1" applyBorder="1" applyAlignment="1">
      <alignment horizontal="right" vertical="center" shrinkToFit="1"/>
    </xf>
    <xf numFmtId="181" fontId="20" fillId="9" borderId="32" xfId="8" applyNumberFormat="1" applyFont="1" applyFill="1" applyBorder="1" applyAlignment="1">
      <alignment horizontal="right" vertical="center" shrinkToFit="1"/>
    </xf>
    <xf numFmtId="0" fontId="24" fillId="9" borderId="41" xfId="9" applyFont="1" applyFill="1" applyBorder="1" applyAlignment="1">
      <alignment horizontal="center" vertical="center" shrinkToFit="1"/>
    </xf>
    <xf numFmtId="0" fontId="24" fillId="9" borderId="12" xfId="9" applyFont="1" applyFill="1" applyBorder="1" applyAlignment="1">
      <alignment horizontal="center" vertical="center" shrinkToFit="1"/>
    </xf>
    <xf numFmtId="0" fontId="24" fillId="9" borderId="48" xfId="9" applyFont="1" applyFill="1" applyBorder="1" applyAlignment="1">
      <alignment horizontal="center" vertical="center" shrinkToFit="1"/>
    </xf>
    <xf numFmtId="178" fontId="20" fillId="9" borderId="42" xfId="8" applyNumberFormat="1" applyFont="1" applyFill="1" applyBorder="1" applyAlignment="1">
      <alignment horizontal="right" vertical="center" shrinkToFit="1"/>
    </xf>
    <xf numFmtId="0" fontId="20" fillId="9" borderId="74" xfId="8" applyFont="1" applyFill="1" applyBorder="1" applyAlignment="1">
      <alignment horizontal="left" vertical="center"/>
    </xf>
    <xf numFmtId="0" fontId="20" fillId="9" borderId="75" xfId="8" applyFont="1" applyFill="1" applyBorder="1" applyAlignment="1">
      <alignment horizontal="left" vertical="center"/>
    </xf>
    <xf numFmtId="0" fontId="20" fillId="9" borderId="76" xfId="8" applyFont="1" applyFill="1" applyBorder="1" applyAlignment="1">
      <alignment horizontal="left" vertical="center"/>
    </xf>
    <xf numFmtId="181" fontId="20" fillId="9" borderId="74" xfId="8" applyNumberFormat="1" applyFont="1" applyFill="1" applyBorder="1" applyAlignment="1">
      <alignment horizontal="right" vertical="center" shrinkToFit="1"/>
    </xf>
    <xf numFmtId="181" fontId="20" fillId="9" borderId="75" xfId="8" applyNumberFormat="1" applyFont="1" applyFill="1" applyBorder="1" applyAlignment="1">
      <alignment horizontal="right" vertical="center" shrinkToFit="1"/>
    </xf>
    <xf numFmtId="181" fontId="20" fillId="9" borderId="76" xfId="8" applyNumberFormat="1" applyFont="1" applyFill="1" applyBorder="1" applyAlignment="1">
      <alignment horizontal="right" vertical="center" shrinkToFit="1"/>
    </xf>
    <xf numFmtId="0" fontId="20" fillId="9" borderId="36" xfId="10" applyFont="1" applyFill="1" applyBorder="1" applyAlignment="1">
      <alignment horizontal="left" vertical="center"/>
    </xf>
    <xf numFmtId="0" fontId="20" fillId="9" borderId="8" xfId="10" applyFont="1" applyFill="1" applyBorder="1" applyAlignment="1">
      <alignment horizontal="left" vertical="center"/>
    </xf>
    <xf numFmtId="0" fontId="20" fillId="9" borderId="9" xfId="10" applyFont="1" applyFill="1" applyBorder="1" applyAlignment="1">
      <alignment horizontal="left" vertical="center"/>
    </xf>
    <xf numFmtId="0" fontId="24" fillId="9" borderId="12" xfId="8" applyFont="1" applyFill="1" applyBorder="1">
      <alignment vertical="center"/>
    </xf>
    <xf numFmtId="0" fontId="24" fillId="9" borderId="48" xfId="8" applyFont="1" applyFill="1" applyBorder="1">
      <alignment vertical="center"/>
    </xf>
    <xf numFmtId="185" fontId="24" fillId="9" borderId="41" xfId="8" applyNumberFormat="1" applyFont="1" applyFill="1" applyBorder="1" applyAlignment="1">
      <alignment horizontal="right" vertical="center" shrinkToFit="1"/>
    </xf>
    <xf numFmtId="185" fontId="24" fillId="9" borderId="12" xfId="8" applyNumberFormat="1" applyFont="1" applyFill="1" applyBorder="1" applyAlignment="1">
      <alignment horizontal="right" vertical="center" shrinkToFit="1"/>
    </xf>
    <xf numFmtId="185" fontId="24" fillId="9" borderId="13" xfId="8" applyNumberFormat="1" applyFont="1" applyFill="1" applyBorder="1" applyAlignment="1">
      <alignment horizontal="right" vertical="center" shrinkToFit="1"/>
    </xf>
    <xf numFmtId="178" fontId="20" fillId="9" borderId="8" xfId="8" applyNumberFormat="1" applyFont="1" applyFill="1" applyBorder="1" applyAlignment="1">
      <alignment horizontal="right" vertical="center"/>
    </xf>
    <xf numFmtId="178" fontId="20" fillId="9" borderId="9" xfId="8" applyNumberFormat="1" applyFont="1" applyFill="1" applyBorder="1" applyAlignment="1">
      <alignment horizontal="right" vertical="center"/>
    </xf>
    <xf numFmtId="0" fontId="24" fillId="9" borderId="44" xfId="9" applyFont="1" applyFill="1" applyBorder="1" applyAlignment="1">
      <alignment horizontal="center" vertical="center" shrinkToFit="1"/>
    </xf>
    <xf numFmtId="0" fontId="24" fillId="9" borderId="18" xfId="9" applyFont="1" applyFill="1" applyBorder="1" applyAlignment="1">
      <alignment horizontal="center" vertical="center" shrinkToFit="1"/>
    </xf>
    <xf numFmtId="0" fontId="24" fillId="9" borderId="43" xfId="9" applyFont="1" applyFill="1" applyBorder="1" applyAlignment="1">
      <alignment horizontal="center" vertical="center" shrinkToFit="1"/>
    </xf>
    <xf numFmtId="0" fontId="26" fillId="9" borderId="0" xfId="8" applyFont="1" applyFill="1" applyAlignment="1">
      <alignment horizontal="left" vertical="center" wrapText="1"/>
    </xf>
    <xf numFmtId="0" fontId="26" fillId="9" borderId="66" xfId="8" applyFont="1" applyFill="1" applyBorder="1" applyAlignment="1">
      <alignment horizontal="left" vertical="center" wrapText="1"/>
    </xf>
    <xf numFmtId="0" fontId="24" fillId="9" borderId="74" xfId="7" applyFont="1" applyFill="1" applyBorder="1" applyAlignment="1">
      <alignment horizontal="left" vertical="center"/>
    </xf>
    <xf numFmtId="0" fontId="24" fillId="9" borderId="75" xfId="7" applyFont="1" applyFill="1" applyBorder="1" applyAlignment="1">
      <alignment horizontal="left" vertical="center"/>
    </xf>
    <xf numFmtId="0" fontId="24" fillId="9" borderId="76" xfId="7" applyFont="1" applyFill="1" applyBorder="1" applyAlignment="1">
      <alignment horizontal="left" vertical="center"/>
    </xf>
    <xf numFmtId="178" fontId="20" fillId="9" borderId="74" xfId="8" applyNumberFormat="1" applyFont="1" applyFill="1" applyBorder="1" applyAlignment="1">
      <alignment horizontal="right" vertical="center" shrinkToFit="1"/>
    </xf>
    <xf numFmtId="178" fontId="20" fillId="9" borderId="75" xfId="8" applyNumberFormat="1" applyFont="1" applyFill="1" applyBorder="1" applyAlignment="1">
      <alignment horizontal="right" vertical="center" shrinkToFit="1"/>
    </xf>
    <xf numFmtId="178" fontId="20" fillId="9" borderId="76" xfId="8" applyNumberFormat="1" applyFont="1" applyFill="1" applyBorder="1" applyAlignment="1">
      <alignment horizontal="right" vertical="center" shrinkToFit="1"/>
    </xf>
    <xf numFmtId="0" fontId="20" fillId="9" borderId="78" xfId="8" applyFont="1" applyFill="1" applyBorder="1" applyAlignment="1">
      <alignment horizontal="center" vertical="center"/>
    </xf>
    <xf numFmtId="0" fontId="20" fillId="9" borderId="51" xfId="8" applyFont="1" applyFill="1" applyBorder="1" applyAlignment="1">
      <alignment horizontal="center" vertical="center"/>
    </xf>
    <xf numFmtId="183" fontId="20" fillId="9" borderId="51" xfId="8" applyNumberFormat="1" applyFont="1" applyFill="1" applyBorder="1" applyAlignment="1">
      <alignment horizontal="right" vertical="center" shrinkToFit="1"/>
    </xf>
    <xf numFmtId="183" fontId="20" fillId="9" borderId="79" xfId="8" applyNumberFormat="1" applyFont="1" applyFill="1" applyBorder="1" applyAlignment="1">
      <alignment horizontal="right" vertical="center" shrinkToFit="1"/>
    </xf>
    <xf numFmtId="183" fontId="20" fillId="9" borderId="6" xfId="8" applyNumberFormat="1" applyFont="1" applyFill="1" applyBorder="1" applyAlignment="1">
      <alignment horizontal="right" vertical="center" shrinkToFit="1"/>
    </xf>
    <xf numFmtId="181" fontId="20" fillId="9" borderId="44" xfId="8" applyNumberFormat="1" applyFont="1" applyFill="1" applyBorder="1" applyAlignment="1">
      <alignment horizontal="right" vertical="center" shrinkToFit="1"/>
    </xf>
    <xf numFmtId="181" fontId="20" fillId="9" borderId="18" xfId="8" applyNumberFormat="1" applyFont="1" applyFill="1" applyBorder="1" applyAlignment="1">
      <alignment horizontal="right" vertical="center" shrinkToFit="1"/>
    </xf>
    <xf numFmtId="181" fontId="20" fillId="9" borderId="43" xfId="8" applyNumberFormat="1" applyFont="1" applyFill="1" applyBorder="1" applyAlignment="1">
      <alignment horizontal="right" vertical="center" shrinkToFit="1"/>
    </xf>
    <xf numFmtId="181" fontId="20" fillId="9" borderId="19" xfId="8" applyNumberFormat="1" applyFont="1" applyFill="1" applyBorder="1" applyAlignment="1">
      <alignment horizontal="right" vertical="center" shrinkToFit="1"/>
    </xf>
    <xf numFmtId="178" fontId="20" fillId="9" borderId="51" xfId="8" applyNumberFormat="1" applyFont="1" applyFill="1" applyBorder="1" applyAlignment="1">
      <alignment horizontal="right" vertical="center" shrinkToFit="1"/>
    </xf>
    <xf numFmtId="178" fontId="20" fillId="9" borderId="79" xfId="8" applyNumberFormat="1" applyFont="1" applyFill="1" applyBorder="1" applyAlignment="1">
      <alignment horizontal="right" vertical="center" shrinkToFit="1"/>
    </xf>
    <xf numFmtId="178" fontId="20" fillId="9" borderId="6" xfId="8" applyNumberFormat="1" applyFont="1" applyFill="1" applyBorder="1" applyAlignment="1">
      <alignment horizontal="right" vertical="center" shrinkToFit="1"/>
    </xf>
    <xf numFmtId="181" fontId="20" fillId="9" borderId="75" xfId="8" applyNumberFormat="1" applyFont="1" applyFill="1" applyBorder="1" applyAlignment="1">
      <alignment horizontal="right" vertical="center"/>
    </xf>
    <xf numFmtId="181" fontId="20" fillId="9" borderId="76" xfId="8" applyNumberFormat="1" applyFont="1" applyFill="1" applyBorder="1" applyAlignment="1">
      <alignment horizontal="right" vertical="center"/>
    </xf>
    <xf numFmtId="0" fontId="20" fillId="9" borderId="17" xfId="8" applyFont="1" applyFill="1" applyBorder="1">
      <alignment vertical="center"/>
    </xf>
    <xf numFmtId="0" fontId="20" fillId="9" borderId="22" xfId="8" applyFont="1" applyFill="1" applyBorder="1" applyAlignment="1">
      <alignment horizontal="center" vertical="center"/>
    </xf>
    <xf numFmtId="0" fontId="20" fillId="9" borderId="19" xfId="8" applyFont="1" applyFill="1" applyBorder="1" applyAlignment="1">
      <alignment horizontal="center" vertical="center"/>
    </xf>
    <xf numFmtId="0" fontId="20" fillId="9" borderId="80" xfId="8" applyFont="1" applyFill="1" applyBorder="1" applyAlignment="1">
      <alignment horizontal="center" vertical="center"/>
    </xf>
    <xf numFmtId="0" fontId="20" fillId="9" borderId="81" xfId="8" applyFont="1" applyFill="1" applyBorder="1" applyAlignment="1">
      <alignment horizontal="center" vertical="center"/>
    </xf>
    <xf numFmtId="0" fontId="20" fillId="9" borderId="25" xfId="8" applyFont="1" applyFill="1" applyBorder="1" applyAlignment="1">
      <alignment horizontal="center" vertical="center"/>
    </xf>
    <xf numFmtId="0" fontId="20" fillId="9" borderId="26" xfId="8" applyFont="1" applyFill="1" applyBorder="1" applyAlignment="1">
      <alignment horizontal="center" vertical="center"/>
    </xf>
    <xf numFmtId="0" fontId="20" fillId="9" borderId="41" xfId="8" applyFont="1" applyFill="1" applyBorder="1" applyAlignment="1">
      <alignment horizontal="center" vertical="center" textRotation="255"/>
    </xf>
    <xf numFmtId="0" fontId="20" fillId="9" borderId="12" xfId="8" applyFont="1" applyFill="1" applyBorder="1" applyAlignment="1">
      <alignment horizontal="center" vertical="center" textRotation="255"/>
    </xf>
    <xf numFmtId="0" fontId="20" fillId="9" borderId="48" xfId="8" applyFont="1" applyFill="1" applyBorder="1" applyAlignment="1">
      <alignment horizontal="center" vertical="center" textRotation="255"/>
    </xf>
    <xf numFmtId="0" fontId="20" fillId="9" borderId="64" xfId="8" applyFont="1" applyFill="1" applyBorder="1" applyAlignment="1">
      <alignment horizontal="center" vertical="center" textRotation="255"/>
    </xf>
    <xf numFmtId="0" fontId="20" fillId="9" borderId="0" xfId="8" applyFont="1" applyFill="1" applyAlignment="1">
      <alignment horizontal="center" vertical="center" textRotation="255"/>
    </xf>
    <xf numFmtId="0" fontId="20" fillId="9" borderId="38" xfId="8" applyFont="1" applyFill="1" applyBorder="1" applyAlignment="1">
      <alignment horizontal="center" vertical="center" textRotation="255"/>
    </xf>
    <xf numFmtId="0" fontId="20" fillId="9" borderId="37" xfId="8" applyFont="1" applyFill="1" applyBorder="1" applyAlignment="1">
      <alignment horizontal="center" vertical="center" textRotation="255"/>
    </xf>
    <xf numFmtId="0" fontId="20" fillId="9" borderId="54" xfId="8" applyFont="1" applyFill="1" applyBorder="1" applyAlignment="1">
      <alignment horizontal="center" vertical="center" textRotation="255"/>
    </xf>
    <xf numFmtId="0" fontId="20" fillId="9" borderId="40" xfId="8" applyFont="1" applyFill="1" applyBorder="1" applyAlignment="1">
      <alignment horizontal="center" vertical="center" textRotation="255"/>
    </xf>
    <xf numFmtId="0" fontId="27" fillId="9" borderId="31" xfId="8" applyFont="1" applyFill="1" applyBorder="1">
      <alignment vertical="center"/>
    </xf>
    <xf numFmtId="0" fontId="27" fillId="9" borderId="42" xfId="8" applyFont="1" applyFill="1" applyBorder="1">
      <alignment vertical="center"/>
    </xf>
    <xf numFmtId="0" fontId="24" fillId="9" borderId="36" xfId="7" applyFont="1" applyFill="1" applyBorder="1" applyAlignment="1">
      <alignment horizontal="center" vertical="center" wrapText="1"/>
    </xf>
    <xf numFmtId="0" fontId="24" fillId="9" borderId="8" xfId="7" applyFont="1" applyFill="1" applyBorder="1" applyAlignment="1">
      <alignment horizontal="center" vertical="center" wrapText="1"/>
    </xf>
    <xf numFmtId="0" fontId="24" fillId="9" borderId="9" xfId="7" applyFont="1" applyFill="1" applyBorder="1" applyAlignment="1">
      <alignment horizontal="center" vertical="center" wrapText="1"/>
    </xf>
    <xf numFmtId="0" fontId="24" fillId="9" borderId="7" xfId="7" applyFont="1" applyFill="1" applyBorder="1" applyAlignment="1">
      <alignment horizontal="center" vertical="center" wrapText="1"/>
    </xf>
    <xf numFmtId="0" fontId="24" fillId="9" borderId="0" xfId="7" applyFont="1" applyFill="1" applyAlignment="1">
      <alignment horizontal="center" vertical="center" wrapText="1"/>
    </xf>
    <xf numFmtId="0" fontId="24" fillId="9" borderId="66" xfId="7" applyFont="1" applyFill="1" applyBorder="1" applyAlignment="1">
      <alignment horizontal="center" vertical="center" wrapText="1"/>
    </xf>
    <xf numFmtId="0" fontId="24" fillId="9" borderId="74" xfId="7" applyFont="1" applyFill="1" applyBorder="1" applyAlignment="1">
      <alignment horizontal="center" vertical="center" wrapText="1"/>
    </xf>
    <xf numFmtId="0" fontId="24" fillId="9" borderId="75" xfId="7" applyFont="1" applyFill="1" applyBorder="1" applyAlignment="1">
      <alignment horizontal="center" vertical="center" wrapText="1"/>
    </xf>
    <xf numFmtId="0" fontId="24" fillId="9" borderId="76" xfId="7" applyFont="1" applyFill="1" applyBorder="1" applyAlignment="1">
      <alignment horizontal="center" vertical="center" wrapText="1"/>
    </xf>
    <xf numFmtId="49" fontId="20" fillId="9" borderId="0" xfId="8" applyNumberFormat="1" applyFont="1" applyFill="1" applyAlignment="1">
      <alignment horizontal="left" vertical="center"/>
    </xf>
    <xf numFmtId="178" fontId="20" fillId="9" borderId="44" xfId="8" applyNumberFormat="1" applyFont="1" applyFill="1" applyBorder="1" applyAlignment="1">
      <alignment horizontal="right" vertical="center"/>
    </xf>
    <xf numFmtId="178" fontId="20" fillId="9" borderId="18" xfId="8" applyNumberFormat="1" applyFont="1" applyFill="1" applyBorder="1" applyAlignment="1">
      <alignment horizontal="right" vertical="center"/>
    </xf>
    <xf numFmtId="178" fontId="20" fillId="9" borderId="43" xfId="8" applyNumberFormat="1" applyFont="1" applyFill="1" applyBorder="1" applyAlignment="1">
      <alignment horizontal="right" vertical="center"/>
    </xf>
    <xf numFmtId="0" fontId="20" fillId="9" borderId="72" xfId="8" applyFont="1" applyFill="1" applyBorder="1" applyAlignment="1">
      <alignment horizontal="center" vertical="center" shrinkToFit="1"/>
    </xf>
    <xf numFmtId="0" fontId="20" fillId="9" borderId="75" xfId="8" applyFont="1" applyFill="1" applyBorder="1" applyAlignment="1">
      <alignment horizontal="center" vertical="center" shrinkToFit="1"/>
    </xf>
    <xf numFmtId="0" fontId="20" fillId="9" borderId="70" xfId="8" applyFont="1" applyFill="1" applyBorder="1" applyAlignment="1">
      <alignment horizontal="center" vertical="center" shrinkToFit="1"/>
    </xf>
    <xf numFmtId="0" fontId="20" fillId="9" borderId="11" xfId="8" applyFont="1" applyFill="1" applyBorder="1" applyAlignment="1">
      <alignment horizontal="center" vertical="center" textRotation="255"/>
    </xf>
    <xf numFmtId="0" fontId="20" fillId="9" borderId="7" xfId="8" applyFont="1" applyFill="1" applyBorder="1" applyAlignment="1">
      <alignment horizontal="center" vertical="center" textRotation="255"/>
    </xf>
    <xf numFmtId="0" fontId="20" fillId="9" borderId="74" xfId="8" applyFont="1" applyFill="1" applyBorder="1" applyAlignment="1">
      <alignment horizontal="center" vertical="center" textRotation="255"/>
    </xf>
    <xf numFmtId="0" fontId="20" fillId="9" borderId="75" xfId="8" applyFont="1" applyFill="1" applyBorder="1" applyAlignment="1">
      <alignment horizontal="center" vertical="center" textRotation="255"/>
    </xf>
    <xf numFmtId="0" fontId="20" fillId="9" borderId="70" xfId="8" applyFont="1" applyFill="1" applyBorder="1" applyAlignment="1">
      <alignment horizontal="center" vertical="center" textRotation="255"/>
    </xf>
    <xf numFmtId="0" fontId="26" fillId="9" borderId="41" xfId="8" applyFont="1" applyFill="1" applyBorder="1" applyAlignment="1">
      <alignment horizontal="center" vertical="center" wrapText="1"/>
    </xf>
    <xf numFmtId="0" fontId="26" fillId="9" borderId="12" xfId="8" applyFont="1" applyFill="1" applyBorder="1" applyAlignment="1">
      <alignment horizontal="center" vertical="center" wrapText="1"/>
    </xf>
    <xf numFmtId="0" fontId="26" fillId="9" borderId="48" xfId="8" applyFont="1" applyFill="1" applyBorder="1" applyAlignment="1">
      <alignment horizontal="center" vertical="center" wrapText="1"/>
    </xf>
    <xf numFmtId="0" fontId="26" fillId="9" borderId="37" xfId="8" applyFont="1" applyFill="1" applyBorder="1" applyAlignment="1">
      <alignment horizontal="center" vertical="center" wrapText="1"/>
    </xf>
    <xf numFmtId="0" fontId="26" fillId="9" borderId="54" xfId="8" applyFont="1" applyFill="1" applyBorder="1" applyAlignment="1">
      <alignment horizontal="center" vertical="center" wrapText="1"/>
    </xf>
    <xf numFmtId="0" fontId="26" fillId="9" borderId="40" xfId="8" applyFont="1" applyFill="1" applyBorder="1" applyAlignment="1">
      <alignment horizontal="center" vertical="center" wrapText="1"/>
    </xf>
    <xf numFmtId="0" fontId="20" fillId="9" borderId="41" xfId="8" applyFont="1" applyFill="1" applyBorder="1" applyAlignment="1">
      <alignment horizontal="center" vertical="center" wrapText="1"/>
    </xf>
    <xf numFmtId="0" fontId="20" fillId="9" borderId="12" xfId="8" applyFont="1" applyFill="1" applyBorder="1" applyAlignment="1">
      <alignment horizontal="center" vertical="center" wrapText="1"/>
    </xf>
    <xf numFmtId="0" fontId="20" fillId="9" borderId="48" xfId="8" applyFont="1" applyFill="1" applyBorder="1" applyAlignment="1">
      <alignment horizontal="center" vertical="center" wrapText="1"/>
    </xf>
    <xf numFmtId="0" fontId="20" fillId="9" borderId="37" xfId="8" applyFont="1" applyFill="1" applyBorder="1" applyAlignment="1">
      <alignment horizontal="center" vertical="center" wrapText="1"/>
    </xf>
    <xf numFmtId="0" fontId="20" fillId="9" borderId="54" xfId="8" applyFont="1" applyFill="1" applyBorder="1" applyAlignment="1">
      <alignment horizontal="center" vertical="center" wrapText="1"/>
    </xf>
    <xf numFmtId="0" fontId="20" fillId="9" borderId="40" xfId="8" applyFont="1" applyFill="1" applyBorder="1" applyAlignment="1">
      <alignment horizontal="center" vertical="center" wrapText="1"/>
    </xf>
    <xf numFmtId="0" fontId="26" fillId="9" borderId="13" xfId="8" applyFont="1" applyFill="1" applyBorder="1" applyAlignment="1">
      <alignment horizontal="center" vertical="center" wrapText="1"/>
    </xf>
    <xf numFmtId="0" fontId="26" fillId="9" borderId="67" xfId="8" applyFont="1" applyFill="1" applyBorder="1" applyAlignment="1">
      <alignment horizontal="center" vertical="center" wrapText="1"/>
    </xf>
    <xf numFmtId="0" fontId="20" fillId="9" borderId="0" xfId="8" applyFont="1" applyFill="1" applyAlignment="1">
      <alignment horizontal="center" vertical="center" shrinkToFit="1"/>
    </xf>
    <xf numFmtId="186" fontId="20" fillId="9" borderId="0" xfId="8" applyNumberFormat="1" applyFont="1" applyFill="1" applyAlignment="1" applyProtection="1">
      <alignment horizontal="center" vertical="center" shrinkToFit="1"/>
      <protection hidden="1"/>
    </xf>
    <xf numFmtId="0" fontId="26" fillId="9" borderId="0" xfId="8" applyFont="1" applyFill="1" applyAlignment="1" applyProtection="1">
      <alignment horizontal="left" vertical="center" wrapText="1"/>
      <protection hidden="1"/>
    </xf>
    <xf numFmtId="0" fontId="20" fillId="9" borderId="0" xfId="8" applyFont="1" applyFill="1" applyAlignment="1" applyProtection="1">
      <alignment horizontal="center" vertical="center" shrinkToFit="1"/>
      <protection hidden="1"/>
    </xf>
    <xf numFmtId="0" fontId="20" fillId="9" borderId="0" xfId="8" applyFont="1" applyFill="1">
      <alignment vertical="center"/>
    </xf>
    <xf numFmtId="0" fontId="20" fillId="9" borderId="0" xfId="10" applyFill="1">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FD65-4667-8703-B5CD124302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30439</c:v>
                </c:pt>
                <c:pt idx="1">
                  <c:v>24146</c:v>
                </c:pt>
                <c:pt idx="2">
                  <c:v>35610</c:v>
                </c:pt>
                <c:pt idx="3">
                  <c:v>28609</c:v>
                </c:pt>
                <c:pt idx="4">
                  <c:v>38771</c:v>
                </c:pt>
              </c:numCache>
            </c:numRef>
          </c:val>
          <c:smooth val="0"/>
          <c:extLst>
            <c:ext xmlns:c16="http://schemas.microsoft.com/office/drawing/2014/chart" uri="{C3380CC4-5D6E-409C-BE32-E72D297353CC}">
              <c16:uniqueId val="{00000001-FD65-4667-8703-B5CD124302E8}"/>
            </c:ext>
          </c:extLst>
        </c:ser>
        <c:dLbls>
          <c:showLegendKey val="0"/>
          <c:showVal val="0"/>
          <c:showCatName val="0"/>
          <c:showSerName val="0"/>
          <c:showPercent val="0"/>
          <c:showBubbleSize val="0"/>
        </c:dLbls>
        <c:marker val="1"/>
        <c:smooth val="0"/>
        <c:axId val="162096160"/>
        <c:axId val="140675104"/>
      </c:lineChart>
      <c:catAx>
        <c:axId val="162096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675104"/>
        <c:crosses val="autoZero"/>
        <c:auto val="1"/>
        <c:lblAlgn val="ctr"/>
        <c:lblOffset val="100"/>
        <c:tickLblSkip val="1"/>
        <c:tickMarkSkip val="1"/>
        <c:noMultiLvlLbl val="0"/>
      </c:catAx>
      <c:valAx>
        <c:axId val="1406751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096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9.23</c:v>
                </c:pt>
                <c:pt idx="1">
                  <c:v>9.0299999999999994</c:v>
                </c:pt>
                <c:pt idx="2">
                  <c:v>10.34</c:v>
                </c:pt>
                <c:pt idx="3">
                  <c:v>6.36</c:v>
                </c:pt>
                <c:pt idx="4">
                  <c:v>11.46</c:v>
                </c:pt>
              </c:numCache>
            </c:numRef>
          </c:val>
          <c:extLst>
            <c:ext xmlns:c16="http://schemas.microsoft.com/office/drawing/2014/chart" uri="{C3380CC4-5D6E-409C-BE32-E72D297353CC}">
              <c16:uniqueId val="{00000000-892F-4A32-92A0-DF4086CF62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24.71</c:v>
                </c:pt>
                <c:pt idx="1">
                  <c:v>25.59</c:v>
                </c:pt>
                <c:pt idx="2">
                  <c:v>28.77</c:v>
                </c:pt>
                <c:pt idx="3">
                  <c:v>27.67</c:v>
                </c:pt>
                <c:pt idx="4">
                  <c:v>24.89</c:v>
                </c:pt>
              </c:numCache>
            </c:numRef>
          </c:val>
          <c:extLst>
            <c:ext xmlns:c16="http://schemas.microsoft.com/office/drawing/2014/chart" uri="{C3380CC4-5D6E-409C-BE32-E72D297353CC}">
              <c16:uniqueId val="{00000001-892F-4A32-92A0-DF4086CF62BD}"/>
            </c:ext>
          </c:extLst>
        </c:ser>
        <c:dLbls>
          <c:showLegendKey val="0"/>
          <c:showVal val="0"/>
          <c:showCatName val="0"/>
          <c:showSerName val="0"/>
          <c:showPercent val="0"/>
          <c:showBubbleSize val="0"/>
        </c:dLbls>
        <c:gapWidth val="250"/>
        <c:overlap val="100"/>
        <c:axId val="408218048"/>
        <c:axId val="40821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3.42</c:v>
                </c:pt>
                <c:pt idx="1">
                  <c:v>1.63</c:v>
                </c:pt>
                <c:pt idx="2">
                  <c:v>4.7300000000000004</c:v>
                </c:pt>
                <c:pt idx="3">
                  <c:v>-3.68</c:v>
                </c:pt>
                <c:pt idx="4">
                  <c:v>4.51</c:v>
                </c:pt>
              </c:numCache>
            </c:numRef>
          </c:val>
          <c:smooth val="0"/>
          <c:extLst>
            <c:ext xmlns:c16="http://schemas.microsoft.com/office/drawing/2014/chart" uri="{C3380CC4-5D6E-409C-BE32-E72D297353CC}">
              <c16:uniqueId val="{00000002-892F-4A32-92A0-DF4086CF62BD}"/>
            </c:ext>
          </c:extLst>
        </c:ser>
        <c:dLbls>
          <c:showLegendKey val="0"/>
          <c:showVal val="0"/>
          <c:showCatName val="0"/>
          <c:showSerName val="0"/>
          <c:showPercent val="0"/>
          <c:showBubbleSize val="0"/>
        </c:dLbls>
        <c:marker val="1"/>
        <c:smooth val="0"/>
        <c:axId val="408218048"/>
        <c:axId val="408218432"/>
      </c:lineChart>
      <c:catAx>
        <c:axId val="40821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218432"/>
        <c:crosses val="autoZero"/>
        <c:auto val="1"/>
        <c:lblAlgn val="ctr"/>
        <c:lblOffset val="100"/>
        <c:tickLblSkip val="1"/>
        <c:tickMarkSkip val="1"/>
        <c:noMultiLvlLbl val="0"/>
      </c:catAx>
      <c:valAx>
        <c:axId val="40821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21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0.39</c:v>
                </c:pt>
                <c:pt idx="4">
                  <c:v>#N/A</c:v>
                </c:pt>
                <c:pt idx="5">
                  <c:v>1.63</c:v>
                </c:pt>
                <c:pt idx="6">
                  <c:v>#N/A</c:v>
                </c:pt>
                <c:pt idx="7">
                  <c:v>0.61</c:v>
                </c:pt>
                <c:pt idx="8">
                  <c:v>#N/A</c:v>
                </c:pt>
                <c:pt idx="9">
                  <c:v>0</c:v>
                </c:pt>
              </c:numCache>
            </c:numRef>
          </c:val>
          <c:extLst>
            <c:ext xmlns:c16="http://schemas.microsoft.com/office/drawing/2014/chart" uri="{C3380CC4-5D6E-409C-BE32-E72D297353CC}">
              <c16:uniqueId val="{00000000-E352-4762-A8D2-A6F460DF98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52-4762-A8D2-A6F460DF987F}"/>
            </c:ext>
          </c:extLst>
        </c:ser>
        <c:ser>
          <c:idx val="2"/>
          <c:order val="2"/>
          <c:tx>
            <c:strRef>
              <c:f>データシート!$A$29</c:f>
              <c:strCache>
                <c:ptCount val="1"/>
                <c:pt idx="0">
                  <c:v>有料駐車場事業特別会計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2-E352-4762-A8D2-A6F460DF987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0.11</c:v>
                </c:pt>
                <c:pt idx="8">
                  <c:v>#N/A</c:v>
                </c:pt>
                <c:pt idx="9">
                  <c:v>0.02</c:v>
                </c:pt>
              </c:numCache>
            </c:numRef>
          </c:val>
          <c:extLst>
            <c:ext xmlns:c16="http://schemas.microsoft.com/office/drawing/2014/chart" uri="{C3380CC4-5D6E-409C-BE32-E72D297353CC}">
              <c16:uniqueId val="{00000003-E352-4762-A8D2-A6F460DF987F}"/>
            </c:ext>
          </c:extLst>
        </c:ser>
        <c:ser>
          <c:idx val="4"/>
          <c:order val="4"/>
          <c:tx>
            <c:strRef>
              <c:f>データシート!$A$31</c:f>
              <c:strCache>
                <c:ptCount val="1"/>
                <c:pt idx="0">
                  <c:v>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0.09</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4-E352-4762-A8D2-A6F460DF987F}"/>
            </c:ext>
          </c:extLst>
        </c:ser>
        <c:ser>
          <c:idx val="5"/>
          <c:order val="5"/>
          <c:tx>
            <c:strRef>
              <c:f>データシート!$A$32</c:f>
              <c:strCache>
                <c:ptCount val="1"/>
                <c:pt idx="0">
                  <c:v>水上太陽光発電事業特別会計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0.08</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5-E352-4762-A8D2-A6F460DF987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2.14</c:v>
                </c:pt>
                <c:pt idx="2">
                  <c:v>#N/A</c:v>
                </c:pt>
                <c:pt idx="3">
                  <c:v>0.36</c:v>
                </c:pt>
                <c:pt idx="4">
                  <c:v>#N/A</c:v>
                </c:pt>
                <c:pt idx="5">
                  <c:v>0.21</c:v>
                </c:pt>
                <c:pt idx="6">
                  <c:v>#N/A</c:v>
                </c:pt>
                <c:pt idx="7">
                  <c:v>0.3</c:v>
                </c:pt>
                <c:pt idx="8">
                  <c:v>#N/A</c:v>
                </c:pt>
                <c:pt idx="9">
                  <c:v>0.32</c:v>
                </c:pt>
              </c:numCache>
            </c:numRef>
          </c:val>
          <c:extLst>
            <c:ext xmlns:c16="http://schemas.microsoft.com/office/drawing/2014/chart" uri="{C3380CC4-5D6E-409C-BE32-E72D297353CC}">
              <c16:uniqueId val="{00000006-E352-4762-A8D2-A6F460DF987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0.56999999999999995</c:v>
                </c:pt>
                <c:pt idx="8">
                  <c:v>#N/A</c:v>
                </c:pt>
                <c:pt idx="9">
                  <c:v>0.85</c:v>
                </c:pt>
              </c:numCache>
            </c:numRef>
          </c:val>
          <c:extLst>
            <c:ext xmlns:c16="http://schemas.microsoft.com/office/drawing/2014/chart" uri="{C3380CC4-5D6E-409C-BE32-E72D297353CC}">
              <c16:uniqueId val="{00000007-E352-4762-A8D2-A6F460DF987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1.51</c:v>
                </c:pt>
                <c:pt idx="2">
                  <c:v>#N/A</c:v>
                </c:pt>
                <c:pt idx="3">
                  <c:v>1.05</c:v>
                </c:pt>
                <c:pt idx="4">
                  <c:v>#N/A</c:v>
                </c:pt>
                <c:pt idx="5">
                  <c:v>0.99</c:v>
                </c:pt>
                <c:pt idx="6">
                  <c:v>#N/A</c:v>
                </c:pt>
                <c:pt idx="7">
                  <c:v>2.09</c:v>
                </c:pt>
                <c:pt idx="8">
                  <c:v>#N/A</c:v>
                </c:pt>
                <c:pt idx="9">
                  <c:v>1.85</c:v>
                </c:pt>
              </c:numCache>
            </c:numRef>
          </c:val>
          <c:extLst>
            <c:ext xmlns:c16="http://schemas.microsoft.com/office/drawing/2014/chart" uri="{C3380CC4-5D6E-409C-BE32-E72D297353CC}">
              <c16:uniqueId val="{00000008-E352-4762-A8D2-A6F460DF98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c:v>
                </c:pt>
                <c:pt idx="2">
                  <c:v>#N/A</c:v>
                </c:pt>
                <c:pt idx="3">
                  <c:v>8.94</c:v>
                </c:pt>
                <c:pt idx="4">
                  <c:v>#N/A</c:v>
                </c:pt>
                <c:pt idx="5">
                  <c:v>10.27</c:v>
                </c:pt>
                <c:pt idx="6">
                  <c:v>#N/A</c:v>
                </c:pt>
                <c:pt idx="7">
                  <c:v>6.08</c:v>
                </c:pt>
                <c:pt idx="8">
                  <c:v>#N/A</c:v>
                </c:pt>
                <c:pt idx="9">
                  <c:v>11.41</c:v>
                </c:pt>
              </c:numCache>
            </c:numRef>
          </c:val>
          <c:extLst>
            <c:ext xmlns:c16="http://schemas.microsoft.com/office/drawing/2014/chart" uri="{C3380CC4-5D6E-409C-BE32-E72D297353CC}">
              <c16:uniqueId val="{00000009-E352-4762-A8D2-A6F460DF987F}"/>
            </c:ext>
          </c:extLst>
        </c:ser>
        <c:dLbls>
          <c:showLegendKey val="0"/>
          <c:showVal val="0"/>
          <c:showCatName val="0"/>
          <c:showSerName val="0"/>
          <c:showPercent val="0"/>
          <c:showBubbleSize val="0"/>
        </c:dLbls>
        <c:gapWidth val="150"/>
        <c:overlap val="100"/>
        <c:axId val="409311552"/>
        <c:axId val="409311936"/>
      </c:barChart>
      <c:catAx>
        <c:axId val="40931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311936"/>
        <c:crosses val="autoZero"/>
        <c:auto val="1"/>
        <c:lblAlgn val="ctr"/>
        <c:lblOffset val="100"/>
        <c:tickLblSkip val="1"/>
        <c:tickMarkSkip val="1"/>
        <c:noMultiLvlLbl val="0"/>
      </c:catAx>
      <c:valAx>
        <c:axId val="40931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1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1746</c:v>
                </c:pt>
                <c:pt idx="5">
                  <c:v>1839</c:v>
                </c:pt>
                <c:pt idx="8">
                  <c:v>1867</c:v>
                </c:pt>
                <c:pt idx="11">
                  <c:v>1812</c:v>
                </c:pt>
                <c:pt idx="14">
                  <c:v>1790</c:v>
                </c:pt>
              </c:numCache>
            </c:numRef>
          </c:val>
          <c:extLst>
            <c:ext xmlns:c16="http://schemas.microsoft.com/office/drawing/2014/chart" uri="{C3380CC4-5D6E-409C-BE32-E72D297353CC}">
              <c16:uniqueId val="{00000000-B4A7-4B51-9901-3930C582F4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A7-4B51-9901-3930C582F4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A7-4B51-9901-3930C582F4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37</c:v>
                </c:pt>
                <c:pt idx="6">
                  <c:v>39</c:v>
                </c:pt>
                <c:pt idx="9">
                  <c:v>45</c:v>
                </c:pt>
                <c:pt idx="12">
                  <c:v>138</c:v>
                </c:pt>
              </c:numCache>
            </c:numRef>
          </c:val>
          <c:extLst>
            <c:ext xmlns:c16="http://schemas.microsoft.com/office/drawing/2014/chart" uri="{C3380CC4-5D6E-409C-BE32-E72D297353CC}">
              <c16:uniqueId val="{00000003-B4A7-4B51-9901-3930C582F4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574</c:v>
                </c:pt>
                <c:pt idx="3">
                  <c:v>560</c:v>
                </c:pt>
                <c:pt idx="6">
                  <c:v>478</c:v>
                </c:pt>
                <c:pt idx="9">
                  <c:v>382</c:v>
                </c:pt>
                <c:pt idx="12">
                  <c:v>384</c:v>
                </c:pt>
              </c:numCache>
            </c:numRef>
          </c:val>
          <c:extLst>
            <c:ext xmlns:c16="http://schemas.microsoft.com/office/drawing/2014/chart" uri="{C3380CC4-5D6E-409C-BE32-E72D297353CC}">
              <c16:uniqueId val="{00000004-B4A7-4B51-9901-3930C582F4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A7-4B51-9901-3930C582F4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A7-4B51-9901-3930C582F4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1230</c:v>
                </c:pt>
                <c:pt idx="3">
                  <c:v>1269</c:v>
                </c:pt>
                <c:pt idx="6">
                  <c:v>1266</c:v>
                </c:pt>
                <c:pt idx="9">
                  <c:v>1299</c:v>
                </c:pt>
                <c:pt idx="12">
                  <c:v>1358</c:v>
                </c:pt>
              </c:numCache>
            </c:numRef>
          </c:val>
          <c:extLst>
            <c:ext xmlns:c16="http://schemas.microsoft.com/office/drawing/2014/chart" uri="{C3380CC4-5D6E-409C-BE32-E72D297353CC}">
              <c16:uniqueId val="{00000007-B4A7-4B51-9901-3930C582F4B3}"/>
            </c:ext>
          </c:extLst>
        </c:ser>
        <c:dLbls>
          <c:showLegendKey val="0"/>
          <c:showVal val="0"/>
          <c:showCatName val="0"/>
          <c:showSerName val="0"/>
          <c:showPercent val="0"/>
          <c:showBubbleSize val="0"/>
        </c:dLbls>
        <c:gapWidth val="100"/>
        <c:overlap val="100"/>
        <c:axId val="403722952"/>
        <c:axId val="409227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85</c:v>
                </c:pt>
                <c:pt idx="2">
                  <c:v>#N/A</c:v>
                </c:pt>
                <c:pt idx="3">
                  <c:v>#N/A</c:v>
                </c:pt>
                <c:pt idx="4">
                  <c:v>27</c:v>
                </c:pt>
                <c:pt idx="5">
                  <c:v>#N/A</c:v>
                </c:pt>
                <c:pt idx="6">
                  <c:v>#N/A</c:v>
                </c:pt>
                <c:pt idx="7">
                  <c:v>-84</c:v>
                </c:pt>
                <c:pt idx="8">
                  <c:v>#N/A</c:v>
                </c:pt>
                <c:pt idx="9">
                  <c:v>#N/A</c:v>
                </c:pt>
                <c:pt idx="10">
                  <c:v>-86</c:v>
                </c:pt>
                <c:pt idx="11">
                  <c:v>#N/A</c:v>
                </c:pt>
                <c:pt idx="12">
                  <c:v>#N/A</c:v>
                </c:pt>
                <c:pt idx="13">
                  <c:v>90</c:v>
                </c:pt>
                <c:pt idx="14">
                  <c:v>#N/A</c:v>
                </c:pt>
              </c:numCache>
            </c:numRef>
          </c:val>
          <c:smooth val="0"/>
          <c:extLst>
            <c:ext xmlns:c16="http://schemas.microsoft.com/office/drawing/2014/chart" uri="{C3380CC4-5D6E-409C-BE32-E72D297353CC}">
              <c16:uniqueId val="{00000008-B4A7-4B51-9901-3930C582F4B3}"/>
            </c:ext>
          </c:extLst>
        </c:ser>
        <c:dLbls>
          <c:showLegendKey val="0"/>
          <c:showVal val="0"/>
          <c:showCatName val="0"/>
          <c:showSerName val="0"/>
          <c:showPercent val="0"/>
          <c:showBubbleSize val="0"/>
        </c:dLbls>
        <c:marker val="1"/>
        <c:smooth val="0"/>
        <c:axId val="403722952"/>
        <c:axId val="409227656"/>
      </c:lineChart>
      <c:catAx>
        <c:axId val="403722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227656"/>
        <c:crosses val="autoZero"/>
        <c:auto val="1"/>
        <c:lblAlgn val="ctr"/>
        <c:lblOffset val="100"/>
        <c:tickLblSkip val="1"/>
        <c:tickMarkSkip val="1"/>
        <c:noMultiLvlLbl val="0"/>
      </c:catAx>
      <c:valAx>
        <c:axId val="409227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22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15736</c:v>
                </c:pt>
                <c:pt idx="5">
                  <c:v>16488</c:v>
                </c:pt>
                <c:pt idx="8">
                  <c:v>16525</c:v>
                </c:pt>
                <c:pt idx="11">
                  <c:v>16472</c:v>
                </c:pt>
                <c:pt idx="14">
                  <c:v>16898</c:v>
                </c:pt>
              </c:numCache>
            </c:numRef>
          </c:val>
          <c:extLst>
            <c:ext xmlns:c16="http://schemas.microsoft.com/office/drawing/2014/chart" uri="{C3380CC4-5D6E-409C-BE32-E72D297353CC}">
              <c16:uniqueId val="{00000000-FB3C-4FCD-9B7A-4D598EBA8A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2622</c:v>
                </c:pt>
                <c:pt idx="5">
                  <c:v>2443</c:v>
                </c:pt>
                <c:pt idx="8">
                  <c:v>2491</c:v>
                </c:pt>
                <c:pt idx="11">
                  <c:v>2774</c:v>
                </c:pt>
                <c:pt idx="14">
                  <c:v>2552</c:v>
                </c:pt>
              </c:numCache>
            </c:numRef>
          </c:val>
          <c:extLst>
            <c:ext xmlns:c16="http://schemas.microsoft.com/office/drawing/2014/chart" uri="{C3380CC4-5D6E-409C-BE32-E72D297353CC}">
              <c16:uniqueId val="{00000001-FB3C-4FCD-9B7A-4D598EBA8A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6400</c:v>
                </c:pt>
                <c:pt idx="5">
                  <c:v>7086</c:v>
                </c:pt>
                <c:pt idx="8">
                  <c:v>7952</c:v>
                </c:pt>
                <c:pt idx="11">
                  <c:v>9620</c:v>
                </c:pt>
                <c:pt idx="14">
                  <c:v>11150</c:v>
                </c:pt>
              </c:numCache>
            </c:numRef>
          </c:val>
          <c:extLst>
            <c:ext xmlns:c16="http://schemas.microsoft.com/office/drawing/2014/chart" uri="{C3380CC4-5D6E-409C-BE32-E72D297353CC}">
              <c16:uniqueId val="{00000002-FB3C-4FCD-9B7A-4D598EBA8A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3C-4FCD-9B7A-4D598EBA8A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3C-4FCD-9B7A-4D598EBA8A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3C-4FCD-9B7A-4D598EBA8A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2922</c:v>
                </c:pt>
                <c:pt idx="3">
                  <c:v>2384</c:v>
                </c:pt>
                <c:pt idx="6">
                  <c:v>2363</c:v>
                </c:pt>
                <c:pt idx="9">
                  <c:v>2264</c:v>
                </c:pt>
                <c:pt idx="12">
                  <c:v>2207</c:v>
                </c:pt>
              </c:numCache>
            </c:numRef>
          </c:val>
          <c:extLst>
            <c:ext xmlns:c16="http://schemas.microsoft.com/office/drawing/2014/chart" uri="{C3380CC4-5D6E-409C-BE32-E72D297353CC}">
              <c16:uniqueId val="{00000006-FB3C-4FCD-9B7A-4D598EBA8A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1284</c:v>
                </c:pt>
                <c:pt idx="3">
                  <c:v>3154</c:v>
                </c:pt>
                <c:pt idx="6">
                  <c:v>3252</c:v>
                </c:pt>
                <c:pt idx="9">
                  <c:v>3325</c:v>
                </c:pt>
                <c:pt idx="12">
                  <c:v>3240</c:v>
                </c:pt>
              </c:numCache>
            </c:numRef>
          </c:val>
          <c:extLst>
            <c:ext xmlns:c16="http://schemas.microsoft.com/office/drawing/2014/chart" uri="{C3380CC4-5D6E-409C-BE32-E72D297353CC}">
              <c16:uniqueId val="{00000007-FB3C-4FCD-9B7A-4D598EBA8A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4274</c:v>
                </c:pt>
                <c:pt idx="3">
                  <c:v>3889</c:v>
                </c:pt>
                <c:pt idx="6">
                  <c:v>3440</c:v>
                </c:pt>
                <c:pt idx="9">
                  <c:v>3008</c:v>
                </c:pt>
                <c:pt idx="12">
                  <c:v>2559</c:v>
                </c:pt>
              </c:numCache>
            </c:numRef>
          </c:val>
          <c:extLst>
            <c:ext xmlns:c16="http://schemas.microsoft.com/office/drawing/2014/chart" uri="{C3380CC4-5D6E-409C-BE32-E72D297353CC}">
              <c16:uniqueId val="{00000008-FB3C-4FCD-9B7A-4D598EBA8A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c:v>
                </c:pt>
                <c:pt idx="3">
                  <c:v>19</c:v>
                </c:pt>
                <c:pt idx="6">
                  <c:v>20</c:v>
                </c:pt>
                <c:pt idx="9">
                  <c:v>20</c:v>
                </c:pt>
                <c:pt idx="12">
                  <c:v>20</c:v>
                </c:pt>
              </c:numCache>
            </c:numRef>
          </c:val>
          <c:extLst>
            <c:ext xmlns:c16="http://schemas.microsoft.com/office/drawing/2014/chart" uri="{C3380CC4-5D6E-409C-BE32-E72D297353CC}">
              <c16:uniqueId val="{00000009-FB3C-4FCD-9B7A-4D598EBA8A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13720</c:v>
                </c:pt>
                <c:pt idx="3">
                  <c:v>13819</c:v>
                </c:pt>
                <c:pt idx="6">
                  <c:v>14222</c:v>
                </c:pt>
                <c:pt idx="9">
                  <c:v>14525</c:v>
                </c:pt>
                <c:pt idx="12">
                  <c:v>14830</c:v>
                </c:pt>
              </c:numCache>
            </c:numRef>
          </c:val>
          <c:extLst>
            <c:ext xmlns:c16="http://schemas.microsoft.com/office/drawing/2014/chart" uri="{C3380CC4-5D6E-409C-BE32-E72D297353CC}">
              <c16:uniqueId val="{0000000A-FB3C-4FCD-9B7A-4D598EBA8A04}"/>
            </c:ext>
          </c:extLst>
        </c:ser>
        <c:dLbls>
          <c:showLegendKey val="0"/>
          <c:showVal val="0"/>
          <c:showCatName val="0"/>
          <c:showSerName val="0"/>
          <c:showPercent val="0"/>
          <c:showBubbleSize val="0"/>
        </c:dLbls>
        <c:gapWidth val="100"/>
        <c:overlap val="100"/>
        <c:axId val="412939800"/>
        <c:axId val="412940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3C-4FCD-9B7A-4D598EBA8A04}"/>
            </c:ext>
          </c:extLst>
        </c:ser>
        <c:dLbls>
          <c:showLegendKey val="0"/>
          <c:showVal val="0"/>
          <c:showCatName val="0"/>
          <c:showSerName val="0"/>
          <c:showPercent val="0"/>
          <c:showBubbleSize val="0"/>
        </c:dLbls>
        <c:marker val="1"/>
        <c:smooth val="0"/>
        <c:axId val="412939800"/>
        <c:axId val="412940584"/>
      </c:lineChart>
      <c:catAx>
        <c:axId val="41293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940584"/>
        <c:crosses val="autoZero"/>
        <c:auto val="1"/>
        <c:lblAlgn val="ctr"/>
        <c:lblOffset val="100"/>
        <c:tickLblSkip val="1"/>
        <c:tickMarkSkip val="1"/>
        <c:noMultiLvlLbl val="0"/>
      </c:catAx>
      <c:valAx>
        <c:axId val="412940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93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3964</c:v>
                </c:pt>
                <c:pt idx="1">
                  <c:v>3956</c:v>
                </c:pt>
                <c:pt idx="2">
                  <c:v>3803</c:v>
                </c:pt>
              </c:numCache>
            </c:numRef>
          </c:val>
          <c:extLst>
            <c:ext xmlns:c16="http://schemas.microsoft.com/office/drawing/2014/chart" uri="{C3380CC4-5D6E-409C-BE32-E72D297353CC}">
              <c16:uniqueId val="{00000000-8FE4-4DC4-8A85-64BCCC746A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FE4-4DC4-8A85-64BCCC746A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1974</c:v>
                </c:pt>
                <c:pt idx="1">
                  <c:v>3627</c:v>
                </c:pt>
                <c:pt idx="2">
                  <c:v>5307</c:v>
                </c:pt>
              </c:numCache>
            </c:numRef>
          </c:val>
          <c:extLst>
            <c:ext xmlns:c16="http://schemas.microsoft.com/office/drawing/2014/chart" uri="{C3380CC4-5D6E-409C-BE32-E72D297353CC}">
              <c16:uniqueId val="{00000002-8FE4-4DC4-8A85-64BCCC746A61}"/>
            </c:ext>
          </c:extLst>
        </c:ser>
        <c:dLbls>
          <c:showLegendKey val="0"/>
          <c:showVal val="0"/>
          <c:showCatName val="0"/>
          <c:showSerName val="0"/>
          <c:showPercent val="0"/>
          <c:showBubbleSize val="0"/>
        </c:dLbls>
        <c:gapWidth val="120"/>
        <c:overlap val="100"/>
        <c:axId val="412938624"/>
        <c:axId val="412940976"/>
      </c:barChart>
      <c:catAx>
        <c:axId val="41293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940976"/>
        <c:crosses val="autoZero"/>
        <c:auto val="1"/>
        <c:lblAlgn val="ctr"/>
        <c:lblOffset val="100"/>
        <c:tickLblSkip val="1"/>
        <c:tickMarkSkip val="1"/>
        <c:noMultiLvlLbl val="0"/>
      </c:catAx>
      <c:valAx>
        <c:axId val="412940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93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{E1034DE7-7D70-4EBE-B90D-9A6BD006F8FE}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B0C-421C-BB99-64A73FC036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{85ECB916-3238-476C-9876-F1F458753389}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0C-421C-BB99-64A73FC036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{6561FF40-F6FB-4AC3-A275-3BDADBA5F881}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0C-421C-BB99-64A73FC036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{132AE264-FE2E-4FBB-AD77-8D2C5E8662E6}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0C-421C-BB99-64A73FC036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{9CDA53DF-6F38-42A7-9A9D-0EE46AA7DA60}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0C-421C-BB99-64A73FC036C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{78B947A6-499F-4C17-B195-AA2E1B23F4A7}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B0C-421C-BB99-64A73FC036C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{38167534-0266-475D-AC6F-40585EC0759C}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B0C-421C-BB99-64A73FC036C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{44F7E783-CA3A-4F72-8F87-81FF7D8659D6}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B0C-421C-BB99-64A73FC036C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{868D9F27-3BF6-4323-A282-773494CC7FFE}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B0C-421C-BB99-64A73FC036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61.9</c:v>
                </c:pt>
                <c:pt idx="16">
                  <c:v>62.1</c:v>
                </c:pt>
                <c:pt idx="24">
                  <c:v>63</c:v>
                </c:pt>
                <c:pt idx="32">
                  <c:v>61.9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B0C-421C-BB99-64A73FC036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{234C75B7-59BC-4DFA-B080-5391A8118215}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B0C-421C-BB99-64A73FC036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{92D7F490-DA0B-4366-BBA0-853D35C86C9C}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0C-421C-BB99-64A73FC036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{A49222B7-E891-465A-94DB-30BCCE2950B3}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0C-421C-BB99-64A73FC036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{89531038-8A99-48D5-8ED0-E13F9667DABB}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0C-421C-BB99-64A73FC036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{BE5FF65F-28DF-477F-99B3-91C5A3DBF804}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0C-421C-BB99-64A73FC036C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{8CCA49ED-2E70-479E-A027-2E400A17633D}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B0C-421C-BB99-64A73FC036C1}"/>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{28DF62DC-B5CB-447E-9360-84D1951E08B1}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B0C-421C-BB99-64A73FC036C1}"/>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{9D4907D9-1C05-453D-9351-DF813F45D706}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B0C-421C-BB99-64A73FC036C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{6AAE021F-7017-4781-9A21-52AB18EF0ADC}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B0C-421C-BB99-64A73FC036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AB0C-421C-BB99-64A73FC036C1}"/>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{DB0A27DB-C33C-4093-9C93-31E68A738B77}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2AD-4508-8B0A-E8E2D09465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{3A13EA26-795B-4B46-893C-76618C53518E}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AD-4508-8B0A-E8E2D09465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{B01892A0-67E5-4D64-B798-6F219621F584}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AD-4508-8B0A-E8E2D09465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{0DA05E9C-5250-4BE8-8EC9-713D96AE14B5}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AD-4508-8B0A-E8E2D09465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{24C5F588-D762-4BDB-97F0-233F6B7A7C38}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AD-4508-8B0A-E8E2D09465C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{6E05B7AB-024B-435A-9DEC-FDB4559BF186}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2AD-4508-8B0A-E8E2D09465C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{D0218B48-1C46-4121-87F7-937644A74301}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2AD-4508-8B0A-E8E2D09465C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{4390D7A9-16D1-4965-8E71-6734AA7AE2AC}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2AD-4508-8B0A-E8E2D09465C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{3A67F303-5DCC-41AC-9DB0-EE8424CF307B}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2AD-4508-8B0A-E8E2D09465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0.3</c:v>
                </c:pt>
                <c:pt idx="16">
                  <c:v>0</c:v>
                </c:pt>
                <c:pt idx="24">
                  <c:v>-0.3</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2AD-4508-8B0A-E8E2D09465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{4D95CAE0-A3E1-457D-839B-A4324BE67CE9}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2AD-4508-8B0A-E8E2D09465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{540B4E8D-99B5-47FF-843A-2CBDE2C458B0}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AD-4508-8B0A-E8E2D09465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{130EFB0F-8DCE-4A3E-B4CE-94C6BB977B59}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AD-4508-8B0A-E8E2D09465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{D56E9DB3-F6AA-4372-95E5-56CDD96CC991}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AD-4508-8B0A-E8E2D09465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{9EE19FC3-D4A3-4432-8872-AF14E086081A}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AD-4508-8B0A-E8E2D09465C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{9405C9FA-C8F3-43BE-A9C5-0539CBE1FE17}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2AD-4508-8B0A-E8E2D09465C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{964E040A-C087-45E6-859B-563233B47D2D}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2AD-4508-8B0A-E8E2D09465C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{9D48EE51-5199-432E-8C4F-A56EE54575A8}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2AD-4508-8B0A-E8E2D09465C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{C65977EF-EE31-437C-BC40-6C735FB093C2}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2AD-4508-8B0A-E8E2D09465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F2AD-4508-8B0A-E8E2D09465C1}"/>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0DA017B-B8A3-4812-A491-A994ED20B09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45CA21E-4D13-4509-8FC1-83E25C9B336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元利償還金は前年度比</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百万円増加した。平成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新ごみ処理施設建設事業債は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年度から新たに償還開始</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ため、元利償還金全体として見れば</a:t>
          </a:r>
          <a:r>
            <a:rPr kumimoji="1" lang="ja-JP" altLang="en-US" sz="1100">
              <a:solidFill>
                <a:schemeClr val="dk1"/>
              </a:solidFill>
              <a:effectLst/>
              <a:latin typeface="+mn-lt"/>
              <a:ea typeface="+mn-ea"/>
              <a:cs typeface="+mn-cs"/>
            </a:rPr>
            <a:t>大幅な増額</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今後も継続的に償還していくため、高額なまま推移する。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将来負担額（Ａ）の合計は、令和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23,142</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ysClr val="windowText" lastClr="000000"/>
              </a:solidFill>
              <a:effectLst/>
              <a:latin typeface="+mn-lt"/>
              <a:ea typeface="+mn-ea"/>
              <a:cs typeface="+mn-cs"/>
            </a:rPr>
            <a:t>22,856</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286</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一般会計に係る地方債の現在高は増加している。地方債は今後も公共施設等更新のための起債を予定しており、増加する見通し。一方で、公営企業債等繰入見込額は下水道事業の償還が進んでいることで減少したことから、将来負担額全体で見れば減額となった。</a:t>
          </a:r>
          <a:endParaRPr lang="ja-JP" altLang="ja-JP" sz="1400">
            <a:effectLst/>
          </a:endParaRPr>
        </a:p>
        <a:p>
          <a:r>
            <a:rPr kumimoji="1" lang="ja-JP" altLang="ja-JP" sz="1100">
              <a:solidFill>
                <a:sysClr val="windowText" lastClr="000000"/>
              </a:solidFill>
              <a:effectLst/>
              <a:latin typeface="+mn-lt"/>
              <a:ea typeface="+mn-ea"/>
              <a:cs typeface="+mn-cs"/>
            </a:rPr>
            <a:t>充当可能財源等（Ｂ）の合計は、令和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28,866</a:t>
          </a:r>
          <a:r>
            <a:rPr kumimoji="1" lang="ja-JP" altLang="ja-JP" sz="1100">
              <a:solidFill>
                <a:sysClr val="windowText" lastClr="000000"/>
              </a:solidFill>
              <a:effectLst/>
              <a:latin typeface="+mn-lt"/>
              <a:ea typeface="+mn-ea"/>
              <a:cs typeface="+mn-cs"/>
            </a:rPr>
            <a:t>百万円、令和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30,600</a:t>
          </a:r>
          <a:r>
            <a:rPr kumimoji="1" lang="ja-JP" altLang="ja-JP" sz="1100">
              <a:solidFill>
                <a:sysClr val="windowText" lastClr="000000"/>
              </a:solidFill>
              <a:effectLst/>
              <a:latin typeface="+mn-lt"/>
              <a:ea typeface="+mn-ea"/>
              <a:cs typeface="+mn-cs"/>
            </a:rPr>
            <a:t>百万円で、前年度比</a:t>
          </a:r>
          <a:r>
            <a:rPr kumimoji="1" lang="en-US" altLang="ja-JP" sz="1100">
              <a:solidFill>
                <a:sysClr val="windowText" lastClr="000000"/>
              </a:solidFill>
              <a:effectLst/>
              <a:latin typeface="+mn-lt"/>
              <a:ea typeface="+mn-ea"/>
              <a:cs typeface="+mn-cs"/>
            </a:rPr>
            <a:t>1,734</a:t>
          </a:r>
          <a:r>
            <a:rPr kumimoji="1" lang="ja-JP" altLang="ja-JP" sz="1100">
              <a:solidFill>
                <a:sysClr val="windowText" lastClr="000000"/>
              </a:solidFill>
              <a:effectLst/>
              <a:latin typeface="+mn-lt"/>
              <a:ea typeface="+mn-ea"/>
              <a:cs typeface="+mn-cs"/>
            </a:rPr>
            <a:t>百万円増加した。充当可能基金が</a:t>
          </a:r>
          <a:r>
            <a:rPr kumimoji="1" lang="en-US" altLang="ja-JP" sz="1100">
              <a:solidFill>
                <a:sysClr val="windowText" lastClr="000000"/>
              </a:solidFill>
              <a:effectLst/>
              <a:latin typeface="+mn-lt"/>
              <a:ea typeface="+mn-ea"/>
              <a:cs typeface="+mn-cs"/>
            </a:rPr>
            <a:t>1,530</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増額したことが主な増要因である。次のシート「（</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）基金残高（東日本大震災分を含む）に係る経年分析」に記載したとおり、公共・教育基金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を積み増しした。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年度は新型コロナウイルス対策により取り崩したものの、臨時交付金の歳入補填もあり、基金残高は令和２年度と比較して微減である。</a:t>
          </a:r>
          <a:endParaRPr lang="ja-JP" altLang="ja-JP" sz="1400">
            <a:effectLst/>
          </a:endParaRPr>
        </a:p>
        <a:p>
          <a:r>
            <a:rPr kumimoji="1" lang="ja-JP" altLang="ja-JP" sz="1100">
              <a:solidFill>
                <a:schemeClr val="dk1"/>
              </a:solidFill>
              <a:effectLst/>
              <a:latin typeface="+mn-lt"/>
              <a:ea typeface="+mn-ea"/>
              <a:cs typeface="+mn-cs"/>
            </a:rPr>
            <a:t>公共施設建設及び整備基金、教育施設建設及び整備基金は公共施設老朽化等に備え積み増しを行ったこと、及び、令和元年度から創設した森林環境譲与税基金は、譲与税の活用として新生児への木材製品配布による木材普及啓発の取り組み当の残を積み立てたことにより、基金全体の残高は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後述する「財政調整基金　今後の方針」「その他特定目的基金　今度の方針」に記載した通り、今後見込まれる将来負担に予め備えておく必要があり、基金の役割は重要である。将来を見据えた健全な財政運営のため、今後とも中長期的な視点に立って、的確に基金のやり繰りを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公共施設建設及び整備基金：公共施設建設及び整備、公共施設の改修</a:t>
          </a:r>
          <a:endParaRPr lang="ja-JP" altLang="ja-JP" sz="1400">
            <a:effectLst/>
          </a:endParaRPr>
        </a:p>
        <a:p>
          <a:r>
            <a:rPr kumimoji="1" lang="ja-JP" altLang="ja-JP" sz="1100">
              <a:solidFill>
                <a:schemeClr val="dk1"/>
              </a:solidFill>
              <a:effectLst/>
              <a:latin typeface="+mn-lt"/>
              <a:ea typeface="+mn-ea"/>
              <a:cs typeface="+mn-cs"/>
            </a:rPr>
            <a:t>墓園管理基金：墓地の管理運営費用、施設の維持管理</a:t>
          </a:r>
          <a:endParaRPr lang="ja-JP" altLang="ja-JP" sz="1400">
            <a:effectLst/>
          </a:endParaRPr>
        </a:p>
        <a:p>
          <a:r>
            <a:rPr kumimoji="1" lang="ja-JP" altLang="ja-JP" sz="1100">
              <a:solidFill>
                <a:schemeClr val="dk1"/>
              </a:solidFill>
              <a:effectLst/>
              <a:latin typeface="+mn-lt"/>
              <a:ea typeface="+mn-ea"/>
              <a:cs typeface="+mn-cs"/>
            </a:rPr>
            <a:t>教育施設建設及び整備基金：教育施設建設及び整備、教育施設等の改修</a:t>
          </a:r>
          <a:endParaRPr lang="ja-JP" altLang="ja-JP" sz="1400">
            <a:effectLst/>
          </a:endParaRPr>
        </a:p>
        <a:p>
          <a:r>
            <a:rPr kumimoji="1" lang="ja-JP" altLang="ja-JP" sz="1100">
              <a:solidFill>
                <a:schemeClr val="dk1"/>
              </a:solidFill>
              <a:effectLst/>
              <a:latin typeface="+mn-lt"/>
              <a:ea typeface="+mn-ea"/>
              <a:cs typeface="+mn-cs"/>
            </a:rPr>
            <a:t>福祉基金：福祉事業の推進、福祉施設建設整備</a:t>
          </a:r>
          <a:endParaRPr lang="ja-JP" altLang="ja-JP" sz="1400">
            <a:effectLst/>
          </a:endParaRPr>
        </a:p>
        <a:p>
          <a:r>
            <a:rPr kumimoji="1" lang="ja-JP" altLang="ja-JP" sz="1100">
              <a:solidFill>
                <a:schemeClr val="dk1"/>
              </a:solidFill>
              <a:effectLst/>
              <a:latin typeface="+mn-lt"/>
              <a:ea typeface="+mn-ea"/>
              <a:cs typeface="+mn-cs"/>
            </a:rPr>
            <a:t>森林環境譲与税基金（令和元年度創設）：木材利用の促進や普及啓発、森林整備及びその促進に要する経費</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公共施設等の長寿命化対策のため、公共施設建設及び整備基金、教育施設建設及び整備基金をそれぞれ</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億円積み増しをしたことで、基金残高が増加した。</a:t>
          </a:r>
          <a:endParaRPr lang="ja-JP" altLang="ja-JP" sz="1400">
            <a:effectLst/>
          </a:endParaRPr>
        </a:p>
        <a:p>
          <a:r>
            <a:rPr kumimoji="1" lang="ja-JP" altLang="ja-JP" sz="1100">
              <a:solidFill>
                <a:schemeClr val="dk1"/>
              </a:solidFill>
              <a:effectLst/>
              <a:latin typeface="+mn-lt"/>
              <a:ea typeface="+mn-ea"/>
              <a:cs typeface="+mn-cs"/>
            </a:rPr>
            <a:t>令和元年度から創設した森林環境譲与税基金は、令和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年度は譲与税の活用として新生児への木材製品配布による木材普及啓発の取り組みを行い、残った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百万円を基金へ積み立てた。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公共施設建設及び整備基金、教育施設建設及び整備基金は、施設の老朽化対策の経費増大に備えるため、今後も可能な範囲で基金を積み増していきたい。</a:t>
          </a:r>
          <a:endParaRPr lang="ja-JP" altLang="ja-JP" sz="1400">
            <a:effectLst/>
          </a:endParaRPr>
        </a:p>
        <a:p>
          <a:r>
            <a:rPr kumimoji="1" lang="ja-JP" altLang="ja-JP" sz="1100">
              <a:solidFill>
                <a:schemeClr val="dk1"/>
              </a:solidFill>
              <a:effectLst/>
              <a:latin typeface="+mn-lt"/>
              <a:ea typeface="+mn-ea"/>
              <a:cs typeface="+mn-cs"/>
            </a:rPr>
            <a:t>福祉基金は、高齢化による経費増大に備えるため、今後も可能な範囲で基金を積み増ししていきたい。</a:t>
          </a:r>
          <a:endParaRPr lang="ja-JP" altLang="ja-JP" sz="1400">
            <a:effectLst/>
          </a:endParaRPr>
        </a:p>
        <a:p>
          <a:r>
            <a:rPr kumimoji="1" lang="ja-JP" altLang="ja-JP" sz="1100">
              <a:solidFill>
                <a:schemeClr val="dk1"/>
              </a:solidFill>
              <a:effectLst/>
              <a:latin typeface="+mn-lt"/>
              <a:ea typeface="+mn-ea"/>
              <a:cs typeface="+mn-cs"/>
            </a:rPr>
            <a:t>令和元年度に、木材利用の推進や普及啓発等の森林整備及びその促進に要する経費の財源に充てる目的として「豊明市森林環境譲与税基金条例」を定め、森林環境譲与税基金を新たに創設した。本基金の使途については、今後とも工夫を凝ら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前年度末残高を下回らないように、年度末残高及び市税の上振れ分を可能な範囲で積み立てている。</a:t>
          </a:r>
          <a:endParaRPr lang="ja-JP" altLang="ja-JP" sz="1400">
            <a:effectLst/>
          </a:endParaRPr>
        </a:p>
        <a:p>
          <a:r>
            <a:rPr kumimoji="1" lang="ja-JP" altLang="ja-JP" sz="1100">
              <a:solidFill>
                <a:schemeClr val="dk1"/>
              </a:solidFill>
              <a:effectLst/>
              <a:latin typeface="+mn-lt"/>
              <a:ea typeface="+mn-ea"/>
              <a:cs typeface="+mn-cs"/>
            </a:rPr>
            <a:t>下記「今後の方針」に記載のとおり将来負担が大きく見込まれていることから、他の基金に比べ財政調整基金の積立額の比重は大きくなっている。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は、年度間調整財源や大規模災害時の備え、東部知多衛生組合負担金、区画整理事業に対する支援事業費など将来負担を見込んでいる。今後も、予算編成や予算執行における効率化の徹底に努め、また、将来負担を都度的確に見込んだ上で、可能な限り前年度残高を下回らないよう財政運営を行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利息の積立</a:t>
          </a:r>
          <a:r>
            <a:rPr kumimoji="1" lang="ja-JP" altLang="en-US" sz="1100">
              <a:solidFill>
                <a:schemeClr val="dk1"/>
              </a:solidFill>
              <a:effectLst/>
              <a:latin typeface="+mn-lt"/>
              <a:ea typeface="+mn-ea"/>
              <a:cs typeface="+mn-cs"/>
            </a:rPr>
            <a:t>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今までどおり利息の積立を行う予定</a:t>
          </a:r>
          <a:r>
            <a:rPr kumimoji="1" lang="ja-JP" altLang="en-US" sz="1100">
              <a:solidFill>
                <a:schemeClr val="dk1"/>
              </a:solidFill>
              <a:effectLst/>
              <a:latin typeface="+mn-lt"/>
              <a:ea typeface="+mn-ea"/>
              <a:cs typeface="+mn-cs"/>
            </a:rPr>
            <a:t>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77D49C-0910-4662-84C8-FC3D82348F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E1F9C09-5771-4B00-9881-CB0FD722A8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692EC82-1CF1-4EB3-8DF4-99006A7A7AF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C5DA523-0BD1-4DEA-B1A3-0C860165EE3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28594EA-29EE-49BE-AD5C-95DA251036A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78D1DFD-D96A-4D4F-B105-4B61B915807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8D109B0-679E-4699-80EC-C2282C9F20F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2C5984D-D610-4FA6-994F-00A1BC895F3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6CAB90F-67D2-4485-ADDB-408E0D10B6B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E874C2A-F2FB-4477-9F0E-1AFFF48FD67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E9D4166-C63F-413F-ADB5-FD8FC58C0A0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05F299D-BB3C-4C6A-8CD0-0DD796A6B32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9CA3EC9-7732-4D0E-9C37-4C82910DFA7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9F8399F-ABA4-4E2E-AFD8-D833BCDA636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1F01B96-FE0C-480C-B943-1FA63205D1A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DED5895-6119-4111-8202-CBC9C8937D1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B079C5C-A77A-4A93-A144-68F6CF6A8AE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491A881-67CD-43F0-BB90-517747C6C13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9511563-8888-47D7-817A-A671235A01E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F5B544D-745A-436C-A33D-C0479E44AF8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B8D035C-5040-4AE6-9D01-F13DFFB6BB4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0EC0C83-385D-4847-B121-FBB95FDEF65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68,511
65,270
23.22
28,751,886
26,735,860
1,750,635
15,277,004
14,829,625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78E23B7-AC5F-407F-8403-A5C4287E127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545C9D9-56A4-4559-935C-01509CDC34D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474DA1D-5E4F-4E86-A05E-16EF11B5D60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4CE5178-ADE6-45C9-98F5-C38D3152EDE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C27D462-1390-439D-899B-66FF599DFEE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289A0A9-4D53-4D0C-9D0D-65DB2A61870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9A26BA0-C303-490A-A0F8-84991722A9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AA75126-31C5-4E98-83FA-1191D5B686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4F27244-C1EB-4876-ADB6-C608C439A95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7B22EE1-D6F7-4E6B-9A72-6759381E472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81E356B-C18C-4E65-829C-2B53AF81A5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41A06F5-1A88-46BE-837E-A35D4C60CDB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8B7A5C7-3298-44F5-A33D-F5CF0553921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E23412D-F4E9-4503-B516-28E69CD4F59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9F5B7C5-3805-4D36-A68F-CEF89292326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E0298D8-4C4F-4493-B790-99AC6898E8C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CA8F2CF-353A-4227-AA34-D824CCE1F99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70F77FB-F4C0-490B-9CC5-71BC63A2F9E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FC2EF6E-B525-4066-803E-BF623ABC33F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093EFC3-1B0F-467C-BC3D-B7AFA7EC5BE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45D0BED-7812-4DA9-8EF3-6127C84273B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16EC2E0-C3C4-488C-B20B-8FFA0A0BD19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FBED92F-2475-421E-A272-3F775F5DC71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4955D4B-95E6-4CD4-8D3D-891FCA50C02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F65A5C9-722A-4EF3-95B0-05729A7DEDA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906A905-A5CF-4B68-A64A-B2D9AE940CA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177124B-9A10-449C-BA11-B69C8F9494F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A6D9488-57CC-420F-A92B-33630ECA8F2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2177A1E-A7DF-4A42-906B-1858EAB81A9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B9C5734-0257-40D6-B154-C164D77403C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9761BAC-1903-4657-B8EA-FB96F8535FB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EEFCB7D-902E-4EE9-A892-C9DF3F82C7B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25BC63A-6517-43FD-BF5D-C21ABD376AB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36A1EA9-9423-4CC7-A981-0A6FD22B79D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A5C8995-8F07-4DCB-9572-6EA302D7D4B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本市では平成２７年３月に「豊明市公共施設等総合管理計画」を策定し、公共建築物の総量縮減目標を４０年で３０％縮減すると設定した。有形固定資産減価償却率は徐々に上昇している。昭和４５年から昭和５５年の間に人口は倍増に近い伸びを示し、これに合せて公共建築物やインフラ資産の整備が行われてきたことにより、この時整備された公共施設等の老朽化が進んでいるためで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0DBBDC9-ECB6-4B75-B9DB-235BF23C11B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2B65140-DA47-403C-90D5-0976A290654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A3B82562-20B9-4958-B827-6BBB4C8127D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37D83FCA-22CB-4D17-BCA1-569E2D543EE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6A7AED16-F414-4672-917D-C824EB46EE0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EF6949D2-C3C5-46A2-8E01-E3512D5952A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4160654B-F573-41E0-AF17-2289FE493AE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DFD4502C-4D7B-4CD8-A34F-3E189C018E1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98681C9-E174-4719-AD4F-D2C3D51AEE5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17450108-9600-49B8-BF09-DDA145109D6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DAAD804F-7240-47A7-9809-D9BB16A26A6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3AF46F38-04DF-42B8-9EBF-8DE3EB13B42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C5D4EEA3-8DB6-44B5-83AC-4042864FBC7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2368700-81C8-4E20-956B-0A059B1EEAC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F0426788-D40B-46F0-9005-D5417AA28BA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4701CE2-F37B-4CF3-BF31-192C0633CFA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a:extLst>
            <a:ext uri="{FF2B5EF4-FFF2-40B4-BE49-F238E27FC236}">
              <a16:creationId xmlns:a16="http://schemas.microsoft.com/office/drawing/2014/main" id="{0798740D-9C61-4E44-9D58-A7294F783CA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a:extLst>
            <a:ext uri="{FF2B5EF4-FFF2-40B4-BE49-F238E27FC236}">
              <a16:creationId xmlns:a16="http://schemas.microsoft.com/office/drawing/2014/main" id="{30668409-2239-4969-B529-D1506286F20C}"/>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a:extLst>
            <a:ext uri="{FF2B5EF4-FFF2-40B4-BE49-F238E27FC236}">
              <a16:creationId xmlns:a16="http://schemas.microsoft.com/office/drawing/2014/main" id="{1C41FAC7-C3F0-4FA5-ACED-88A9F30489A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id="{66B2D3C6-AF02-4B5A-A995-DFA1C81A24A5}"/>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id="{F0D716FD-AD4F-46B4-8CD2-B4C7C989D60D}"/>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a:extLst>
            <a:ext uri="{FF2B5EF4-FFF2-40B4-BE49-F238E27FC236}">
              <a16:creationId xmlns:a16="http://schemas.microsoft.com/office/drawing/2014/main" id="{193D5F17-9D61-48AB-9CB0-3569D5943938}"/>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D0F53CBF-E9D4-4F15-8906-2959F2A17F04}"/>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BFC0646B-BE41-44F6-9738-4F563E89B0F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a:extLst>
            <a:ext uri="{FF2B5EF4-FFF2-40B4-BE49-F238E27FC236}">
              <a16:creationId xmlns:a16="http://schemas.microsoft.com/office/drawing/2014/main" id="{6FB72F9A-138B-4EFA-9BDF-84C0FB6A3376}"/>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F49660A3-8464-440E-9E43-D5C5738F13D6}"/>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5" name="フローチャート: 判断 84">
          <a:extLst>
            <a:ext uri="{FF2B5EF4-FFF2-40B4-BE49-F238E27FC236}">
              <a16:creationId xmlns:a16="http://schemas.microsoft.com/office/drawing/2014/main" id="{93C04039-9F5D-42A4-90AC-9A1CE93AFAC9}"/>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17FC901-766F-469C-8A17-EB161A6918F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6F3CAF9-1652-48BE-A136-7F5ABDD086A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B3479D6-BBCD-46A6-B40D-4270F40A8DC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6EA8100-C4BD-4497-9CB5-25B24EC7DA5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D3BECBD-9007-46A2-86A1-CFCF394B5B6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135043</xdr:rowOff>
    </xdr:from>
    <xdr:to>
      <xdr:col>23</xdr:col>
      <xdr:colOff>136525</xdr:colOff>
      <xdr:row>31</xdr:row>
      <xdr:rowOff>65193</xdr:rowOff>
    </xdr:to>
    <xdr:sp macro="" textlink="">
      <xdr:nvSpPr>
        <xdr:cNvPr id="91" name="楕円 90">
          <a:extLst>
            <a:ext uri="{FF2B5EF4-FFF2-40B4-BE49-F238E27FC236}">
              <a16:creationId xmlns:a16="http://schemas.microsoft.com/office/drawing/2014/main" id="{B2DB98E3-7858-4958-91A3-113E4388EC5D}"/>
            </a:ext>
          </a:extLst>
        </xdr:cNvPr>
        <xdr:cNvSpPr/>
      </xdr:nvSpPr>
      <xdr:spPr>
        <a:xfrm>
          <a:off x="47117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157920</xdr:rowOff>
    </xdr:from>
    <xdr:ext cx="405111" cy="259045"/>
    <xdr:sp macro="" textlink="">
      <xdr:nvSpPr>
        <xdr:cNvPr id="92" name="有形固定資産減価償却率該当値テキスト">
          <a:extLst>
            <a:ext uri="{FF2B5EF4-FFF2-40B4-BE49-F238E27FC236}">
              <a16:creationId xmlns:a16="http://schemas.microsoft.com/office/drawing/2014/main" id="{9DD6C214-F144-4714-A08E-90E1CB0CDA6D}"/>
            </a:ext>
          </a:extLst>
        </xdr:cNvPr>
        <xdr:cNvSpPr txBox="1"/>
      </xdr:nvSpPr>
      <xdr:spPr>
        <a:xfrm>
          <a:off x="4813300" y="59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93" name="楕円 92">
          <a:extLst>
            <a:ext uri="{FF2B5EF4-FFF2-40B4-BE49-F238E27FC236}">
              <a16:creationId xmlns:a16="http://schemas.microsoft.com/office/drawing/2014/main" id="{61D960BE-BDCA-435B-AF6A-81A8ECECF119}"/>
            </a:ext>
          </a:extLst>
        </xdr:cNvPr>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xdr:rowOff>
    </xdr:from>
    <xdr:to>
      <xdr:col>23</xdr:col>
      <xdr:colOff>85725</xdr:colOff>
      <xdr:row>31</xdr:row>
      <xdr:rowOff>53975</xdr:rowOff>
    </xdr:to>
    <xdr:cxnSp macro="">
      <xdr:nvCxnSpPr>
        <xdr:cNvPr id="94" name="直線コネクタ 93">
          <a:extLst>
            <a:ext uri="{FF2B5EF4-FFF2-40B4-BE49-F238E27FC236}">
              <a16:creationId xmlns:a16="http://schemas.microsoft.com/office/drawing/2014/main" id="{D0B44660-C59A-4ACA-9A2A-3A38CDCC3F8F}"/>
            </a:ext>
          </a:extLst>
        </xdr:cNvPr>
        <xdr:cNvCxnSpPr/>
      </xdr:nvCxnSpPr>
      <xdr:spPr>
        <a:xfrm flipV="1">
          <a:off x="4051300" y="610086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95" name="楕円 94">
          <a:extLst>
            <a:ext uri="{FF2B5EF4-FFF2-40B4-BE49-F238E27FC236}">
              <a16:creationId xmlns:a16="http://schemas.microsoft.com/office/drawing/2014/main" id="{52C8DDE8-3A32-4E7F-9D24-0DC9060E3815}"/>
            </a:ext>
          </a:extLst>
        </xdr:cNvPr>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53975</xdr:rowOff>
    </xdr:to>
    <xdr:cxnSp macro="">
      <xdr:nvCxnSpPr>
        <xdr:cNvPr id="96" name="直線コネクタ 95">
          <a:extLst>
            <a:ext uri="{FF2B5EF4-FFF2-40B4-BE49-F238E27FC236}">
              <a16:creationId xmlns:a16="http://schemas.microsoft.com/office/drawing/2014/main" id="{81CC134C-770F-42FC-A86A-5FE90392F730}"/>
            </a:ext>
          </a:extLst>
        </xdr:cNvPr>
        <xdr:cNvCxnSpPr/>
      </xdr:nvCxnSpPr>
      <xdr:spPr>
        <a:xfrm>
          <a:off x="3289300" y="610806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135043</xdr:rowOff>
    </xdr:from>
    <xdr:to>
      <xdr:col>11</xdr:col>
      <xdr:colOff>187325</xdr:colOff>
      <xdr:row>31</xdr:row>
      <xdr:rowOff>65193</xdr:rowOff>
    </xdr:to>
    <xdr:sp macro="" textlink="">
      <xdr:nvSpPr>
        <xdr:cNvPr id="97" name="楕円 96">
          <a:extLst>
            <a:ext uri="{FF2B5EF4-FFF2-40B4-BE49-F238E27FC236}">
              <a16:creationId xmlns:a16="http://schemas.microsoft.com/office/drawing/2014/main" id="{DB6C18B8-DFD0-497C-AB92-DE5BC6C546C7}"/>
            </a:ext>
          </a:extLst>
        </xdr:cNvPr>
        <xdr:cNvSpPr/>
      </xdr:nvSpPr>
      <xdr:spPr>
        <a:xfrm>
          <a:off x="2476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14393</xdr:rowOff>
    </xdr:from>
    <xdr:to>
      <xdr:col>15</xdr:col>
      <xdr:colOff>136525</xdr:colOff>
      <xdr:row>31</xdr:row>
      <xdr:rowOff>21590</xdr:rowOff>
    </xdr:to>
    <xdr:cxnSp macro="">
      <xdr:nvCxnSpPr>
        <xdr:cNvPr id="98" name="直線コネクタ 97">
          <a:extLst>
            <a:ext uri="{FF2B5EF4-FFF2-40B4-BE49-F238E27FC236}">
              <a16:creationId xmlns:a16="http://schemas.microsoft.com/office/drawing/2014/main" id="{64F96E2B-8C76-4352-B782-2019B106A3AD}"/>
            </a:ext>
          </a:extLst>
        </xdr:cNvPr>
        <xdr:cNvCxnSpPr/>
      </xdr:nvCxnSpPr>
      <xdr:spPr>
        <a:xfrm>
          <a:off x="2527300" y="610086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99" name="楕円 98">
          <a:extLst>
            <a:ext uri="{FF2B5EF4-FFF2-40B4-BE49-F238E27FC236}">
              <a16:creationId xmlns:a16="http://schemas.microsoft.com/office/drawing/2014/main" id="{598F81EF-2000-4D6B-8E6B-EE7E5CFD211D}"/>
            </a:ext>
          </a:extLst>
        </xdr:cNvPr>
        <xdr:cNvSpPr/>
      </xdr:nvSpPr>
      <xdr:spPr>
        <a:xfrm>
          <a:off x="1714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xdr:rowOff>
    </xdr:from>
    <xdr:to>
      <xdr:col>11</xdr:col>
      <xdr:colOff>136525</xdr:colOff>
      <xdr:row>31</xdr:row>
      <xdr:rowOff>14393</xdr:rowOff>
    </xdr:to>
    <xdr:cxnSp macro="">
      <xdr:nvCxnSpPr>
        <xdr:cNvPr id="100" name="直線コネクタ 99">
          <a:extLst>
            <a:ext uri="{FF2B5EF4-FFF2-40B4-BE49-F238E27FC236}">
              <a16:creationId xmlns:a16="http://schemas.microsoft.com/office/drawing/2014/main" id="{823F37E7-FC59-4F3C-B4C0-49EF2364B0D2}"/>
            </a:ext>
          </a:extLst>
        </xdr:cNvPr>
        <xdr:cNvCxnSpPr/>
      </xdr:nvCxnSpPr>
      <xdr:spPr>
        <a:xfrm>
          <a:off x="1765300" y="6097270"/>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101" name="n_1aveValue有形固定資産減価償却率">
          <a:extLst>
            <a:ext uri="{FF2B5EF4-FFF2-40B4-BE49-F238E27FC236}">
              <a16:creationId xmlns:a16="http://schemas.microsoft.com/office/drawing/2014/main" id="{D64C6962-B3EB-4BAF-B4A2-CA3918BB2AC6}"/>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102" name="n_2aveValue有形固定資産減価償却率">
          <a:extLst>
            <a:ext uri="{FF2B5EF4-FFF2-40B4-BE49-F238E27FC236}">
              <a16:creationId xmlns:a16="http://schemas.microsoft.com/office/drawing/2014/main" id="{1DB8FD91-F4F3-41F1-8D94-42932DBE2C7A}"/>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a:extLst>
            <a:ext uri="{FF2B5EF4-FFF2-40B4-BE49-F238E27FC236}">
              <a16:creationId xmlns:a16="http://schemas.microsoft.com/office/drawing/2014/main" id="{DBE5249F-D1A7-41A7-98E9-FEF7C88CF96C}"/>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4" name="n_4aveValue有形固定資産減価償却率">
          <a:extLst>
            <a:ext uri="{FF2B5EF4-FFF2-40B4-BE49-F238E27FC236}">
              <a16:creationId xmlns:a16="http://schemas.microsoft.com/office/drawing/2014/main" id="{973FE95B-4FDC-4B6F-BD3C-A64DA1969F7F}"/>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105" name="n_1mainValue有形固定資産減価償却率">
          <a:extLst>
            <a:ext uri="{FF2B5EF4-FFF2-40B4-BE49-F238E27FC236}">
              <a16:creationId xmlns:a16="http://schemas.microsoft.com/office/drawing/2014/main" id="{DB1BA8EC-FA57-435F-8A3A-8BE9DBF3C31D}"/>
            </a:ext>
          </a:extLst>
        </xdr:cNvPr>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106" name="n_2mainValue有形固定資産減価償却率">
          <a:extLst>
            <a:ext uri="{FF2B5EF4-FFF2-40B4-BE49-F238E27FC236}">
              <a16:creationId xmlns:a16="http://schemas.microsoft.com/office/drawing/2014/main" id="{3E08E954-258E-40C8-88CF-D6C6D6B80B03}"/>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107" name="n_3mainValue有形固定資産減価償却率">
          <a:extLst>
            <a:ext uri="{FF2B5EF4-FFF2-40B4-BE49-F238E27FC236}">
              <a16:creationId xmlns:a16="http://schemas.microsoft.com/office/drawing/2014/main" id="{42A21B13-1FFF-4246-88A9-4DD413107D21}"/>
            </a:ext>
          </a:extLst>
        </xdr:cNvPr>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108" name="n_4mainValue有形固定資産減価償却率">
          <a:extLst>
            <a:ext uri="{FF2B5EF4-FFF2-40B4-BE49-F238E27FC236}">
              <a16:creationId xmlns:a16="http://schemas.microsoft.com/office/drawing/2014/main" id="{DA6243AC-CEC1-4042-98B8-34E057C886A8}"/>
            </a:ext>
          </a:extLst>
        </xdr:cNvPr>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AD74E8B6-AFC2-4CAD-BD37-A6FF8B25176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1CE1768B-D431-4E33-89A9-4C99042006D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D6014A37-1914-4519-AA5D-814ABCE543F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ABC15E34-F4A0-437A-9E2B-C3601A6E364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4D322632-4F88-434A-BAE6-B7EFD950E1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ED16392-6C80-4145-B5D1-DFD06DBCC87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4FEEFF23-3E0B-44EC-9F8A-B08F90BC327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7E504015-386E-462E-B82A-1279F2B3B3C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1E3DE2C6-D36F-4773-A3C4-63D23F26759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F62199A-F062-462F-9D40-16D25EC72B7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F7E090B7-90BF-4842-A66F-C76B080B94E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D137E196-31D9-4A08-B876-F2AF68E933E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57A7FE36-6715-4272-8BA1-C3C54C1DDCF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本市の債務償還比率は類似団体平均より</a:t>
          </a:r>
          <a:r>
            <a:rPr kumimoji="1" lang="en-US" altLang="ja-JP" sz="1100">
              <a:solidFill>
                <a:schemeClr val="dk1"/>
              </a:solidFill>
              <a:effectLst/>
              <a:latin typeface="+mn-lt"/>
              <a:ea typeface="+mn-ea"/>
              <a:cs typeface="+mn-cs"/>
            </a:rPr>
            <a:t>315.8</a:t>
          </a:r>
          <a:r>
            <a:rPr kumimoji="1" lang="ja-JP" altLang="ja-JP" sz="1100">
              <a:solidFill>
                <a:schemeClr val="dk1"/>
              </a:solidFill>
              <a:effectLst/>
              <a:latin typeface="+mn-lt"/>
              <a:ea typeface="+mn-ea"/>
              <a:cs typeface="+mn-cs"/>
            </a:rPr>
            <a:t>ポイント低く、比較的健全であると言える。</a:t>
          </a:r>
          <a:endParaRPr lang="ja-JP" altLang="ja-JP">
            <a:effectLst/>
          </a:endParaRPr>
        </a:p>
        <a:p>
          <a:r>
            <a:rPr kumimoji="1" lang="ja-JP" altLang="ja-JP" sz="1100">
              <a:solidFill>
                <a:schemeClr val="dk1"/>
              </a:solidFill>
              <a:effectLst/>
              <a:latin typeface="+mn-lt"/>
              <a:ea typeface="+mn-ea"/>
              <a:cs typeface="+mn-cs"/>
            </a:rPr>
            <a:t>今後は、公共施設等の更新・改修があるため、地方債の発行が増加することが見込まれるが、適正な範囲内において発行するよう努めたい</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6434E11-33A5-444C-87B3-C166D7C080A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6D791770-581F-4300-9D18-566428198BD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9AC9984D-30CA-4611-8BF6-670AFBB048D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1F167B4C-2A20-46A3-BCF7-89E8FBB234E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4133B4F7-1C98-46B4-8ABA-62BFDBC4FF6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C69A1AA0-C8FF-44BE-88D8-C9561DF7333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16481BBD-7A52-45FE-A22B-2692EB42C8D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9B1D0596-4BE6-4A3E-83F9-F813B3C8E4B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36D52EC8-D918-41D7-BF58-3756D5A9EFF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C12C3C2B-9E0F-4312-9B5A-02C121EFE85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4D3D1560-4F8C-46A9-ABB0-73F61B8870A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2B5A5FFE-15C7-47D8-8F10-2B1B5231E3D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9DDBF43-95A8-4F65-AD5B-ACCAE0AA06D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CB98287B-B071-4569-B062-1823993B1BE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A3BF53FF-A492-4444-9FFD-06D219D3B73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46B21A6-2961-4AF0-BA3B-9D7331B8F0C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60B7E0F-36F8-4D47-9A00-87C5A3BAEF5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a:extLst>
            <a:ext uri="{FF2B5EF4-FFF2-40B4-BE49-F238E27FC236}">
              <a16:creationId xmlns:a16="http://schemas.microsoft.com/office/drawing/2014/main" id="{D1114C52-BFCC-4413-88A2-8C6F3A756F35}"/>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a:extLst>
            <a:ext uri="{FF2B5EF4-FFF2-40B4-BE49-F238E27FC236}">
              <a16:creationId xmlns:a16="http://schemas.microsoft.com/office/drawing/2014/main" id="{D468AD8F-9669-4E98-8936-4EB8EC83710B}"/>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a:extLst>
            <a:ext uri="{FF2B5EF4-FFF2-40B4-BE49-F238E27FC236}">
              <a16:creationId xmlns:a16="http://schemas.microsoft.com/office/drawing/2014/main" id="{6D070282-F428-4551-879C-FD825997F58E}"/>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C26D44D3-4482-4663-8BF8-D7DE2547857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757F0E72-F59C-491C-AE32-C646E3C3476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a:extLst>
            <a:ext uri="{FF2B5EF4-FFF2-40B4-BE49-F238E27FC236}">
              <a16:creationId xmlns:a16="http://schemas.microsoft.com/office/drawing/2014/main" id="{11911E2D-00A9-4DC1-8036-3429AE1C54A2}"/>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a:extLst>
            <a:ext uri="{FF2B5EF4-FFF2-40B4-BE49-F238E27FC236}">
              <a16:creationId xmlns:a16="http://schemas.microsoft.com/office/drawing/2014/main" id="{4548BF81-A553-429A-818B-37B157F5CC87}"/>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6CD18483-443D-45D3-9EAD-24DE04ECA37A}"/>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A529B99E-B0B1-49AA-A6F3-D8C904C0565C}"/>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97556DFF-94FE-41B0-BF65-0218436EEB47}"/>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850E5F0B-F0C4-4719-AF85-238C95326F64}"/>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E2421F0-379F-4E68-95D4-641EA7604B8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A60CFC0-1EC4-4D75-B601-146EAF621DB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0F63B56-8352-4209-BD47-6E54AC03825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A53546DE-D10A-4543-A386-4760FEB7290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72427433-2479-4B49-BD2E-149B2920B99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83067</xdr:rowOff>
    </xdr:from>
    <xdr:to>
      <xdr:col>76</xdr:col>
      <xdr:colOff>73025</xdr:colOff>
      <xdr:row>28</xdr:row>
      <xdr:rowOff>13217</xdr:rowOff>
    </xdr:to>
    <xdr:sp macro="" textlink="">
      <xdr:nvSpPr>
        <xdr:cNvPr id="155" name="楕円 154">
          <a:extLst>
            <a:ext uri="{FF2B5EF4-FFF2-40B4-BE49-F238E27FC236}">
              <a16:creationId xmlns:a16="http://schemas.microsoft.com/office/drawing/2014/main" id="{8E2F5624-CB83-467C-A119-865BB8FCAEB8}"/>
            </a:ext>
          </a:extLst>
        </xdr:cNvPr>
        <xdr:cNvSpPr/>
      </xdr:nvSpPr>
      <xdr:spPr>
        <a:xfrm>
          <a:off x="14744700" y="548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105944</xdr:rowOff>
    </xdr:from>
    <xdr:ext cx="469744" cy="259045"/>
    <xdr:sp macro="" textlink="">
      <xdr:nvSpPr>
        <xdr:cNvPr id="156" name="債務償還比率該当値テキスト">
          <a:extLst>
            <a:ext uri="{FF2B5EF4-FFF2-40B4-BE49-F238E27FC236}">
              <a16:creationId xmlns:a16="http://schemas.microsoft.com/office/drawing/2014/main" id="{F94DE8CE-874F-4A23-95A2-8F7EC1CE7561}"/>
            </a:ext>
          </a:extLst>
        </xdr:cNvPr>
        <xdr:cNvSpPr txBox="1"/>
      </xdr:nvSpPr>
      <xdr:spPr>
        <a:xfrm>
          <a:off x="14846300" y="533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87421</xdr:rowOff>
    </xdr:from>
    <xdr:to>
      <xdr:col>72</xdr:col>
      <xdr:colOff>123825</xdr:colOff>
      <xdr:row>29</xdr:row>
      <xdr:rowOff>17571</xdr:rowOff>
    </xdr:to>
    <xdr:sp macro="" textlink="">
      <xdr:nvSpPr>
        <xdr:cNvPr id="157" name="楕円 156">
          <a:extLst>
            <a:ext uri="{FF2B5EF4-FFF2-40B4-BE49-F238E27FC236}">
              <a16:creationId xmlns:a16="http://schemas.microsoft.com/office/drawing/2014/main" id="{88AB0DED-0E01-49B7-90E8-A70FA5EB93DF}"/>
            </a:ext>
          </a:extLst>
        </xdr:cNvPr>
        <xdr:cNvSpPr/>
      </xdr:nvSpPr>
      <xdr:spPr>
        <a:xfrm>
          <a:off x="14033500" y="56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133867</xdr:rowOff>
    </xdr:from>
    <xdr:to>
      <xdr:col>76</xdr:col>
      <xdr:colOff>22225</xdr:colOff>
      <xdr:row>28</xdr:row>
      <xdr:rowOff>138221</xdr:rowOff>
    </xdr:to>
    <xdr:cxnSp macro="">
      <xdr:nvCxnSpPr>
        <xdr:cNvPr id="158" name="直線コネクタ 157">
          <a:extLst>
            <a:ext uri="{FF2B5EF4-FFF2-40B4-BE49-F238E27FC236}">
              <a16:creationId xmlns:a16="http://schemas.microsoft.com/office/drawing/2014/main" id="{625C2181-5F3B-4519-AAFA-3BF68B6168A9}"/>
            </a:ext>
          </a:extLst>
        </xdr:cNvPr>
        <xdr:cNvCxnSpPr/>
      </xdr:nvCxnSpPr>
      <xdr:spPr>
        <a:xfrm flipV="1">
          <a:off x="14084300" y="5534542"/>
          <a:ext cx="711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122120</xdr:rowOff>
    </xdr:from>
    <xdr:to>
      <xdr:col>68</xdr:col>
      <xdr:colOff>123825</xdr:colOff>
      <xdr:row>29</xdr:row>
      <xdr:rowOff>52270</xdr:rowOff>
    </xdr:to>
    <xdr:sp macro="" textlink="">
      <xdr:nvSpPr>
        <xdr:cNvPr id="159" name="楕円 158">
          <a:extLst>
            <a:ext uri="{FF2B5EF4-FFF2-40B4-BE49-F238E27FC236}">
              <a16:creationId xmlns:a16="http://schemas.microsoft.com/office/drawing/2014/main" id="{A06E342F-8967-4AFB-935E-955ECCA00AB7}"/>
            </a:ext>
          </a:extLst>
        </xdr:cNvPr>
        <xdr:cNvSpPr/>
      </xdr:nvSpPr>
      <xdr:spPr>
        <a:xfrm>
          <a:off x="13271500" y="569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138221</xdr:rowOff>
    </xdr:from>
    <xdr:to>
      <xdr:col>72</xdr:col>
      <xdr:colOff>73025</xdr:colOff>
      <xdr:row>29</xdr:row>
      <xdr:rowOff>1470</xdr:rowOff>
    </xdr:to>
    <xdr:cxnSp macro="">
      <xdr:nvCxnSpPr>
        <xdr:cNvPr id="160" name="直線コネクタ 159">
          <a:extLst>
            <a:ext uri="{FF2B5EF4-FFF2-40B4-BE49-F238E27FC236}">
              <a16:creationId xmlns:a16="http://schemas.microsoft.com/office/drawing/2014/main" id="{19E646BA-8CC6-4DD1-8FED-123D56C3CEE4}"/>
            </a:ext>
          </a:extLst>
        </xdr:cNvPr>
        <xdr:cNvCxnSpPr/>
      </xdr:nvCxnSpPr>
      <xdr:spPr>
        <a:xfrm flipV="1">
          <a:off x="13322300" y="5710346"/>
          <a:ext cx="762000" cy="3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62629</xdr:rowOff>
    </xdr:from>
    <xdr:to>
      <xdr:col>64</xdr:col>
      <xdr:colOff>123825</xdr:colOff>
      <xdr:row>29</xdr:row>
      <xdr:rowOff>164229</xdr:rowOff>
    </xdr:to>
    <xdr:sp macro="" textlink="">
      <xdr:nvSpPr>
        <xdr:cNvPr id="161" name="楕円 160">
          <a:extLst>
            <a:ext uri="{FF2B5EF4-FFF2-40B4-BE49-F238E27FC236}">
              <a16:creationId xmlns:a16="http://schemas.microsoft.com/office/drawing/2014/main" id="{C03634E2-DB28-40AC-8752-386034C80881}"/>
            </a:ext>
          </a:extLst>
        </xdr:cNvPr>
        <xdr:cNvSpPr/>
      </xdr:nvSpPr>
      <xdr:spPr>
        <a:xfrm>
          <a:off x="12509500" y="58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1470</xdr:rowOff>
    </xdr:from>
    <xdr:to>
      <xdr:col>68</xdr:col>
      <xdr:colOff>73025</xdr:colOff>
      <xdr:row>29</xdr:row>
      <xdr:rowOff>113429</xdr:rowOff>
    </xdr:to>
    <xdr:cxnSp macro="">
      <xdr:nvCxnSpPr>
        <xdr:cNvPr id="162" name="直線コネクタ 161">
          <a:extLst>
            <a:ext uri="{FF2B5EF4-FFF2-40B4-BE49-F238E27FC236}">
              <a16:creationId xmlns:a16="http://schemas.microsoft.com/office/drawing/2014/main" id="{55B951CA-B0DE-4DF9-BC3F-9C740A5506D7}"/>
            </a:ext>
          </a:extLst>
        </xdr:cNvPr>
        <xdr:cNvCxnSpPr/>
      </xdr:nvCxnSpPr>
      <xdr:spPr>
        <a:xfrm flipV="1">
          <a:off x="12560300" y="5745045"/>
          <a:ext cx="762000" cy="1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8808</xdr:rowOff>
    </xdr:from>
    <xdr:to>
      <xdr:col>60</xdr:col>
      <xdr:colOff>123825</xdr:colOff>
      <xdr:row>29</xdr:row>
      <xdr:rowOff>110408</xdr:rowOff>
    </xdr:to>
    <xdr:sp macro="" textlink="">
      <xdr:nvSpPr>
        <xdr:cNvPr id="163" name="楕円 162">
          <a:extLst>
            <a:ext uri="{FF2B5EF4-FFF2-40B4-BE49-F238E27FC236}">
              <a16:creationId xmlns:a16="http://schemas.microsoft.com/office/drawing/2014/main" id="{C173644E-9F4D-4ACF-B4BE-E73A19B1CE3E}"/>
            </a:ext>
          </a:extLst>
        </xdr:cNvPr>
        <xdr:cNvSpPr/>
      </xdr:nvSpPr>
      <xdr:spPr>
        <a:xfrm>
          <a:off x="11747500" y="575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59608</xdr:rowOff>
    </xdr:from>
    <xdr:to>
      <xdr:col>64</xdr:col>
      <xdr:colOff>73025</xdr:colOff>
      <xdr:row>29</xdr:row>
      <xdr:rowOff>113429</xdr:rowOff>
    </xdr:to>
    <xdr:cxnSp macro="">
      <xdr:nvCxnSpPr>
        <xdr:cNvPr id="164" name="直線コネクタ 163">
          <a:extLst>
            <a:ext uri="{FF2B5EF4-FFF2-40B4-BE49-F238E27FC236}">
              <a16:creationId xmlns:a16="http://schemas.microsoft.com/office/drawing/2014/main" id="{CC7E380F-FD63-4D6A-8C69-1D48F471E50A}"/>
            </a:ext>
          </a:extLst>
        </xdr:cNvPr>
        <xdr:cNvCxnSpPr/>
      </xdr:nvCxnSpPr>
      <xdr:spPr>
        <a:xfrm>
          <a:off x="11798300" y="5803183"/>
          <a:ext cx="762000" cy="5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5" name="n_1aveValue債務償還比率">
          <a:extLst>
            <a:ext uri="{FF2B5EF4-FFF2-40B4-BE49-F238E27FC236}">
              <a16:creationId xmlns:a16="http://schemas.microsoft.com/office/drawing/2014/main" id="{F7152011-CBBA-4F5E-9E58-041604644A92}"/>
            </a:ext>
          </a:extLst>
        </xdr:cNvPr>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a:extLst>
            <a:ext uri="{FF2B5EF4-FFF2-40B4-BE49-F238E27FC236}">
              <a16:creationId xmlns:a16="http://schemas.microsoft.com/office/drawing/2014/main" id="{8378A0FC-61EA-44DB-8B94-EDF5E73F3468}"/>
            </a:ext>
          </a:extLst>
        </xdr:cNvPr>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a:extLst>
            <a:ext uri="{FF2B5EF4-FFF2-40B4-BE49-F238E27FC236}">
              <a16:creationId xmlns:a16="http://schemas.microsoft.com/office/drawing/2014/main" id="{14ACDFAF-7DBE-4345-BC9A-B6672D4067D3}"/>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a:extLst>
            <a:ext uri="{FF2B5EF4-FFF2-40B4-BE49-F238E27FC236}">
              <a16:creationId xmlns:a16="http://schemas.microsoft.com/office/drawing/2014/main" id="{D9585533-27B2-41EB-808D-D73C0AD92F55}"/>
            </a:ext>
          </a:extLst>
        </xdr:cNvPr>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34098</xdr:rowOff>
    </xdr:from>
    <xdr:ext cx="469744" cy="259045"/>
    <xdr:sp macro="" textlink="">
      <xdr:nvSpPr>
        <xdr:cNvPr id="169" name="n_1mainValue債務償還比率">
          <a:extLst>
            <a:ext uri="{FF2B5EF4-FFF2-40B4-BE49-F238E27FC236}">
              <a16:creationId xmlns:a16="http://schemas.microsoft.com/office/drawing/2014/main" id="{A8337F71-8B79-4290-86E5-5FAD5BEDCD01}"/>
            </a:ext>
          </a:extLst>
        </xdr:cNvPr>
        <xdr:cNvSpPr txBox="1"/>
      </xdr:nvSpPr>
      <xdr:spPr>
        <a:xfrm>
          <a:off x="13836727" y="543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68797</xdr:rowOff>
    </xdr:from>
    <xdr:ext cx="469744" cy="259045"/>
    <xdr:sp macro="" textlink="">
      <xdr:nvSpPr>
        <xdr:cNvPr id="170" name="n_2mainValue債務償還比率">
          <a:extLst>
            <a:ext uri="{FF2B5EF4-FFF2-40B4-BE49-F238E27FC236}">
              <a16:creationId xmlns:a16="http://schemas.microsoft.com/office/drawing/2014/main" id="{89E564F7-0F54-41BA-B681-1F8BEA6DF8A3}"/>
            </a:ext>
          </a:extLst>
        </xdr:cNvPr>
        <xdr:cNvSpPr txBox="1"/>
      </xdr:nvSpPr>
      <xdr:spPr>
        <a:xfrm>
          <a:off x="13087427" y="54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9306</xdr:rowOff>
    </xdr:from>
    <xdr:ext cx="469744" cy="259045"/>
    <xdr:sp macro="" textlink="">
      <xdr:nvSpPr>
        <xdr:cNvPr id="171" name="n_3mainValue債務償還比率">
          <a:extLst>
            <a:ext uri="{FF2B5EF4-FFF2-40B4-BE49-F238E27FC236}">
              <a16:creationId xmlns:a16="http://schemas.microsoft.com/office/drawing/2014/main" id="{854BB126-C28C-42E0-B1D1-95806578346B}"/>
            </a:ext>
          </a:extLst>
        </xdr:cNvPr>
        <xdr:cNvSpPr txBox="1"/>
      </xdr:nvSpPr>
      <xdr:spPr>
        <a:xfrm>
          <a:off x="12325427" y="558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126935</xdr:rowOff>
    </xdr:from>
    <xdr:ext cx="469744" cy="259045"/>
    <xdr:sp macro="" textlink="">
      <xdr:nvSpPr>
        <xdr:cNvPr id="172" name="n_4mainValue債務償還比率">
          <a:extLst>
            <a:ext uri="{FF2B5EF4-FFF2-40B4-BE49-F238E27FC236}">
              <a16:creationId xmlns:a16="http://schemas.microsoft.com/office/drawing/2014/main" id="{B1B65112-EA16-472E-9FEE-F809098EA5B5}"/>
            </a:ext>
          </a:extLst>
        </xdr:cNvPr>
        <xdr:cNvSpPr txBox="1"/>
      </xdr:nvSpPr>
      <xdr:spPr>
        <a:xfrm>
          <a:off x="11563427" y="552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98381E83-C345-4FB2-BD1E-BE767DD7C73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FB40524-F15B-4291-8DB4-CA9879BC35C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89F60518-D7B9-4B57-B28C-1970CD1B35D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CD628542-F677-4CFA-ACC3-7C9D833C8BE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6FEF12EA-C6A4-4088-B206-077F3B1AF2B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AEEBC878-019E-48B1-9FCC-28D3D3F3493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912EDD-60FA-4FC0-93D8-6D23FF62B0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930DAA-E528-4553-928E-DF65E2F0D05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FAE99A-D378-4D7E-8B13-73874B9596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DD7C94-4266-428D-95B5-253913AAAF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95EFB1-F82E-4CCB-B9F2-01EA9B30A6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48531A-E8B0-47D7-864A-9DC5B294C8C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4D71B8-F976-4FC9-9352-9D606A6DE2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6CD98A-F1E9-4936-A9F1-15D6A23A5E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856734-C831-4F5D-B042-AEB5F23B490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A6B93FA-177F-4461-AD2B-4A2B47F737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68,511
65,270
23.22
28,751,886
26,735,860
1,750,635
15,277,004
14,829,625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FAFEB9-83A4-42F0-865E-AB5B8981DD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D9FE33-85EA-4858-ADCB-7459D7724B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32D3B1-DA59-4D97-8685-EBF9ACFAD8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2B8D62-33B2-4F82-8069-6786DD59CB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A7AAA9-81D1-4F6E-96B0-460A41CA01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FF54C3B-57A2-4BC8-92B8-422E3F530F2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1EF538-C183-4596-AF28-E66134E3BA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03ED3D-CE02-41B5-BD70-3831B9E047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6E438A-3337-416B-9EC7-ED941282E7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3F95DA-8E36-4135-9E87-73C31994AF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D2E020-1096-4459-B675-F300E58E69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43453BA-F7BB-4256-A504-FC2A2A7C9F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0C09BB-53F5-4AF3-8570-FA808177A3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557EDC0-951F-4D50-BE2D-6BB7EF26EB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5DDED7-5AD3-49DC-B8E1-E2407D0D8D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3C53DC-DF73-4EF2-A78B-7BA9D64BFB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75E972-ECD7-4B62-8B28-0CDE35C7B3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004D1F-A043-43B6-8C8C-73E92E6CED8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FD8486-CA4F-4491-B290-1B73D1453E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A2CE0C-BA09-4D56-851F-C1C8A1C4745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8D57CB5-991C-4090-83E0-800EDEEB19F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95F37F-37A7-477E-A3B2-B42400FF3B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8AD609-14CC-4CE2-952E-34F4BD59834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98AE34-E666-482F-9FE7-3A90A033299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274873A-9E68-4E2B-BF42-E31C6264E0B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B1D8BE-64E2-4CA4-AA57-3C306124FE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C37A6F8-CB3C-4011-A9F8-1E645773A1C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2E6D0B-D477-401E-A34B-9598A113FB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3EA111-509C-418A-BA36-BD7695EBBCA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EED8126-7F03-4FAE-A4E5-434DCEB351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3778E0-8F09-49B5-991E-2AA98ED3F0B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4921BD-029A-42EC-8423-6338F80827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DC1566F-BF95-4098-B801-544D8FC9356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761044C9-3723-49CF-A41E-DD7AB887AE1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4D2EF25-1FD0-4A8E-9A81-11853847C1D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8E735D4-7B3F-4B95-8E54-3B1C03D59EF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47DB492-770D-49E2-8E82-DB2EE9E009F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26DC6FB-2C55-4391-9416-6E322B8C054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AB63F73-AB86-45A5-BAC3-8FF15FB4A18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C1BE2A5-FF1D-45F9-B1C2-749659D36B1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22863CC-9868-4B1C-BFA9-12486162E40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CB897F-4923-455B-9BB4-8556145614A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D5147FAF-3EA8-4180-A36C-E9CBDFBA661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E73F759D-4889-4D30-8A42-748B0AF38735}"/>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E79984C7-AD9D-4ED7-B2C0-600533EF86CE}"/>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DF2794A9-5D9E-49C0-A384-2525AD7C9E0A}"/>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8962D1D5-EFA7-498A-ADC8-17B482E90A62}"/>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AE1C293C-9C79-4F22-87D1-B4EBF3210431}"/>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B3AEAF38-1544-4B14-926A-2D12D6BAFECC}"/>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5074BD8B-F566-402A-A110-C00AECCF1EF8}"/>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E990FD56-5190-4203-859E-AB6A2B520276}"/>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C65D6337-172A-4305-84C0-C60831AB5751}"/>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F4A7ADD5-4FE6-45EC-8840-339DF4FA47EE}"/>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BC90D10B-E3FF-4C22-A2E3-5B4A03C6B158}"/>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B60DA3B-7A7E-4F29-9D1B-505B02A805B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3CFC9B1-7DC7-4C83-A45C-5D853F502E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AEB4833-1F84-4439-9374-611B30F385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834CD7F-8D85-4317-A484-FF721FD4B5D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3AF025A-3A87-4CBD-855C-682CD4058F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71" name="楕円 70">
          <a:extLst>
            <a:ext uri="{FF2B5EF4-FFF2-40B4-BE49-F238E27FC236}">
              <a16:creationId xmlns:a16="http://schemas.microsoft.com/office/drawing/2014/main" id="{FE5B0FA1-5412-450E-9D9B-1BE8FC7299A5}"/>
            </a:ext>
          </a:extLst>
        </xdr:cNvPr>
        <xdr:cNvSpPr/>
      </xdr:nvSpPr>
      <xdr:spPr>
        <a:xfrm>
          <a:off x="45847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57421</xdr:rowOff>
    </xdr:from>
    <xdr:ext cx="405111" cy="259045"/>
    <xdr:sp macro="" textlink="">
      <xdr:nvSpPr>
        <xdr:cNvPr id="72" name="【道路】&#10;有形固定資産減価償却率該当値テキスト">
          <a:extLst>
            <a:ext uri="{FF2B5EF4-FFF2-40B4-BE49-F238E27FC236}">
              <a16:creationId xmlns:a16="http://schemas.microsoft.com/office/drawing/2014/main" id="{D1007D40-38BB-449A-BFD5-D165DB982374}"/>
            </a:ext>
          </a:extLst>
        </xdr:cNvPr>
        <xdr:cNvSpPr txBox="1"/>
      </xdr:nvSpPr>
      <xdr:spPr>
        <a:xfrm>
          <a:off x="4673600" y="6401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34544</xdr:rowOff>
    </xdr:from>
    <xdr:to>
      <xdr:col>20</xdr:col>
      <xdr:colOff>38100</xdr:colOff>
      <xdr:row>37</xdr:row>
      <xdr:rowOff>136144</xdr:rowOff>
    </xdr:to>
    <xdr:sp macro="" textlink="">
      <xdr:nvSpPr>
        <xdr:cNvPr id="73" name="楕円 72">
          <a:extLst>
            <a:ext uri="{FF2B5EF4-FFF2-40B4-BE49-F238E27FC236}">
              <a16:creationId xmlns:a16="http://schemas.microsoft.com/office/drawing/2014/main" id="{58BFCD93-324D-4007-A8D0-127A28ED0A18}"/>
            </a:ext>
          </a:extLst>
        </xdr:cNvPr>
        <xdr:cNvSpPr/>
      </xdr:nvSpPr>
      <xdr:spPr>
        <a:xfrm>
          <a:off x="3746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85344</xdr:rowOff>
    </xdr:from>
    <xdr:to>
      <xdr:col>24</xdr:col>
      <xdr:colOff>63500</xdr:colOff>
      <xdr:row>38</xdr:row>
      <xdr:rowOff>85344</xdr:rowOff>
    </xdr:to>
    <xdr:cxnSp macro="">
      <xdr:nvCxnSpPr>
        <xdr:cNvPr id="74" name="直線コネクタ 73">
          <a:extLst>
            <a:ext uri="{FF2B5EF4-FFF2-40B4-BE49-F238E27FC236}">
              <a16:creationId xmlns:a16="http://schemas.microsoft.com/office/drawing/2014/main" id="{6B965945-A3BB-46F6-9FF5-B5534EC1C70D}"/>
            </a:ext>
          </a:extLst>
        </xdr:cNvPr>
        <xdr:cNvCxnSpPr/>
      </xdr:nvCxnSpPr>
      <xdr:spPr>
        <a:xfrm>
          <a:off x="3797300" y="6428994"/>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5" name="楕円 74">
          <a:extLst>
            <a:ext uri="{FF2B5EF4-FFF2-40B4-BE49-F238E27FC236}">
              <a16:creationId xmlns:a16="http://schemas.microsoft.com/office/drawing/2014/main" id="{E5446F02-B516-437E-BBF4-D75017EC7C83}"/>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85344</xdr:rowOff>
    </xdr:to>
    <xdr:cxnSp macro="">
      <xdr:nvCxnSpPr>
        <xdr:cNvPr id="76" name="直線コネクタ 75">
          <a:extLst>
            <a:ext uri="{FF2B5EF4-FFF2-40B4-BE49-F238E27FC236}">
              <a16:creationId xmlns:a16="http://schemas.microsoft.com/office/drawing/2014/main" id="{AEAFCF6F-E779-4E36-BD18-97B0479524E0}"/>
            </a:ext>
          </a:extLst>
        </xdr:cNvPr>
        <xdr:cNvCxnSpPr/>
      </xdr:nvCxnSpPr>
      <xdr:spPr>
        <a:xfrm>
          <a:off x="2908300" y="64198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7" name="楕円 76">
          <a:extLst>
            <a:ext uri="{FF2B5EF4-FFF2-40B4-BE49-F238E27FC236}">
              <a16:creationId xmlns:a16="http://schemas.microsoft.com/office/drawing/2014/main" id="{2B405599-8055-48B1-B446-56A5421F1D34}"/>
            </a:ext>
          </a:extLst>
        </xdr:cNvPr>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76200</xdr:rowOff>
    </xdr:to>
    <xdr:cxnSp macro="">
      <xdr:nvCxnSpPr>
        <xdr:cNvPr id="78" name="直線コネクタ 77">
          <a:extLst>
            <a:ext uri="{FF2B5EF4-FFF2-40B4-BE49-F238E27FC236}">
              <a16:creationId xmlns:a16="http://schemas.microsoft.com/office/drawing/2014/main" id="{34DE64EB-6BAE-45A5-A1A1-C9A852CDFEB1}"/>
            </a:ext>
          </a:extLst>
        </xdr:cNvPr>
        <xdr:cNvCxnSpPr/>
      </xdr:nvCxnSpPr>
      <xdr:spPr>
        <a:xfrm>
          <a:off x="2019300" y="641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xdr:rowOff>
    </xdr:from>
    <xdr:to>
      <xdr:col>6</xdr:col>
      <xdr:colOff>38100</xdr:colOff>
      <xdr:row>37</xdr:row>
      <xdr:rowOff>110998</xdr:rowOff>
    </xdr:to>
    <xdr:sp macro="" textlink="">
      <xdr:nvSpPr>
        <xdr:cNvPr id="79" name="楕円 78">
          <a:extLst>
            <a:ext uri="{FF2B5EF4-FFF2-40B4-BE49-F238E27FC236}">
              <a16:creationId xmlns:a16="http://schemas.microsoft.com/office/drawing/2014/main" id="{6D6AA3EB-37A0-4C46-B258-CC748B33765C}"/>
            </a:ext>
          </a:extLst>
        </xdr:cNvPr>
        <xdr:cNvSpPr/>
      </xdr:nvSpPr>
      <xdr:spPr>
        <a:xfrm>
          <a:off x="1079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60198</xdr:rowOff>
    </xdr:from>
    <xdr:to>
      <xdr:col>10</xdr:col>
      <xdr:colOff>114300</xdr:colOff>
      <xdr:row>37</xdr:row>
      <xdr:rowOff>76200</xdr:rowOff>
    </xdr:to>
    <xdr:cxnSp macro="">
      <xdr:nvCxnSpPr>
        <xdr:cNvPr id="80" name="直線コネクタ 79">
          <a:extLst>
            <a:ext uri="{FF2B5EF4-FFF2-40B4-BE49-F238E27FC236}">
              <a16:creationId xmlns:a16="http://schemas.microsoft.com/office/drawing/2014/main" id="{3703830A-C4CB-49A9-8CFB-622EEA4F0061}"/>
            </a:ext>
          </a:extLst>
        </xdr:cNvPr>
        <xdr:cNvCxnSpPr/>
      </xdr:nvCxnSpPr>
      <xdr:spPr>
        <a:xfrm>
          <a:off x="1130300" y="64038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CF579670-A46A-49B1-ACDF-5B7174E00AAC}"/>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E7169631-27B9-4270-A39A-931928131595}"/>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9E44C2A1-C124-4F6B-9339-F37860579E26}"/>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1E93D904-784F-41E7-A63F-CBE3B83491E0}"/>
            </a:ext>
          </a:extLst>
        </xdr:cNvPr>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152671</xdr:rowOff>
    </xdr:from>
    <xdr:ext cx="405111" cy="259045"/>
    <xdr:sp macro="" textlink="">
      <xdr:nvSpPr>
        <xdr:cNvPr id="85" name="n_1mainValue【道路】&#10;有形固定資産減価償却率">
          <a:extLst>
            <a:ext uri="{FF2B5EF4-FFF2-40B4-BE49-F238E27FC236}">
              <a16:creationId xmlns:a16="http://schemas.microsoft.com/office/drawing/2014/main" id="{524F4F74-3228-4A0F-B588-512DD2EAD24A}"/>
            </a:ext>
          </a:extLst>
        </xdr:cNvPr>
        <xdr:cNvSpPr txBox="1"/>
      </xdr:nvSpPr>
      <xdr:spPr>
        <a:xfrm>
          <a:off x="3582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6" name="n_2mainValue【道路】&#10;有形固定資産減価償却率">
          <a:extLst>
            <a:ext uri="{FF2B5EF4-FFF2-40B4-BE49-F238E27FC236}">
              <a16:creationId xmlns:a16="http://schemas.microsoft.com/office/drawing/2014/main" id="{BE9F7F65-7698-458B-8B48-3BEDD408C57F}"/>
            </a:ext>
          </a:extLst>
        </xdr:cNvPr>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7" name="n_3mainValue【道路】&#10;有形固定資産減価償却率">
          <a:extLst>
            <a:ext uri="{FF2B5EF4-FFF2-40B4-BE49-F238E27FC236}">
              <a16:creationId xmlns:a16="http://schemas.microsoft.com/office/drawing/2014/main" id="{9BDD94C5-1017-4CE9-A3F0-6878E6F88EAC}"/>
            </a:ext>
          </a:extLst>
        </xdr:cNvPr>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127525</xdr:rowOff>
    </xdr:from>
    <xdr:ext cx="405111" cy="259045"/>
    <xdr:sp macro="" textlink="">
      <xdr:nvSpPr>
        <xdr:cNvPr id="88" name="n_4mainValue【道路】&#10;有形固定資産減価償却率">
          <a:extLst>
            <a:ext uri="{FF2B5EF4-FFF2-40B4-BE49-F238E27FC236}">
              <a16:creationId xmlns:a16="http://schemas.microsoft.com/office/drawing/2014/main" id="{0161CEAD-4B56-4601-9E01-0CCDA0C213A6}"/>
            </a:ext>
          </a:extLst>
        </xdr:cNvPr>
        <xdr:cNvSpPr txBox="1"/>
      </xdr:nvSpPr>
      <xdr:spPr>
        <a:xfrm>
          <a:off x="92774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6CC152F-D7D0-4288-BE7B-85308990EB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C2B3ED3-CD53-4FA3-A244-82EE0E73ACC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714CD87-DCBD-48BD-9D0E-2F38CA3EFB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1273A8D-7EEE-4281-AFE4-67088732B7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6E1D313-ACFA-423F-91F4-9FE99877737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61CD589-E1CD-4C9F-948C-BEB9C85165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6A46843-F51A-46E2-B6CD-FF6A724FBCA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F1E2C17-2D12-4B9C-8057-0477083779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22674F9-3181-4440-8956-ADCFD0B15AE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1F4FD34-50B8-44B2-8932-1981635EDE8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272BBEAA-86B2-4668-AF9C-025C48C6422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D251E748-2A5F-412C-8825-64AB7D8D8B8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18581841-46FD-4315-AEC9-50B418F2E9B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125FBBFD-6F42-464E-B9FE-912946D71ACC}"/>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A1BCBCD6-5A9A-4873-A2CD-C7115E3A6D3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FE6E93E4-B9E5-4EC1-A982-ACB5A23BA8F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45574297-0258-41CF-9174-545E92F7715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CA4D5812-62AA-4D4A-87B3-C8B65F22C0E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CC01C4B0-D755-4C8B-B06D-0410F0C1287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B0BADC3D-BB18-46F7-B23E-57B5667A6D1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14984C6-ECA3-4EA6-9851-6B0EB70DA28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55269B9C-40CB-482C-B538-AA5DF9E743CC}"/>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0B20AD2-C75F-4A7B-A291-65A941EE53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A1BC8B0B-A6D3-4E00-AF67-BC9243EF399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64C3A46-6564-432A-A9C5-6078E842600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31B9449-C2EF-4D44-B953-091DC502EBAD}"/>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3E4311B6-3757-4B83-A7CC-23B7D9424008}"/>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A5708536-6938-4A39-BFD5-167D642DE087}"/>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EE2E1CA5-FE9F-4B47-B552-9967D53CC3EC}"/>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2DA0DAA4-D193-4AF1-9CEE-7F5714E354E3}"/>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63D1A0E-FB67-4121-87C4-FC3955577587}"/>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C0AF57F3-BEA9-4FCF-A2C5-09D74B77CA5F}"/>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E9796F1B-104B-4229-83F4-D8EADDB4256D}"/>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24E6E9A4-5342-4C40-8AAC-193820CCC18F}"/>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A5218949-4ECB-4F1C-8AF9-E27D68B331DE}"/>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7097757F-98BF-45BF-A895-2DE7CD674025}"/>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B784435-43E9-4950-B7EB-0F2897604A6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2788CF-2AA4-4849-884F-C56ECBE7FEA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480A2C3-14FE-4AFD-AF6B-A81823E4CF2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F1B66F5-062B-47D9-8366-E90369191C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566954B-15D2-40EE-922E-0D898A03D2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126882</xdr:rowOff>
    </xdr:from>
    <xdr:to>
      <xdr:col>55</xdr:col>
      <xdr:colOff>50800</xdr:colOff>
      <xdr:row>42</xdr:row>
      <xdr:rowOff>57032</xdr:rowOff>
    </xdr:to>
    <xdr:sp macro="" textlink="">
      <xdr:nvSpPr>
        <xdr:cNvPr id="130" name="楕円 129">
          <a:extLst>
            <a:ext uri="{FF2B5EF4-FFF2-40B4-BE49-F238E27FC236}">
              <a16:creationId xmlns:a16="http://schemas.microsoft.com/office/drawing/2014/main" id="{AEDDB5F1-69C1-4026-8155-16F68CB3B695}"/>
            </a:ext>
          </a:extLst>
        </xdr:cNvPr>
        <xdr:cNvSpPr/>
      </xdr:nvSpPr>
      <xdr:spPr>
        <a:xfrm>
          <a:off x="10426700" y="71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41809</xdr:rowOff>
    </xdr:from>
    <xdr:ext cx="469744" cy="259045"/>
    <xdr:sp macro="" textlink="">
      <xdr:nvSpPr>
        <xdr:cNvPr id="131" name="【道路】&#10;一人当たり延長該当値テキスト">
          <a:extLst>
            <a:ext uri="{FF2B5EF4-FFF2-40B4-BE49-F238E27FC236}">
              <a16:creationId xmlns:a16="http://schemas.microsoft.com/office/drawing/2014/main" id="{F8969606-BB00-4FB8-B85A-C86AA87D736A}"/>
            </a:ext>
          </a:extLst>
        </xdr:cNvPr>
        <xdr:cNvSpPr txBox="1"/>
      </xdr:nvSpPr>
      <xdr:spPr>
        <a:xfrm>
          <a:off x="10515600" y="707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127257</xdr:rowOff>
    </xdr:from>
    <xdr:to>
      <xdr:col>50</xdr:col>
      <xdr:colOff>165100</xdr:colOff>
      <xdr:row>42</xdr:row>
      <xdr:rowOff>57407</xdr:rowOff>
    </xdr:to>
    <xdr:sp macro="" textlink="">
      <xdr:nvSpPr>
        <xdr:cNvPr id="132" name="楕円 131">
          <a:extLst>
            <a:ext uri="{FF2B5EF4-FFF2-40B4-BE49-F238E27FC236}">
              <a16:creationId xmlns:a16="http://schemas.microsoft.com/office/drawing/2014/main" id="{7FDB712A-F0A2-441D-A95B-44EABA41E5E3}"/>
            </a:ext>
          </a:extLst>
        </xdr:cNvPr>
        <xdr:cNvSpPr/>
      </xdr:nvSpPr>
      <xdr:spPr>
        <a:xfrm>
          <a:off x="9588500" y="71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6232</xdr:rowOff>
    </xdr:from>
    <xdr:to>
      <xdr:col>55</xdr:col>
      <xdr:colOff>0</xdr:colOff>
      <xdr:row>42</xdr:row>
      <xdr:rowOff>6607</xdr:rowOff>
    </xdr:to>
    <xdr:cxnSp macro="">
      <xdr:nvCxnSpPr>
        <xdr:cNvPr id="133" name="直線コネクタ 132">
          <a:extLst>
            <a:ext uri="{FF2B5EF4-FFF2-40B4-BE49-F238E27FC236}">
              <a16:creationId xmlns:a16="http://schemas.microsoft.com/office/drawing/2014/main" id="{8CAE487B-079E-43F4-8A77-ADECA11F4D3A}"/>
            </a:ext>
          </a:extLst>
        </xdr:cNvPr>
        <xdr:cNvCxnSpPr/>
      </xdr:nvCxnSpPr>
      <xdr:spPr>
        <a:xfrm flipV="1">
          <a:off x="9639300" y="7207132"/>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127111</xdr:rowOff>
    </xdr:from>
    <xdr:to>
      <xdr:col>46</xdr:col>
      <xdr:colOff>38100</xdr:colOff>
      <xdr:row>42</xdr:row>
      <xdr:rowOff>57261</xdr:rowOff>
    </xdr:to>
    <xdr:sp macro="" textlink="">
      <xdr:nvSpPr>
        <xdr:cNvPr id="134" name="楕円 133">
          <a:extLst>
            <a:ext uri="{FF2B5EF4-FFF2-40B4-BE49-F238E27FC236}">
              <a16:creationId xmlns:a16="http://schemas.microsoft.com/office/drawing/2014/main" id="{33DEE474-5B22-4929-A417-FF4D01512F7C}"/>
            </a:ext>
          </a:extLst>
        </xdr:cNvPr>
        <xdr:cNvSpPr/>
      </xdr:nvSpPr>
      <xdr:spPr>
        <a:xfrm>
          <a:off x="8699500" y="715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6461</xdr:rowOff>
    </xdr:from>
    <xdr:to>
      <xdr:col>50</xdr:col>
      <xdr:colOff>114300</xdr:colOff>
      <xdr:row>42</xdr:row>
      <xdr:rowOff>6607</xdr:rowOff>
    </xdr:to>
    <xdr:cxnSp macro="">
      <xdr:nvCxnSpPr>
        <xdr:cNvPr id="135" name="直線コネクタ 134">
          <a:extLst>
            <a:ext uri="{FF2B5EF4-FFF2-40B4-BE49-F238E27FC236}">
              <a16:creationId xmlns:a16="http://schemas.microsoft.com/office/drawing/2014/main" id="{6042CB06-6216-40B3-8EB0-DF88240F9E24}"/>
            </a:ext>
          </a:extLst>
        </xdr:cNvPr>
        <xdr:cNvCxnSpPr/>
      </xdr:nvCxnSpPr>
      <xdr:spPr>
        <a:xfrm>
          <a:off x="8750300" y="720736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126931</xdr:rowOff>
    </xdr:from>
    <xdr:to>
      <xdr:col>41</xdr:col>
      <xdr:colOff>101600</xdr:colOff>
      <xdr:row>42</xdr:row>
      <xdr:rowOff>57081</xdr:rowOff>
    </xdr:to>
    <xdr:sp macro="" textlink="">
      <xdr:nvSpPr>
        <xdr:cNvPr id="136" name="楕円 135">
          <a:extLst>
            <a:ext uri="{FF2B5EF4-FFF2-40B4-BE49-F238E27FC236}">
              <a16:creationId xmlns:a16="http://schemas.microsoft.com/office/drawing/2014/main" id="{A679EB7D-7E40-46BF-A8A3-DFBDD3D9DE39}"/>
            </a:ext>
          </a:extLst>
        </xdr:cNvPr>
        <xdr:cNvSpPr/>
      </xdr:nvSpPr>
      <xdr:spPr>
        <a:xfrm>
          <a:off x="7810500" y="71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6281</xdr:rowOff>
    </xdr:from>
    <xdr:to>
      <xdr:col>45</xdr:col>
      <xdr:colOff>177800</xdr:colOff>
      <xdr:row>42</xdr:row>
      <xdr:rowOff>6461</xdr:rowOff>
    </xdr:to>
    <xdr:cxnSp macro="">
      <xdr:nvCxnSpPr>
        <xdr:cNvPr id="137" name="直線コネクタ 136">
          <a:extLst>
            <a:ext uri="{FF2B5EF4-FFF2-40B4-BE49-F238E27FC236}">
              <a16:creationId xmlns:a16="http://schemas.microsoft.com/office/drawing/2014/main" id="{63B63CB0-87F8-4AE7-AF63-47722C17C0BB}"/>
            </a:ext>
          </a:extLst>
        </xdr:cNvPr>
        <xdr:cNvCxnSpPr/>
      </xdr:nvCxnSpPr>
      <xdr:spPr>
        <a:xfrm>
          <a:off x="7861300" y="7207181"/>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126866</xdr:rowOff>
    </xdr:from>
    <xdr:to>
      <xdr:col>36</xdr:col>
      <xdr:colOff>165100</xdr:colOff>
      <xdr:row>42</xdr:row>
      <xdr:rowOff>57016</xdr:rowOff>
    </xdr:to>
    <xdr:sp macro="" textlink="">
      <xdr:nvSpPr>
        <xdr:cNvPr id="138" name="楕円 137">
          <a:extLst>
            <a:ext uri="{FF2B5EF4-FFF2-40B4-BE49-F238E27FC236}">
              <a16:creationId xmlns:a16="http://schemas.microsoft.com/office/drawing/2014/main" id="{58F4DBFE-6CDC-485F-B7C2-3D0E487EC0EA}"/>
            </a:ext>
          </a:extLst>
        </xdr:cNvPr>
        <xdr:cNvSpPr/>
      </xdr:nvSpPr>
      <xdr:spPr>
        <a:xfrm>
          <a:off x="6921500" y="715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6216</xdr:rowOff>
    </xdr:from>
    <xdr:to>
      <xdr:col>41</xdr:col>
      <xdr:colOff>50800</xdr:colOff>
      <xdr:row>42</xdr:row>
      <xdr:rowOff>6281</xdr:rowOff>
    </xdr:to>
    <xdr:cxnSp macro="">
      <xdr:nvCxnSpPr>
        <xdr:cNvPr id="139" name="直線コネクタ 138">
          <a:extLst>
            <a:ext uri="{FF2B5EF4-FFF2-40B4-BE49-F238E27FC236}">
              <a16:creationId xmlns:a16="http://schemas.microsoft.com/office/drawing/2014/main" id="{1F92E238-E07D-475B-9D81-31B5011703D2}"/>
            </a:ext>
          </a:extLst>
        </xdr:cNvPr>
        <xdr:cNvCxnSpPr/>
      </xdr:nvCxnSpPr>
      <xdr:spPr>
        <a:xfrm>
          <a:off x="6972300" y="720711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69C8C4AC-26D3-4969-8201-B0ADEBC9A490}"/>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9D547E2-F8F3-49E9-AB35-9374E2A32CE3}"/>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A867AE89-F497-4824-8B6E-BE922675FAFC}"/>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2DA580BA-9CD1-4959-8EEE-F3946309F8D7}"/>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48534</xdr:rowOff>
    </xdr:from>
    <xdr:ext cx="469744" cy="259045"/>
    <xdr:sp macro="" textlink="">
      <xdr:nvSpPr>
        <xdr:cNvPr id="144" name="n_1mainValue【道路】&#10;一人当たり延長">
          <a:extLst>
            <a:ext uri="{FF2B5EF4-FFF2-40B4-BE49-F238E27FC236}">
              <a16:creationId xmlns:a16="http://schemas.microsoft.com/office/drawing/2014/main" id="{EC822037-0CEF-4E5C-9BBA-E137F91C8320}"/>
            </a:ext>
          </a:extLst>
        </xdr:cNvPr>
        <xdr:cNvSpPr txBox="1"/>
      </xdr:nvSpPr>
      <xdr:spPr>
        <a:xfrm>
          <a:off x="9391727" y="72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48388</xdr:rowOff>
    </xdr:from>
    <xdr:ext cx="469744" cy="259045"/>
    <xdr:sp macro="" textlink="">
      <xdr:nvSpPr>
        <xdr:cNvPr id="145" name="n_2mainValue【道路】&#10;一人当たり延長">
          <a:extLst>
            <a:ext uri="{FF2B5EF4-FFF2-40B4-BE49-F238E27FC236}">
              <a16:creationId xmlns:a16="http://schemas.microsoft.com/office/drawing/2014/main" id="{DD458903-5006-4ABE-AB01-76C3020090A7}"/>
            </a:ext>
          </a:extLst>
        </xdr:cNvPr>
        <xdr:cNvSpPr txBox="1"/>
      </xdr:nvSpPr>
      <xdr:spPr>
        <a:xfrm>
          <a:off x="8515427" y="724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48208</xdr:rowOff>
    </xdr:from>
    <xdr:ext cx="469744" cy="259045"/>
    <xdr:sp macro="" textlink="">
      <xdr:nvSpPr>
        <xdr:cNvPr id="146" name="n_3mainValue【道路】&#10;一人当たり延長">
          <a:extLst>
            <a:ext uri="{FF2B5EF4-FFF2-40B4-BE49-F238E27FC236}">
              <a16:creationId xmlns:a16="http://schemas.microsoft.com/office/drawing/2014/main" id="{80265BE8-5585-44E2-B39B-E1BCA1EDDA7C}"/>
            </a:ext>
          </a:extLst>
        </xdr:cNvPr>
        <xdr:cNvSpPr txBox="1"/>
      </xdr:nvSpPr>
      <xdr:spPr>
        <a:xfrm>
          <a:off x="7626427" y="724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48143</xdr:rowOff>
    </xdr:from>
    <xdr:ext cx="469744" cy="259045"/>
    <xdr:sp macro="" textlink="">
      <xdr:nvSpPr>
        <xdr:cNvPr id="147" name="n_4mainValue【道路】&#10;一人当たり延長">
          <a:extLst>
            <a:ext uri="{FF2B5EF4-FFF2-40B4-BE49-F238E27FC236}">
              <a16:creationId xmlns:a16="http://schemas.microsoft.com/office/drawing/2014/main" id="{8C01DF32-A558-4051-A18E-90C425306268}"/>
            </a:ext>
          </a:extLst>
        </xdr:cNvPr>
        <xdr:cNvSpPr txBox="1"/>
      </xdr:nvSpPr>
      <xdr:spPr>
        <a:xfrm>
          <a:off x="6737427" y="72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FB4577B-62D4-4A68-A410-EAAD6B87F9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7084879-B021-48A9-9FE6-412729C196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A018F9F-F43F-40F8-BCE9-204F7572FD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1210697-D596-4FF5-B4EB-B9311A919A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C8AF607-ECDA-46BF-B018-C8DAF5C56B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8AA5893-4402-415D-9108-46487FC052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31A3C58-ADD3-47AC-AEAD-BA102FE2E6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58E84A3-B58D-40E2-B5D1-971CCCE8EBA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8DE29BA-2EAD-4058-8F27-9354FB29F76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9E464D0-AC5E-4357-AF96-6E1F441480E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37FF414-C373-459A-91F6-733905ADE83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0A8BE93-C562-4F0D-B118-F80E1CE1829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42F3349-0F61-4BD7-851E-5EE0DBD8AC7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D23CE27-127D-411B-8C96-C0093E3AD03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C707029-7ED6-4FD4-A3B1-0BB2D792C4C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417694A0-DEAF-49C5-AF14-25B87BAA82B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CC812F6-1044-4595-AFC4-830DC9C42F8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3061874-A26C-47D6-ADEC-A561111BCE6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EB38BDC-E898-4403-8BE7-AA84E52DE11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CB9A7FB-6BE0-4383-9039-F0D9DAC774E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7A791BE-C1FE-4249-9FAF-29AA09A0926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6886843-1570-4F72-B8C5-D6876C4C0A3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C4FD99E6-9DEF-47F0-AF31-B844D48B7FE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D025E56-CFE3-4F17-B701-C59705C1F55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000D4F3-35ED-4AEB-96E7-73287559806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16AD0BC4-D6D0-45A1-8574-520D4645D641}"/>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2D804695-FBA6-4273-B124-891E4D5FA231}"/>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A74D5BF2-F744-43F4-8F4D-7CF0233B7D47}"/>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083D42B-1EC5-4DDD-8716-E3BB91688182}"/>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D5F09C23-91F4-46ED-A9DB-306A54B89A71}"/>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E35F051-678B-44D1-B661-D867DC0025F7}"/>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BB92F8D5-FFBE-4C52-A4F6-9623E7060AA2}"/>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44EAAFA4-8184-46A8-9733-4FC6EF618C19}"/>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4C7574F1-383A-4D9E-889E-3BC55FC410BE}"/>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21DB4479-5019-4D8E-B0F3-26C04E0B342F}"/>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EE2343B8-B821-4B4D-BD30-95E3D4C6F1CD}"/>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F9E01DF-B249-40C5-9619-79B015D3BD5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738AF86-F397-4413-88A6-27CCB9388B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BFCF1CB-96CA-4EF7-86E9-FA914BA8F51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2C8BF53-BC0F-4F60-9988-20B8742C5C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9F47F06-B0F3-4B56-8684-7602738018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159838</xdr:rowOff>
    </xdr:from>
    <xdr:to>
      <xdr:col>24</xdr:col>
      <xdr:colOff>114300</xdr:colOff>
      <xdr:row>59</xdr:row>
      <xdr:rowOff>89988</xdr:rowOff>
    </xdr:to>
    <xdr:sp macro="" textlink="">
      <xdr:nvSpPr>
        <xdr:cNvPr id="189" name="楕円 188">
          <a:extLst>
            <a:ext uri="{FF2B5EF4-FFF2-40B4-BE49-F238E27FC236}">
              <a16:creationId xmlns:a16="http://schemas.microsoft.com/office/drawing/2014/main" id="{D33550B4-E15C-4C1F-9697-FF3EC3525326}"/>
            </a:ext>
          </a:extLst>
        </xdr:cNvPr>
        <xdr:cNvSpPr/>
      </xdr:nvSpPr>
      <xdr:spPr>
        <a:xfrm>
          <a:off x="45847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11265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1BC1592-2391-49FC-B08C-E44DE57ABFF2}"/>
            </a:ext>
          </a:extLst>
        </xdr:cNvPr>
        <xdr:cNvSpPr txBox="1"/>
      </xdr:nvSpPr>
      <xdr:spPr>
        <a:xfrm>
          <a:off x="4673600" y="995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91" name="楕円 190">
          <a:extLst>
            <a:ext uri="{FF2B5EF4-FFF2-40B4-BE49-F238E27FC236}">
              <a16:creationId xmlns:a16="http://schemas.microsoft.com/office/drawing/2014/main" id="{057E36A7-0519-4394-AA2D-D6F4D50767D9}"/>
            </a:ext>
          </a:extLst>
        </xdr:cNvPr>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39188</xdr:rowOff>
    </xdr:to>
    <xdr:cxnSp macro="">
      <xdr:nvCxnSpPr>
        <xdr:cNvPr id="192" name="直線コネクタ 191">
          <a:extLst>
            <a:ext uri="{FF2B5EF4-FFF2-40B4-BE49-F238E27FC236}">
              <a16:creationId xmlns:a16="http://schemas.microsoft.com/office/drawing/2014/main" id="{9622FE48-9BAE-45C8-9A0C-6C3265BF94C9}"/>
            </a:ext>
          </a:extLst>
        </xdr:cNvPr>
        <xdr:cNvCxnSpPr/>
      </xdr:nvCxnSpPr>
      <xdr:spPr>
        <a:xfrm>
          <a:off x="3797300" y="101269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102688</xdr:rowOff>
    </xdr:from>
    <xdr:to>
      <xdr:col>15</xdr:col>
      <xdr:colOff>101600</xdr:colOff>
      <xdr:row>59</xdr:row>
      <xdr:rowOff>32838</xdr:rowOff>
    </xdr:to>
    <xdr:sp macro="" textlink="">
      <xdr:nvSpPr>
        <xdr:cNvPr id="193" name="楕円 192">
          <a:extLst>
            <a:ext uri="{FF2B5EF4-FFF2-40B4-BE49-F238E27FC236}">
              <a16:creationId xmlns:a16="http://schemas.microsoft.com/office/drawing/2014/main" id="{A0086B4F-8A41-4907-97B4-A4AFD8A04CD6}"/>
            </a:ext>
          </a:extLst>
        </xdr:cNvPr>
        <xdr:cNvSpPr/>
      </xdr:nvSpPr>
      <xdr:spPr>
        <a:xfrm>
          <a:off x="2857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153488</xdr:rowOff>
    </xdr:from>
    <xdr:to>
      <xdr:col>19</xdr:col>
      <xdr:colOff>177800</xdr:colOff>
      <xdr:row>59</xdr:row>
      <xdr:rowOff>11430</xdr:rowOff>
    </xdr:to>
    <xdr:cxnSp macro="">
      <xdr:nvCxnSpPr>
        <xdr:cNvPr id="194" name="直線コネクタ 193">
          <a:extLst>
            <a:ext uri="{FF2B5EF4-FFF2-40B4-BE49-F238E27FC236}">
              <a16:creationId xmlns:a16="http://schemas.microsoft.com/office/drawing/2014/main" id="{1365EE01-41F1-4D48-BC08-2515FED5E190}"/>
            </a:ext>
          </a:extLst>
        </xdr:cNvPr>
        <xdr:cNvCxnSpPr/>
      </xdr:nvCxnSpPr>
      <xdr:spPr>
        <a:xfrm>
          <a:off x="2908300" y="100975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95" name="楕円 194">
          <a:extLst>
            <a:ext uri="{FF2B5EF4-FFF2-40B4-BE49-F238E27FC236}">
              <a16:creationId xmlns:a16="http://schemas.microsoft.com/office/drawing/2014/main" id="{CB871DC5-000E-4961-9205-1BE7AD0A29AA}"/>
            </a:ext>
          </a:extLst>
        </xdr:cNvPr>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125730</xdr:rowOff>
    </xdr:from>
    <xdr:to>
      <xdr:col>15</xdr:col>
      <xdr:colOff>50800</xdr:colOff>
      <xdr:row>58</xdr:row>
      <xdr:rowOff>153488</xdr:rowOff>
    </xdr:to>
    <xdr:cxnSp macro="">
      <xdr:nvCxnSpPr>
        <xdr:cNvPr id="196" name="直線コネクタ 195">
          <a:extLst>
            <a:ext uri="{FF2B5EF4-FFF2-40B4-BE49-F238E27FC236}">
              <a16:creationId xmlns:a16="http://schemas.microsoft.com/office/drawing/2014/main" id="{005505FD-D0B8-4405-AC38-1B36DF2D730E}"/>
            </a:ext>
          </a:extLst>
        </xdr:cNvPr>
        <xdr:cNvCxnSpPr/>
      </xdr:nvCxnSpPr>
      <xdr:spPr>
        <a:xfrm>
          <a:off x="2019300" y="100698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47172</xdr:rowOff>
    </xdr:from>
    <xdr:to>
      <xdr:col>6</xdr:col>
      <xdr:colOff>38100</xdr:colOff>
      <xdr:row>58</xdr:row>
      <xdr:rowOff>148772</xdr:rowOff>
    </xdr:to>
    <xdr:sp macro="" textlink="">
      <xdr:nvSpPr>
        <xdr:cNvPr id="197" name="楕円 196">
          <a:extLst>
            <a:ext uri="{FF2B5EF4-FFF2-40B4-BE49-F238E27FC236}">
              <a16:creationId xmlns:a16="http://schemas.microsoft.com/office/drawing/2014/main" id="{4E4938DB-AA22-4F00-853D-CE0F085FB280}"/>
            </a:ext>
          </a:extLst>
        </xdr:cNvPr>
        <xdr:cNvSpPr/>
      </xdr:nvSpPr>
      <xdr:spPr>
        <a:xfrm>
          <a:off x="1079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97972</xdr:rowOff>
    </xdr:from>
    <xdr:to>
      <xdr:col>10</xdr:col>
      <xdr:colOff>114300</xdr:colOff>
      <xdr:row>58</xdr:row>
      <xdr:rowOff>125730</xdr:rowOff>
    </xdr:to>
    <xdr:cxnSp macro="">
      <xdr:nvCxnSpPr>
        <xdr:cNvPr id="198" name="直線コネクタ 197">
          <a:extLst>
            <a:ext uri="{FF2B5EF4-FFF2-40B4-BE49-F238E27FC236}">
              <a16:creationId xmlns:a16="http://schemas.microsoft.com/office/drawing/2014/main" id="{A4080628-516D-4296-8E7B-205B2AA98930}"/>
            </a:ext>
          </a:extLst>
        </xdr:cNvPr>
        <xdr:cNvCxnSpPr/>
      </xdr:nvCxnSpPr>
      <xdr:spPr>
        <a:xfrm>
          <a:off x="1130300" y="100420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5F8D1EA-80E4-4376-900B-24CAED2F447B}"/>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F5528A9-ADEB-4C5E-8EF5-CBF6240DC9A1}"/>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6EBE859-5BB9-48F2-8A70-F3BF47E61DB9}"/>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0A47FF6-5F2E-4D1C-A439-40A94C2E9382}"/>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CCF6B9A3-9C67-4751-9EB1-EF1D3BB94100}"/>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49365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EBCE277-BDFF-4295-9B98-420D89AE23EE}"/>
            </a:ext>
          </a:extLst>
        </xdr:cNvPr>
        <xdr:cNvSpPr txBox="1"/>
      </xdr:nvSpPr>
      <xdr:spPr>
        <a:xfrm>
          <a:off x="2705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21607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F440D00-32B5-4621-8392-D8A8E3CB40EC}"/>
            </a:ext>
          </a:extLst>
        </xdr:cNvPr>
        <xdr:cNvSpPr txBox="1"/>
      </xdr:nvSpPr>
      <xdr:spPr>
        <a:xfrm>
          <a:off x="1816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165299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6893F75-F68A-4174-9B31-581685643880}"/>
            </a:ext>
          </a:extLst>
        </xdr:cNvPr>
        <xdr:cNvSpPr txBox="1"/>
      </xdr:nvSpPr>
      <xdr:spPr>
        <a:xfrm>
          <a:off x="927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D54B1F5-5C44-4173-9BB6-8E301C37A0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8EA3883-A211-42E0-8BB6-AC0A9CDDF7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D595DB1-B038-48FC-BB28-A8AB35B887A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EB23AD7-5855-4B46-984B-DE2809DF46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9CA0973-B873-4E73-A472-1E93D90CAF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DE9BA22-6761-4F1C-98B7-943778F3F9F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54F77FC-ACED-49F2-B8D1-24F0A22B80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C5940CF-3BFB-402A-96F7-DC74DDA2681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0CEF51B-0150-4451-A2EA-064ACA3D539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E091ECC-89AF-4B8F-AD72-C2C59F34ED4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7535BB34-023E-4DF3-BA65-182C6FF5BE8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D824AE68-FF8F-421C-8974-EE849213BE2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E7239465-74C7-4D14-B335-1539D3FC491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F416175C-A05A-4127-90C3-5C61ADD8F44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C5DE5050-D67E-45DB-AE7B-CB1A7658BF4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D6C3D834-6918-4F99-8033-FDC3B8B5A75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24DD91F-E7F5-4E6B-AF03-097F0EC7D63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E77AFA2F-E0F6-4AA8-9D1A-2388A6322CC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972CDA03-BC09-43C1-BA79-5295271BB5C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55BC2F4F-B3BC-45A1-B3B1-BD81F4EC40B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F4DEC37-D596-4ABB-9E8B-FD39AC2A4F7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5AB92A4E-B257-43A7-A507-2613062474F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3CFF5CF-1363-426D-8F34-4A11C1E051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63E9EEA6-75E6-40A0-8010-CFCCE7224300}"/>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324AFC21-21B0-40B5-B231-E39E7B19017B}"/>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F7F965C1-C1E9-457D-8D22-83EA0FD3C372}"/>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A74C0D0-309A-4A71-858A-17E180ABA61A}"/>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36F8853-8517-4386-8C56-2D514DF510DB}"/>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C8C4D0E6-3F10-42E0-85E7-9691129D9A3B}"/>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81827A4D-44BD-40B5-9610-4A7E6D808E2C}"/>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C1BDD362-1E08-4AD2-925C-1AEBCC5D7361}"/>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DBA07B53-8938-4B8E-94F6-CA5A31564B03}"/>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C384A466-7BC5-453E-87DF-23D3F1B691C3}"/>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94A3748D-75BE-4A35-8341-F4B06E5FFDAF}"/>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BE3C35D-FC51-4C08-9789-8B0DCE714B8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DF23E64-2840-4C90-B250-007F4653B5D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6733B39-F950-48CA-A05E-FA23C7A419D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2430802-14E4-4A8E-9C69-826FBE9EE06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2202760-6056-408F-A44F-E4D8815ADAD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143497</xdr:rowOff>
    </xdr:from>
    <xdr:to>
      <xdr:col>55</xdr:col>
      <xdr:colOff>50800</xdr:colOff>
      <xdr:row>64</xdr:row>
      <xdr:rowOff>73647</xdr:rowOff>
    </xdr:to>
    <xdr:sp macro="" textlink="">
      <xdr:nvSpPr>
        <xdr:cNvPr id="246" name="楕円 245">
          <a:extLst>
            <a:ext uri="{FF2B5EF4-FFF2-40B4-BE49-F238E27FC236}">
              <a16:creationId xmlns:a16="http://schemas.microsoft.com/office/drawing/2014/main" id="{AF267562-1D47-464A-B409-12CA7B3F6065}"/>
            </a:ext>
          </a:extLst>
        </xdr:cNvPr>
        <xdr:cNvSpPr/>
      </xdr:nvSpPr>
      <xdr:spPr>
        <a:xfrm>
          <a:off x="10426700" y="109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58424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F096DC60-D6F1-4ECD-83DB-03BD87230C71}"/>
            </a:ext>
          </a:extLst>
        </xdr:cNvPr>
        <xdr:cNvSpPr txBox="1"/>
      </xdr:nvSpPr>
      <xdr:spPr>
        <a:xfrm>
          <a:off x="10515600" y="108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143742</xdr:rowOff>
    </xdr:from>
    <xdr:to>
      <xdr:col>50</xdr:col>
      <xdr:colOff>165100</xdr:colOff>
      <xdr:row>64</xdr:row>
      <xdr:rowOff>73892</xdr:rowOff>
    </xdr:to>
    <xdr:sp macro="" textlink="">
      <xdr:nvSpPr>
        <xdr:cNvPr id="248" name="楕円 247">
          <a:extLst>
            <a:ext uri="{FF2B5EF4-FFF2-40B4-BE49-F238E27FC236}">
              <a16:creationId xmlns:a16="http://schemas.microsoft.com/office/drawing/2014/main" id="{D2171604-99D9-4B95-AB68-58059156D189}"/>
            </a:ext>
          </a:extLst>
        </xdr:cNvPr>
        <xdr:cNvSpPr/>
      </xdr:nvSpPr>
      <xdr:spPr>
        <a:xfrm>
          <a:off x="9588500" y="109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22847</xdr:rowOff>
    </xdr:from>
    <xdr:to>
      <xdr:col>55</xdr:col>
      <xdr:colOff>0</xdr:colOff>
      <xdr:row>64</xdr:row>
      <xdr:rowOff>23092</xdr:rowOff>
    </xdr:to>
    <xdr:cxnSp macro="">
      <xdr:nvCxnSpPr>
        <xdr:cNvPr id="249" name="直線コネクタ 248">
          <a:extLst>
            <a:ext uri="{FF2B5EF4-FFF2-40B4-BE49-F238E27FC236}">
              <a16:creationId xmlns:a16="http://schemas.microsoft.com/office/drawing/2014/main" id="{3867B3B9-1B94-450E-9558-940F17BF32C9}"/>
            </a:ext>
          </a:extLst>
        </xdr:cNvPr>
        <xdr:cNvCxnSpPr/>
      </xdr:nvCxnSpPr>
      <xdr:spPr>
        <a:xfrm flipV="1">
          <a:off x="9639300" y="10995647"/>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143882</xdr:rowOff>
    </xdr:from>
    <xdr:to>
      <xdr:col>46</xdr:col>
      <xdr:colOff>38100</xdr:colOff>
      <xdr:row>64</xdr:row>
      <xdr:rowOff>74032</xdr:rowOff>
    </xdr:to>
    <xdr:sp macro="" textlink="">
      <xdr:nvSpPr>
        <xdr:cNvPr id="250" name="楕円 249">
          <a:extLst>
            <a:ext uri="{FF2B5EF4-FFF2-40B4-BE49-F238E27FC236}">
              <a16:creationId xmlns:a16="http://schemas.microsoft.com/office/drawing/2014/main" id="{5C4EAA1A-ABD1-4B3C-9F70-AF3B6442263B}"/>
            </a:ext>
          </a:extLst>
        </xdr:cNvPr>
        <xdr:cNvSpPr/>
      </xdr:nvSpPr>
      <xdr:spPr>
        <a:xfrm>
          <a:off x="8699500" y="109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23092</xdr:rowOff>
    </xdr:from>
    <xdr:to>
      <xdr:col>50</xdr:col>
      <xdr:colOff>114300</xdr:colOff>
      <xdr:row>64</xdr:row>
      <xdr:rowOff>23232</xdr:rowOff>
    </xdr:to>
    <xdr:cxnSp macro="">
      <xdr:nvCxnSpPr>
        <xdr:cNvPr id="251" name="直線コネクタ 250">
          <a:extLst>
            <a:ext uri="{FF2B5EF4-FFF2-40B4-BE49-F238E27FC236}">
              <a16:creationId xmlns:a16="http://schemas.microsoft.com/office/drawing/2014/main" id="{2BCB8D5A-6C89-4EAD-9E3C-0E8222362021}"/>
            </a:ext>
          </a:extLst>
        </xdr:cNvPr>
        <xdr:cNvCxnSpPr/>
      </xdr:nvCxnSpPr>
      <xdr:spPr>
        <a:xfrm flipV="1">
          <a:off x="8750300" y="10995892"/>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143744</xdr:rowOff>
    </xdr:from>
    <xdr:to>
      <xdr:col>41</xdr:col>
      <xdr:colOff>101600</xdr:colOff>
      <xdr:row>64</xdr:row>
      <xdr:rowOff>73894</xdr:rowOff>
    </xdr:to>
    <xdr:sp macro="" textlink="">
      <xdr:nvSpPr>
        <xdr:cNvPr id="252" name="楕円 251">
          <a:extLst>
            <a:ext uri="{FF2B5EF4-FFF2-40B4-BE49-F238E27FC236}">
              <a16:creationId xmlns:a16="http://schemas.microsoft.com/office/drawing/2014/main" id="{1459D851-8AC0-4973-8DF4-20CDD7F19EE9}"/>
            </a:ext>
          </a:extLst>
        </xdr:cNvPr>
        <xdr:cNvSpPr/>
      </xdr:nvSpPr>
      <xdr:spPr>
        <a:xfrm>
          <a:off x="7810500" y="1094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23094</xdr:rowOff>
    </xdr:from>
    <xdr:to>
      <xdr:col>45</xdr:col>
      <xdr:colOff>177800</xdr:colOff>
      <xdr:row>64</xdr:row>
      <xdr:rowOff>23232</xdr:rowOff>
    </xdr:to>
    <xdr:cxnSp macro="">
      <xdr:nvCxnSpPr>
        <xdr:cNvPr id="253" name="直線コネクタ 252">
          <a:extLst>
            <a:ext uri="{FF2B5EF4-FFF2-40B4-BE49-F238E27FC236}">
              <a16:creationId xmlns:a16="http://schemas.microsoft.com/office/drawing/2014/main" id="{2D398FA1-FA8C-4BD3-AF82-3235E28CFDCA}"/>
            </a:ext>
          </a:extLst>
        </xdr:cNvPr>
        <xdr:cNvCxnSpPr/>
      </xdr:nvCxnSpPr>
      <xdr:spPr>
        <a:xfrm>
          <a:off x="7861300" y="1099589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143701</xdr:rowOff>
    </xdr:from>
    <xdr:to>
      <xdr:col>36</xdr:col>
      <xdr:colOff>165100</xdr:colOff>
      <xdr:row>64</xdr:row>
      <xdr:rowOff>73851</xdr:rowOff>
    </xdr:to>
    <xdr:sp macro="" textlink="">
      <xdr:nvSpPr>
        <xdr:cNvPr id="254" name="楕円 253">
          <a:extLst>
            <a:ext uri="{FF2B5EF4-FFF2-40B4-BE49-F238E27FC236}">
              <a16:creationId xmlns:a16="http://schemas.microsoft.com/office/drawing/2014/main" id="{37FFA423-CA5E-4C3C-8968-4347D889F3F3}"/>
            </a:ext>
          </a:extLst>
        </xdr:cNvPr>
        <xdr:cNvSpPr/>
      </xdr:nvSpPr>
      <xdr:spPr>
        <a:xfrm>
          <a:off x="6921500" y="109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23051</xdr:rowOff>
    </xdr:from>
    <xdr:to>
      <xdr:col>41</xdr:col>
      <xdr:colOff>50800</xdr:colOff>
      <xdr:row>64</xdr:row>
      <xdr:rowOff>23094</xdr:rowOff>
    </xdr:to>
    <xdr:cxnSp macro="">
      <xdr:nvCxnSpPr>
        <xdr:cNvPr id="255" name="直線コネクタ 254">
          <a:extLst>
            <a:ext uri="{FF2B5EF4-FFF2-40B4-BE49-F238E27FC236}">
              <a16:creationId xmlns:a16="http://schemas.microsoft.com/office/drawing/2014/main" id="{7B311304-B79C-4A66-B1BD-E5C47E17A5DF}"/>
            </a:ext>
          </a:extLst>
        </xdr:cNvPr>
        <xdr:cNvCxnSpPr/>
      </xdr:nvCxnSpPr>
      <xdr:spPr>
        <a:xfrm>
          <a:off x="6972300" y="10995851"/>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DDF92167-23C0-4D90-933E-5D5866F9B96E}"/>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E42BB321-75D2-4FFF-B7FA-E20354AF7039}"/>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44A092C3-A888-49C2-9AD7-ABA963DBFADA}"/>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3D49FDD-426D-440C-A020-1454E0F6E35E}"/>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65019</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261E7688-7F9A-43AF-9D26-47176C71015A}"/>
            </a:ext>
          </a:extLst>
        </xdr:cNvPr>
        <xdr:cNvSpPr txBox="1"/>
      </xdr:nvSpPr>
      <xdr:spPr>
        <a:xfrm>
          <a:off x="9359411" y="110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65159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ECAD8E9-9A9E-418C-8BDC-D12DF95D9B85}"/>
            </a:ext>
          </a:extLst>
        </xdr:cNvPr>
        <xdr:cNvSpPr txBox="1"/>
      </xdr:nvSpPr>
      <xdr:spPr>
        <a:xfrm>
          <a:off x="8483111" y="110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65021</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CCD33169-C6D5-4E94-B5B2-A08506E27408}"/>
            </a:ext>
          </a:extLst>
        </xdr:cNvPr>
        <xdr:cNvSpPr txBox="1"/>
      </xdr:nvSpPr>
      <xdr:spPr>
        <a:xfrm>
          <a:off x="7594111" y="1103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64978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8FD90408-51C7-4555-BD55-D786E0147005}"/>
            </a:ext>
          </a:extLst>
        </xdr:cNvPr>
        <xdr:cNvSpPr txBox="1"/>
      </xdr:nvSpPr>
      <xdr:spPr>
        <a:xfrm>
          <a:off x="6705111" y="110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BEA97E5-0486-4882-A2AD-40CD1FD8D37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64A893F-F789-4D92-9787-1700878DD0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B07DD42-616D-4872-B9D7-CD85555F0D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3B73B13-606A-4ABD-834B-D70785650B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F5341E9-5354-4270-8D6C-3ED9241A392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80021DD-457B-421B-B9B4-16164B108C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BF3DF9D-9600-4E4D-9D33-002196F3CDA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F7E19DE-96A1-482C-BA2C-FF686EEA6C1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921F1202-8B07-4636-B9F3-7CB4690956B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3514BC56-7D25-4D35-B848-65D1A3E6D5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B385A8C0-DAD5-4D07-B1D3-03C1524EC6B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D7401BAE-40BB-488A-9E6E-E94EF38A5C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A247FD43-9486-4413-8603-91F7BD3F39A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C09BF372-8AAE-4A7B-A8BC-67E5E5D440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A5736F65-F5C9-4DA3-97C2-523224EE46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C5994D52-CC49-4D71-BFA3-CD002830715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F6921FAA-0862-4911-85F5-638D536C3D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37A94C73-91B0-49CB-BDFD-933878AD23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9FD1EFDA-6183-4A4C-BBE2-844F37049B0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46164283-88E5-48CB-BF85-96775A383D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8CF402C0-E7DD-49DE-AF09-6CA0F5D75D3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6D5CF33F-04C5-46D9-BC61-FC3D6C047B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2DC4437C-1AD8-4C5B-8246-F9FA360509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F4153E0F-D2DF-49B7-B83B-BF753D59031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CC0DD38B-FD8F-4202-A29B-157C7645A44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30E99B70-F515-4FD0-B2D9-BC6A958AF6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65F13D86-BEE9-40BD-B4AC-98FFA67024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59635F41-6B9F-43A2-B4AE-8C4626501B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7C962277-1F52-4467-8CD8-9689C4EC37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7635F01A-AD23-413E-B580-FC7D728696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DB115B6C-E6ED-404F-944D-43011E49455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1860707D-3D96-45CE-8DB7-ED4C3BB847E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424D8069-2319-4F36-B376-001B27D84EF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CDC1A91F-0BAA-4A74-9F1C-CFB38D9FA6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AB8FCCD2-CA0A-473D-B84C-E04E84B220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1A0A3159-F2FC-4ADB-BC10-3A6900AE420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7A7A61DD-7D33-4735-90B6-D65782929C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E4E93AF5-3A3E-4D27-892C-E414E87886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BF76D905-62B8-44A8-B69C-41978280CDD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7580044D-5DBD-4789-B619-FA9354C02AB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9AECAE0F-3294-4E6A-B2BE-9E875EFFF5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99CAB565-AF2D-4AFE-A196-55479A6587B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E1A2CCA8-6B6A-4E6C-AC3E-EF329793240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93CAE958-763E-4120-AA40-CC09DFA7E2B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C7BBA64B-EA5B-4D1D-A556-BEE01E5FB24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D9B64E59-A155-4EC6-8458-F155F6E0C82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E486716D-55B6-40D0-8BBB-D13C88DC170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7AFD7C77-C2A7-4666-823B-7AE11A048EC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15F8058F-AEF4-426D-9248-12092FE0174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E19D0B0C-5287-4F9E-B2CA-28916679482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14A154B0-2460-4C3B-B9D8-0EA7125F535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E49C7729-D354-4D22-8490-AD678AA5AE8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B9C13A73-0007-41F8-95F2-3937BEC9981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686018AC-7C25-4CC9-AD45-31190DD8D7A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21CCD250-8EF5-4F58-91D3-D7965C27AEA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67589A0A-3AF5-4774-B84F-E45C1B5C8E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320" name="直線コネクタ 319">
          <a:extLst>
            <a:ext uri="{FF2B5EF4-FFF2-40B4-BE49-F238E27FC236}">
              <a16:creationId xmlns:a16="http://schemas.microsoft.com/office/drawing/2014/main" id="{7733930D-BDCD-41A9-99C3-7C1528585874}"/>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321" name="【認定こども園・幼稚園・保育所】&#10;有形固定資産減価償却率最小値テキスト">
          <a:extLst>
            <a:ext uri="{FF2B5EF4-FFF2-40B4-BE49-F238E27FC236}">
              <a16:creationId xmlns:a16="http://schemas.microsoft.com/office/drawing/2014/main" id="{9FD361EE-287D-4534-B405-F206903BE60D}"/>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322" name="直線コネクタ 321">
          <a:extLst>
            <a:ext uri="{FF2B5EF4-FFF2-40B4-BE49-F238E27FC236}">
              <a16:creationId xmlns:a16="http://schemas.microsoft.com/office/drawing/2014/main" id="{88275575-E792-44C9-9257-1E2DAE644868}"/>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id="{D9AD0F6F-0EEC-4BF7-962B-769F7205F9BF}"/>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324" name="直線コネクタ 323">
          <a:extLst>
            <a:ext uri="{FF2B5EF4-FFF2-40B4-BE49-F238E27FC236}">
              <a16:creationId xmlns:a16="http://schemas.microsoft.com/office/drawing/2014/main" id="{D2357E21-6C98-47E0-AC6A-EA3E9C1D2893}"/>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F0F19E67-48D8-40CB-934C-4B9430C6F1C6}"/>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26" name="フローチャート: 判断 325">
          <a:extLst>
            <a:ext uri="{FF2B5EF4-FFF2-40B4-BE49-F238E27FC236}">
              <a16:creationId xmlns:a16="http://schemas.microsoft.com/office/drawing/2014/main" id="{38963EF0-CF29-40AF-B7B5-D957B0C023DE}"/>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327" name="フローチャート: 判断 326">
          <a:extLst>
            <a:ext uri="{FF2B5EF4-FFF2-40B4-BE49-F238E27FC236}">
              <a16:creationId xmlns:a16="http://schemas.microsoft.com/office/drawing/2014/main" id="{35F5F59A-6E93-40FC-9FEA-F3E6FEDE155C}"/>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328" name="フローチャート: 判断 327">
          <a:extLst>
            <a:ext uri="{FF2B5EF4-FFF2-40B4-BE49-F238E27FC236}">
              <a16:creationId xmlns:a16="http://schemas.microsoft.com/office/drawing/2014/main" id="{4C753104-A864-4B41-9D4F-BF27179F245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29" name="フローチャート: 判断 328">
          <a:extLst>
            <a:ext uri="{FF2B5EF4-FFF2-40B4-BE49-F238E27FC236}">
              <a16:creationId xmlns:a16="http://schemas.microsoft.com/office/drawing/2014/main" id="{866A044C-FDC1-4290-B152-0F505EC8B68D}"/>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0" name="フローチャート: 判断 329">
          <a:extLst>
            <a:ext uri="{FF2B5EF4-FFF2-40B4-BE49-F238E27FC236}">
              <a16:creationId xmlns:a16="http://schemas.microsoft.com/office/drawing/2014/main" id="{9B0F4D7E-6E5B-4BD5-B67C-22317571FFAE}"/>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31448324-C9DE-406D-9247-4BAC9BC2BD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5726BA0-879E-42F1-89A0-80B0A5FABF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B4BCBD0-827D-4A9A-BD61-197B45147C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FAB234C2-E68F-4124-86A4-6439A9FE712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13F88137-4640-456D-8251-15E952ABCD4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36" name="楕円 335">
          <a:extLst>
            <a:ext uri="{FF2B5EF4-FFF2-40B4-BE49-F238E27FC236}">
              <a16:creationId xmlns:a16="http://schemas.microsoft.com/office/drawing/2014/main" id="{4F3FFE15-88BC-4A10-816B-F0EF0B7632B0}"/>
            </a:ext>
          </a:extLst>
        </xdr:cNvPr>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4F5A8D26-3D30-468B-B9DD-7E5E5C48096F}"/>
            </a:ext>
          </a:extLst>
        </xdr:cNvPr>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122555</xdr:rowOff>
    </xdr:from>
    <xdr:to>
      <xdr:col>81</xdr:col>
      <xdr:colOff>101600</xdr:colOff>
      <xdr:row>39</xdr:row>
      <xdr:rowOff>52705</xdr:rowOff>
    </xdr:to>
    <xdr:sp macro="" textlink="">
      <xdr:nvSpPr>
        <xdr:cNvPr id="338" name="楕円 337">
          <a:extLst>
            <a:ext uri="{FF2B5EF4-FFF2-40B4-BE49-F238E27FC236}">
              <a16:creationId xmlns:a16="http://schemas.microsoft.com/office/drawing/2014/main" id="{A8FE0544-0D28-467B-B745-2F2C0B37E052}"/>
            </a:ext>
          </a:extLst>
        </xdr:cNvPr>
        <xdr:cNvSpPr/>
      </xdr:nvSpPr>
      <xdr:spPr>
        <a:xfrm>
          <a:off x="1543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1905</xdr:rowOff>
    </xdr:to>
    <xdr:cxnSp macro="">
      <xdr:nvCxnSpPr>
        <xdr:cNvPr id="339" name="直線コネクタ 338">
          <a:extLst>
            <a:ext uri="{FF2B5EF4-FFF2-40B4-BE49-F238E27FC236}">
              <a16:creationId xmlns:a16="http://schemas.microsoft.com/office/drawing/2014/main" id="{1CD97615-CEC1-44B7-B420-9B5495040885}"/>
            </a:ext>
          </a:extLst>
        </xdr:cNvPr>
        <xdr:cNvCxnSpPr/>
      </xdr:nvCxnSpPr>
      <xdr:spPr>
        <a:xfrm flipV="1">
          <a:off x="15481300" y="66598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340" name="楕円 339">
          <a:extLst>
            <a:ext uri="{FF2B5EF4-FFF2-40B4-BE49-F238E27FC236}">
              <a16:creationId xmlns:a16="http://schemas.microsoft.com/office/drawing/2014/main" id="{4FBE0CF7-5B4F-4A56-A24B-15297D57078A}"/>
            </a:ext>
          </a:extLst>
        </xdr:cNvPr>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xdr:rowOff>
    </xdr:from>
    <xdr:to>
      <xdr:col>81</xdr:col>
      <xdr:colOff>50800</xdr:colOff>
      <xdr:row>39</xdr:row>
      <xdr:rowOff>30480</xdr:rowOff>
    </xdr:to>
    <xdr:cxnSp macro="">
      <xdr:nvCxnSpPr>
        <xdr:cNvPr id="341" name="直線コネクタ 340">
          <a:extLst>
            <a:ext uri="{FF2B5EF4-FFF2-40B4-BE49-F238E27FC236}">
              <a16:creationId xmlns:a16="http://schemas.microsoft.com/office/drawing/2014/main" id="{75473070-0956-4916-B363-F53B012C27AC}"/>
            </a:ext>
          </a:extLst>
        </xdr:cNvPr>
        <xdr:cNvCxnSpPr/>
      </xdr:nvCxnSpPr>
      <xdr:spPr>
        <a:xfrm flipV="1">
          <a:off x="14592300" y="6688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29210</xdr:rowOff>
    </xdr:from>
    <xdr:to>
      <xdr:col>72</xdr:col>
      <xdr:colOff>38100</xdr:colOff>
      <xdr:row>39</xdr:row>
      <xdr:rowOff>130810</xdr:rowOff>
    </xdr:to>
    <xdr:sp macro="" textlink="">
      <xdr:nvSpPr>
        <xdr:cNvPr id="342" name="楕円 341">
          <a:extLst>
            <a:ext uri="{FF2B5EF4-FFF2-40B4-BE49-F238E27FC236}">
              <a16:creationId xmlns:a16="http://schemas.microsoft.com/office/drawing/2014/main" id="{67495124-2CB1-4C52-92CC-D9184AFAABD8}"/>
            </a:ext>
          </a:extLst>
        </xdr:cNvPr>
        <xdr:cNvSpPr/>
      </xdr:nvSpPr>
      <xdr:spPr>
        <a:xfrm>
          <a:off x="1365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80010</xdr:rowOff>
    </xdr:to>
    <xdr:cxnSp macro="">
      <xdr:nvCxnSpPr>
        <xdr:cNvPr id="343" name="直線コネクタ 342">
          <a:extLst>
            <a:ext uri="{FF2B5EF4-FFF2-40B4-BE49-F238E27FC236}">
              <a16:creationId xmlns:a16="http://schemas.microsoft.com/office/drawing/2014/main" id="{57DA6767-E76C-4E65-B261-4C27E810C933}"/>
            </a:ext>
          </a:extLst>
        </xdr:cNvPr>
        <xdr:cNvCxnSpPr/>
      </xdr:nvCxnSpPr>
      <xdr:spPr>
        <a:xfrm flipV="1">
          <a:off x="13703300" y="67170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27305</xdr:rowOff>
    </xdr:from>
    <xdr:to>
      <xdr:col>67</xdr:col>
      <xdr:colOff>101600</xdr:colOff>
      <xdr:row>39</xdr:row>
      <xdr:rowOff>128905</xdr:rowOff>
    </xdr:to>
    <xdr:sp macro="" textlink="">
      <xdr:nvSpPr>
        <xdr:cNvPr id="344" name="楕円 343">
          <a:extLst>
            <a:ext uri="{FF2B5EF4-FFF2-40B4-BE49-F238E27FC236}">
              <a16:creationId xmlns:a16="http://schemas.microsoft.com/office/drawing/2014/main" id="{E2BC26BD-1821-473E-9BC2-D835EF8703A7}"/>
            </a:ext>
          </a:extLst>
        </xdr:cNvPr>
        <xdr:cNvSpPr/>
      </xdr:nvSpPr>
      <xdr:spPr>
        <a:xfrm>
          <a:off x="12763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78105</xdr:rowOff>
    </xdr:from>
    <xdr:to>
      <xdr:col>71</xdr:col>
      <xdr:colOff>177800</xdr:colOff>
      <xdr:row>39</xdr:row>
      <xdr:rowOff>80010</xdr:rowOff>
    </xdr:to>
    <xdr:cxnSp macro="">
      <xdr:nvCxnSpPr>
        <xdr:cNvPr id="345" name="直線コネクタ 344">
          <a:extLst>
            <a:ext uri="{FF2B5EF4-FFF2-40B4-BE49-F238E27FC236}">
              <a16:creationId xmlns:a16="http://schemas.microsoft.com/office/drawing/2014/main" id="{6DD5CB6E-293C-4243-908A-11962218F8A8}"/>
            </a:ext>
          </a:extLst>
        </xdr:cNvPr>
        <xdr:cNvCxnSpPr/>
      </xdr:nvCxnSpPr>
      <xdr:spPr>
        <a:xfrm>
          <a:off x="12814300" y="67646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F33D145B-C5BA-43B8-8A73-977E0E8FA418}"/>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16330150-A208-497B-AE09-F5C1DC066E6F}"/>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9F69D52D-3928-47E6-BCDD-F942DE7A03FC}"/>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4794B566-F7E2-484C-A8F1-2987AEEB39A2}"/>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43832</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83AFC19A-BD99-4B02-B930-E46202401761}"/>
            </a:ext>
          </a:extLst>
        </xdr:cNvPr>
        <xdr:cNvSpPr txBox="1"/>
      </xdr:nvSpPr>
      <xdr:spPr>
        <a:xfrm>
          <a:off x="15266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1B4EEEDF-E083-4B32-9E9C-C288390DF42E}"/>
            </a:ext>
          </a:extLst>
        </xdr:cNvPr>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121937</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14859BC1-ABE7-419A-9762-278C09C3F194}"/>
            </a:ext>
          </a:extLst>
        </xdr:cNvPr>
        <xdr:cNvSpPr txBox="1"/>
      </xdr:nvSpPr>
      <xdr:spPr>
        <a:xfrm>
          <a:off x="13500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120032</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6A884DB3-9BD4-46BA-955E-80A108932A69}"/>
            </a:ext>
          </a:extLst>
        </xdr:cNvPr>
        <xdr:cNvSpPr txBox="1"/>
      </xdr:nvSpPr>
      <xdr:spPr>
        <a:xfrm>
          <a:off x="12611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4B5E6A98-CCE6-4F7C-AA06-93FDA4B890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728E3E92-17A5-4223-8B49-7D7B50F497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50611ADE-75C0-44AF-ABC8-C13181C9274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8D923590-7B96-44C4-A613-5CC3851396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F5503209-6E22-453B-95F8-EA5AB17826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2AFFBFA-0C45-4461-B749-5B56089AC8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22D67E62-D984-4608-BE94-103A27F0F5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D8CF630C-0F34-417E-BAD0-BC457841E2F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4C67859C-B1F1-4B9F-9725-2090C6954C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780F82A6-1260-409A-A339-F05F6E80A0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a:extLst>
            <a:ext uri="{FF2B5EF4-FFF2-40B4-BE49-F238E27FC236}">
              <a16:creationId xmlns:a16="http://schemas.microsoft.com/office/drawing/2014/main" id="{1E651A1E-AE1B-4C3B-81B7-594F4C8A8CC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a:extLst>
            <a:ext uri="{FF2B5EF4-FFF2-40B4-BE49-F238E27FC236}">
              <a16:creationId xmlns:a16="http://schemas.microsoft.com/office/drawing/2014/main" id="{AE9786F4-1DB1-4DA9-9B4A-FCF7BB4F216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a:extLst>
            <a:ext uri="{FF2B5EF4-FFF2-40B4-BE49-F238E27FC236}">
              <a16:creationId xmlns:a16="http://schemas.microsoft.com/office/drawing/2014/main" id="{B389AD2E-8DA7-491E-A5B9-D3E00BB24F0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a:extLst>
            <a:ext uri="{FF2B5EF4-FFF2-40B4-BE49-F238E27FC236}">
              <a16:creationId xmlns:a16="http://schemas.microsoft.com/office/drawing/2014/main" id="{FA0630D4-2204-4E9F-9A94-E0607B7BEBF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a:extLst>
            <a:ext uri="{FF2B5EF4-FFF2-40B4-BE49-F238E27FC236}">
              <a16:creationId xmlns:a16="http://schemas.microsoft.com/office/drawing/2014/main" id="{C6B4FA5B-B8F2-4596-901D-2D740229F4B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a:extLst>
            <a:ext uri="{FF2B5EF4-FFF2-40B4-BE49-F238E27FC236}">
              <a16:creationId xmlns:a16="http://schemas.microsoft.com/office/drawing/2014/main" id="{E866A851-7A99-4BBB-846A-C71F8D9B366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a:extLst>
            <a:ext uri="{FF2B5EF4-FFF2-40B4-BE49-F238E27FC236}">
              <a16:creationId xmlns:a16="http://schemas.microsoft.com/office/drawing/2014/main" id="{5D7126C5-1D6E-49C9-AAA1-0DF34405E0F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a:extLst>
            <a:ext uri="{FF2B5EF4-FFF2-40B4-BE49-F238E27FC236}">
              <a16:creationId xmlns:a16="http://schemas.microsoft.com/office/drawing/2014/main" id="{AAEAA2AA-B27F-466C-89A9-5BA4F566CE6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a:extLst>
            <a:ext uri="{FF2B5EF4-FFF2-40B4-BE49-F238E27FC236}">
              <a16:creationId xmlns:a16="http://schemas.microsoft.com/office/drawing/2014/main" id="{81F5F262-83D3-4E78-9047-3B30F79A541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a:extLst>
            <a:ext uri="{FF2B5EF4-FFF2-40B4-BE49-F238E27FC236}">
              <a16:creationId xmlns:a16="http://schemas.microsoft.com/office/drawing/2014/main" id="{0CC053C2-F671-4AFD-A8CB-8F9333BD92F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FB1BA65-4637-4EC7-8E71-48C7553847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4DA7CE13-3C87-42CC-855D-FCF65512B96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C95CBEF0-76D2-4069-B28B-5274932E3E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377" name="直線コネクタ 376">
          <a:extLst>
            <a:ext uri="{FF2B5EF4-FFF2-40B4-BE49-F238E27FC236}">
              <a16:creationId xmlns:a16="http://schemas.microsoft.com/office/drawing/2014/main" id="{104DA66B-659E-4AAD-8FDC-EF985F02F5B7}"/>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F276A1AE-6AF6-41D0-B938-C59DC903934D}"/>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79" name="直線コネクタ 378">
          <a:extLst>
            <a:ext uri="{FF2B5EF4-FFF2-40B4-BE49-F238E27FC236}">
              <a16:creationId xmlns:a16="http://schemas.microsoft.com/office/drawing/2014/main" id="{10C14C7D-4BA8-4201-8B5A-32754019E846}"/>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1B591E9F-AA20-4F71-B695-B3A644DEAFE8}"/>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381" name="直線コネクタ 380">
          <a:extLst>
            <a:ext uri="{FF2B5EF4-FFF2-40B4-BE49-F238E27FC236}">
              <a16:creationId xmlns:a16="http://schemas.microsoft.com/office/drawing/2014/main" id="{B7557A0E-E10C-4EE6-85BC-3CE13BC5D56C}"/>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0ACB3D49-EDB6-4685-A335-5F779CECBC51}"/>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383" name="フローチャート: 判断 382">
          <a:extLst>
            <a:ext uri="{FF2B5EF4-FFF2-40B4-BE49-F238E27FC236}">
              <a16:creationId xmlns:a16="http://schemas.microsoft.com/office/drawing/2014/main" id="{6CB4C714-1313-4639-A30C-452D39886E73}"/>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384" name="フローチャート: 判断 383">
          <a:extLst>
            <a:ext uri="{FF2B5EF4-FFF2-40B4-BE49-F238E27FC236}">
              <a16:creationId xmlns:a16="http://schemas.microsoft.com/office/drawing/2014/main" id="{387DD9D1-88AE-416F-A969-10109AEB3578}"/>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385" name="フローチャート: 判断 384">
          <a:extLst>
            <a:ext uri="{FF2B5EF4-FFF2-40B4-BE49-F238E27FC236}">
              <a16:creationId xmlns:a16="http://schemas.microsoft.com/office/drawing/2014/main" id="{408DA7C9-D692-4BE7-B72C-BC6A3A93C99E}"/>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386" name="フローチャート: 判断 385">
          <a:extLst>
            <a:ext uri="{FF2B5EF4-FFF2-40B4-BE49-F238E27FC236}">
              <a16:creationId xmlns:a16="http://schemas.microsoft.com/office/drawing/2014/main" id="{642944D5-7CA9-4792-9C65-68EE1B3DD9B6}"/>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387" name="フローチャート: 判断 386">
          <a:extLst>
            <a:ext uri="{FF2B5EF4-FFF2-40B4-BE49-F238E27FC236}">
              <a16:creationId xmlns:a16="http://schemas.microsoft.com/office/drawing/2014/main" id="{8574A052-6BBF-4819-BDD2-01CBFF54B1E8}"/>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747E3F3C-8642-4F15-8ACF-12BCFD98271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BD6D81DE-72AE-4688-9353-5BA17E2154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B84BDDAF-50FD-4A0D-900F-B0305DB6311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270B99E5-46BD-46CC-B3FA-2CA9B8ADD56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2A1E32EB-59A0-4AB9-BD82-472799A96EA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120650</xdr:rowOff>
    </xdr:from>
    <xdr:to>
      <xdr:col>116</xdr:col>
      <xdr:colOff>114300</xdr:colOff>
      <xdr:row>39</xdr:row>
      <xdr:rowOff>50800</xdr:rowOff>
    </xdr:to>
    <xdr:sp macro="" textlink="">
      <xdr:nvSpPr>
        <xdr:cNvPr id="393" name="楕円 392">
          <a:extLst>
            <a:ext uri="{FF2B5EF4-FFF2-40B4-BE49-F238E27FC236}">
              <a16:creationId xmlns:a16="http://schemas.microsoft.com/office/drawing/2014/main" id="{6E2ABD75-DB1D-4B9B-8871-E81DDDAECE63}"/>
            </a:ext>
          </a:extLst>
        </xdr:cNvPr>
        <xdr:cNvSpPr/>
      </xdr:nvSpPr>
      <xdr:spPr>
        <a:xfrm>
          <a:off x="22110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99077</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B917C2D5-62D3-4C1C-B3FC-89E880D19C09}"/>
            </a:ext>
          </a:extLst>
        </xdr:cNvPr>
        <xdr:cNvSpPr txBox="1"/>
      </xdr:nvSpPr>
      <xdr:spPr>
        <a:xfrm>
          <a:off x="22199600"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71120</xdr:rowOff>
    </xdr:from>
    <xdr:to>
      <xdr:col>112</xdr:col>
      <xdr:colOff>38100</xdr:colOff>
      <xdr:row>39</xdr:row>
      <xdr:rowOff>1270</xdr:rowOff>
    </xdr:to>
    <xdr:sp macro="" textlink="">
      <xdr:nvSpPr>
        <xdr:cNvPr id="395" name="楕円 394">
          <a:extLst>
            <a:ext uri="{FF2B5EF4-FFF2-40B4-BE49-F238E27FC236}">
              <a16:creationId xmlns:a16="http://schemas.microsoft.com/office/drawing/2014/main" id="{D54C69AB-7572-4690-8DBC-1352D35C130F}"/>
            </a:ext>
          </a:extLst>
        </xdr:cNvPr>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121920</xdr:rowOff>
    </xdr:from>
    <xdr:to>
      <xdr:col>116</xdr:col>
      <xdr:colOff>63500</xdr:colOff>
      <xdr:row>39</xdr:row>
      <xdr:rowOff>0</xdr:rowOff>
    </xdr:to>
    <xdr:cxnSp macro="">
      <xdr:nvCxnSpPr>
        <xdr:cNvPr id="396" name="直線コネクタ 395">
          <a:extLst>
            <a:ext uri="{FF2B5EF4-FFF2-40B4-BE49-F238E27FC236}">
              <a16:creationId xmlns:a16="http://schemas.microsoft.com/office/drawing/2014/main" id="{E4AA99F8-9CA8-47F8-B74A-5413A742DAE7}"/>
            </a:ext>
          </a:extLst>
        </xdr:cNvPr>
        <xdr:cNvCxnSpPr/>
      </xdr:nvCxnSpPr>
      <xdr:spPr>
        <a:xfrm>
          <a:off x="21323300" y="66370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74930</xdr:rowOff>
    </xdr:from>
    <xdr:to>
      <xdr:col>107</xdr:col>
      <xdr:colOff>101600</xdr:colOff>
      <xdr:row>39</xdr:row>
      <xdr:rowOff>5080</xdr:rowOff>
    </xdr:to>
    <xdr:sp macro="" textlink="">
      <xdr:nvSpPr>
        <xdr:cNvPr id="397" name="楕円 396">
          <a:extLst>
            <a:ext uri="{FF2B5EF4-FFF2-40B4-BE49-F238E27FC236}">
              <a16:creationId xmlns:a16="http://schemas.microsoft.com/office/drawing/2014/main" id="{9B25C2D4-CF4E-43ED-9095-80D7CA88ED7F}"/>
            </a:ext>
          </a:extLst>
        </xdr:cNvPr>
        <xdr:cNvSpPr/>
      </xdr:nvSpPr>
      <xdr:spPr>
        <a:xfrm>
          <a:off x="20383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121920</xdr:rowOff>
    </xdr:from>
    <xdr:to>
      <xdr:col>111</xdr:col>
      <xdr:colOff>177800</xdr:colOff>
      <xdr:row>38</xdr:row>
      <xdr:rowOff>125730</xdr:rowOff>
    </xdr:to>
    <xdr:cxnSp macro="">
      <xdr:nvCxnSpPr>
        <xdr:cNvPr id="398" name="直線コネクタ 397">
          <a:extLst>
            <a:ext uri="{FF2B5EF4-FFF2-40B4-BE49-F238E27FC236}">
              <a16:creationId xmlns:a16="http://schemas.microsoft.com/office/drawing/2014/main" id="{4AC4B3EC-20F6-4BAC-AAFA-480F2863BCC0}"/>
            </a:ext>
          </a:extLst>
        </xdr:cNvPr>
        <xdr:cNvCxnSpPr/>
      </xdr:nvCxnSpPr>
      <xdr:spPr>
        <a:xfrm flipV="1">
          <a:off x="20434300" y="6637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74930</xdr:rowOff>
    </xdr:from>
    <xdr:to>
      <xdr:col>102</xdr:col>
      <xdr:colOff>165100</xdr:colOff>
      <xdr:row>39</xdr:row>
      <xdr:rowOff>5080</xdr:rowOff>
    </xdr:to>
    <xdr:sp macro="" textlink="">
      <xdr:nvSpPr>
        <xdr:cNvPr id="399" name="楕円 398">
          <a:extLst>
            <a:ext uri="{FF2B5EF4-FFF2-40B4-BE49-F238E27FC236}">
              <a16:creationId xmlns:a16="http://schemas.microsoft.com/office/drawing/2014/main" id="{BA7A332A-F48F-43BC-95CF-00B843D5021A}"/>
            </a:ext>
          </a:extLst>
        </xdr:cNvPr>
        <xdr:cNvSpPr/>
      </xdr:nvSpPr>
      <xdr:spPr>
        <a:xfrm>
          <a:off x="19494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125730</xdr:rowOff>
    </xdr:from>
    <xdr:to>
      <xdr:col>107</xdr:col>
      <xdr:colOff>50800</xdr:colOff>
      <xdr:row>38</xdr:row>
      <xdr:rowOff>125730</xdr:rowOff>
    </xdr:to>
    <xdr:cxnSp macro="">
      <xdr:nvCxnSpPr>
        <xdr:cNvPr id="400" name="直線コネクタ 399">
          <a:extLst>
            <a:ext uri="{FF2B5EF4-FFF2-40B4-BE49-F238E27FC236}">
              <a16:creationId xmlns:a16="http://schemas.microsoft.com/office/drawing/2014/main" id="{B93B6A95-D7C4-48BD-A08E-D24D2C093D42}"/>
            </a:ext>
          </a:extLst>
        </xdr:cNvPr>
        <xdr:cNvCxnSpPr/>
      </xdr:nvCxnSpPr>
      <xdr:spPr>
        <a:xfrm>
          <a:off x="19545300" y="6640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74930</xdr:rowOff>
    </xdr:from>
    <xdr:to>
      <xdr:col>98</xdr:col>
      <xdr:colOff>38100</xdr:colOff>
      <xdr:row>39</xdr:row>
      <xdr:rowOff>5080</xdr:rowOff>
    </xdr:to>
    <xdr:sp macro="" textlink="">
      <xdr:nvSpPr>
        <xdr:cNvPr id="401" name="楕円 400">
          <a:extLst>
            <a:ext uri="{FF2B5EF4-FFF2-40B4-BE49-F238E27FC236}">
              <a16:creationId xmlns:a16="http://schemas.microsoft.com/office/drawing/2014/main" id="{DA64E702-7FA7-4EFA-9C95-5A141BEA201E}"/>
            </a:ext>
          </a:extLst>
        </xdr:cNvPr>
        <xdr:cNvSpPr/>
      </xdr:nvSpPr>
      <xdr:spPr>
        <a:xfrm>
          <a:off x="18605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125730</xdr:rowOff>
    </xdr:from>
    <xdr:to>
      <xdr:col>102</xdr:col>
      <xdr:colOff>114300</xdr:colOff>
      <xdr:row>38</xdr:row>
      <xdr:rowOff>125730</xdr:rowOff>
    </xdr:to>
    <xdr:cxnSp macro="">
      <xdr:nvCxnSpPr>
        <xdr:cNvPr id="402" name="直線コネクタ 401">
          <a:extLst>
            <a:ext uri="{FF2B5EF4-FFF2-40B4-BE49-F238E27FC236}">
              <a16:creationId xmlns:a16="http://schemas.microsoft.com/office/drawing/2014/main" id="{3A1774AC-278D-434F-B987-3A0A64ACFBBB}"/>
            </a:ext>
          </a:extLst>
        </xdr:cNvPr>
        <xdr:cNvCxnSpPr/>
      </xdr:nvCxnSpPr>
      <xdr:spPr>
        <a:xfrm>
          <a:off x="18656300" y="6640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25CC0E4C-A181-4206-A02D-5563379CE37E}"/>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1A82737-30C1-4E34-AE75-2F57E9D8D744}"/>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3B69EDF6-23B9-4DA3-8BAC-0DD393928556}"/>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DE71FF05-B239-4863-B29F-B825590CE98D}"/>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17797</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ED3485AF-E6AB-4043-B1C3-C71B0F020320}"/>
            </a:ext>
          </a:extLst>
        </xdr:cNvPr>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21607</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8696B386-573E-479C-A26C-B5A4F574F4B7}"/>
            </a:ext>
          </a:extLst>
        </xdr:cNvPr>
        <xdr:cNvSpPr txBox="1"/>
      </xdr:nvSpPr>
      <xdr:spPr>
        <a:xfrm>
          <a:off x="20199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21607</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800DB1C4-F423-4875-9F0F-3F1B859B91F4}"/>
            </a:ext>
          </a:extLst>
        </xdr:cNvPr>
        <xdr:cNvSpPr txBox="1"/>
      </xdr:nvSpPr>
      <xdr:spPr>
        <a:xfrm>
          <a:off x="19310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B8C51CDC-036C-4372-9979-186B5562F3D9}"/>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2A3DD420-9710-4355-B715-AD8F6F6C0E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41657F7F-C748-4218-8311-810A660475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9A1232A7-FDD6-4E39-8A8E-D56080BA03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3D8FA659-174F-4420-BB71-9A2D8FD0660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EAB797EA-CDFE-49CA-9F35-315771C225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D6B743B4-6074-435F-8297-9F8B02FC84E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554E2E41-D47A-4FE2-8D8E-630563AB3E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8A0DFB51-54FC-47A4-83EF-7FEA1AAA20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359EFD9C-EECD-47E6-A500-6BB1853919F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51ED2E9-BDEA-4232-8E8F-506A75F9445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1" name="テキスト ボックス 420">
          <a:extLst>
            <a:ext uri="{FF2B5EF4-FFF2-40B4-BE49-F238E27FC236}">
              <a16:creationId xmlns:a16="http://schemas.microsoft.com/office/drawing/2014/main" id="{6B498E7D-CD01-4D7C-B696-5EE63A28BE8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a:extLst>
            <a:ext uri="{FF2B5EF4-FFF2-40B4-BE49-F238E27FC236}">
              <a16:creationId xmlns:a16="http://schemas.microsoft.com/office/drawing/2014/main" id="{6C58EFAE-D579-4B1A-A1E8-19C8B331502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3" name="テキスト ボックス 422">
          <a:extLst>
            <a:ext uri="{FF2B5EF4-FFF2-40B4-BE49-F238E27FC236}">
              <a16:creationId xmlns:a16="http://schemas.microsoft.com/office/drawing/2014/main" id="{6247D8BC-E17C-4C52-AD90-C058390479F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a:extLst>
            <a:ext uri="{FF2B5EF4-FFF2-40B4-BE49-F238E27FC236}">
              <a16:creationId xmlns:a16="http://schemas.microsoft.com/office/drawing/2014/main" id="{7F003925-79F3-4758-A9AC-C31E8DDC475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a:extLst>
            <a:ext uri="{FF2B5EF4-FFF2-40B4-BE49-F238E27FC236}">
              <a16:creationId xmlns:a16="http://schemas.microsoft.com/office/drawing/2014/main" id="{8DAE2487-8BF8-4144-BA95-1D24CA30DDD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a:extLst>
            <a:ext uri="{FF2B5EF4-FFF2-40B4-BE49-F238E27FC236}">
              <a16:creationId xmlns:a16="http://schemas.microsoft.com/office/drawing/2014/main" id="{33D55253-AF5D-4FD6-B297-44382B5361B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a:extLst>
            <a:ext uri="{FF2B5EF4-FFF2-40B4-BE49-F238E27FC236}">
              <a16:creationId xmlns:a16="http://schemas.microsoft.com/office/drawing/2014/main" id="{FB6FDBCD-5695-4497-924B-7C490F43F62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a:extLst>
            <a:ext uri="{FF2B5EF4-FFF2-40B4-BE49-F238E27FC236}">
              <a16:creationId xmlns:a16="http://schemas.microsoft.com/office/drawing/2014/main" id="{48B8CF90-1D83-4C7E-8CA6-9727658BE07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a:extLst>
            <a:ext uri="{FF2B5EF4-FFF2-40B4-BE49-F238E27FC236}">
              <a16:creationId xmlns:a16="http://schemas.microsoft.com/office/drawing/2014/main" id="{DBDE496E-B58F-4F53-A297-01D65D099A2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8770027B-32DB-4505-9AB2-42CB8BA15DB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a:extLst>
            <a:ext uri="{FF2B5EF4-FFF2-40B4-BE49-F238E27FC236}">
              <a16:creationId xmlns:a16="http://schemas.microsoft.com/office/drawing/2014/main" id="{59CE9988-A850-418E-94EF-DBC06764D2E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76CE45E2-2FFA-45E4-95B2-2EA9191F48B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433" name="直線コネクタ 432">
          <a:extLst>
            <a:ext uri="{FF2B5EF4-FFF2-40B4-BE49-F238E27FC236}">
              <a16:creationId xmlns:a16="http://schemas.microsoft.com/office/drawing/2014/main" id="{D23522A5-2A96-4A86-B883-9B6954E8B961}"/>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C3C87006-D688-441E-B2FF-74B6F213C73E}"/>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435" name="直線コネクタ 434">
          <a:extLst>
            <a:ext uri="{FF2B5EF4-FFF2-40B4-BE49-F238E27FC236}">
              <a16:creationId xmlns:a16="http://schemas.microsoft.com/office/drawing/2014/main" id="{6A81253F-2766-4CB1-A13F-1B537B1A6351}"/>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062790F1-7850-4919-A41F-C2BA4A05A86E}"/>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37" name="直線コネクタ 436">
          <a:extLst>
            <a:ext uri="{FF2B5EF4-FFF2-40B4-BE49-F238E27FC236}">
              <a16:creationId xmlns:a16="http://schemas.microsoft.com/office/drawing/2014/main" id="{0B85A687-C6DA-4C50-95D8-0BAE736FA03B}"/>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83C803C9-6379-461E-9B57-0717F02DAB11}"/>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439" name="フローチャート: 判断 438">
          <a:extLst>
            <a:ext uri="{FF2B5EF4-FFF2-40B4-BE49-F238E27FC236}">
              <a16:creationId xmlns:a16="http://schemas.microsoft.com/office/drawing/2014/main" id="{0E664713-A56E-41F3-889C-3AF722CBDCDF}"/>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440" name="フローチャート: 判断 439">
          <a:extLst>
            <a:ext uri="{FF2B5EF4-FFF2-40B4-BE49-F238E27FC236}">
              <a16:creationId xmlns:a16="http://schemas.microsoft.com/office/drawing/2014/main" id="{9EEC3EB3-0BCD-4807-B8EA-8ED08296FD85}"/>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441" name="フローチャート: 判断 440">
          <a:extLst>
            <a:ext uri="{FF2B5EF4-FFF2-40B4-BE49-F238E27FC236}">
              <a16:creationId xmlns:a16="http://schemas.microsoft.com/office/drawing/2014/main" id="{4563946D-A7B1-4F54-AED4-6E7A4FFAA4FF}"/>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442" name="フローチャート: 判断 441">
          <a:extLst>
            <a:ext uri="{FF2B5EF4-FFF2-40B4-BE49-F238E27FC236}">
              <a16:creationId xmlns:a16="http://schemas.microsoft.com/office/drawing/2014/main" id="{808FB809-E3FA-44C3-86E8-22BCECCA3FC5}"/>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443" name="フローチャート: 判断 442">
          <a:extLst>
            <a:ext uri="{FF2B5EF4-FFF2-40B4-BE49-F238E27FC236}">
              <a16:creationId xmlns:a16="http://schemas.microsoft.com/office/drawing/2014/main" id="{37B4976D-7DB9-43CB-BA42-516BD5549B81}"/>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DC8DB9F4-FC78-4AB8-BE1E-81E7674207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4185936E-A27B-4434-8176-B28F84541D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66FB9785-F5E5-4B96-BAAD-D65BBB408D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51E7BD86-1B5E-435C-8F84-CA96269FD53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173BFD3D-25F0-4494-A3BC-1FC22CF4EB6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449" name="楕円 448">
          <a:extLst>
            <a:ext uri="{FF2B5EF4-FFF2-40B4-BE49-F238E27FC236}">
              <a16:creationId xmlns:a16="http://schemas.microsoft.com/office/drawing/2014/main" id="{8EFA1BC3-45DA-43C8-944B-0AD917358647}"/>
            </a:ext>
          </a:extLst>
        </xdr:cNvPr>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7C135670-F91C-49C9-AFAC-155A1E4A647E}"/>
            </a:ext>
          </a:extLst>
        </xdr:cNvPr>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106934</xdr:rowOff>
    </xdr:from>
    <xdr:to>
      <xdr:col>81</xdr:col>
      <xdr:colOff>101600</xdr:colOff>
      <xdr:row>62</xdr:row>
      <xdr:rowOff>37084</xdr:rowOff>
    </xdr:to>
    <xdr:sp macro="" textlink="">
      <xdr:nvSpPr>
        <xdr:cNvPr id="451" name="楕円 450">
          <a:extLst>
            <a:ext uri="{FF2B5EF4-FFF2-40B4-BE49-F238E27FC236}">
              <a16:creationId xmlns:a16="http://schemas.microsoft.com/office/drawing/2014/main" id="{AD8188B2-794A-4C5A-90F7-E2DAEADBF12C}"/>
            </a:ext>
          </a:extLst>
        </xdr:cNvPr>
        <xdr:cNvSpPr/>
      </xdr:nvSpPr>
      <xdr:spPr>
        <a:xfrm>
          <a:off x="15430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61</xdr:row>
      <xdr:rowOff>157734</xdr:rowOff>
    </xdr:to>
    <xdr:cxnSp macro="">
      <xdr:nvCxnSpPr>
        <xdr:cNvPr id="452" name="直線コネクタ 451">
          <a:extLst>
            <a:ext uri="{FF2B5EF4-FFF2-40B4-BE49-F238E27FC236}">
              <a16:creationId xmlns:a16="http://schemas.microsoft.com/office/drawing/2014/main" id="{419464B7-6F56-41FC-960C-816493452A4B}"/>
            </a:ext>
          </a:extLst>
        </xdr:cNvPr>
        <xdr:cNvCxnSpPr/>
      </xdr:nvCxnSpPr>
      <xdr:spPr>
        <a:xfrm flipV="1">
          <a:off x="15481300" y="10607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61214</xdr:rowOff>
    </xdr:from>
    <xdr:to>
      <xdr:col>76</xdr:col>
      <xdr:colOff>165100</xdr:colOff>
      <xdr:row>61</xdr:row>
      <xdr:rowOff>162814</xdr:rowOff>
    </xdr:to>
    <xdr:sp macro="" textlink="">
      <xdr:nvSpPr>
        <xdr:cNvPr id="453" name="楕円 452">
          <a:extLst>
            <a:ext uri="{FF2B5EF4-FFF2-40B4-BE49-F238E27FC236}">
              <a16:creationId xmlns:a16="http://schemas.microsoft.com/office/drawing/2014/main" id="{B29476D8-7583-48BD-BE9C-59A1845D3BF4}"/>
            </a:ext>
          </a:extLst>
        </xdr:cNvPr>
        <xdr:cNvSpPr/>
      </xdr:nvSpPr>
      <xdr:spPr>
        <a:xfrm>
          <a:off x="14541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112014</xdr:rowOff>
    </xdr:from>
    <xdr:to>
      <xdr:col>81</xdr:col>
      <xdr:colOff>50800</xdr:colOff>
      <xdr:row>61</xdr:row>
      <xdr:rowOff>157734</xdr:rowOff>
    </xdr:to>
    <xdr:cxnSp macro="">
      <xdr:nvCxnSpPr>
        <xdr:cNvPr id="454" name="直線コネクタ 453">
          <a:extLst>
            <a:ext uri="{FF2B5EF4-FFF2-40B4-BE49-F238E27FC236}">
              <a16:creationId xmlns:a16="http://schemas.microsoft.com/office/drawing/2014/main" id="{517C8F61-6148-41EE-BF22-563CA8056E7E}"/>
            </a:ext>
          </a:extLst>
        </xdr:cNvPr>
        <xdr:cNvCxnSpPr/>
      </xdr:nvCxnSpPr>
      <xdr:spPr>
        <a:xfrm>
          <a:off x="14592300" y="105704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125222</xdr:rowOff>
    </xdr:from>
    <xdr:to>
      <xdr:col>72</xdr:col>
      <xdr:colOff>38100</xdr:colOff>
      <xdr:row>62</xdr:row>
      <xdr:rowOff>55372</xdr:rowOff>
    </xdr:to>
    <xdr:sp macro="" textlink="">
      <xdr:nvSpPr>
        <xdr:cNvPr id="455" name="楕円 454">
          <a:extLst>
            <a:ext uri="{FF2B5EF4-FFF2-40B4-BE49-F238E27FC236}">
              <a16:creationId xmlns:a16="http://schemas.microsoft.com/office/drawing/2014/main" id="{58AD38E4-CE7C-4E04-A97D-792C300D6F68}"/>
            </a:ext>
          </a:extLst>
        </xdr:cNvPr>
        <xdr:cNvSpPr/>
      </xdr:nvSpPr>
      <xdr:spPr>
        <a:xfrm>
          <a:off x="13652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112014</xdr:rowOff>
    </xdr:from>
    <xdr:to>
      <xdr:col>76</xdr:col>
      <xdr:colOff>114300</xdr:colOff>
      <xdr:row>62</xdr:row>
      <xdr:rowOff>4572</xdr:rowOff>
    </xdr:to>
    <xdr:cxnSp macro="">
      <xdr:nvCxnSpPr>
        <xdr:cNvPr id="456" name="直線コネクタ 455">
          <a:extLst>
            <a:ext uri="{FF2B5EF4-FFF2-40B4-BE49-F238E27FC236}">
              <a16:creationId xmlns:a16="http://schemas.microsoft.com/office/drawing/2014/main" id="{FFC5DFEB-4D69-4975-B26F-7A53D04DC077}"/>
            </a:ext>
          </a:extLst>
        </xdr:cNvPr>
        <xdr:cNvCxnSpPr/>
      </xdr:nvCxnSpPr>
      <xdr:spPr>
        <a:xfrm flipV="1">
          <a:off x="13703300" y="105704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457" name="楕円 456">
          <a:extLst>
            <a:ext uri="{FF2B5EF4-FFF2-40B4-BE49-F238E27FC236}">
              <a16:creationId xmlns:a16="http://schemas.microsoft.com/office/drawing/2014/main" id="{A15AEA07-9560-4569-8F58-DF436103789D}"/>
            </a:ext>
          </a:extLst>
        </xdr:cNvPr>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4572</xdr:rowOff>
    </xdr:to>
    <xdr:cxnSp macro="">
      <xdr:nvCxnSpPr>
        <xdr:cNvPr id="458" name="直線コネクタ 457">
          <a:extLst>
            <a:ext uri="{FF2B5EF4-FFF2-40B4-BE49-F238E27FC236}">
              <a16:creationId xmlns:a16="http://schemas.microsoft.com/office/drawing/2014/main" id="{8D37DAE8-86F3-4075-AE6D-A21B52C5E778}"/>
            </a:ext>
          </a:extLst>
        </xdr:cNvPr>
        <xdr:cNvCxnSpPr/>
      </xdr:nvCxnSpPr>
      <xdr:spPr>
        <a:xfrm>
          <a:off x="12814300" y="10607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459" name="n_1aveValue【学校施設】&#10;有形固定資産減価償却率">
          <a:extLst>
            <a:ext uri="{FF2B5EF4-FFF2-40B4-BE49-F238E27FC236}">
              <a16:creationId xmlns:a16="http://schemas.microsoft.com/office/drawing/2014/main" id="{EC2008D4-11F7-42D1-BC6B-8B1FAB49D2B9}"/>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460" name="n_2aveValue【学校施設】&#10;有形固定資産減価償却率">
          <a:extLst>
            <a:ext uri="{FF2B5EF4-FFF2-40B4-BE49-F238E27FC236}">
              <a16:creationId xmlns:a16="http://schemas.microsoft.com/office/drawing/2014/main" id="{A6FA8B9C-8F36-45B7-884F-AB6FD483BD3C}"/>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461" name="n_3aveValue【学校施設】&#10;有形固定資産減価償却率">
          <a:extLst>
            <a:ext uri="{FF2B5EF4-FFF2-40B4-BE49-F238E27FC236}">
              <a16:creationId xmlns:a16="http://schemas.microsoft.com/office/drawing/2014/main" id="{F59E919A-EA60-4ABE-B633-F7AED3B3667A}"/>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462" name="n_4aveValue【学校施設】&#10;有形固定資産減価償却率">
          <a:extLst>
            <a:ext uri="{FF2B5EF4-FFF2-40B4-BE49-F238E27FC236}">
              <a16:creationId xmlns:a16="http://schemas.microsoft.com/office/drawing/2014/main" id="{92DD87C3-9948-4AD2-8332-B82EFB254633}"/>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28211</xdr:rowOff>
    </xdr:from>
    <xdr:ext cx="405111" cy="259045"/>
    <xdr:sp macro="" textlink="">
      <xdr:nvSpPr>
        <xdr:cNvPr id="463" name="n_1mainValue【学校施設】&#10;有形固定資産減価償却率">
          <a:extLst>
            <a:ext uri="{FF2B5EF4-FFF2-40B4-BE49-F238E27FC236}">
              <a16:creationId xmlns:a16="http://schemas.microsoft.com/office/drawing/2014/main" id="{8546D384-B3F4-48D3-BB5A-3A9684C71CBD}"/>
            </a:ext>
          </a:extLst>
        </xdr:cNvPr>
        <xdr:cNvSpPr txBox="1"/>
      </xdr:nvSpPr>
      <xdr:spPr>
        <a:xfrm>
          <a:off x="152660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153941</xdr:rowOff>
    </xdr:from>
    <xdr:ext cx="405111" cy="259045"/>
    <xdr:sp macro="" textlink="">
      <xdr:nvSpPr>
        <xdr:cNvPr id="464" name="n_2mainValue【学校施設】&#10;有形固定資産減価償却率">
          <a:extLst>
            <a:ext uri="{FF2B5EF4-FFF2-40B4-BE49-F238E27FC236}">
              <a16:creationId xmlns:a16="http://schemas.microsoft.com/office/drawing/2014/main" id="{D9EE8003-F92D-407A-84D2-8AB6E1D9767F}"/>
            </a:ext>
          </a:extLst>
        </xdr:cNvPr>
        <xdr:cNvSpPr txBox="1"/>
      </xdr:nvSpPr>
      <xdr:spPr>
        <a:xfrm>
          <a:off x="14389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46499</xdr:rowOff>
    </xdr:from>
    <xdr:ext cx="405111" cy="259045"/>
    <xdr:sp macro="" textlink="">
      <xdr:nvSpPr>
        <xdr:cNvPr id="465" name="n_3mainValue【学校施設】&#10;有形固定資産減価償却率">
          <a:extLst>
            <a:ext uri="{FF2B5EF4-FFF2-40B4-BE49-F238E27FC236}">
              <a16:creationId xmlns:a16="http://schemas.microsoft.com/office/drawing/2014/main" id="{5204DEBC-67DD-48B5-AC0B-9751781A04B8}"/>
            </a:ext>
          </a:extLst>
        </xdr:cNvPr>
        <xdr:cNvSpPr txBox="1"/>
      </xdr:nvSpPr>
      <xdr:spPr>
        <a:xfrm>
          <a:off x="135007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466" name="n_4mainValue【学校施設】&#10;有形固定資産減価償却率">
          <a:extLst>
            <a:ext uri="{FF2B5EF4-FFF2-40B4-BE49-F238E27FC236}">
              <a16:creationId xmlns:a16="http://schemas.microsoft.com/office/drawing/2014/main" id="{EBA5DC89-ACB0-411A-90C6-DBDD2B921DEA}"/>
            </a:ext>
          </a:extLst>
        </xdr:cNvPr>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2928E1DE-6C19-4C00-AB35-E19D9C1C91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945FF7E8-D821-400C-9CAB-C4D4C71D94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E141D8CC-8919-4C70-8298-9F9A90F7D9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CBE10E2-992E-434D-9E6A-7FB9C5DFCC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91234C62-EC07-422B-9997-8FF91791FB5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ECAE4298-328A-4C60-89B0-8707BF86DB6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D54E74AD-0716-4073-BFCC-466EF54E41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13BC0DDB-E9A1-422B-902E-C5091AC4F74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103D3B3F-A14C-4EEF-BB07-8FCC33F3D6D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571DFD7C-00B9-4654-9F28-B0C747BEF9C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id="{9672F075-AB21-4DF0-A156-F6AC1EEFA38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70BDCA91-FCCC-4CFF-9E55-6B568404491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4D1B532E-3364-4276-9597-BA70F2D83AD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4D1B7FE3-0DC6-4A7E-9ADD-9C87122F0E5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10E842B6-D1B4-4200-A7B3-FC191F9EC3A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52DD2647-300F-42F3-862F-55B548DD326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7B978906-C776-4E6B-9039-C2F3A9BEE56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CC60DF3D-3EA2-42C1-AA11-1A476C60832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243D3BA2-0664-4A7E-8E3C-9E31D541EBB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269361B9-652C-4C19-9058-868423EA6DE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0DEC3590-0C0F-4F28-B970-C530E54244F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E2688816-1FDA-4984-ADB6-A26FD314AC4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E20928F0-9F46-4E41-A9B4-D9494EB7B3C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14C014C1-74C3-4A29-BA8D-880735620F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491" name="直線コネクタ 490">
          <a:extLst>
            <a:ext uri="{FF2B5EF4-FFF2-40B4-BE49-F238E27FC236}">
              <a16:creationId xmlns:a16="http://schemas.microsoft.com/office/drawing/2014/main" id="{9F8C6F12-FAC8-4425-9344-CD2679A8F5A8}"/>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492" name="【学校施設】&#10;一人当たり面積最小値テキスト">
          <a:extLst>
            <a:ext uri="{FF2B5EF4-FFF2-40B4-BE49-F238E27FC236}">
              <a16:creationId xmlns:a16="http://schemas.microsoft.com/office/drawing/2014/main" id="{8D56C7B3-29ED-4C74-B498-A0A36B60147E}"/>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493" name="直線コネクタ 492">
          <a:extLst>
            <a:ext uri="{FF2B5EF4-FFF2-40B4-BE49-F238E27FC236}">
              <a16:creationId xmlns:a16="http://schemas.microsoft.com/office/drawing/2014/main" id="{597E6521-875C-4478-B2FE-F6321AC5E358}"/>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494" name="【学校施設】&#10;一人当たり面積最大値テキスト">
          <a:extLst>
            <a:ext uri="{FF2B5EF4-FFF2-40B4-BE49-F238E27FC236}">
              <a16:creationId xmlns:a16="http://schemas.microsoft.com/office/drawing/2014/main" id="{EF8C2C1D-7D25-4DE3-81E0-E3BEC87E1F11}"/>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495" name="直線コネクタ 494">
          <a:extLst>
            <a:ext uri="{FF2B5EF4-FFF2-40B4-BE49-F238E27FC236}">
              <a16:creationId xmlns:a16="http://schemas.microsoft.com/office/drawing/2014/main" id="{EBABFDFA-C773-46AE-9028-727DFC1123ED}"/>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496" name="【学校施設】&#10;一人当たり面積平均値テキスト">
          <a:extLst>
            <a:ext uri="{FF2B5EF4-FFF2-40B4-BE49-F238E27FC236}">
              <a16:creationId xmlns:a16="http://schemas.microsoft.com/office/drawing/2014/main" id="{01242631-0D80-4800-A707-5672C9FAAFF8}"/>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497" name="フローチャート: 判断 496">
          <a:extLst>
            <a:ext uri="{FF2B5EF4-FFF2-40B4-BE49-F238E27FC236}">
              <a16:creationId xmlns:a16="http://schemas.microsoft.com/office/drawing/2014/main" id="{6798C092-90FF-41F1-BC3C-D2029200CCA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498" name="フローチャート: 判断 497">
          <a:extLst>
            <a:ext uri="{FF2B5EF4-FFF2-40B4-BE49-F238E27FC236}">
              <a16:creationId xmlns:a16="http://schemas.microsoft.com/office/drawing/2014/main" id="{A03A58DD-658A-4763-ADD9-B839041603C9}"/>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499" name="フローチャート: 判断 498">
          <a:extLst>
            <a:ext uri="{FF2B5EF4-FFF2-40B4-BE49-F238E27FC236}">
              <a16:creationId xmlns:a16="http://schemas.microsoft.com/office/drawing/2014/main" id="{163BDA89-9953-4153-ACB9-074D83439143}"/>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00" name="フローチャート: 判断 499">
          <a:extLst>
            <a:ext uri="{FF2B5EF4-FFF2-40B4-BE49-F238E27FC236}">
              <a16:creationId xmlns:a16="http://schemas.microsoft.com/office/drawing/2014/main" id="{6C7F34C3-93D3-4A9C-81BC-8033FFC827E1}"/>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01" name="フローチャート: 判断 500">
          <a:extLst>
            <a:ext uri="{FF2B5EF4-FFF2-40B4-BE49-F238E27FC236}">
              <a16:creationId xmlns:a16="http://schemas.microsoft.com/office/drawing/2014/main" id="{3F897CFC-99D6-4315-B85C-481222BAF735}"/>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107EF031-1DE0-4E4E-B09D-DBCD53E1FEE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F25F4AA4-915F-4AA8-96AD-B230AB78AC4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36BB65D-AB0D-4C0D-AF3E-B2F02574902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5F70372-E861-4277-8F8C-6B5C2BFEA23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501744E-C5E8-4CFD-B37B-61F3C077C10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94742</xdr:rowOff>
    </xdr:from>
    <xdr:to>
      <xdr:col>116</xdr:col>
      <xdr:colOff>114300</xdr:colOff>
      <xdr:row>63</xdr:row>
      <xdr:rowOff>24892</xdr:rowOff>
    </xdr:to>
    <xdr:sp macro="" textlink="">
      <xdr:nvSpPr>
        <xdr:cNvPr id="507" name="楕円 506">
          <a:extLst>
            <a:ext uri="{FF2B5EF4-FFF2-40B4-BE49-F238E27FC236}">
              <a16:creationId xmlns:a16="http://schemas.microsoft.com/office/drawing/2014/main" id="{223F4D44-477D-426D-9795-E7B2BF724937}"/>
            </a:ext>
          </a:extLst>
        </xdr:cNvPr>
        <xdr:cNvSpPr/>
      </xdr:nvSpPr>
      <xdr:spPr>
        <a:xfrm>
          <a:off x="221107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73169</xdr:rowOff>
    </xdr:from>
    <xdr:ext cx="469744" cy="259045"/>
    <xdr:sp macro="" textlink="">
      <xdr:nvSpPr>
        <xdr:cNvPr id="508" name="【学校施設】&#10;一人当たり面積該当値テキスト">
          <a:extLst>
            <a:ext uri="{FF2B5EF4-FFF2-40B4-BE49-F238E27FC236}">
              <a16:creationId xmlns:a16="http://schemas.microsoft.com/office/drawing/2014/main" id="{F8F784B9-6513-44D8-9514-1D34EBE644C0}"/>
            </a:ext>
          </a:extLst>
        </xdr:cNvPr>
        <xdr:cNvSpPr txBox="1"/>
      </xdr:nvSpPr>
      <xdr:spPr>
        <a:xfrm>
          <a:off x="22199600" y="1070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28448</xdr:rowOff>
    </xdr:from>
    <xdr:to>
      <xdr:col>112</xdr:col>
      <xdr:colOff>38100</xdr:colOff>
      <xdr:row>62</xdr:row>
      <xdr:rowOff>130048</xdr:rowOff>
    </xdr:to>
    <xdr:sp macro="" textlink="">
      <xdr:nvSpPr>
        <xdr:cNvPr id="509" name="楕円 508">
          <a:extLst>
            <a:ext uri="{FF2B5EF4-FFF2-40B4-BE49-F238E27FC236}">
              <a16:creationId xmlns:a16="http://schemas.microsoft.com/office/drawing/2014/main" id="{4332F7C1-FE4B-4B2A-8190-51981C304FF3}"/>
            </a:ext>
          </a:extLst>
        </xdr:cNvPr>
        <xdr:cNvSpPr/>
      </xdr:nvSpPr>
      <xdr:spPr>
        <a:xfrm>
          <a:off x="21272500" y="106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79248</xdr:rowOff>
    </xdr:from>
    <xdr:to>
      <xdr:col>116</xdr:col>
      <xdr:colOff>63500</xdr:colOff>
      <xdr:row>62</xdr:row>
      <xdr:rowOff>145542</xdr:rowOff>
    </xdr:to>
    <xdr:cxnSp macro="">
      <xdr:nvCxnSpPr>
        <xdr:cNvPr id="510" name="直線コネクタ 509">
          <a:extLst>
            <a:ext uri="{FF2B5EF4-FFF2-40B4-BE49-F238E27FC236}">
              <a16:creationId xmlns:a16="http://schemas.microsoft.com/office/drawing/2014/main" id="{6D60B8DD-553F-4478-BF8D-DA7360B53941}"/>
            </a:ext>
          </a:extLst>
        </xdr:cNvPr>
        <xdr:cNvCxnSpPr/>
      </xdr:nvCxnSpPr>
      <xdr:spPr>
        <a:xfrm>
          <a:off x="21323300" y="1070914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33020</xdr:rowOff>
    </xdr:from>
    <xdr:to>
      <xdr:col>107</xdr:col>
      <xdr:colOff>101600</xdr:colOff>
      <xdr:row>62</xdr:row>
      <xdr:rowOff>134620</xdr:rowOff>
    </xdr:to>
    <xdr:sp macro="" textlink="">
      <xdr:nvSpPr>
        <xdr:cNvPr id="511" name="楕円 510">
          <a:extLst>
            <a:ext uri="{FF2B5EF4-FFF2-40B4-BE49-F238E27FC236}">
              <a16:creationId xmlns:a16="http://schemas.microsoft.com/office/drawing/2014/main" id="{8CF4C049-5BB7-47BD-8F78-0354B3B1D0B6}"/>
            </a:ext>
          </a:extLst>
        </xdr:cNvPr>
        <xdr:cNvSpPr/>
      </xdr:nvSpPr>
      <xdr:spPr>
        <a:xfrm>
          <a:off x="20383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79248</xdr:rowOff>
    </xdr:from>
    <xdr:to>
      <xdr:col>111</xdr:col>
      <xdr:colOff>177800</xdr:colOff>
      <xdr:row>62</xdr:row>
      <xdr:rowOff>83820</xdr:rowOff>
    </xdr:to>
    <xdr:cxnSp macro="">
      <xdr:nvCxnSpPr>
        <xdr:cNvPr id="512" name="直線コネクタ 511">
          <a:extLst>
            <a:ext uri="{FF2B5EF4-FFF2-40B4-BE49-F238E27FC236}">
              <a16:creationId xmlns:a16="http://schemas.microsoft.com/office/drawing/2014/main" id="{59F0E2B9-F32C-42A5-A379-5F302BB7486E}"/>
            </a:ext>
          </a:extLst>
        </xdr:cNvPr>
        <xdr:cNvCxnSpPr/>
      </xdr:nvCxnSpPr>
      <xdr:spPr>
        <a:xfrm flipV="1">
          <a:off x="20434300" y="10709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29210</xdr:rowOff>
    </xdr:from>
    <xdr:to>
      <xdr:col>102</xdr:col>
      <xdr:colOff>165100</xdr:colOff>
      <xdr:row>62</xdr:row>
      <xdr:rowOff>130810</xdr:rowOff>
    </xdr:to>
    <xdr:sp macro="" textlink="">
      <xdr:nvSpPr>
        <xdr:cNvPr id="513" name="楕円 512">
          <a:extLst>
            <a:ext uri="{FF2B5EF4-FFF2-40B4-BE49-F238E27FC236}">
              <a16:creationId xmlns:a16="http://schemas.microsoft.com/office/drawing/2014/main" id="{59B336C6-3D7F-4380-A3EA-680D3EE10A39}"/>
            </a:ext>
          </a:extLst>
        </xdr:cNvPr>
        <xdr:cNvSpPr/>
      </xdr:nvSpPr>
      <xdr:spPr>
        <a:xfrm>
          <a:off x="19494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80010</xdr:rowOff>
    </xdr:from>
    <xdr:to>
      <xdr:col>107</xdr:col>
      <xdr:colOff>50800</xdr:colOff>
      <xdr:row>62</xdr:row>
      <xdr:rowOff>83820</xdr:rowOff>
    </xdr:to>
    <xdr:cxnSp macro="">
      <xdr:nvCxnSpPr>
        <xdr:cNvPr id="514" name="直線コネクタ 513">
          <a:extLst>
            <a:ext uri="{FF2B5EF4-FFF2-40B4-BE49-F238E27FC236}">
              <a16:creationId xmlns:a16="http://schemas.microsoft.com/office/drawing/2014/main" id="{44DA432E-09DA-4059-B8BB-73DFB431F8E3}"/>
            </a:ext>
          </a:extLst>
        </xdr:cNvPr>
        <xdr:cNvCxnSpPr/>
      </xdr:nvCxnSpPr>
      <xdr:spPr>
        <a:xfrm>
          <a:off x="19545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28448</xdr:rowOff>
    </xdr:from>
    <xdr:to>
      <xdr:col>98</xdr:col>
      <xdr:colOff>38100</xdr:colOff>
      <xdr:row>62</xdr:row>
      <xdr:rowOff>130048</xdr:rowOff>
    </xdr:to>
    <xdr:sp macro="" textlink="">
      <xdr:nvSpPr>
        <xdr:cNvPr id="515" name="楕円 514">
          <a:extLst>
            <a:ext uri="{FF2B5EF4-FFF2-40B4-BE49-F238E27FC236}">
              <a16:creationId xmlns:a16="http://schemas.microsoft.com/office/drawing/2014/main" id="{E02BC1BE-E8E0-40B0-B1B9-4D6D82BEB8AC}"/>
            </a:ext>
          </a:extLst>
        </xdr:cNvPr>
        <xdr:cNvSpPr/>
      </xdr:nvSpPr>
      <xdr:spPr>
        <a:xfrm>
          <a:off x="18605500" y="106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79248</xdr:rowOff>
    </xdr:from>
    <xdr:to>
      <xdr:col>102</xdr:col>
      <xdr:colOff>114300</xdr:colOff>
      <xdr:row>62</xdr:row>
      <xdr:rowOff>80010</xdr:rowOff>
    </xdr:to>
    <xdr:cxnSp macro="">
      <xdr:nvCxnSpPr>
        <xdr:cNvPr id="516" name="直線コネクタ 515">
          <a:extLst>
            <a:ext uri="{FF2B5EF4-FFF2-40B4-BE49-F238E27FC236}">
              <a16:creationId xmlns:a16="http://schemas.microsoft.com/office/drawing/2014/main" id="{4D48B3F4-5953-47A5-9C5D-4245A9A56CA4}"/>
            </a:ext>
          </a:extLst>
        </xdr:cNvPr>
        <xdr:cNvCxnSpPr/>
      </xdr:nvCxnSpPr>
      <xdr:spPr>
        <a:xfrm>
          <a:off x="18656300" y="107091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517" name="n_1aveValue【学校施設】&#10;一人当たり面積">
          <a:extLst>
            <a:ext uri="{FF2B5EF4-FFF2-40B4-BE49-F238E27FC236}">
              <a16:creationId xmlns:a16="http://schemas.microsoft.com/office/drawing/2014/main" id="{53AD833F-BD19-439D-8260-4DADC9F2C097}"/>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518" name="n_2aveValue【学校施設】&#10;一人当たり面積">
          <a:extLst>
            <a:ext uri="{FF2B5EF4-FFF2-40B4-BE49-F238E27FC236}">
              <a16:creationId xmlns:a16="http://schemas.microsoft.com/office/drawing/2014/main" id="{EC84EFDE-253E-4858-AF5F-52BD6519A8C4}"/>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519" name="n_3aveValue【学校施設】&#10;一人当たり面積">
          <a:extLst>
            <a:ext uri="{FF2B5EF4-FFF2-40B4-BE49-F238E27FC236}">
              <a16:creationId xmlns:a16="http://schemas.microsoft.com/office/drawing/2014/main" id="{B8D64B1C-BE38-4443-B27E-96D3449BC3B5}"/>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520" name="n_4aveValue【学校施設】&#10;一人当たり面積">
          <a:extLst>
            <a:ext uri="{FF2B5EF4-FFF2-40B4-BE49-F238E27FC236}">
              <a16:creationId xmlns:a16="http://schemas.microsoft.com/office/drawing/2014/main" id="{5A68B35A-460C-488B-8702-4AFC37EDAA2D}"/>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121175</xdr:rowOff>
    </xdr:from>
    <xdr:ext cx="469744" cy="259045"/>
    <xdr:sp macro="" textlink="">
      <xdr:nvSpPr>
        <xdr:cNvPr id="521" name="n_1mainValue【学校施設】&#10;一人当たり面積">
          <a:extLst>
            <a:ext uri="{FF2B5EF4-FFF2-40B4-BE49-F238E27FC236}">
              <a16:creationId xmlns:a16="http://schemas.microsoft.com/office/drawing/2014/main" id="{65EF12B1-65FD-44A5-9DFB-A6E908D62C41}"/>
            </a:ext>
          </a:extLst>
        </xdr:cNvPr>
        <xdr:cNvSpPr txBox="1"/>
      </xdr:nvSpPr>
      <xdr:spPr>
        <a:xfrm>
          <a:off x="21075727" y="1075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522" name="n_2mainValue【学校施設】&#10;一人当たり面積">
          <a:extLst>
            <a:ext uri="{FF2B5EF4-FFF2-40B4-BE49-F238E27FC236}">
              <a16:creationId xmlns:a16="http://schemas.microsoft.com/office/drawing/2014/main" id="{5DAB3AD9-6819-4B82-8F21-35D396C9FA5F}"/>
            </a:ext>
          </a:extLst>
        </xdr:cNvPr>
        <xdr:cNvSpPr txBox="1"/>
      </xdr:nvSpPr>
      <xdr:spPr>
        <a:xfrm>
          <a:off x="20199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121937</xdr:rowOff>
    </xdr:from>
    <xdr:ext cx="469744" cy="259045"/>
    <xdr:sp macro="" textlink="">
      <xdr:nvSpPr>
        <xdr:cNvPr id="523" name="n_3mainValue【学校施設】&#10;一人当たり面積">
          <a:extLst>
            <a:ext uri="{FF2B5EF4-FFF2-40B4-BE49-F238E27FC236}">
              <a16:creationId xmlns:a16="http://schemas.microsoft.com/office/drawing/2014/main" id="{CC67E983-E487-4D24-98B3-92E39ED64610}"/>
            </a:ext>
          </a:extLst>
        </xdr:cNvPr>
        <xdr:cNvSpPr txBox="1"/>
      </xdr:nvSpPr>
      <xdr:spPr>
        <a:xfrm>
          <a:off x="19310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121175</xdr:rowOff>
    </xdr:from>
    <xdr:ext cx="469744" cy="259045"/>
    <xdr:sp macro="" textlink="">
      <xdr:nvSpPr>
        <xdr:cNvPr id="524" name="n_4mainValue【学校施設】&#10;一人当たり面積">
          <a:extLst>
            <a:ext uri="{FF2B5EF4-FFF2-40B4-BE49-F238E27FC236}">
              <a16:creationId xmlns:a16="http://schemas.microsoft.com/office/drawing/2014/main" id="{96C2A88F-504F-4F92-8368-90CC9F1A70CA}"/>
            </a:ext>
          </a:extLst>
        </xdr:cNvPr>
        <xdr:cNvSpPr txBox="1"/>
      </xdr:nvSpPr>
      <xdr:spPr>
        <a:xfrm>
          <a:off x="18421427" y="1075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A333E543-F3FD-46CE-BFF2-1BD8A0748AF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ED27EE3E-7BC5-44B6-8B28-AE3D7EADA3C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55A477F9-CE92-4D2B-B26F-491B9DFDAB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A22423C4-3B46-40CA-912E-002DD9B084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22477447-8D53-4CFC-A37F-4CCB9CE029C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867BAAC4-46C9-4CF5-9EDB-988DA47159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6DAC1D50-5CE4-46EB-AC1B-C0A843E8B09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B0EE703B-2752-4992-B612-AD5D8DC046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B86D129E-5C29-4894-8A37-4C9FBBFD3B3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EC708136-101A-4ABF-B9D9-29493F20A17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0F783BFD-6983-42B0-8377-6C59388ADDF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A6865F31-F7CC-499D-A1B7-215AF3F3F8B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4BD0E0DB-1B9F-471D-AA6D-003DD2F2C90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73C9BBA0-AD11-47E1-A97D-0E6C4104E3D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8EFA76C3-541C-4599-A8A6-3986028682E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9C220363-B043-4F1C-B062-4C6F092F635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7624642A-B721-4751-BA30-ACC4A2F6861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1ABAF77D-4C9C-4827-98A2-8F9B2579F9B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1EBD8762-FF50-4D02-9A38-625920958EB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B8EAAB22-4BB8-4FA7-BD89-3C278630CCA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a:extLst>
            <a:ext uri="{FF2B5EF4-FFF2-40B4-BE49-F238E27FC236}">
              <a16:creationId xmlns:a16="http://schemas.microsoft.com/office/drawing/2014/main" id="{71BA9161-B2F3-4736-A565-F1E5630AC55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F4BF721F-112C-4C54-BC8C-6C04426FD3E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a:extLst>
            <a:ext uri="{FF2B5EF4-FFF2-40B4-BE49-F238E27FC236}">
              <a16:creationId xmlns:a16="http://schemas.microsoft.com/office/drawing/2014/main" id="{1E0CA3E9-12C5-482E-8848-28D64FCF11F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FE128833-C0CC-4128-BE5A-2CCCED72FB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549" name="直線コネクタ 548">
          <a:extLst>
            <a:ext uri="{FF2B5EF4-FFF2-40B4-BE49-F238E27FC236}">
              <a16:creationId xmlns:a16="http://schemas.microsoft.com/office/drawing/2014/main" id="{89D1C6B6-C17A-4AFB-A38C-2A71E55CD3BF}"/>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0" name="【児童館】&#10;有形固定資産減価償却率最小値テキスト">
          <a:extLst>
            <a:ext uri="{FF2B5EF4-FFF2-40B4-BE49-F238E27FC236}">
              <a16:creationId xmlns:a16="http://schemas.microsoft.com/office/drawing/2014/main" id="{C6FE09CF-AB4C-443B-AE2D-C4E8F14C37AA}"/>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1" name="直線コネクタ 550">
          <a:extLst>
            <a:ext uri="{FF2B5EF4-FFF2-40B4-BE49-F238E27FC236}">
              <a16:creationId xmlns:a16="http://schemas.microsoft.com/office/drawing/2014/main" id="{4935E25B-91A5-46C9-8A52-7B01059669D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52" name="【児童館】&#10;有形固定資産減価償却率最大値テキスト">
          <a:extLst>
            <a:ext uri="{FF2B5EF4-FFF2-40B4-BE49-F238E27FC236}">
              <a16:creationId xmlns:a16="http://schemas.microsoft.com/office/drawing/2014/main" id="{CB6E344A-F13A-446A-8BED-0E60E285EAE2}"/>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53" name="直線コネクタ 552">
          <a:extLst>
            <a:ext uri="{FF2B5EF4-FFF2-40B4-BE49-F238E27FC236}">
              <a16:creationId xmlns:a16="http://schemas.microsoft.com/office/drawing/2014/main" id="{9B415B13-9E38-46F7-95B7-6C0F0FAF93E5}"/>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554" name="【児童館】&#10;有形固定資産減価償却率平均値テキスト">
          <a:extLst>
            <a:ext uri="{FF2B5EF4-FFF2-40B4-BE49-F238E27FC236}">
              <a16:creationId xmlns:a16="http://schemas.microsoft.com/office/drawing/2014/main" id="{EF8C0C93-04BF-475B-9097-FE71FE6D15DA}"/>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555" name="フローチャート: 判断 554">
          <a:extLst>
            <a:ext uri="{FF2B5EF4-FFF2-40B4-BE49-F238E27FC236}">
              <a16:creationId xmlns:a16="http://schemas.microsoft.com/office/drawing/2014/main" id="{BABB8133-14A1-459C-9F42-407FA53C68E3}"/>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556" name="フローチャート: 判断 555">
          <a:extLst>
            <a:ext uri="{FF2B5EF4-FFF2-40B4-BE49-F238E27FC236}">
              <a16:creationId xmlns:a16="http://schemas.microsoft.com/office/drawing/2014/main" id="{828D7675-3ABA-4AF8-88DE-FB9EA3BFFC90}"/>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557" name="フローチャート: 判断 556">
          <a:extLst>
            <a:ext uri="{FF2B5EF4-FFF2-40B4-BE49-F238E27FC236}">
              <a16:creationId xmlns:a16="http://schemas.microsoft.com/office/drawing/2014/main" id="{7AC545AB-5552-4468-BB15-42D174B10E91}"/>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558" name="フローチャート: 判断 557">
          <a:extLst>
            <a:ext uri="{FF2B5EF4-FFF2-40B4-BE49-F238E27FC236}">
              <a16:creationId xmlns:a16="http://schemas.microsoft.com/office/drawing/2014/main" id="{FE6743CF-20A6-4748-85FB-882F21D927D8}"/>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559" name="フローチャート: 判断 558">
          <a:extLst>
            <a:ext uri="{FF2B5EF4-FFF2-40B4-BE49-F238E27FC236}">
              <a16:creationId xmlns:a16="http://schemas.microsoft.com/office/drawing/2014/main" id="{347D7014-BD19-475E-B5E9-29FB18E5A3BA}"/>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F701B38D-0D3C-429E-A6B5-A3A2C7C770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76A40525-BF22-4E61-B485-9CF35567CE6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ECD88BE-BC40-47CE-A8AE-8B9FBBD9044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BE805E3E-7A7A-4147-B48C-8759C2C7019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C0ABE06F-0C55-468A-AA91-1A290CBB77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59689</xdr:rowOff>
    </xdr:from>
    <xdr:to>
      <xdr:col>85</xdr:col>
      <xdr:colOff>177800</xdr:colOff>
      <xdr:row>83</xdr:row>
      <xdr:rowOff>161289</xdr:rowOff>
    </xdr:to>
    <xdr:sp macro="" textlink="">
      <xdr:nvSpPr>
        <xdr:cNvPr id="565" name="楕円 564">
          <a:extLst>
            <a:ext uri="{FF2B5EF4-FFF2-40B4-BE49-F238E27FC236}">
              <a16:creationId xmlns:a16="http://schemas.microsoft.com/office/drawing/2014/main" id="{AD25DF26-4701-411D-84C8-67743DB8572A}"/>
            </a:ext>
          </a:extLst>
        </xdr:cNvPr>
        <xdr:cNvSpPr/>
      </xdr:nvSpPr>
      <xdr:spPr>
        <a:xfrm>
          <a:off x="16268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38116</xdr:rowOff>
    </xdr:from>
    <xdr:ext cx="405111" cy="259045"/>
    <xdr:sp macro="" textlink="">
      <xdr:nvSpPr>
        <xdr:cNvPr id="566" name="【児童館】&#10;有形固定資産減価償却率該当値テキスト">
          <a:extLst>
            <a:ext uri="{FF2B5EF4-FFF2-40B4-BE49-F238E27FC236}">
              <a16:creationId xmlns:a16="http://schemas.microsoft.com/office/drawing/2014/main" id="{9A004262-EF74-492E-8C4E-7C07602F7B61}"/>
            </a:ext>
          </a:extLst>
        </xdr:cNvPr>
        <xdr:cNvSpPr txBox="1"/>
      </xdr:nvSpPr>
      <xdr:spPr>
        <a:xfrm>
          <a:off x="16357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xdr:rowOff>
    </xdr:from>
    <xdr:to>
      <xdr:col>81</xdr:col>
      <xdr:colOff>101600</xdr:colOff>
      <xdr:row>83</xdr:row>
      <xdr:rowOff>117475</xdr:rowOff>
    </xdr:to>
    <xdr:sp macro="" textlink="">
      <xdr:nvSpPr>
        <xdr:cNvPr id="567" name="楕円 566">
          <a:extLst>
            <a:ext uri="{FF2B5EF4-FFF2-40B4-BE49-F238E27FC236}">
              <a16:creationId xmlns:a16="http://schemas.microsoft.com/office/drawing/2014/main" id="{E923EA83-4E26-46DE-A672-6CB766024AED}"/>
            </a:ext>
          </a:extLst>
        </xdr:cNvPr>
        <xdr:cNvSpPr/>
      </xdr:nvSpPr>
      <xdr:spPr>
        <a:xfrm>
          <a:off x="15430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66675</xdr:rowOff>
    </xdr:from>
    <xdr:to>
      <xdr:col>85</xdr:col>
      <xdr:colOff>127000</xdr:colOff>
      <xdr:row>83</xdr:row>
      <xdr:rowOff>110489</xdr:rowOff>
    </xdr:to>
    <xdr:cxnSp macro="">
      <xdr:nvCxnSpPr>
        <xdr:cNvPr id="568" name="直線コネクタ 567">
          <a:extLst>
            <a:ext uri="{FF2B5EF4-FFF2-40B4-BE49-F238E27FC236}">
              <a16:creationId xmlns:a16="http://schemas.microsoft.com/office/drawing/2014/main" id="{24913184-BC96-4FA8-946D-5C1A97B13EBD}"/>
            </a:ext>
          </a:extLst>
        </xdr:cNvPr>
        <xdr:cNvCxnSpPr/>
      </xdr:nvCxnSpPr>
      <xdr:spPr>
        <a:xfrm>
          <a:off x="15481300" y="142970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569" name="楕円 568">
          <a:extLst>
            <a:ext uri="{FF2B5EF4-FFF2-40B4-BE49-F238E27FC236}">
              <a16:creationId xmlns:a16="http://schemas.microsoft.com/office/drawing/2014/main" id="{E8AE9E6D-81DF-4388-BEB0-3532C0E04D90}"/>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66675</xdr:rowOff>
    </xdr:to>
    <xdr:cxnSp macro="">
      <xdr:nvCxnSpPr>
        <xdr:cNvPr id="570" name="直線コネクタ 569">
          <a:extLst>
            <a:ext uri="{FF2B5EF4-FFF2-40B4-BE49-F238E27FC236}">
              <a16:creationId xmlns:a16="http://schemas.microsoft.com/office/drawing/2014/main" id="{99E1ADF3-CBCF-4D12-AE64-D15F6F209821}"/>
            </a:ext>
          </a:extLst>
        </xdr:cNvPr>
        <xdr:cNvCxnSpPr/>
      </xdr:nvCxnSpPr>
      <xdr:spPr>
        <a:xfrm>
          <a:off x="14592300" y="14279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88264</xdr:rowOff>
    </xdr:from>
    <xdr:to>
      <xdr:col>72</xdr:col>
      <xdr:colOff>38100</xdr:colOff>
      <xdr:row>83</xdr:row>
      <xdr:rowOff>18414</xdr:rowOff>
    </xdr:to>
    <xdr:sp macro="" textlink="">
      <xdr:nvSpPr>
        <xdr:cNvPr id="571" name="楕円 570">
          <a:extLst>
            <a:ext uri="{FF2B5EF4-FFF2-40B4-BE49-F238E27FC236}">
              <a16:creationId xmlns:a16="http://schemas.microsoft.com/office/drawing/2014/main" id="{4E7DF212-4614-4B47-914E-9690650D33B2}"/>
            </a:ext>
          </a:extLst>
        </xdr:cNvPr>
        <xdr:cNvSpPr/>
      </xdr:nvSpPr>
      <xdr:spPr>
        <a:xfrm>
          <a:off x="13652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139064</xdr:rowOff>
    </xdr:from>
    <xdr:to>
      <xdr:col>76</xdr:col>
      <xdr:colOff>114300</xdr:colOff>
      <xdr:row>83</xdr:row>
      <xdr:rowOff>49530</xdr:rowOff>
    </xdr:to>
    <xdr:cxnSp macro="">
      <xdr:nvCxnSpPr>
        <xdr:cNvPr id="572" name="直線コネクタ 571">
          <a:extLst>
            <a:ext uri="{FF2B5EF4-FFF2-40B4-BE49-F238E27FC236}">
              <a16:creationId xmlns:a16="http://schemas.microsoft.com/office/drawing/2014/main" id="{098B061D-2D31-479D-AFA0-B9CBE85CB41E}"/>
            </a:ext>
          </a:extLst>
        </xdr:cNvPr>
        <xdr:cNvCxnSpPr/>
      </xdr:nvCxnSpPr>
      <xdr:spPr>
        <a:xfrm>
          <a:off x="13703300" y="1419796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44450</xdr:rowOff>
    </xdr:from>
    <xdr:to>
      <xdr:col>67</xdr:col>
      <xdr:colOff>101600</xdr:colOff>
      <xdr:row>82</xdr:row>
      <xdr:rowOff>146050</xdr:rowOff>
    </xdr:to>
    <xdr:sp macro="" textlink="">
      <xdr:nvSpPr>
        <xdr:cNvPr id="573" name="楕円 572">
          <a:extLst>
            <a:ext uri="{FF2B5EF4-FFF2-40B4-BE49-F238E27FC236}">
              <a16:creationId xmlns:a16="http://schemas.microsoft.com/office/drawing/2014/main" id="{DA2A0DFD-591A-4609-A728-DBCE5DA3B1BC}"/>
            </a:ext>
          </a:extLst>
        </xdr:cNvPr>
        <xdr:cNvSpPr/>
      </xdr:nvSpPr>
      <xdr:spPr>
        <a:xfrm>
          <a:off x="1276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95250</xdr:rowOff>
    </xdr:from>
    <xdr:to>
      <xdr:col>71</xdr:col>
      <xdr:colOff>177800</xdr:colOff>
      <xdr:row>82</xdr:row>
      <xdr:rowOff>139064</xdr:rowOff>
    </xdr:to>
    <xdr:cxnSp macro="">
      <xdr:nvCxnSpPr>
        <xdr:cNvPr id="574" name="直線コネクタ 573">
          <a:extLst>
            <a:ext uri="{FF2B5EF4-FFF2-40B4-BE49-F238E27FC236}">
              <a16:creationId xmlns:a16="http://schemas.microsoft.com/office/drawing/2014/main" id="{0397932A-89A7-466D-B481-0DF2F22934D8}"/>
            </a:ext>
          </a:extLst>
        </xdr:cNvPr>
        <xdr:cNvCxnSpPr/>
      </xdr:nvCxnSpPr>
      <xdr:spPr>
        <a:xfrm>
          <a:off x="12814300" y="141541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575" name="n_1aveValue【児童館】&#10;有形固定資産減価償却率">
          <a:extLst>
            <a:ext uri="{FF2B5EF4-FFF2-40B4-BE49-F238E27FC236}">
              <a16:creationId xmlns:a16="http://schemas.microsoft.com/office/drawing/2014/main" id="{83A93786-FAAF-4B80-A729-C7871EB86924}"/>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576" name="n_2aveValue【児童館】&#10;有形固定資産減価償却率">
          <a:extLst>
            <a:ext uri="{FF2B5EF4-FFF2-40B4-BE49-F238E27FC236}">
              <a16:creationId xmlns:a16="http://schemas.microsoft.com/office/drawing/2014/main" id="{210D6990-0CC3-4383-A369-3E85B8980217}"/>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577" name="n_3aveValue【児童館】&#10;有形固定資産減価償却率">
          <a:extLst>
            <a:ext uri="{FF2B5EF4-FFF2-40B4-BE49-F238E27FC236}">
              <a16:creationId xmlns:a16="http://schemas.microsoft.com/office/drawing/2014/main" id="{C1BACC1C-F4A1-42AC-9EA4-DC462514EFAD}"/>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578" name="n_4aveValue【児童館】&#10;有形固定資産減価償却率">
          <a:extLst>
            <a:ext uri="{FF2B5EF4-FFF2-40B4-BE49-F238E27FC236}">
              <a16:creationId xmlns:a16="http://schemas.microsoft.com/office/drawing/2014/main" id="{4312AF73-48E7-4631-B50C-7E593544FE77}"/>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108602</xdr:rowOff>
    </xdr:from>
    <xdr:ext cx="405111" cy="259045"/>
    <xdr:sp macro="" textlink="">
      <xdr:nvSpPr>
        <xdr:cNvPr id="579" name="n_1mainValue【児童館】&#10;有形固定資産減価償却率">
          <a:extLst>
            <a:ext uri="{FF2B5EF4-FFF2-40B4-BE49-F238E27FC236}">
              <a16:creationId xmlns:a16="http://schemas.microsoft.com/office/drawing/2014/main" id="{60442283-9EBF-495F-820B-1A9A732A6ED8}"/>
            </a:ext>
          </a:extLst>
        </xdr:cNvPr>
        <xdr:cNvSpPr txBox="1"/>
      </xdr:nvSpPr>
      <xdr:spPr>
        <a:xfrm>
          <a:off x="152660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580" name="n_2mainValue【児童館】&#10;有形固定資産減価償却率">
          <a:extLst>
            <a:ext uri="{FF2B5EF4-FFF2-40B4-BE49-F238E27FC236}">
              <a16:creationId xmlns:a16="http://schemas.microsoft.com/office/drawing/2014/main" id="{97D97507-F33A-434A-A44D-73A7FD1E0297}"/>
            </a:ext>
          </a:extLst>
        </xdr:cNvPr>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9541</xdr:rowOff>
    </xdr:from>
    <xdr:ext cx="405111" cy="259045"/>
    <xdr:sp macro="" textlink="">
      <xdr:nvSpPr>
        <xdr:cNvPr id="581" name="n_3mainValue【児童館】&#10;有形固定資産減価償却率">
          <a:extLst>
            <a:ext uri="{FF2B5EF4-FFF2-40B4-BE49-F238E27FC236}">
              <a16:creationId xmlns:a16="http://schemas.microsoft.com/office/drawing/2014/main" id="{E846A979-E952-410A-AEFF-84A9D889526C}"/>
            </a:ext>
          </a:extLst>
        </xdr:cNvPr>
        <xdr:cNvSpPr txBox="1"/>
      </xdr:nvSpPr>
      <xdr:spPr>
        <a:xfrm>
          <a:off x="13500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582" name="n_4mainValue【児童館】&#10;有形固定資産減価償却率">
          <a:extLst>
            <a:ext uri="{FF2B5EF4-FFF2-40B4-BE49-F238E27FC236}">
              <a16:creationId xmlns:a16="http://schemas.microsoft.com/office/drawing/2014/main" id="{31B4BF5E-4D98-4E53-90A2-4336310A205E}"/>
            </a:ext>
          </a:extLst>
        </xdr:cNvPr>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1F8BCC99-703F-48D0-BC08-47C3A78F7C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39AFDC54-1566-4230-B03C-2E4B57EA4A6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7898BD03-81E5-46BC-BF8B-78D6BB40DC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F54FB8BA-F3AC-4173-AB43-7761487BA86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E851303D-4758-4F37-B046-1A44D0734FE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1D83898A-791E-496C-BC46-8BA4276AB3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F24747DC-EB8A-4EE5-BCAE-85F423BF0E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58539B11-B30F-47C3-9635-16B5A4B84B4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47D035D5-C791-464E-B4C0-D138A3A0071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B4540634-8C2E-41A4-AE4F-3F56054B79D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8BB5E3E1-9ED7-4DFD-9765-C5ADAFDF4B1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81A9E940-A63F-42BD-9F61-09F4D9109A4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8EE4E9BC-DAF0-4A28-A1AC-A71A05B01E9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B5815DEE-9D7B-45BA-93F2-E185EE11457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B2B70D9A-5023-495D-8916-465C2671B74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04F0FDDE-C2B6-4A55-88EF-BEF502F983A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262040DE-2959-4433-89CC-B85D3DD530F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6922DA19-00FD-4089-A350-F6B4CD63CEF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2F7F8132-E14B-4014-A8BE-96AA7A0FBB6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D29BA8B4-DB31-47E6-8356-0EC4A6649FF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4052B72F-BCF5-48A9-9998-3447E15514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65C45AFE-0D6B-4573-B3A7-C8ADAB614D5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a:extLst>
            <a:ext uri="{FF2B5EF4-FFF2-40B4-BE49-F238E27FC236}">
              <a16:creationId xmlns:a16="http://schemas.microsoft.com/office/drawing/2014/main" id="{46BC96CF-BF86-4800-B574-FBCB85E1102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06" name="直線コネクタ 605">
          <a:extLst>
            <a:ext uri="{FF2B5EF4-FFF2-40B4-BE49-F238E27FC236}">
              <a16:creationId xmlns:a16="http://schemas.microsoft.com/office/drawing/2014/main" id="{64B3C87B-6E9A-45DC-A582-D0F56524C91C}"/>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7" name="【児童館】&#10;一人当たり面積最小値テキスト">
          <a:extLst>
            <a:ext uri="{FF2B5EF4-FFF2-40B4-BE49-F238E27FC236}">
              <a16:creationId xmlns:a16="http://schemas.microsoft.com/office/drawing/2014/main" id="{CF9010F5-4100-4B6E-95CE-83AB43CD834A}"/>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8" name="直線コネクタ 607">
          <a:extLst>
            <a:ext uri="{FF2B5EF4-FFF2-40B4-BE49-F238E27FC236}">
              <a16:creationId xmlns:a16="http://schemas.microsoft.com/office/drawing/2014/main" id="{1EEC6F84-5608-4328-A6CF-82B3AF6BFB9F}"/>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09" name="【児童館】&#10;一人当たり面積最大値テキスト">
          <a:extLst>
            <a:ext uri="{FF2B5EF4-FFF2-40B4-BE49-F238E27FC236}">
              <a16:creationId xmlns:a16="http://schemas.microsoft.com/office/drawing/2014/main" id="{A7DC4FC9-5932-4392-A190-122024E6FB0C}"/>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10" name="直線コネクタ 609">
          <a:extLst>
            <a:ext uri="{FF2B5EF4-FFF2-40B4-BE49-F238E27FC236}">
              <a16:creationId xmlns:a16="http://schemas.microsoft.com/office/drawing/2014/main" id="{2B1901FA-3A9B-4139-AAFD-04C5246680FA}"/>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1" name="【児童館】&#10;一人当たり面積平均値テキスト">
          <a:extLst>
            <a:ext uri="{FF2B5EF4-FFF2-40B4-BE49-F238E27FC236}">
              <a16:creationId xmlns:a16="http://schemas.microsoft.com/office/drawing/2014/main" id="{D3162031-EC05-4DC6-B7CD-210AAF11207C}"/>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2" name="フローチャート: 判断 611">
          <a:extLst>
            <a:ext uri="{FF2B5EF4-FFF2-40B4-BE49-F238E27FC236}">
              <a16:creationId xmlns:a16="http://schemas.microsoft.com/office/drawing/2014/main" id="{5B9AB6E1-732D-4DE9-A093-1F33D4C01BF5}"/>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3" name="フローチャート: 判断 612">
          <a:extLst>
            <a:ext uri="{FF2B5EF4-FFF2-40B4-BE49-F238E27FC236}">
              <a16:creationId xmlns:a16="http://schemas.microsoft.com/office/drawing/2014/main" id="{BCE9A7B6-A276-43E4-ACC7-0FE12FCDAC9E}"/>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4" name="フローチャート: 判断 613">
          <a:extLst>
            <a:ext uri="{FF2B5EF4-FFF2-40B4-BE49-F238E27FC236}">
              <a16:creationId xmlns:a16="http://schemas.microsoft.com/office/drawing/2014/main" id="{86699388-5200-47EC-B884-04FF2B90A319}"/>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5" name="フローチャート: 判断 614">
          <a:extLst>
            <a:ext uri="{FF2B5EF4-FFF2-40B4-BE49-F238E27FC236}">
              <a16:creationId xmlns:a16="http://schemas.microsoft.com/office/drawing/2014/main" id="{EF6BA88D-314D-40F7-B6F2-DB40CD75C2E7}"/>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6" name="フローチャート: 判断 615">
          <a:extLst>
            <a:ext uri="{FF2B5EF4-FFF2-40B4-BE49-F238E27FC236}">
              <a16:creationId xmlns:a16="http://schemas.microsoft.com/office/drawing/2014/main" id="{87DEA55F-B897-4A83-81DC-02F46F5B85C9}"/>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9D7E30B9-ED7B-4F22-A50C-EA33420041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FD21865B-813C-468D-B705-11D0B5F73E8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8AFE2E10-B687-4FFA-9920-39EAEC7E543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D7B9C3D9-3FE3-4508-AD88-2D38AACC2E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AB5AFFC6-8A4F-4872-A6E5-895FF48E178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622" name="楕円 621">
          <a:extLst>
            <a:ext uri="{FF2B5EF4-FFF2-40B4-BE49-F238E27FC236}">
              <a16:creationId xmlns:a16="http://schemas.microsoft.com/office/drawing/2014/main" id="{70C8AC80-73D3-4C42-AAC8-ACCCACD1C5C2}"/>
            </a:ext>
          </a:extLst>
        </xdr:cNvPr>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623" name="【児童館】&#10;一人当たり面積該当値テキスト">
          <a:extLst>
            <a:ext uri="{FF2B5EF4-FFF2-40B4-BE49-F238E27FC236}">
              <a16:creationId xmlns:a16="http://schemas.microsoft.com/office/drawing/2014/main" id="{FB159372-6FF3-4611-8028-4E39FB4521AA}"/>
            </a:ext>
          </a:extLst>
        </xdr:cNvPr>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624" name="楕円 623">
          <a:extLst>
            <a:ext uri="{FF2B5EF4-FFF2-40B4-BE49-F238E27FC236}">
              <a16:creationId xmlns:a16="http://schemas.microsoft.com/office/drawing/2014/main" id="{8F3AF7A3-56AB-4F7C-9C2F-748D75C56847}"/>
            </a:ext>
          </a:extLst>
        </xdr:cNvPr>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625" name="直線コネクタ 624">
          <a:extLst>
            <a:ext uri="{FF2B5EF4-FFF2-40B4-BE49-F238E27FC236}">
              <a16:creationId xmlns:a16="http://schemas.microsoft.com/office/drawing/2014/main" id="{346BED9F-68B8-4AEF-A5B0-C9FD038AF992}"/>
            </a:ext>
          </a:extLst>
        </xdr:cNvPr>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139700</xdr:rowOff>
    </xdr:from>
    <xdr:to>
      <xdr:col>107</xdr:col>
      <xdr:colOff>101600</xdr:colOff>
      <xdr:row>82</xdr:row>
      <xdr:rowOff>69850</xdr:rowOff>
    </xdr:to>
    <xdr:sp macro="" textlink="">
      <xdr:nvSpPr>
        <xdr:cNvPr id="626" name="楕円 625">
          <a:extLst>
            <a:ext uri="{FF2B5EF4-FFF2-40B4-BE49-F238E27FC236}">
              <a16:creationId xmlns:a16="http://schemas.microsoft.com/office/drawing/2014/main" id="{A8468208-FC65-4601-85B5-B751931BF8CC}"/>
            </a:ext>
          </a:extLst>
        </xdr:cNvPr>
        <xdr:cNvSpPr/>
      </xdr:nvSpPr>
      <xdr:spPr>
        <a:xfrm>
          <a:off x="20383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19050</xdr:rowOff>
    </xdr:to>
    <xdr:cxnSp macro="">
      <xdr:nvCxnSpPr>
        <xdr:cNvPr id="627" name="直線コネクタ 626">
          <a:extLst>
            <a:ext uri="{FF2B5EF4-FFF2-40B4-BE49-F238E27FC236}">
              <a16:creationId xmlns:a16="http://schemas.microsoft.com/office/drawing/2014/main" id="{60A924E6-BCA5-4C7F-AEBE-0A3D9603E958}"/>
            </a:ext>
          </a:extLst>
        </xdr:cNvPr>
        <xdr:cNvCxnSpPr/>
      </xdr:nvCxnSpPr>
      <xdr:spPr>
        <a:xfrm flipV="1">
          <a:off x="20434300" y="14058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628" name="楕円 627">
          <a:extLst>
            <a:ext uri="{FF2B5EF4-FFF2-40B4-BE49-F238E27FC236}">
              <a16:creationId xmlns:a16="http://schemas.microsoft.com/office/drawing/2014/main" id="{54760526-D27E-4D78-AE8C-7643F3937A5A}"/>
            </a:ext>
          </a:extLst>
        </xdr:cNvPr>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82</xdr:row>
      <xdr:rowOff>19050</xdr:rowOff>
    </xdr:to>
    <xdr:cxnSp macro="">
      <xdr:nvCxnSpPr>
        <xdr:cNvPr id="629" name="直線コネクタ 628">
          <a:extLst>
            <a:ext uri="{FF2B5EF4-FFF2-40B4-BE49-F238E27FC236}">
              <a16:creationId xmlns:a16="http://schemas.microsoft.com/office/drawing/2014/main" id="{CEB81E97-E13E-475A-93B3-42866A94B323}"/>
            </a:ext>
          </a:extLst>
        </xdr:cNvPr>
        <xdr:cNvCxnSpPr/>
      </xdr:nvCxnSpPr>
      <xdr:spPr>
        <a:xfrm>
          <a:off x="19545300" y="13982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630" name="楕円 629">
          <a:extLst>
            <a:ext uri="{FF2B5EF4-FFF2-40B4-BE49-F238E27FC236}">
              <a16:creationId xmlns:a16="http://schemas.microsoft.com/office/drawing/2014/main" id="{4F15DD76-2D2E-4FB9-98AF-8184D1558711}"/>
            </a:ext>
          </a:extLst>
        </xdr:cNvPr>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95250</xdr:rowOff>
    </xdr:to>
    <xdr:cxnSp macro="">
      <xdr:nvCxnSpPr>
        <xdr:cNvPr id="631" name="直線コネクタ 630">
          <a:extLst>
            <a:ext uri="{FF2B5EF4-FFF2-40B4-BE49-F238E27FC236}">
              <a16:creationId xmlns:a16="http://schemas.microsoft.com/office/drawing/2014/main" id="{354998A6-8B42-40DB-883F-36C2F76B47F6}"/>
            </a:ext>
          </a:extLst>
        </xdr:cNvPr>
        <xdr:cNvCxnSpPr/>
      </xdr:nvCxnSpPr>
      <xdr:spPr>
        <a:xfrm>
          <a:off x="18656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32" name="n_1aveValue【児童館】&#10;一人当たり面積">
          <a:extLst>
            <a:ext uri="{FF2B5EF4-FFF2-40B4-BE49-F238E27FC236}">
              <a16:creationId xmlns:a16="http://schemas.microsoft.com/office/drawing/2014/main" id="{48DF83D1-07E8-4534-8EAE-0ECE20FDFBFC}"/>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3" name="n_2aveValue【児童館】&#10;一人当たり面積">
          <a:extLst>
            <a:ext uri="{FF2B5EF4-FFF2-40B4-BE49-F238E27FC236}">
              <a16:creationId xmlns:a16="http://schemas.microsoft.com/office/drawing/2014/main" id="{210BA319-F30B-4F83-9AE2-103DDD5E1844}"/>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34" name="n_3aveValue【児童館】&#10;一人当たり面積">
          <a:extLst>
            <a:ext uri="{FF2B5EF4-FFF2-40B4-BE49-F238E27FC236}">
              <a16:creationId xmlns:a16="http://schemas.microsoft.com/office/drawing/2014/main" id="{34C4BA1D-89EF-48A7-9159-FAC7D9B7CCBC}"/>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635" name="n_4aveValue【児童館】&#10;一人当たり面積">
          <a:extLst>
            <a:ext uri="{FF2B5EF4-FFF2-40B4-BE49-F238E27FC236}">
              <a16:creationId xmlns:a16="http://schemas.microsoft.com/office/drawing/2014/main" id="{211C5686-7E00-466C-9C85-CB9E5978DC4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636" name="n_1mainValue【児童館】&#10;一人当たり面積">
          <a:extLst>
            <a:ext uri="{FF2B5EF4-FFF2-40B4-BE49-F238E27FC236}">
              <a16:creationId xmlns:a16="http://schemas.microsoft.com/office/drawing/2014/main" id="{532F35F8-3610-49CB-8B78-B1C4FE184604}"/>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86377</xdr:rowOff>
    </xdr:from>
    <xdr:ext cx="469744" cy="259045"/>
    <xdr:sp macro="" textlink="">
      <xdr:nvSpPr>
        <xdr:cNvPr id="637" name="n_2mainValue【児童館】&#10;一人当たり面積">
          <a:extLst>
            <a:ext uri="{FF2B5EF4-FFF2-40B4-BE49-F238E27FC236}">
              <a16:creationId xmlns:a16="http://schemas.microsoft.com/office/drawing/2014/main" id="{4C8C31BB-76E3-45A0-BB6A-C0133FE30511}"/>
            </a:ext>
          </a:extLst>
        </xdr:cNvPr>
        <xdr:cNvSpPr txBox="1"/>
      </xdr:nvSpPr>
      <xdr:spPr>
        <a:xfrm>
          <a:off x="201994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638" name="n_3mainValue【児童館】&#10;一人当たり面積">
          <a:extLst>
            <a:ext uri="{FF2B5EF4-FFF2-40B4-BE49-F238E27FC236}">
              <a16:creationId xmlns:a16="http://schemas.microsoft.com/office/drawing/2014/main" id="{F374D4D9-9EF9-4173-ABF0-1875DB25E158}"/>
            </a:ext>
          </a:extLst>
        </xdr:cNvPr>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639" name="n_4mainValue【児童館】&#10;一人当たり面積">
          <a:extLst>
            <a:ext uri="{FF2B5EF4-FFF2-40B4-BE49-F238E27FC236}">
              <a16:creationId xmlns:a16="http://schemas.microsoft.com/office/drawing/2014/main" id="{D9254327-EFD9-4F26-AC2F-583BC14DC148}"/>
            </a:ext>
          </a:extLst>
        </xdr:cNvPr>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86F3A794-F106-449F-9CC0-93462FEA3A7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C4335FD5-8ADF-4FAF-BC81-D7F71A523C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73B8C509-AA1E-4A7E-ABA8-4FC2E4B790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98887015-9E57-431D-AC2E-41718A1C6F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81D707FF-96B5-4756-8B87-26F4C0FA12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547EBD0-1CE6-42CA-918A-F8D86008D3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D3D5DBF5-F6B7-439A-B688-6FFF78ED80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8460BC94-E0D7-4A0C-AF40-2BCBEF6842A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92F3290-53BE-4E1C-9109-29F039A906D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E0F40DAC-5B2F-440C-BBF6-440909CA19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D1251729-7E2A-4AAA-94B3-C5C646DE439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15FBF236-DDEE-44A2-A9CD-9B44E3B47AA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7EBBC0B0-D702-4126-ACF2-15A293537B9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4D725E27-D490-4568-841D-313CE126DB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1EF74232-3513-4951-BE36-0B1667862AC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9D5801AC-92AF-4E83-9BE4-89DF688EABD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3208EC91-8DD7-4E31-AD82-9F9CF8CF82F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C00E5217-3283-4A63-BB13-45D23B30C72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FAD851D3-8686-4D4C-9FC2-453AC3EA77F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3A7D6C9F-64AC-433C-AB77-C4E7439E04A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9993E156-75C3-4AAA-9B91-E4EE0BC8353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20C7006E-30AC-46ED-918B-32AC867A74F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6BC92E82-4009-4DF4-93D8-0C04DDEFE5E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31D2831D-B753-4A39-A0B6-1B07FD0162F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C008BE01-A8F0-4DAB-9B8F-B21E629A34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5" name="直線コネクタ 664">
          <a:extLst>
            <a:ext uri="{FF2B5EF4-FFF2-40B4-BE49-F238E27FC236}">
              <a16:creationId xmlns:a16="http://schemas.microsoft.com/office/drawing/2014/main" id="{5E7863FC-00AB-4F0B-8522-4B01D4ED8419}"/>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6" name="【公民館】&#10;有形固定資産減価償却率最小値テキスト">
          <a:extLst>
            <a:ext uri="{FF2B5EF4-FFF2-40B4-BE49-F238E27FC236}">
              <a16:creationId xmlns:a16="http://schemas.microsoft.com/office/drawing/2014/main" id="{178B5CA4-28CB-4C13-A290-3A33E93DA5A4}"/>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7" name="直線コネクタ 666">
          <a:extLst>
            <a:ext uri="{FF2B5EF4-FFF2-40B4-BE49-F238E27FC236}">
              <a16:creationId xmlns:a16="http://schemas.microsoft.com/office/drawing/2014/main" id="{82D2BAD0-ECCB-4CCB-A513-36B9D2680C49}"/>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8" name="【公民館】&#10;有形固定資産減価償却率最大値テキスト">
          <a:extLst>
            <a:ext uri="{FF2B5EF4-FFF2-40B4-BE49-F238E27FC236}">
              <a16:creationId xmlns:a16="http://schemas.microsoft.com/office/drawing/2014/main" id="{05E993FD-8BF5-4F27-88B7-FAD8D8665554}"/>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9" name="直線コネクタ 668">
          <a:extLst>
            <a:ext uri="{FF2B5EF4-FFF2-40B4-BE49-F238E27FC236}">
              <a16:creationId xmlns:a16="http://schemas.microsoft.com/office/drawing/2014/main" id="{07FAC44A-221D-44E2-B517-FC84FE7BCD85}"/>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670" name="【公民館】&#10;有形固定資産減価償却率平均値テキスト">
          <a:extLst>
            <a:ext uri="{FF2B5EF4-FFF2-40B4-BE49-F238E27FC236}">
              <a16:creationId xmlns:a16="http://schemas.microsoft.com/office/drawing/2014/main" id="{F6A5A564-D552-46EC-B34D-CABE05A1AD8D}"/>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71" name="フローチャート: 判断 670">
          <a:extLst>
            <a:ext uri="{FF2B5EF4-FFF2-40B4-BE49-F238E27FC236}">
              <a16:creationId xmlns:a16="http://schemas.microsoft.com/office/drawing/2014/main" id="{0345A056-487D-487D-ADBB-9F525F3E220B}"/>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2" name="フローチャート: 判断 671">
          <a:extLst>
            <a:ext uri="{FF2B5EF4-FFF2-40B4-BE49-F238E27FC236}">
              <a16:creationId xmlns:a16="http://schemas.microsoft.com/office/drawing/2014/main" id="{0347F82D-ABD2-4620-898A-38C6C06A278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3" name="フローチャート: 判断 672">
          <a:extLst>
            <a:ext uri="{FF2B5EF4-FFF2-40B4-BE49-F238E27FC236}">
              <a16:creationId xmlns:a16="http://schemas.microsoft.com/office/drawing/2014/main" id="{715839F4-D939-47A2-BC5E-6DD37923AF94}"/>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74" name="フローチャート: 判断 673">
          <a:extLst>
            <a:ext uri="{FF2B5EF4-FFF2-40B4-BE49-F238E27FC236}">
              <a16:creationId xmlns:a16="http://schemas.microsoft.com/office/drawing/2014/main" id="{2BE84F0F-CB98-4938-8525-761D9E69DEAC}"/>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75" name="フローチャート: 判断 674">
          <a:extLst>
            <a:ext uri="{FF2B5EF4-FFF2-40B4-BE49-F238E27FC236}">
              <a16:creationId xmlns:a16="http://schemas.microsoft.com/office/drawing/2014/main" id="{09C251BC-CDE1-4462-A6DF-77D9177A76CA}"/>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4E5892E-55C1-4A4F-8AD4-808E305397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BD2EB054-A25D-42E7-AF51-5874A8B879F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9ABC3BD-6805-49FA-8AF7-869558543C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AB0BC14-CDC9-4942-8FA4-C1B1BD73A8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1D3C04D-9116-49D6-A25C-FABAC9AB8C1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76019</xdr:rowOff>
    </xdr:from>
    <xdr:to>
      <xdr:col>85</xdr:col>
      <xdr:colOff>177800</xdr:colOff>
      <xdr:row>107</xdr:row>
      <xdr:rowOff>6169</xdr:rowOff>
    </xdr:to>
    <xdr:sp macro="" textlink="">
      <xdr:nvSpPr>
        <xdr:cNvPr id="681" name="楕円 680">
          <a:extLst>
            <a:ext uri="{FF2B5EF4-FFF2-40B4-BE49-F238E27FC236}">
              <a16:creationId xmlns:a16="http://schemas.microsoft.com/office/drawing/2014/main" id="{0D4C09A5-F2F3-4112-9121-48D8E0FA38A9}"/>
            </a:ext>
          </a:extLst>
        </xdr:cNvPr>
        <xdr:cNvSpPr/>
      </xdr:nvSpPr>
      <xdr:spPr>
        <a:xfrm>
          <a:off x="162687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54446</xdr:rowOff>
    </xdr:from>
    <xdr:ext cx="405111" cy="259045"/>
    <xdr:sp macro="" textlink="">
      <xdr:nvSpPr>
        <xdr:cNvPr id="682" name="【公民館】&#10;有形固定資産減価償却率該当値テキスト">
          <a:extLst>
            <a:ext uri="{FF2B5EF4-FFF2-40B4-BE49-F238E27FC236}">
              <a16:creationId xmlns:a16="http://schemas.microsoft.com/office/drawing/2014/main" id="{B8529377-6447-47A2-A2D2-1D1156C87CA4}"/>
            </a:ext>
          </a:extLst>
        </xdr:cNvPr>
        <xdr:cNvSpPr txBox="1"/>
      </xdr:nvSpPr>
      <xdr:spPr>
        <a:xfrm>
          <a:off x="16357600"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40095</xdr:rowOff>
    </xdr:from>
    <xdr:to>
      <xdr:col>81</xdr:col>
      <xdr:colOff>101600</xdr:colOff>
      <xdr:row>106</xdr:row>
      <xdr:rowOff>141695</xdr:rowOff>
    </xdr:to>
    <xdr:sp macro="" textlink="">
      <xdr:nvSpPr>
        <xdr:cNvPr id="683" name="楕円 682">
          <a:extLst>
            <a:ext uri="{FF2B5EF4-FFF2-40B4-BE49-F238E27FC236}">
              <a16:creationId xmlns:a16="http://schemas.microsoft.com/office/drawing/2014/main" id="{425F68D0-FDBE-40DF-B485-728147A1027F}"/>
            </a:ext>
          </a:extLst>
        </xdr:cNvPr>
        <xdr:cNvSpPr/>
      </xdr:nvSpPr>
      <xdr:spPr>
        <a:xfrm>
          <a:off x="15430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90895</xdr:rowOff>
    </xdr:from>
    <xdr:to>
      <xdr:col>85</xdr:col>
      <xdr:colOff>127000</xdr:colOff>
      <xdr:row>106</xdr:row>
      <xdr:rowOff>126819</xdr:rowOff>
    </xdr:to>
    <xdr:cxnSp macro="">
      <xdr:nvCxnSpPr>
        <xdr:cNvPr id="684" name="直線コネクタ 683">
          <a:extLst>
            <a:ext uri="{FF2B5EF4-FFF2-40B4-BE49-F238E27FC236}">
              <a16:creationId xmlns:a16="http://schemas.microsoft.com/office/drawing/2014/main" id="{31891BFC-A75D-4370-BA93-033AB8D747DD}"/>
            </a:ext>
          </a:extLst>
        </xdr:cNvPr>
        <xdr:cNvCxnSpPr/>
      </xdr:nvCxnSpPr>
      <xdr:spPr>
        <a:xfrm>
          <a:off x="15481300" y="182645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4173</xdr:rowOff>
    </xdr:from>
    <xdr:to>
      <xdr:col>76</xdr:col>
      <xdr:colOff>165100</xdr:colOff>
      <xdr:row>106</xdr:row>
      <xdr:rowOff>105773</xdr:rowOff>
    </xdr:to>
    <xdr:sp macro="" textlink="">
      <xdr:nvSpPr>
        <xdr:cNvPr id="685" name="楕円 684">
          <a:extLst>
            <a:ext uri="{FF2B5EF4-FFF2-40B4-BE49-F238E27FC236}">
              <a16:creationId xmlns:a16="http://schemas.microsoft.com/office/drawing/2014/main" id="{5BA30957-3D3A-41DA-87C9-7033955EA8AC}"/>
            </a:ext>
          </a:extLst>
        </xdr:cNvPr>
        <xdr:cNvSpPr/>
      </xdr:nvSpPr>
      <xdr:spPr>
        <a:xfrm>
          <a:off x="14541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54973</xdr:rowOff>
    </xdr:from>
    <xdr:to>
      <xdr:col>81</xdr:col>
      <xdr:colOff>50800</xdr:colOff>
      <xdr:row>106</xdr:row>
      <xdr:rowOff>90895</xdr:rowOff>
    </xdr:to>
    <xdr:cxnSp macro="">
      <xdr:nvCxnSpPr>
        <xdr:cNvPr id="686" name="直線コネクタ 685">
          <a:extLst>
            <a:ext uri="{FF2B5EF4-FFF2-40B4-BE49-F238E27FC236}">
              <a16:creationId xmlns:a16="http://schemas.microsoft.com/office/drawing/2014/main" id="{6FC6DD78-0A46-43D3-837D-51B450197B12}"/>
            </a:ext>
          </a:extLst>
        </xdr:cNvPr>
        <xdr:cNvCxnSpPr/>
      </xdr:nvCxnSpPr>
      <xdr:spPr>
        <a:xfrm>
          <a:off x="14592300" y="182286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687" name="楕円 686">
          <a:extLst>
            <a:ext uri="{FF2B5EF4-FFF2-40B4-BE49-F238E27FC236}">
              <a16:creationId xmlns:a16="http://schemas.microsoft.com/office/drawing/2014/main" id="{8A01CE79-B5BD-48A9-A245-8B0898C522A6}"/>
            </a:ext>
          </a:extLst>
        </xdr:cNvPr>
        <xdr:cNvSpPr/>
      </xdr:nvSpPr>
      <xdr:spPr>
        <a:xfrm>
          <a:off x="1365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20682</xdr:rowOff>
    </xdr:from>
    <xdr:to>
      <xdr:col>76</xdr:col>
      <xdr:colOff>114300</xdr:colOff>
      <xdr:row>106</xdr:row>
      <xdr:rowOff>54973</xdr:rowOff>
    </xdr:to>
    <xdr:cxnSp macro="">
      <xdr:nvCxnSpPr>
        <xdr:cNvPr id="688" name="直線コネクタ 687">
          <a:extLst>
            <a:ext uri="{FF2B5EF4-FFF2-40B4-BE49-F238E27FC236}">
              <a16:creationId xmlns:a16="http://schemas.microsoft.com/office/drawing/2014/main" id="{003F48BD-217A-4D46-BA49-062A210AD412}"/>
            </a:ext>
          </a:extLst>
        </xdr:cNvPr>
        <xdr:cNvCxnSpPr/>
      </xdr:nvCxnSpPr>
      <xdr:spPr>
        <a:xfrm>
          <a:off x="13703300" y="181943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689" name="楕円 688">
          <a:extLst>
            <a:ext uri="{FF2B5EF4-FFF2-40B4-BE49-F238E27FC236}">
              <a16:creationId xmlns:a16="http://schemas.microsoft.com/office/drawing/2014/main" id="{2B5EFA1F-8E1D-4C23-8549-9D74A4AEF531}"/>
            </a:ext>
          </a:extLst>
        </xdr:cNvPr>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20682</xdr:rowOff>
    </xdr:to>
    <xdr:cxnSp macro="">
      <xdr:nvCxnSpPr>
        <xdr:cNvPr id="690" name="直線コネクタ 689">
          <a:extLst>
            <a:ext uri="{FF2B5EF4-FFF2-40B4-BE49-F238E27FC236}">
              <a16:creationId xmlns:a16="http://schemas.microsoft.com/office/drawing/2014/main" id="{CC71D841-2C4A-4F5C-BF18-3428BCCA42CB}"/>
            </a:ext>
          </a:extLst>
        </xdr:cNvPr>
        <xdr:cNvCxnSpPr/>
      </xdr:nvCxnSpPr>
      <xdr:spPr>
        <a:xfrm>
          <a:off x="12814300" y="18158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91" name="n_1aveValue【公民館】&#10;有形固定資産減価償却率">
          <a:extLst>
            <a:ext uri="{FF2B5EF4-FFF2-40B4-BE49-F238E27FC236}">
              <a16:creationId xmlns:a16="http://schemas.microsoft.com/office/drawing/2014/main" id="{C7234AA7-D44D-495E-B029-A8CE5669B33D}"/>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92" name="n_2aveValue【公民館】&#10;有形固定資産減価償却率">
          <a:extLst>
            <a:ext uri="{FF2B5EF4-FFF2-40B4-BE49-F238E27FC236}">
              <a16:creationId xmlns:a16="http://schemas.microsoft.com/office/drawing/2014/main" id="{2554E79E-0AC4-41B8-A157-AA3B8874B9B8}"/>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93" name="n_3aveValue【公民館】&#10;有形固定資産減価償却率">
          <a:extLst>
            <a:ext uri="{FF2B5EF4-FFF2-40B4-BE49-F238E27FC236}">
              <a16:creationId xmlns:a16="http://schemas.microsoft.com/office/drawing/2014/main" id="{33EBFB53-BF77-43F5-B9A3-26E3C6F38606}"/>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694" name="n_4aveValue【公民館】&#10;有形固定資産減価償却率">
          <a:extLst>
            <a:ext uri="{FF2B5EF4-FFF2-40B4-BE49-F238E27FC236}">
              <a16:creationId xmlns:a16="http://schemas.microsoft.com/office/drawing/2014/main" id="{A4F1CF49-D97A-4F73-BDEF-436437B912B6}"/>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132822</xdr:rowOff>
    </xdr:from>
    <xdr:ext cx="405111" cy="259045"/>
    <xdr:sp macro="" textlink="">
      <xdr:nvSpPr>
        <xdr:cNvPr id="695" name="n_1mainValue【公民館】&#10;有形固定資産減価償却率">
          <a:extLst>
            <a:ext uri="{FF2B5EF4-FFF2-40B4-BE49-F238E27FC236}">
              <a16:creationId xmlns:a16="http://schemas.microsoft.com/office/drawing/2014/main" id="{A7C0220E-BB15-448A-96F3-4CE1CE5EE05B}"/>
            </a:ext>
          </a:extLst>
        </xdr:cNvPr>
        <xdr:cNvSpPr txBox="1"/>
      </xdr:nvSpPr>
      <xdr:spPr>
        <a:xfrm>
          <a:off x="15266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96900</xdr:rowOff>
    </xdr:from>
    <xdr:ext cx="405111" cy="259045"/>
    <xdr:sp macro="" textlink="">
      <xdr:nvSpPr>
        <xdr:cNvPr id="696" name="n_2mainValue【公民館】&#10;有形固定資産減価償却率">
          <a:extLst>
            <a:ext uri="{FF2B5EF4-FFF2-40B4-BE49-F238E27FC236}">
              <a16:creationId xmlns:a16="http://schemas.microsoft.com/office/drawing/2014/main" id="{C0E2B574-9852-4E65-8962-1076D376B07E}"/>
            </a:ext>
          </a:extLst>
        </xdr:cNvPr>
        <xdr:cNvSpPr txBox="1"/>
      </xdr:nvSpPr>
      <xdr:spPr>
        <a:xfrm>
          <a:off x="14389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697" name="n_3mainValue【公民館】&#10;有形固定資産減価償却率">
          <a:extLst>
            <a:ext uri="{FF2B5EF4-FFF2-40B4-BE49-F238E27FC236}">
              <a16:creationId xmlns:a16="http://schemas.microsoft.com/office/drawing/2014/main" id="{4CCA084A-3543-4B7C-96F4-4C8DA9621A12}"/>
            </a:ext>
          </a:extLst>
        </xdr:cNvPr>
        <xdr:cNvSpPr txBox="1"/>
      </xdr:nvSpPr>
      <xdr:spPr>
        <a:xfrm>
          <a:off x="13500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698" name="n_4mainValue【公民館】&#10;有形固定資産減価償却率">
          <a:extLst>
            <a:ext uri="{FF2B5EF4-FFF2-40B4-BE49-F238E27FC236}">
              <a16:creationId xmlns:a16="http://schemas.microsoft.com/office/drawing/2014/main" id="{6582D004-2A81-44A6-8E84-443555F8A620}"/>
            </a:ext>
          </a:extLst>
        </xdr:cNvPr>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BABBAA71-E9E1-41F4-9CE3-6AFE417F4A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DB818156-5FEC-472C-9B3A-3225A4BDAA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3463AC31-01C8-41B0-8ED5-83593081A14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7F262511-7CD8-4835-8BB7-27D764E436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BDF28F65-0865-4AAB-A9C5-81AED58D0BD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9913D6D7-B8E5-4F83-971C-220DB71B19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5A9B9618-C437-4463-8950-F1D3E73A7C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2B1AD829-B928-42FB-999C-9988B5F1B14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FA3DBF71-DA28-49BC-AEED-18F1DDEABA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FC21D6D6-E5D6-4363-84C8-669078CB7B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0633B8AB-687C-478A-921A-B15D4D75E00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3BB73EB7-C29C-4205-A01B-E5A0A4CA13B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9E512B82-5F56-4E98-B50D-313AA047DC0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53B38535-91B0-4087-843C-A83447D0188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39F6697A-1CA9-40C8-A303-208ADF409D4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129C7199-2ECB-4A1F-905D-79A68D49CCE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C603F275-D02C-4909-AD87-78C42C6A2B7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5BC12581-6160-4EEB-950C-EE98786DD45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7E094275-4E4D-4AE4-AB14-61C3650EA6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A5B76DEA-D12B-40FF-B943-77B97D3D0E8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65DA668F-DD11-438D-8107-D21C8D79FD9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20" name="直線コネクタ 719">
          <a:extLst>
            <a:ext uri="{FF2B5EF4-FFF2-40B4-BE49-F238E27FC236}">
              <a16:creationId xmlns:a16="http://schemas.microsoft.com/office/drawing/2014/main" id="{3752EE01-617C-4B37-9C16-840F48CD9D91}"/>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21" name="【公民館】&#10;一人当たり面積最小値テキスト">
          <a:extLst>
            <a:ext uri="{FF2B5EF4-FFF2-40B4-BE49-F238E27FC236}">
              <a16:creationId xmlns:a16="http://schemas.microsoft.com/office/drawing/2014/main" id="{A78708EB-2787-4DB4-A5FE-B7D2A8D881FF}"/>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2" name="直線コネクタ 721">
          <a:extLst>
            <a:ext uri="{FF2B5EF4-FFF2-40B4-BE49-F238E27FC236}">
              <a16:creationId xmlns:a16="http://schemas.microsoft.com/office/drawing/2014/main" id="{DF8C529B-19D5-492B-8C3B-7E3645BF0A4E}"/>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3" name="【公民館】&#10;一人当たり面積最大値テキスト">
          <a:extLst>
            <a:ext uri="{FF2B5EF4-FFF2-40B4-BE49-F238E27FC236}">
              <a16:creationId xmlns:a16="http://schemas.microsoft.com/office/drawing/2014/main" id="{A141F1B8-263D-4D6C-A49C-ED2968634CEC}"/>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4" name="直線コネクタ 723">
          <a:extLst>
            <a:ext uri="{FF2B5EF4-FFF2-40B4-BE49-F238E27FC236}">
              <a16:creationId xmlns:a16="http://schemas.microsoft.com/office/drawing/2014/main" id="{141B4594-D701-451B-A8BA-17D09F04E502}"/>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25" name="【公民館】&#10;一人当たり面積平均値テキスト">
          <a:extLst>
            <a:ext uri="{FF2B5EF4-FFF2-40B4-BE49-F238E27FC236}">
              <a16:creationId xmlns:a16="http://schemas.microsoft.com/office/drawing/2014/main" id="{384C3025-CAC1-497F-83D7-ACFA807646EA}"/>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6" name="フローチャート: 判断 725">
          <a:extLst>
            <a:ext uri="{FF2B5EF4-FFF2-40B4-BE49-F238E27FC236}">
              <a16:creationId xmlns:a16="http://schemas.microsoft.com/office/drawing/2014/main" id="{2CD62834-3A88-4C29-8CF1-962DC2C5D954}"/>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27" name="フローチャート: 判断 726">
          <a:extLst>
            <a:ext uri="{FF2B5EF4-FFF2-40B4-BE49-F238E27FC236}">
              <a16:creationId xmlns:a16="http://schemas.microsoft.com/office/drawing/2014/main" id="{BF436567-8A93-46C8-83F1-A3D1D4AFA825}"/>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8" name="フローチャート: 判断 727">
          <a:extLst>
            <a:ext uri="{FF2B5EF4-FFF2-40B4-BE49-F238E27FC236}">
              <a16:creationId xmlns:a16="http://schemas.microsoft.com/office/drawing/2014/main" id="{6B46E759-CF9D-416C-90A8-D88B3932FA0B}"/>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29" name="フローチャート: 判断 728">
          <a:extLst>
            <a:ext uri="{FF2B5EF4-FFF2-40B4-BE49-F238E27FC236}">
              <a16:creationId xmlns:a16="http://schemas.microsoft.com/office/drawing/2014/main" id="{9F1397B2-4994-4609-8F3B-06A7D38F4F6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30" name="フローチャート: 判断 729">
          <a:extLst>
            <a:ext uri="{FF2B5EF4-FFF2-40B4-BE49-F238E27FC236}">
              <a16:creationId xmlns:a16="http://schemas.microsoft.com/office/drawing/2014/main" id="{7FE24760-EB54-4E4A-B719-CAF8AEF5F267}"/>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CABE645-A932-4FF9-928E-D889B9E39D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923B557-0EBD-4649-B7B4-FDE42EF284A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2C7255ED-7C40-4F26-9488-BF25E07AB8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9494FC49-D70D-408A-98D7-0DAD356D82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1F5686A8-6688-495F-80D7-978D85C2A2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137413</xdr:rowOff>
    </xdr:from>
    <xdr:to>
      <xdr:col>116</xdr:col>
      <xdr:colOff>114300</xdr:colOff>
      <xdr:row>108</xdr:row>
      <xdr:rowOff>67563</xdr:rowOff>
    </xdr:to>
    <xdr:sp macro="" textlink="">
      <xdr:nvSpPr>
        <xdr:cNvPr id="736" name="楕円 735">
          <a:extLst>
            <a:ext uri="{FF2B5EF4-FFF2-40B4-BE49-F238E27FC236}">
              <a16:creationId xmlns:a16="http://schemas.microsoft.com/office/drawing/2014/main" id="{A295C4AF-B985-4E70-BE03-1F96C8C7A848}"/>
            </a:ext>
          </a:extLst>
        </xdr:cNvPr>
        <xdr:cNvSpPr/>
      </xdr:nvSpPr>
      <xdr:spPr>
        <a:xfrm>
          <a:off x="221107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52340</xdr:rowOff>
    </xdr:from>
    <xdr:ext cx="469744" cy="259045"/>
    <xdr:sp macro="" textlink="">
      <xdr:nvSpPr>
        <xdr:cNvPr id="737" name="【公民館】&#10;一人当たり面積該当値テキスト">
          <a:extLst>
            <a:ext uri="{FF2B5EF4-FFF2-40B4-BE49-F238E27FC236}">
              <a16:creationId xmlns:a16="http://schemas.microsoft.com/office/drawing/2014/main" id="{2367DF52-DA08-4AEB-84C2-016FF20E61D7}"/>
            </a:ext>
          </a:extLst>
        </xdr:cNvPr>
        <xdr:cNvSpPr txBox="1"/>
      </xdr:nvSpPr>
      <xdr:spPr>
        <a:xfrm>
          <a:off x="22199600" y="1839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738" name="楕円 737">
          <a:extLst>
            <a:ext uri="{FF2B5EF4-FFF2-40B4-BE49-F238E27FC236}">
              <a16:creationId xmlns:a16="http://schemas.microsoft.com/office/drawing/2014/main" id="{B464A7F4-B78D-4054-A741-24D39271C732}"/>
            </a:ext>
          </a:extLst>
        </xdr:cNvPr>
        <xdr:cNvSpPr/>
      </xdr:nvSpPr>
      <xdr:spPr>
        <a:xfrm>
          <a:off x="21272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16763</xdr:rowOff>
    </xdr:from>
    <xdr:to>
      <xdr:col>116</xdr:col>
      <xdr:colOff>63500</xdr:colOff>
      <xdr:row>108</xdr:row>
      <xdr:rowOff>16763</xdr:rowOff>
    </xdr:to>
    <xdr:cxnSp macro="">
      <xdr:nvCxnSpPr>
        <xdr:cNvPr id="739" name="直線コネクタ 738">
          <a:extLst>
            <a:ext uri="{FF2B5EF4-FFF2-40B4-BE49-F238E27FC236}">
              <a16:creationId xmlns:a16="http://schemas.microsoft.com/office/drawing/2014/main" id="{46CF9839-1175-4779-BBD1-2CA90271DD62}"/>
            </a:ext>
          </a:extLst>
        </xdr:cNvPr>
        <xdr:cNvCxnSpPr/>
      </xdr:nvCxnSpPr>
      <xdr:spPr>
        <a:xfrm>
          <a:off x="21323300" y="1853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137413</xdr:rowOff>
    </xdr:from>
    <xdr:to>
      <xdr:col>107</xdr:col>
      <xdr:colOff>101600</xdr:colOff>
      <xdr:row>108</xdr:row>
      <xdr:rowOff>67563</xdr:rowOff>
    </xdr:to>
    <xdr:sp macro="" textlink="">
      <xdr:nvSpPr>
        <xdr:cNvPr id="740" name="楕円 739">
          <a:extLst>
            <a:ext uri="{FF2B5EF4-FFF2-40B4-BE49-F238E27FC236}">
              <a16:creationId xmlns:a16="http://schemas.microsoft.com/office/drawing/2014/main" id="{985F9F10-4A7E-4654-804C-22D9080C5F06}"/>
            </a:ext>
          </a:extLst>
        </xdr:cNvPr>
        <xdr:cNvSpPr/>
      </xdr:nvSpPr>
      <xdr:spPr>
        <a:xfrm>
          <a:off x="20383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xdr:rowOff>
    </xdr:from>
    <xdr:to>
      <xdr:col>111</xdr:col>
      <xdr:colOff>177800</xdr:colOff>
      <xdr:row>108</xdr:row>
      <xdr:rowOff>16763</xdr:rowOff>
    </xdr:to>
    <xdr:cxnSp macro="">
      <xdr:nvCxnSpPr>
        <xdr:cNvPr id="741" name="直線コネクタ 740">
          <a:extLst>
            <a:ext uri="{FF2B5EF4-FFF2-40B4-BE49-F238E27FC236}">
              <a16:creationId xmlns:a16="http://schemas.microsoft.com/office/drawing/2014/main" id="{C96ACDFA-87FA-4834-B577-F921F267F1B1}"/>
            </a:ext>
          </a:extLst>
        </xdr:cNvPr>
        <xdr:cNvCxnSpPr/>
      </xdr:nvCxnSpPr>
      <xdr:spPr>
        <a:xfrm>
          <a:off x="20434300" y="1853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137413</xdr:rowOff>
    </xdr:from>
    <xdr:to>
      <xdr:col>102</xdr:col>
      <xdr:colOff>165100</xdr:colOff>
      <xdr:row>108</xdr:row>
      <xdr:rowOff>67563</xdr:rowOff>
    </xdr:to>
    <xdr:sp macro="" textlink="">
      <xdr:nvSpPr>
        <xdr:cNvPr id="742" name="楕円 741">
          <a:extLst>
            <a:ext uri="{FF2B5EF4-FFF2-40B4-BE49-F238E27FC236}">
              <a16:creationId xmlns:a16="http://schemas.microsoft.com/office/drawing/2014/main" id="{A9E71A28-EE52-47BF-89D7-3C451B4FBC17}"/>
            </a:ext>
          </a:extLst>
        </xdr:cNvPr>
        <xdr:cNvSpPr/>
      </xdr:nvSpPr>
      <xdr:spPr>
        <a:xfrm>
          <a:off x="19494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xdr:rowOff>
    </xdr:from>
    <xdr:to>
      <xdr:col>107</xdr:col>
      <xdr:colOff>50800</xdr:colOff>
      <xdr:row>108</xdr:row>
      <xdr:rowOff>16763</xdr:rowOff>
    </xdr:to>
    <xdr:cxnSp macro="">
      <xdr:nvCxnSpPr>
        <xdr:cNvPr id="743" name="直線コネクタ 742">
          <a:extLst>
            <a:ext uri="{FF2B5EF4-FFF2-40B4-BE49-F238E27FC236}">
              <a16:creationId xmlns:a16="http://schemas.microsoft.com/office/drawing/2014/main" id="{0A8BDBF2-E8FB-463D-8A35-61AEDFF72040}"/>
            </a:ext>
          </a:extLst>
        </xdr:cNvPr>
        <xdr:cNvCxnSpPr/>
      </xdr:nvCxnSpPr>
      <xdr:spPr>
        <a:xfrm>
          <a:off x="19545300" y="1853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137413</xdr:rowOff>
    </xdr:from>
    <xdr:to>
      <xdr:col>98</xdr:col>
      <xdr:colOff>38100</xdr:colOff>
      <xdr:row>108</xdr:row>
      <xdr:rowOff>67563</xdr:rowOff>
    </xdr:to>
    <xdr:sp macro="" textlink="">
      <xdr:nvSpPr>
        <xdr:cNvPr id="744" name="楕円 743">
          <a:extLst>
            <a:ext uri="{FF2B5EF4-FFF2-40B4-BE49-F238E27FC236}">
              <a16:creationId xmlns:a16="http://schemas.microsoft.com/office/drawing/2014/main" id="{9B3212C1-CD05-46B2-9660-5173F3809574}"/>
            </a:ext>
          </a:extLst>
        </xdr:cNvPr>
        <xdr:cNvSpPr/>
      </xdr:nvSpPr>
      <xdr:spPr>
        <a:xfrm>
          <a:off x="18605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16763</xdr:rowOff>
    </xdr:from>
    <xdr:to>
      <xdr:col>102</xdr:col>
      <xdr:colOff>114300</xdr:colOff>
      <xdr:row>108</xdr:row>
      <xdr:rowOff>16763</xdr:rowOff>
    </xdr:to>
    <xdr:cxnSp macro="">
      <xdr:nvCxnSpPr>
        <xdr:cNvPr id="745" name="直線コネクタ 744">
          <a:extLst>
            <a:ext uri="{FF2B5EF4-FFF2-40B4-BE49-F238E27FC236}">
              <a16:creationId xmlns:a16="http://schemas.microsoft.com/office/drawing/2014/main" id="{A2488694-7CEB-4E06-9051-E783FF22E122}"/>
            </a:ext>
          </a:extLst>
        </xdr:cNvPr>
        <xdr:cNvCxnSpPr/>
      </xdr:nvCxnSpPr>
      <xdr:spPr>
        <a:xfrm>
          <a:off x="18656300" y="1853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46" name="n_1aveValue【公民館】&#10;一人当たり面積">
          <a:extLst>
            <a:ext uri="{FF2B5EF4-FFF2-40B4-BE49-F238E27FC236}">
              <a16:creationId xmlns:a16="http://schemas.microsoft.com/office/drawing/2014/main" id="{5E36AEBD-C632-4B0D-AFE7-6D94ACA7030A}"/>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47" name="n_2aveValue【公民館】&#10;一人当たり面積">
          <a:extLst>
            <a:ext uri="{FF2B5EF4-FFF2-40B4-BE49-F238E27FC236}">
              <a16:creationId xmlns:a16="http://schemas.microsoft.com/office/drawing/2014/main" id="{6B5E1370-2CEC-430E-BFF7-B8F0C0ED3117}"/>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48" name="n_3aveValue【公民館】&#10;一人当たり面積">
          <a:extLst>
            <a:ext uri="{FF2B5EF4-FFF2-40B4-BE49-F238E27FC236}">
              <a16:creationId xmlns:a16="http://schemas.microsoft.com/office/drawing/2014/main" id="{F3C68F64-A484-4973-B117-6E4AD15A531B}"/>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49" name="n_4aveValue【公民館】&#10;一人当たり面積">
          <a:extLst>
            <a:ext uri="{FF2B5EF4-FFF2-40B4-BE49-F238E27FC236}">
              <a16:creationId xmlns:a16="http://schemas.microsoft.com/office/drawing/2014/main" id="{56E24672-3917-49BE-9764-94C7679AD802}"/>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58690</xdr:rowOff>
    </xdr:from>
    <xdr:ext cx="469744" cy="259045"/>
    <xdr:sp macro="" textlink="">
      <xdr:nvSpPr>
        <xdr:cNvPr id="750" name="n_1mainValue【公民館】&#10;一人当たり面積">
          <a:extLst>
            <a:ext uri="{FF2B5EF4-FFF2-40B4-BE49-F238E27FC236}">
              <a16:creationId xmlns:a16="http://schemas.microsoft.com/office/drawing/2014/main" id="{7E6DE6FA-B2F3-4C61-8C7C-64350ED19A94}"/>
            </a:ext>
          </a:extLst>
        </xdr:cNvPr>
        <xdr:cNvSpPr txBox="1"/>
      </xdr:nvSpPr>
      <xdr:spPr>
        <a:xfrm>
          <a:off x="210757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58690</xdr:rowOff>
    </xdr:from>
    <xdr:ext cx="469744" cy="259045"/>
    <xdr:sp macro="" textlink="">
      <xdr:nvSpPr>
        <xdr:cNvPr id="751" name="n_2mainValue【公民館】&#10;一人当たり面積">
          <a:extLst>
            <a:ext uri="{FF2B5EF4-FFF2-40B4-BE49-F238E27FC236}">
              <a16:creationId xmlns:a16="http://schemas.microsoft.com/office/drawing/2014/main" id="{59612462-3AD6-4223-A35E-9B1692A637A9}"/>
            </a:ext>
          </a:extLst>
        </xdr:cNvPr>
        <xdr:cNvSpPr txBox="1"/>
      </xdr:nvSpPr>
      <xdr:spPr>
        <a:xfrm>
          <a:off x="20199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58690</xdr:rowOff>
    </xdr:from>
    <xdr:ext cx="469744" cy="259045"/>
    <xdr:sp macro="" textlink="">
      <xdr:nvSpPr>
        <xdr:cNvPr id="752" name="n_3mainValue【公民館】&#10;一人当たり面積">
          <a:extLst>
            <a:ext uri="{FF2B5EF4-FFF2-40B4-BE49-F238E27FC236}">
              <a16:creationId xmlns:a16="http://schemas.microsoft.com/office/drawing/2014/main" id="{D2A920D4-36A1-4DF4-AF56-BACF4B30BF7C}"/>
            </a:ext>
          </a:extLst>
        </xdr:cNvPr>
        <xdr:cNvSpPr txBox="1"/>
      </xdr:nvSpPr>
      <xdr:spPr>
        <a:xfrm>
          <a:off x="19310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58690</xdr:rowOff>
    </xdr:from>
    <xdr:ext cx="469744" cy="259045"/>
    <xdr:sp macro="" textlink="">
      <xdr:nvSpPr>
        <xdr:cNvPr id="753" name="n_4mainValue【公民館】&#10;一人当たり面積">
          <a:extLst>
            <a:ext uri="{FF2B5EF4-FFF2-40B4-BE49-F238E27FC236}">
              <a16:creationId xmlns:a16="http://schemas.microsoft.com/office/drawing/2014/main" id="{EACFA014-048D-48F7-A026-DD578251BCDA}"/>
            </a:ext>
          </a:extLst>
        </xdr:cNvPr>
        <xdr:cNvSpPr txBox="1"/>
      </xdr:nvSpPr>
      <xdr:spPr>
        <a:xfrm>
          <a:off x="18421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FAB5CEB2-0DF2-4287-A787-1343EE6B88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60E6B1E6-C3EB-4EFC-AFCC-080F1229B25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8B0FDE84-BFC8-4E99-8908-50E9C3A324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については、類似団体と比較して有形固定資産減価償却率が低く、道路の一人当たり延長も低くなっている。理由は、統一的な基準では道路・河川・水路の敷地のうち、取得価額が不明なものについては原則として備忘価格１円とするとあり、その対象資産が比較的多いためと思われる。固定資産台帳は年々更新されていくことで精度が上がっていくため、現時点では類似団体を下回っているものの将来的には比較可能性が高まる見込みであり、他団体との比較検証を行いながら適正な資産管理に努めていきたい。</a:t>
          </a:r>
          <a:endParaRPr lang="ja-JP" altLang="ja-JP" sz="1400">
            <a:effectLst/>
          </a:endParaRPr>
        </a:p>
        <a:p>
          <a:r>
            <a:rPr kumimoji="1" lang="ja-JP" altLang="ja-JP" sz="1100">
              <a:solidFill>
                <a:schemeClr val="dk1"/>
              </a:solidFill>
              <a:effectLst/>
              <a:latin typeface="+mn-lt"/>
              <a:ea typeface="+mn-ea"/>
              <a:cs typeface="+mn-cs"/>
            </a:rPr>
            <a:t>児童館は、有形固定資産減価償却率は類似団体平均とほぼ同じだが、一人当たり面積は類似団体より多い。１０館中６館は昭和５１～６１年に建設しており、昭和に建設された児童館から順次老朽化による施設維持コストが増加していくことが懸念される。少子化により児童数は減少傾向であるものの、地域の中で子どもが安心して遊べる場所が減少していることや、地域との関係の希薄化等の社会変化により、子どもや子育て家庭が抱える課題が多様化・複雑化するなかで、遊びや生活を通した子どもの発達の増進を図っていく児童館の役割は重要性を増している。このようなコスト・ニーズのバランスを考慮し、例えば運営に係るコストを削減するなど出来る限りの工夫をしていきたい。</a:t>
          </a:r>
          <a:endParaRPr lang="ja-JP" altLang="ja-JP" sz="1400">
            <a:effectLst/>
          </a:endParaRPr>
        </a:p>
        <a:p>
          <a:r>
            <a:rPr kumimoji="1" lang="ja-JP" altLang="ja-JP" sz="1100">
              <a:solidFill>
                <a:schemeClr val="dk1"/>
              </a:solidFill>
              <a:effectLst/>
              <a:latin typeface="+mn-lt"/>
              <a:ea typeface="+mn-ea"/>
              <a:cs typeface="+mn-cs"/>
            </a:rPr>
            <a:t>認定こども園・幼稚園・保育所、学校施設、公民館は類似団体と比較して有形固定資産減価償却率が高い。学校施設に係る取組みとしては、双峰小学校と唐竹小学校を統合し二村台小学校を令和３年４月に開校した。閉校した唐竹小学校の校舎や体育館を活用するため、令和３年度に全面改修を行い、令和４年４月より共生交流プラザとして開設し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87442A-E429-472A-98C2-1A723F4220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4C8E9F7-CC0E-4981-A0F4-EDB5F616DA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DA907B-FC35-4EAD-AB69-A82C1217FA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A3A0B5-1764-41F6-8029-B20372EBCE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356D35-8496-4B5C-A5E6-5E5114C4E4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A4DD58-3B69-4CD9-90F4-8D0E5E8DDF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0EF804-85CB-49A2-88FF-330EA1BF6E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AA3949-9EDB-4F95-A366-A17D2BA150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96C555-FDAE-45FA-B2C9-46908A8A35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CD16C8-D5EB-4F3D-9289-A1DFCF537B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68,511
65,270
23.22
28,751,886
26,735,860
1,750,635
15,277,004
14,829,625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6D2C2F-900F-4F49-AC0F-9DF57164810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D4EE2E-FE61-4774-93C7-DED598E71A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4664A9-9906-4F14-A491-318F0F82AD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77C06E-5F97-4F0A-93D5-A044FFAC671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28340E-66A2-48E4-B1F4-0539731E7B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B21E357-7051-4703-8439-0899561FE8B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469438-8DE2-4198-8BAF-CF0346E6C6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56D1D3-4D53-415C-A417-9F1E58E560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2772C19-BA99-4BAE-85B8-4C1E4993E7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A532DF-76E1-4CC9-A1CF-34B893AE00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6602FB-5192-40B6-8DAC-BA022A467C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A6CB56-A2E0-4B7B-B85A-97085B149F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A19D68-10D0-43A2-8ED7-32BCA64085E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F1D2C1-F6DF-4BAD-8824-5F9163A5E6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3B65EF-D3CF-422F-BE78-0D5A88AEA62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7EA331-6AC1-4EA5-BFE2-1F41B531A0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C69089-74E9-4A3E-BB09-E301DA2FAD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AA6D8E-F9A5-4D30-89F7-B4CEBBBE94A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A03AA7-17DC-4A61-B272-247E31D7CF6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68BEDA8-2792-4488-9534-8C549C9F88C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320DEA-BB0D-4A3A-B545-13CF63E5132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C602AA-6249-489C-8510-EB39056A7D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D7C3444-42CC-44E2-85D1-A0CCB771582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0BDC2F-DE15-4F92-A089-82600862FA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F94924-2D18-46CD-A5F6-2476781EF6A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D5EF5D8-9BD1-476F-8C19-2AA4AFD621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422AA3D-AE25-4D16-9816-77D0461F4E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64FE99D-A859-4538-850A-84867CB833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1AF46A3-FB7F-4D9A-ADBB-B12C163BA5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B7583A0-9328-40CC-80D1-0CA01F996C7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4AB9E7-0EF6-421F-96A6-B429EB93210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506C62A-DDD4-411D-A0C6-C197B0DAC38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2407104-D432-46E1-912C-BFCA07D0A79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47F95C0-DAB7-4F37-AA3B-CDA72CB3DC1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DF4E445-61B7-4D13-8EF1-881B8DF35F0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FD72DA4-7A5C-4D8B-9F34-23A3FEEC86B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87B001F-9B71-4D55-BA49-219B1AE60F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F561A7C-88D6-4B58-B082-5B06FAC650D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7F91C2A-30D5-465A-9D23-73F551D090B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1ADDC8F-1FF0-4D84-B666-975A3695FD8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47F8FFA-F197-4CFE-B9DE-1CDA843E2B3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831A861-1347-4EBF-85D8-FC45DD2FD74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6D4EDC7-AA32-40A0-95B5-7CF3010882D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7611BF0-F4BF-4B67-A857-BBC2473AEA9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4C8188C-08F9-4342-801C-FD9054EB893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C986747-DE21-4D4D-A672-F3DDA4BE042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F69331E-9BF5-462A-80E6-E3E95CC1ADD4}"/>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1F414AA-699C-4BB2-BDD3-8FDDB3A247A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8843FC9-597C-420B-9981-5A276CB1E58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9D45ABD6-CA08-4FD3-A9E7-24BBC03D81BB}"/>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DA44C5AD-25CF-4BC1-9208-ABEA77D17D7F}"/>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AB541C91-1616-487C-825C-2F9EAFD76FEC}"/>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D23C0228-8565-4F34-8523-7129D0005F2C}"/>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643F88BE-7725-4CD7-8567-DC0E5EEFA80A}"/>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861C021B-6906-4B7F-90B5-6231E2B10ACF}"/>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A4140C97-C637-45C9-8FAF-7A4DD3853B15}"/>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9C2B0074-0004-42FC-A03D-3588D979F6F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99CA5B2-FD4F-4813-81C8-52AC2D69FEF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E18CE7-8CAF-4911-B3F1-CF78880AAD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CD130A8-C70A-4A9F-B4E8-9C5A7C66A83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FF675E5-5739-496E-987F-EAF83900574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B4AD37A-ED50-4557-B8F2-0146705E3F1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92347</xdr:rowOff>
    </xdr:from>
    <xdr:to>
      <xdr:col>24</xdr:col>
      <xdr:colOff>114300</xdr:colOff>
      <xdr:row>40</xdr:row>
      <xdr:rowOff>22497</xdr:rowOff>
    </xdr:to>
    <xdr:sp macro="" textlink="">
      <xdr:nvSpPr>
        <xdr:cNvPr id="74" name="楕円 73">
          <a:extLst>
            <a:ext uri="{FF2B5EF4-FFF2-40B4-BE49-F238E27FC236}">
              <a16:creationId xmlns:a16="http://schemas.microsoft.com/office/drawing/2014/main" id="{FFD00853-FB8D-43EC-B8AF-AD241B1D3A38}"/>
            </a:ext>
          </a:extLst>
        </xdr:cNvPr>
        <xdr:cNvSpPr/>
      </xdr:nvSpPr>
      <xdr:spPr>
        <a:xfrm>
          <a:off x="45847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70774</xdr:rowOff>
    </xdr:from>
    <xdr:ext cx="405111" cy="259045"/>
    <xdr:sp macro="" textlink="">
      <xdr:nvSpPr>
        <xdr:cNvPr id="75" name="【図書館】&#10;有形固定資産減価償却率該当値テキスト">
          <a:extLst>
            <a:ext uri="{FF2B5EF4-FFF2-40B4-BE49-F238E27FC236}">
              <a16:creationId xmlns:a16="http://schemas.microsoft.com/office/drawing/2014/main" id="{D8CF0F84-E6A9-4A13-B6B3-BC9F474EA14A}"/>
            </a:ext>
          </a:extLst>
        </xdr:cNvPr>
        <xdr:cNvSpPr txBox="1"/>
      </xdr:nvSpPr>
      <xdr:spPr>
        <a:xfrm>
          <a:off x="4673600"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58057</xdr:rowOff>
    </xdr:from>
    <xdr:to>
      <xdr:col>20</xdr:col>
      <xdr:colOff>38100</xdr:colOff>
      <xdr:row>39</xdr:row>
      <xdr:rowOff>159657</xdr:rowOff>
    </xdr:to>
    <xdr:sp macro="" textlink="">
      <xdr:nvSpPr>
        <xdr:cNvPr id="76" name="楕円 75">
          <a:extLst>
            <a:ext uri="{FF2B5EF4-FFF2-40B4-BE49-F238E27FC236}">
              <a16:creationId xmlns:a16="http://schemas.microsoft.com/office/drawing/2014/main" id="{B56055B0-EE24-4F3B-8BC9-139429870BFC}"/>
            </a:ext>
          </a:extLst>
        </xdr:cNvPr>
        <xdr:cNvSpPr/>
      </xdr:nvSpPr>
      <xdr:spPr>
        <a:xfrm>
          <a:off x="3746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108857</xdr:rowOff>
    </xdr:from>
    <xdr:to>
      <xdr:col>24</xdr:col>
      <xdr:colOff>63500</xdr:colOff>
      <xdr:row>39</xdr:row>
      <xdr:rowOff>143147</xdr:rowOff>
    </xdr:to>
    <xdr:cxnSp macro="">
      <xdr:nvCxnSpPr>
        <xdr:cNvPr id="77" name="直線コネクタ 76">
          <a:extLst>
            <a:ext uri="{FF2B5EF4-FFF2-40B4-BE49-F238E27FC236}">
              <a16:creationId xmlns:a16="http://schemas.microsoft.com/office/drawing/2014/main" id="{442FECB2-39CD-4F86-9EBC-46DB5FE1376D}"/>
            </a:ext>
          </a:extLst>
        </xdr:cNvPr>
        <xdr:cNvCxnSpPr/>
      </xdr:nvCxnSpPr>
      <xdr:spPr>
        <a:xfrm>
          <a:off x="3797300" y="679540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23767</xdr:rowOff>
    </xdr:from>
    <xdr:to>
      <xdr:col>15</xdr:col>
      <xdr:colOff>101600</xdr:colOff>
      <xdr:row>39</xdr:row>
      <xdr:rowOff>125367</xdr:rowOff>
    </xdr:to>
    <xdr:sp macro="" textlink="">
      <xdr:nvSpPr>
        <xdr:cNvPr id="78" name="楕円 77">
          <a:extLst>
            <a:ext uri="{FF2B5EF4-FFF2-40B4-BE49-F238E27FC236}">
              <a16:creationId xmlns:a16="http://schemas.microsoft.com/office/drawing/2014/main" id="{D5A6785E-3688-48D3-B245-89452E88E75F}"/>
            </a:ext>
          </a:extLst>
        </xdr:cNvPr>
        <xdr:cNvSpPr/>
      </xdr:nvSpPr>
      <xdr:spPr>
        <a:xfrm>
          <a:off x="2857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74567</xdr:rowOff>
    </xdr:from>
    <xdr:to>
      <xdr:col>19</xdr:col>
      <xdr:colOff>177800</xdr:colOff>
      <xdr:row>39</xdr:row>
      <xdr:rowOff>108857</xdr:rowOff>
    </xdr:to>
    <xdr:cxnSp macro="">
      <xdr:nvCxnSpPr>
        <xdr:cNvPr id="79" name="直線コネクタ 78">
          <a:extLst>
            <a:ext uri="{FF2B5EF4-FFF2-40B4-BE49-F238E27FC236}">
              <a16:creationId xmlns:a16="http://schemas.microsoft.com/office/drawing/2014/main" id="{CD016A30-C0DC-486B-B27D-EC83DA77CF2D}"/>
            </a:ext>
          </a:extLst>
        </xdr:cNvPr>
        <xdr:cNvCxnSpPr/>
      </xdr:nvCxnSpPr>
      <xdr:spPr>
        <a:xfrm>
          <a:off x="2908300" y="67611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80" name="楕円 79">
          <a:extLst>
            <a:ext uri="{FF2B5EF4-FFF2-40B4-BE49-F238E27FC236}">
              <a16:creationId xmlns:a16="http://schemas.microsoft.com/office/drawing/2014/main" id="{195247E0-2D4E-4D82-B240-0CFB8BE4DCC7}"/>
            </a:ext>
          </a:extLst>
        </xdr:cNvPr>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74567</xdr:rowOff>
    </xdr:to>
    <xdr:cxnSp macro="">
      <xdr:nvCxnSpPr>
        <xdr:cNvPr id="81" name="直線コネクタ 80">
          <a:extLst>
            <a:ext uri="{FF2B5EF4-FFF2-40B4-BE49-F238E27FC236}">
              <a16:creationId xmlns:a16="http://schemas.microsoft.com/office/drawing/2014/main" id="{158B21E4-5341-407B-B6F3-D3B96FAB04E3}"/>
            </a:ext>
          </a:extLst>
        </xdr:cNvPr>
        <xdr:cNvCxnSpPr/>
      </xdr:nvCxnSpPr>
      <xdr:spPr>
        <a:xfrm>
          <a:off x="2019300" y="67284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128270</xdr:rowOff>
    </xdr:from>
    <xdr:to>
      <xdr:col>6</xdr:col>
      <xdr:colOff>38100</xdr:colOff>
      <xdr:row>39</xdr:row>
      <xdr:rowOff>58420</xdr:rowOff>
    </xdr:to>
    <xdr:sp macro="" textlink="">
      <xdr:nvSpPr>
        <xdr:cNvPr id="82" name="楕円 81">
          <a:extLst>
            <a:ext uri="{FF2B5EF4-FFF2-40B4-BE49-F238E27FC236}">
              <a16:creationId xmlns:a16="http://schemas.microsoft.com/office/drawing/2014/main" id="{C591808C-B593-4DE8-8FDF-BA277C90A251}"/>
            </a:ext>
          </a:extLst>
        </xdr:cNvPr>
        <xdr:cNvSpPr/>
      </xdr:nvSpPr>
      <xdr:spPr>
        <a:xfrm>
          <a:off x="1079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7620</xdr:rowOff>
    </xdr:from>
    <xdr:to>
      <xdr:col>10</xdr:col>
      <xdr:colOff>114300</xdr:colOff>
      <xdr:row>39</xdr:row>
      <xdr:rowOff>41910</xdr:rowOff>
    </xdr:to>
    <xdr:cxnSp macro="">
      <xdr:nvCxnSpPr>
        <xdr:cNvPr id="83" name="直線コネクタ 82">
          <a:extLst>
            <a:ext uri="{FF2B5EF4-FFF2-40B4-BE49-F238E27FC236}">
              <a16:creationId xmlns:a16="http://schemas.microsoft.com/office/drawing/2014/main" id="{EA591D74-9072-4CF0-A6EF-ABA7DC000D09}"/>
            </a:ext>
          </a:extLst>
        </xdr:cNvPr>
        <xdr:cNvCxnSpPr/>
      </xdr:nvCxnSpPr>
      <xdr:spPr>
        <a:xfrm>
          <a:off x="1130300" y="6694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C646DDD3-9DAB-498F-81FC-A2965CF1DBDF}"/>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1C04A91F-66A5-4CEF-91A7-EE79A1688559}"/>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239675C0-E7F6-4FE4-946A-A9427DAA39D8}"/>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83862619-85E5-4067-979C-90EFA14AA66D}"/>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150784</xdr:rowOff>
    </xdr:from>
    <xdr:ext cx="405111" cy="259045"/>
    <xdr:sp macro="" textlink="">
      <xdr:nvSpPr>
        <xdr:cNvPr id="88" name="n_1mainValue【図書館】&#10;有形固定資産減価償却率">
          <a:extLst>
            <a:ext uri="{FF2B5EF4-FFF2-40B4-BE49-F238E27FC236}">
              <a16:creationId xmlns:a16="http://schemas.microsoft.com/office/drawing/2014/main" id="{54C54F7E-AE20-4AD6-8140-214EC886C56D}"/>
            </a:ext>
          </a:extLst>
        </xdr:cNvPr>
        <xdr:cNvSpPr txBox="1"/>
      </xdr:nvSpPr>
      <xdr:spPr>
        <a:xfrm>
          <a:off x="35820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116494</xdr:rowOff>
    </xdr:from>
    <xdr:ext cx="405111" cy="259045"/>
    <xdr:sp macro="" textlink="">
      <xdr:nvSpPr>
        <xdr:cNvPr id="89" name="n_2mainValue【図書館】&#10;有形固定資産減価償却率">
          <a:extLst>
            <a:ext uri="{FF2B5EF4-FFF2-40B4-BE49-F238E27FC236}">
              <a16:creationId xmlns:a16="http://schemas.microsoft.com/office/drawing/2014/main" id="{3D5A3532-63AD-46FF-86C6-C74440690B86}"/>
            </a:ext>
          </a:extLst>
        </xdr:cNvPr>
        <xdr:cNvSpPr txBox="1"/>
      </xdr:nvSpPr>
      <xdr:spPr>
        <a:xfrm>
          <a:off x="2705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90" name="n_3mainValue【図書館】&#10;有形固定資産減価償却率">
          <a:extLst>
            <a:ext uri="{FF2B5EF4-FFF2-40B4-BE49-F238E27FC236}">
              <a16:creationId xmlns:a16="http://schemas.microsoft.com/office/drawing/2014/main" id="{712904B7-BF86-4060-8140-F92B8CE39B77}"/>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49547</xdr:rowOff>
    </xdr:from>
    <xdr:ext cx="405111" cy="259045"/>
    <xdr:sp macro="" textlink="">
      <xdr:nvSpPr>
        <xdr:cNvPr id="91" name="n_4mainValue【図書館】&#10;有形固定資産減価償却率">
          <a:extLst>
            <a:ext uri="{FF2B5EF4-FFF2-40B4-BE49-F238E27FC236}">
              <a16:creationId xmlns:a16="http://schemas.microsoft.com/office/drawing/2014/main" id="{BEF4837B-1586-4E0D-BC8A-B1C2D3A8CF33}"/>
            </a:ext>
          </a:extLst>
        </xdr:cNvPr>
        <xdr:cNvSpPr txBox="1"/>
      </xdr:nvSpPr>
      <xdr:spPr>
        <a:xfrm>
          <a:off x="927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6DAE1F3-56F5-452B-86E2-8540111BFE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487E309-4C31-418F-A21D-8CB74D035A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F41F838-6A65-4F79-B88B-8624B36D2DE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5F665CF-58AF-452E-A43D-31A6304C113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891F636-4A9F-4A9B-98AF-358C2A6D7F8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CDDFDA6-B548-4F52-A73C-FE8D0D2023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7ED4B3C-A688-433A-831F-41226670D74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0B7F77E-915F-46CB-A604-4CF595DE345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7F5DE3A-27BB-4F6B-9427-F6AE3B872DE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BA7D674-8100-4452-A37E-F8D8004B03E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792C26F-EF05-43B8-9AD6-D3637683CC6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786B446-6EFB-49AB-8EB2-189353EE5D3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9F6A2A9-A8A3-4A33-B61A-69DA8441145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0754E4C-279F-472B-9AF7-900703CDB93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E57899A-AE5E-4396-951B-AB47E04B163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87A3A63F-DE8E-48DA-979B-DB9639413FE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E7295FA-FC95-46B5-A01C-481BE9FA4E9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25637EB-C9E0-4CF1-92E3-E39F9E94FBE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D273C9E-9088-4799-87AF-91FC3C65C3A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17C611A-46DF-45B6-9CBA-07B21D7DD23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BA878C8-B410-4D91-803A-7C83382674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B4E6EC8-01F4-4C06-BAA1-7426D880053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C5E160B-318F-4338-9B57-EAD87E9439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7757AB63-63DD-4392-939D-762129E065A6}"/>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6988D9F5-6FCC-4BF5-BC0B-2EA021AB7564}"/>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3A0AFB2A-C957-4395-90A7-4C77365CC423}"/>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1A951C24-C698-42BC-A947-A2A0988BD7AC}"/>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EC580896-4D8F-4D08-9173-193897AA9A26}"/>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83146476-7A56-40E4-9BA4-8FD1BDB5E32C}"/>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9FB9D451-3495-444E-A17C-3745D933B465}"/>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2BDE9D43-A299-481C-85DE-B298E14B89E9}"/>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7154E976-62FA-47AC-8433-E53CD89C90E3}"/>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23302883-40AD-42C6-B046-EF7FD4306165}"/>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3843D292-5C65-4EC7-B16B-4E17C502EE19}"/>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499A758-C88F-48B7-8F00-292069C9E1C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E010968-8258-4377-9B0D-31B51D4DE1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7FCCCE6-387D-4089-927C-B8A74DA9897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6706249-971B-4F32-8AE6-08FAFF60EE2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4CFA718-BD8E-4AA2-9620-F9257577EA1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31" name="楕円 130">
          <a:extLst>
            <a:ext uri="{FF2B5EF4-FFF2-40B4-BE49-F238E27FC236}">
              <a16:creationId xmlns:a16="http://schemas.microsoft.com/office/drawing/2014/main" id="{3CFC5B2B-255E-4503-B7F0-C464BC0A053D}"/>
            </a:ext>
          </a:extLst>
        </xdr:cNvPr>
        <xdr:cNvSpPr/>
      </xdr:nvSpPr>
      <xdr:spPr>
        <a:xfrm>
          <a:off x="10426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32" name="【図書館】&#10;一人当たり面積該当値テキスト">
          <a:extLst>
            <a:ext uri="{FF2B5EF4-FFF2-40B4-BE49-F238E27FC236}">
              <a16:creationId xmlns:a16="http://schemas.microsoft.com/office/drawing/2014/main" id="{55FBC5EB-236F-4733-BD69-489D14DC663F}"/>
            </a:ext>
          </a:extLst>
        </xdr:cNvPr>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a:extLst>
            <a:ext uri="{FF2B5EF4-FFF2-40B4-BE49-F238E27FC236}">
              <a16:creationId xmlns:a16="http://schemas.microsoft.com/office/drawing/2014/main" id="{EF125C69-7293-4AF4-88B8-5305FC939A92}"/>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6350</xdr:rowOff>
    </xdr:from>
    <xdr:to>
      <xdr:col>55</xdr:col>
      <xdr:colOff>0</xdr:colOff>
      <xdr:row>39</xdr:row>
      <xdr:rowOff>19050</xdr:rowOff>
    </xdr:to>
    <xdr:cxnSp macro="">
      <xdr:nvCxnSpPr>
        <xdr:cNvPr id="134" name="直線コネクタ 133">
          <a:extLst>
            <a:ext uri="{FF2B5EF4-FFF2-40B4-BE49-F238E27FC236}">
              <a16:creationId xmlns:a16="http://schemas.microsoft.com/office/drawing/2014/main" id="{22190E3E-432E-4FDA-BC18-38A51C91B358}"/>
            </a:ext>
          </a:extLst>
        </xdr:cNvPr>
        <xdr:cNvCxnSpPr/>
      </xdr:nvCxnSpPr>
      <xdr:spPr>
        <a:xfrm flipV="1">
          <a:off x="9639300" y="669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5" name="楕円 134">
          <a:extLst>
            <a:ext uri="{FF2B5EF4-FFF2-40B4-BE49-F238E27FC236}">
              <a16:creationId xmlns:a16="http://schemas.microsoft.com/office/drawing/2014/main" id="{8FC4B5C5-60C8-4925-8049-6BECBF6DBCA6}"/>
            </a:ext>
          </a:extLst>
        </xdr:cNvPr>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39</xdr:row>
      <xdr:rowOff>19050</xdr:rowOff>
    </xdr:to>
    <xdr:cxnSp macro="">
      <xdr:nvCxnSpPr>
        <xdr:cNvPr id="136" name="直線コネクタ 135">
          <a:extLst>
            <a:ext uri="{FF2B5EF4-FFF2-40B4-BE49-F238E27FC236}">
              <a16:creationId xmlns:a16="http://schemas.microsoft.com/office/drawing/2014/main" id="{0D5EB9F5-A25E-4257-8594-38BE30BD1992}"/>
            </a:ext>
          </a:extLst>
        </xdr:cNvPr>
        <xdr:cNvCxnSpPr/>
      </xdr:nvCxnSpPr>
      <xdr:spPr>
        <a:xfrm>
          <a:off x="8750300" y="666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7" name="楕円 136">
          <a:extLst>
            <a:ext uri="{FF2B5EF4-FFF2-40B4-BE49-F238E27FC236}">
              <a16:creationId xmlns:a16="http://schemas.microsoft.com/office/drawing/2014/main" id="{4E2913E0-2F65-40BB-AF1C-588D6A2B99E5}"/>
            </a:ext>
          </a:extLst>
        </xdr:cNvPr>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152400</xdr:rowOff>
    </xdr:to>
    <xdr:cxnSp macro="">
      <xdr:nvCxnSpPr>
        <xdr:cNvPr id="138" name="直線コネクタ 137">
          <a:extLst>
            <a:ext uri="{FF2B5EF4-FFF2-40B4-BE49-F238E27FC236}">
              <a16:creationId xmlns:a16="http://schemas.microsoft.com/office/drawing/2014/main" id="{219F08DC-3D0F-4C3F-AEC5-DAC547ED16C5}"/>
            </a:ext>
          </a:extLst>
        </xdr:cNvPr>
        <xdr:cNvCxnSpPr/>
      </xdr:nvCxnSpPr>
      <xdr:spPr>
        <a:xfrm>
          <a:off x="7861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9" name="楕円 138">
          <a:extLst>
            <a:ext uri="{FF2B5EF4-FFF2-40B4-BE49-F238E27FC236}">
              <a16:creationId xmlns:a16="http://schemas.microsoft.com/office/drawing/2014/main" id="{3A17D630-48A4-40B9-B4C5-DAFBFA4323DB}"/>
            </a:ext>
          </a:extLst>
        </xdr:cNvPr>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152400</xdr:rowOff>
    </xdr:from>
    <xdr:to>
      <xdr:col>41</xdr:col>
      <xdr:colOff>50800</xdr:colOff>
      <xdr:row>38</xdr:row>
      <xdr:rowOff>152400</xdr:rowOff>
    </xdr:to>
    <xdr:cxnSp macro="">
      <xdr:nvCxnSpPr>
        <xdr:cNvPr id="140" name="直線コネクタ 139">
          <a:extLst>
            <a:ext uri="{FF2B5EF4-FFF2-40B4-BE49-F238E27FC236}">
              <a16:creationId xmlns:a16="http://schemas.microsoft.com/office/drawing/2014/main" id="{D0439B34-EB64-4F61-84F8-73D268A73713}"/>
            </a:ext>
          </a:extLst>
        </xdr:cNvPr>
        <xdr:cNvCxnSpPr/>
      </xdr:nvCxnSpPr>
      <xdr:spPr>
        <a:xfrm>
          <a:off x="6972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57434AD7-B396-4106-B0CA-F8A20CA86812}"/>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D46E5F1F-3502-431F-BDD3-1691346C31BF}"/>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7EE28900-0818-4A62-BDF2-1B4A978E6EE9}"/>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751931ED-F54B-4A98-972C-E987CF77FC10}"/>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5" name="n_1mainValue【図書館】&#10;一人当たり面積">
          <a:extLst>
            <a:ext uri="{FF2B5EF4-FFF2-40B4-BE49-F238E27FC236}">
              <a16:creationId xmlns:a16="http://schemas.microsoft.com/office/drawing/2014/main" id="{6C7C4A91-EC70-404C-B572-F1353801D461}"/>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46" name="n_2mainValue【図書館】&#10;一人当たり面積">
          <a:extLst>
            <a:ext uri="{FF2B5EF4-FFF2-40B4-BE49-F238E27FC236}">
              <a16:creationId xmlns:a16="http://schemas.microsoft.com/office/drawing/2014/main" id="{8F5E62A6-5D3B-49ED-97DA-BA82C0414A2E}"/>
            </a:ext>
          </a:extLst>
        </xdr:cNvPr>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22877</xdr:rowOff>
    </xdr:from>
    <xdr:ext cx="469744" cy="259045"/>
    <xdr:sp macro="" textlink="">
      <xdr:nvSpPr>
        <xdr:cNvPr id="147" name="n_3mainValue【図書館】&#10;一人当たり面積">
          <a:extLst>
            <a:ext uri="{FF2B5EF4-FFF2-40B4-BE49-F238E27FC236}">
              <a16:creationId xmlns:a16="http://schemas.microsoft.com/office/drawing/2014/main" id="{7CC36BF5-DAED-4590-83FA-AB981C579608}"/>
            </a:ext>
          </a:extLst>
        </xdr:cNvPr>
        <xdr:cNvSpPr txBox="1"/>
      </xdr:nvSpPr>
      <xdr:spPr>
        <a:xfrm>
          <a:off x="7626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22877</xdr:rowOff>
    </xdr:from>
    <xdr:ext cx="469744" cy="259045"/>
    <xdr:sp macro="" textlink="">
      <xdr:nvSpPr>
        <xdr:cNvPr id="148" name="n_4mainValue【図書館】&#10;一人当たり面積">
          <a:extLst>
            <a:ext uri="{FF2B5EF4-FFF2-40B4-BE49-F238E27FC236}">
              <a16:creationId xmlns:a16="http://schemas.microsoft.com/office/drawing/2014/main" id="{644DBA09-ADF0-4D3C-A784-FE1B15EF9DB9}"/>
            </a:ext>
          </a:extLst>
        </xdr:cNvPr>
        <xdr:cNvSpPr txBox="1"/>
      </xdr:nvSpPr>
      <xdr:spPr>
        <a:xfrm>
          <a:off x="6737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B3BECB3-68E8-4216-8C2B-B8ED2B9B27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1B5187A-1A58-4BF6-B98E-9762DC9FF6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19FBF5C-B2C2-4A96-B784-3A673AB5125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031075A-1D28-40D2-BF0B-FB0C12015A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59AC913-37AD-43B7-9354-ACA0AB0277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2ED9324-9BEF-48A3-8D0E-9D0ACB7960B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1EEE726-2212-4032-8B9E-9E74ACCA87D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16F9634-9A99-4258-B82E-8AC1F90A76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7D272F6-A0C3-49D7-8279-5740FBF50F2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CACB3B9-B12A-4C39-8E9A-ABF69A5FDE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F75CC4D-9CBE-4986-9599-6DF38B821E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B77A4C2-CA53-410E-B830-31EBE18AA6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9AECCB1-BCA8-4610-8A55-C4B7A62D758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BEDA6C1-8CD6-4EEC-8073-43D27A289BF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E1C313A-CCEA-4656-9E3D-4AE643A85D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256C769-4BDD-4D45-A6B2-B6ED8F1BAB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64E77F0-A162-401E-B64B-6C262C0A3E5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97BBC67-8E26-44A6-B906-93E07979A7F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8F7C54B-3792-429F-B754-776D362C878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13FEE97-97BE-403E-835B-09B75C5963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155E12D-C289-4E4A-BA99-441734882C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34D9369-2244-49F5-BBED-97D6A2DB9C0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B61A54A-85C8-4402-BF58-F5B85642A74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24A621C-2C2B-462B-AC26-F1FFBDA641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D95A2A6-0EA3-48C4-9E48-4F2D6A1C16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5FC06D50-6299-4943-A854-A8F02640AA5A}"/>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6DD4766C-8664-4D1A-9121-E73702634C8E}"/>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114C3A48-391B-4F53-B4CF-952A4F7FF883}"/>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833E21AF-F334-488F-A5B1-27EA26F4F792}"/>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ACECEDA5-AEE8-4E1D-BDD7-724BDDBA4BDC}"/>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BE379BF1-F468-44CC-AE2E-37D86D33E107}"/>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54C51D5E-3507-46FC-A817-524E39410FEE}"/>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52CC6C6C-4252-4725-BFB6-69C05B5FB4A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FCC36FF0-4EA4-4C68-A6AB-39DD22FB9B58}"/>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8E2C3C93-E32A-4A52-A0FB-DD68D1C1232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36C81F8F-95DE-42BC-9382-012791265E9C}"/>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0A08BFB-8336-48C9-A525-36E24DC4AB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05D9DA-4D80-4910-80E5-C52B7156BFE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7F91F2C-C084-4F36-9DF9-ECA052C96B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3292B3C-975F-482D-A4BE-8C1DD4688DD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CA8E0CC-4AA5-465F-A12B-97D5A83690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47172</xdr:rowOff>
    </xdr:from>
    <xdr:to>
      <xdr:col>24</xdr:col>
      <xdr:colOff>114300</xdr:colOff>
      <xdr:row>62</xdr:row>
      <xdr:rowOff>148772</xdr:rowOff>
    </xdr:to>
    <xdr:sp macro="" textlink="">
      <xdr:nvSpPr>
        <xdr:cNvPr id="190" name="楕円 189">
          <a:extLst>
            <a:ext uri="{FF2B5EF4-FFF2-40B4-BE49-F238E27FC236}">
              <a16:creationId xmlns:a16="http://schemas.microsoft.com/office/drawing/2014/main" id="{DE2295B0-8DFD-47CC-94F2-650643BCF4F1}"/>
            </a:ext>
          </a:extLst>
        </xdr:cNvPr>
        <xdr:cNvSpPr/>
      </xdr:nvSpPr>
      <xdr:spPr>
        <a:xfrm>
          <a:off x="4584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25599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8626BDEF-49BD-467E-8A1C-FA4173B63330}"/>
            </a:ext>
          </a:extLst>
        </xdr:cNvPr>
        <xdr:cNvSpPr txBox="1"/>
      </xdr:nvSpPr>
      <xdr:spPr>
        <a:xfrm>
          <a:off x="4673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9616</xdr:rowOff>
    </xdr:from>
    <xdr:to>
      <xdr:col>20</xdr:col>
      <xdr:colOff>38100</xdr:colOff>
      <xdr:row>62</xdr:row>
      <xdr:rowOff>111216</xdr:rowOff>
    </xdr:to>
    <xdr:sp macro="" textlink="">
      <xdr:nvSpPr>
        <xdr:cNvPr id="192" name="楕円 191">
          <a:extLst>
            <a:ext uri="{FF2B5EF4-FFF2-40B4-BE49-F238E27FC236}">
              <a16:creationId xmlns:a16="http://schemas.microsoft.com/office/drawing/2014/main" id="{AB410FA1-EFCD-4144-A460-3AB0716531CC}"/>
            </a:ext>
          </a:extLst>
        </xdr:cNvPr>
        <xdr:cNvSpPr/>
      </xdr:nvSpPr>
      <xdr:spPr>
        <a:xfrm>
          <a:off x="3746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60416</xdr:rowOff>
    </xdr:from>
    <xdr:to>
      <xdr:col>24</xdr:col>
      <xdr:colOff>63500</xdr:colOff>
      <xdr:row>62</xdr:row>
      <xdr:rowOff>97972</xdr:rowOff>
    </xdr:to>
    <xdr:cxnSp macro="">
      <xdr:nvCxnSpPr>
        <xdr:cNvPr id="193" name="直線コネクタ 192">
          <a:extLst>
            <a:ext uri="{FF2B5EF4-FFF2-40B4-BE49-F238E27FC236}">
              <a16:creationId xmlns:a16="http://schemas.microsoft.com/office/drawing/2014/main" id="{E6AC0648-DC70-465E-94D1-D407583803C4}"/>
            </a:ext>
          </a:extLst>
        </xdr:cNvPr>
        <xdr:cNvCxnSpPr/>
      </xdr:nvCxnSpPr>
      <xdr:spPr>
        <a:xfrm>
          <a:off x="3797300" y="1069031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94" name="楕円 193">
          <a:extLst>
            <a:ext uri="{FF2B5EF4-FFF2-40B4-BE49-F238E27FC236}">
              <a16:creationId xmlns:a16="http://schemas.microsoft.com/office/drawing/2014/main" id="{D465939D-C61A-451E-AF2A-D5565EAF93B7}"/>
            </a:ext>
          </a:extLst>
        </xdr:cNvPr>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60416</xdr:rowOff>
    </xdr:to>
    <xdr:cxnSp macro="">
      <xdr:nvCxnSpPr>
        <xdr:cNvPr id="195" name="直線コネクタ 194">
          <a:extLst>
            <a:ext uri="{FF2B5EF4-FFF2-40B4-BE49-F238E27FC236}">
              <a16:creationId xmlns:a16="http://schemas.microsoft.com/office/drawing/2014/main" id="{078DA8A8-37B4-403C-AC50-10266DA38F54}"/>
            </a:ext>
          </a:extLst>
        </xdr:cNvPr>
        <xdr:cNvCxnSpPr/>
      </xdr:nvCxnSpPr>
      <xdr:spPr>
        <a:xfrm>
          <a:off x="2908300" y="106543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107587</xdr:rowOff>
    </xdr:from>
    <xdr:to>
      <xdr:col>10</xdr:col>
      <xdr:colOff>165100</xdr:colOff>
      <xdr:row>62</xdr:row>
      <xdr:rowOff>37737</xdr:rowOff>
    </xdr:to>
    <xdr:sp macro="" textlink="">
      <xdr:nvSpPr>
        <xdr:cNvPr id="196" name="楕円 195">
          <a:extLst>
            <a:ext uri="{FF2B5EF4-FFF2-40B4-BE49-F238E27FC236}">
              <a16:creationId xmlns:a16="http://schemas.microsoft.com/office/drawing/2014/main" id="{981F33D5-3E7A-40BD-9A62-05AEF5BC9722}"/>
            </a:ext>
          </a:extLst>
        </xdr:cNvPr>
        <xdr:cNvSpPr/>
      </xdr:nvSpPr>
      <xdr:spPr>
        <a:xfrm>
          <a:off x="1968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158387</xdr:rowOff>
    </xdr:from>
    <xdr:to>
      <xdr:col>15</xdr:col>
      <xdr:colOff>50800</xdr:colOff>
      <xdr:row>62</xdr:row>
      <xdr:rowOff>24493</xdr:rowOff>
    </xdr:to>
    <xdr:cxnSp macro="">
      <xdr:nvCxnSpPr>
        <xdr:cNvPr id="197" name="直線コネクタ 196">
          <a:extLst>
            <a:ext uri="{FF2B5EF4-FFF2-40B4-BE49-F238E27FC236}">
              <a16:creationId xmlns:a16="http://schemas.microsoft.com/office/drawing/2014/main" id="{E5BE4589-EF3F-49D6-8B1F-7F28982C3EC6}"/>
            </a:ext>
          </a:extLst>
        </xdr:cNvPr>
        <xdr:cNvCxnSpPr/>
      </xdr:nvCxnSpPr>
      <xdr:spPr>
        <a:xfrm>
          <a:off x="2019300" y="106168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71665</xdr:rowOff>
    </xdr:from>
    <xdr:to>
      <xdr:col>6</xdr:col>
      <xdr:colOff>38100</xdr:colOff>
      <xdr:row>62</xdr:row>
      <xdr:rowOff>1815</xdr:rowOff>
    </xdr:to>
    <xdr:sp macro="" textlink="">
      <xdr:nvSpPr>
        <xdr:cNvPr id="198" name="楕円 197">
          <a:extLst>
            <a:ext uri="{FF2B5EF4-FFF2-40B4-BE49-F238E27FC236}">
              <a16:creationId xmlns:a16="http://schemas.microsoft.com/office/drawing/2014/main" id="{41873439-54E4-4074-9A1D-C9A8EEF447E3}"/>
            </a:ext>
          </a:extLst>
        </xdr:cNvPr>
        <xdr:cNvSpPr/>
      </xdr:nvSpPr>
      <xdr:spPr>
        <a:xfrm>
          <a:off x="1079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122465</xdr:rowOff>
    </xdr:from>
    <xdr:to>
      <xdr:col>10</xdr:col>
      <xdr:colOff>114300</xdr:colOff>
      <xdr:row>61</xdr:row>
      <xdr:rowOff>158387</xdr:rowOff>
    </xdr:to>
    <xdr:cxnSp macro="">
      <xdr:nvCxnSpPr>
        <xdr:cNvPr id="199" name="直線コネクタ 198">
          <a:extLst>
            <a:ext uri="{FF2B5EF4-FFF2-40B4-BE49-F238E27FC236}">
              <a16:creationId xmlns:a16="http://schemas.microsoft.com/office/drawing/2014/main" id="{592B8A6B-F62E-4E1B-895E-D7113DFCE14D}"/>
            </a:ext>
          </a:extLst>
        </xdr:cNvPr>
        <xdr:cNvCxnSpPr/>
      </xdr:nvCxnSpPr>
      <xdr:spPr>
        <a:xfrm>
          <a:off x="1130300" y="105809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8E959775-86B0-4365-B1F2-CEED7EED869D}"/>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9A18FF37-E937-4B0A-AE94-AF2E5FE60949}"/>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8DAF2B92-70EF-49E8-98ED-1A50988E6154}"/>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1A50B44B-2982-4C7C-B6BA-5F6F5D7DE447}"/>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102343</xdr:rowOff>
    </xdr:from>
    <xdr:ext cx="405111" cy="259045"/>
    <xdr:sp macro="" textlink="">
      <xdr:nvSpPr>
        <xdr:cNvPr id="204" name="n_1mainValue【体育館・プール】&#10;有形固定資産減価償却率">
          <a:extLst>
            <a:ext uri="{FF2B5EF4-FFF2-40B4-BE49-F238E27FC236}">
              <a16:creationId xmlns:a16="http://schemas.microsoft.com/office/drawing/2014/main" id="{BEA5DBDC-37B3-417A-B9EA-D9704BE558D7}"/>
            </a:ext>
          </a:extLst>
        </xdr:cNvPr>
        <xdr:cNvSpPr txBox="1"/>
      </xdr:nvSpPr>
      <xdr:spPr>
        <a:xfrm>
          <a:off x="35820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205" name="n_2mainValue【体育館・プール】&#10;有形固定資産減価償却率">
          <a:extLst>
            <a:ext uri="{FF2B5EF4-FFF2-40B4-BE49-F238E27FC236}">
              <a16:creationId xmlns:a16="http://schemas.microsoft.com/office/drawing/2014/main" id="{C7D7F290-2DC8-4767-A5D6-544E7F7E084A}"/>
            </a:ext>
          </a:extLst>
        </xdr:cNvPr>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28864</xdr:rowOff>
    </xdr:from>
    <xdr:ext cx="405111" cy="259045"/>
    <xdr:sp macro="" textlink="">
      <xdr:nvSpPr>
        <xdr:cNvPr id="206" name="n_3mainValue【体育館・プール】&#10;有形固定資産減価償却率">
          <a:extLst>
            <a:ext uri="{FF2B5EF4-FFF2-40B4-BE49-F238E27FC236}">
              <a16:creationId xmlns:a16="http://schemas.microsoft.com/office/drawing/2014/main" id="{28C31B15-102D-4E32-9BEF-4BEF7889041E}"/>
            </a:ext>
          </a:extLst>
        </xdr:cNvPr>
        <xdr:cNvSpPr txBox="1"/>
      </xdr:nvSpPr>
      <xdr:spPr>
        <a:xfrm>
          <a:off x="1816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164392</xdr:rowOff>
    </xdr:from>
    <xdr:ext cx="405111" cy="259045"/>
    <xdr:sp macro="" textlink="">
      <xdr:nvSpPr>
        <xdr:cNvPr id="207" name="n_4mainValue【体育館・プール】&#10;有形固定資産減価償却率">
          <a:extLst>
            <a:ext uri="{FF2B5EF4-FFF2-40B4-BE49-F238E27FC236}">
              <a16:creationId xmlns:a16="http://schemas.microsoft.com/office/drawing/2014/main" id="{A6A453BD-016E-4C37-92C3-BFEFB23CCA6A}"/>
            </a:ext>
          </a:extLst>
        </xdr:cNvPr>
        <xdr:cNvSpPr txBox="1"/>
      </xdr:nvSpPr>
      <xdr:spPr>
        <a:xfrm>
          <a:off x="927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9BBCF85-49F6-40EE-B68B-E84B505F74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215A61F-A572-4914-9AD3-B3C40CA286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97EC7D0-4EBD-4C0F-A8F4-E87FB5EEA5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7712A8D-5F24-4D7C-9DC2-634076590A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9924E1A-B67B-41F2-96F6-3791A3B51AA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38A77F4-6EFC-4270-BB10-8C25C8175A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7BEB876-175A-4E8C-9C9A-A944005441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30BBE2D-FCB7-4B27-BEAB-A3FD8A3289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288C1B5-AD29-4CEC-B18B-B41F64A25F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BA4ED6D0-E53F-4D58-B039-2B4814AC1A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83DDA716-AF7A-473F-A1F1-D97CE4461CE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EED3F401-235E-4D76-A34F-CE16CA7139D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50BE3FF-FE06-4CA0-97D3-A04A82E8509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184A566A-A1F6-42B5-AF3E-D6EF1C35963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11CCF54-144B-4464-8F06-1E1B1B5C958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5E85C8E-94B5-4E15-980B-283A81FCBB8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FE50C672-5D2A-492C-92E9-CB76BE659CE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AEDDC83B-2E9E-4602-8241-9DDC1FF55BF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C4EF5FA-7A6F-495C-AADB-7DDB1F1F2F4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B44DCA62-9043-4A38-BF8B-8490EA634D9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404E984-F818-44EC-AF66-3D1A6DCE43B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129D2BFE-574A-4284-9598-2E06645C1EB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5182678E-4B17-459A-91E6-61522D60EAF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9D18D2E7-ED96-42EA-BB09-A35EE7E0F961}"/>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466E8947-01C6-4EE5-8A0F-D73A87F3EDF5}"/>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38639840-6F50-4F64-A34A-FD90079EE7DB}"/>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B0971764-FFDA-4C76-B3D9-5367801DAD9F}"/>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2E962909-DC7E-42C5-AD1F-ADAC5E346184}"/>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BB7166D5-52BE-4011-A674-810D74E40AE0}"/>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CD5A5C7D-C8DA-40E3-9740-55D268E6B281}"/>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D6F9B6E3-BB04-4431-92B6-2D0A26FF23A1}"/>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33DFB33C-D549-41E5-A5FC-510B77F0B3DD}"/>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248B82D4-7D55-4C54-87C5-8C75CFAB8206}"/>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F1B9C0C9-A6EB-4F82-9E16-AC0209748085}"/>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F16003C-2948-4484-B123-7FAF958191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A26BBA0-7697-40E2-8E0D-AD5500606EB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26AC642-48BC-403E-A595-7AA245ACB05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6DD562B-2EE7-47C7-8AEA-C7A14B20C2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0741A50-C0EE-4B35-8096-0A6E977C353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23495</xdr:rowOff>
    </xdr:from>
    <xdr:to>
      <xdr:col>55</xdr:col>
      <xdr:colOff>50800</xdr:colOff>
      <xdr:row>63</xdr:row>
      <xdr:rowOff>125095</xdr:rowOff>
    </xdr:to>
    <xdr:sp macro="" textlink="">
      <xdr:nvSpPr>
        <xdr:cNvPr id="247" name="楕円 246">
          <a:extLst>
            <a:ext uri="{FF2B5EF4-FFF2-40B4-BE49-F238E27FC236}">
              <a16:creationId xmlns:a16="http://schemas.microsoft.com/office/drawing/2014/main" id="{8408C9BC-94C2-4D2C-B741-B651FB019CF3}"/>
            </a:ext>
          </a:extLst>
        </xdr:cNvPr>
        <xdr:cNvSpPr/>
      </xdr:nvSpPr>
      <xdr:spPr>
        <a:xfrm>
          <a:off x="10426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1922</xdr:rowOff>
    </xdr:from>
    <xdr:ext cx="469744" cy="259045"/>
    <xdr:sp macro="" textlink="">
      <xdr:nvSpPr>
        <xdr:cNvPr id="248" name="【体育館・プール】&#10;一人当たり面積該当値テキスト">
          <a:extLst>
            <a:ext uri="{FF2B5EF4-FFF2-40B4-BE49-F238E27FC236}">
              <a16:creationId xmlns:a16="http://schemas.microsoft.com/office/drawing/2014/main" id="{466A8F7D-22B0-4037-9AA7-38706DEA78FA}"/>
            </a:ext>
          </a:extLst>
        </xdr:cNvPr>
        <xdr:cNvSpPr txBox="1"/>
      </xdr:nvSpPr>
      <xdr:spPr>
        <a:xfrm>
          <a:off x="10515600"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23495</xdr:rowOff>
    </xdr:from>
    <xdr:to>
      <xdr:col>50</xdr:col>
      <xdr:colOff>165100</xdr:colOff>
      <xdr:row>63</xdr:row>
      <xdr:rowOff>125095</xdr:rowOff>
    </xdr:to>
    <xdr:sp macro="" textlink="">
      <xdr:nvSpPr>
        <xdr:cNvPr id="249" name="楕円 248">
          <a:extLst>
            <a:ext uri="{FF2B5EF4-FFF2-40B4-BE49-F238E27FC236}">
              <a16:creationId xmlns:a16="http://schemas.microsoft.com/office/drawing/2014/main" id="{1628B09F-9E6C-41E3-BD75-FA8B99624F58}"/>
            </a:ext>
          </a:extLst>
        </xdr:cNvPr>
        <xdr:cNvSpPr/>
      </xdr:nvSpPr>
      <xdr:spPr>
        <a:xfrm>
          <a:off x="9588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74295</xdr:rowOff>
    </xdr:from>
    <xdr:to>
      <xdr:col>55</xdr:col>
      <xdr:colOff>0</xdr:colOff>
      <xdr:row>63</xdr:row>
      <xdr:rowOff>74295</xdr:rowOff>
    </xdr:to>
    <xdr:cxnSp macro="">
      <xdr:nvCxnSpPr>
        <xdr:cNvPr id="250" name="直線コネクタ 249">
          <a:extLst>
            <a:ext uri="{FF2B5EF4-FFF2-40B4-BE49-F238E27FC236}">
              <a16:creationId xmlns:a16="http://schemas.microsoft.com/office/drawing/2014/main" id="{410EA30C-ACD8-4027-93DB-9DF04E4A63A1}"/>
            </a:ext>
          </a:extLst>
        </xdr:cNvPr>
        <xdr:cNvCxnSpPr/>
      </xdr:nvCxnSpPr>
      <xdr:spPr>
        <a:xfrm>
          <a:off x="9639300" y="10875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23495</xdr:rowOff>
    </xdr:from>
    <xdr:to>
      <xdr:col>46</xdr:col>
      <xdr:colOff>38100</xdr:colOff>
      <xdr:row>63</xdr:row>
      <xdr:rowOff>125095</xdr:rowOff>
    </xdr:to>
    <xdr:sp macro="" textlink="">
      <xdr:nvSpPr>
        <xdr:cNvPr id="251" name="楕円 250">
          <a:extLst>
            <a:ext uri="{FF2B5EF4-FFF2-40B4-BE49-F238E27FC236}">
              <a16:creationId xmlns:a16="http://schemas.microsoft.com/office/drawing/2014/main" id="{4F7CEF32-3314-4FA3-A7B5-615AED7E2F96}"/>
            </a:ext>
          </a:extLst>
        </xdr:cNvPr>
        <xdr:cNvSpPr/>
      </xdr:nvSpPr>
      <xdr:spPr>
        <a:xfrm>
          <a:off x="8699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74295</xdr:rowOff>
    </xdr:from>
    <xdr:to>
      <xdr:col>50</xdr:col>
      <xdr:colOff>114300</xdr:colOff>
      <xdr:row>63</xdr:row>
      <xdr:rowOff>74295</xdr:rowOff>
    </xdr:to>
    <xdr:cxnSp macro="">
      <xdr:nvCxnSpPr>
        <xdr:cNvPr id="252" name="直線コネクタ 251">
          <a:extLst>
            <a:ext uri="{FF2B5EF4-FFF2-40B4-BE49-F238E27FC236}">
              <a16:creationId xmlns:a16="http://schemas.microsoft.com/office/drawing/2014/main" id="{45F9DD25-4DB7-470D-9AB6-D0F0E3576A15}"/>
            </a:ext>
          </a:extLst>
        </xdr:cNvPr>
        <xdr:cNvCxnSpPr/>
      </xdr:nvCxnSpPr>
      <xdr:spPr>
        <a:xfrm>
          <a:off x="8750300" y="1087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23495</xdr:rowOff>
    </xdr:from>
    <xdr:to>
      <xdr:col>41</xdr:col>
      <xdr:colOff>101600</xdr:colOff>
      <xdr:row>63</xdr:row>
      <xdr:rowOff>125095</xdr:rowOff>
    </xdr:to>
    <xdr:sp macro="" textlink="">
      <xdr:nvSpPr>
        <xdr:cNvPr id="253" name="楕円 252">
          <a:extLst>
            <a:ext uri="{FF2B5EF4-FFF2-40B4-BE49-F238E27FC236}">
              <a16:creationId xmlns:a16="http://schemas.microsoft.com/office/drawing/2014/main" id="{505EBC31-4C78-4B0F-AA1A-A53164D5137E}"/>
            </a:ext>
          </a:extLst>
        </xdr:cNvPr>
        <xdr:cNvSpPr/>
      </xdr:nvSpPr>
      <xdr:spPr>
        <a:xfrm>
          <a:off x="7810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74295</xdr:rowOff>
    </xdr:from>
    <xdr:to>
      <xdr:col>45</xdr:col>
      <xdr:colOff>177800</xdr:colOff>
      <xdr:row>63</xdr:row>
      <xdr:rowOff>74295</xdr:rowOff>
    </xdr:to>
    <xdr:cxnSp macro="">
      <xdr:nvCxnSpPr>
        <xdr:cNvPr id="254" name="直線コネクタ 253">
          <a:extLst>
            <a:ext uri="{FF2B5EF4-FFF2-40B4-BE49-F238E27FC236}">
              <a16:creationId xmlns:a16="http://schemas.microsoft.com/office/drawing/2014/main" id="{D3507626-241C-4DB3-9773-2335EA3E69C3}"/>
            </a:ext>
          </a:extLst>
        </xdr:cNvPr>
        <xdr:cNvCxnSpPr/>
      </xdr:nvCxnSpPr>
      <xdr:spPr>
        <a:xfrm>
          <a:off x="7861300" y="1087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23495</xdr:rowOff>
    </xdr:from>
    <xdr:to>
      <xdr:col>36</xdr:col>
      <xdr:colOff>165100</xdr:colOff>
      <xdr:row>63</xdr:row>
      <xdr:rowOff>125095</xdr:rowOff>
    </xdr:to>
    <xdr:sp macro="" textlink="">
      <xdr:nvSpPr>
        <xdr:cNvPr id="255" name="楕円 254">
          <a:extLst>
            <a:ext uri="{FF2B5EF4-FFF2-40B4-BE49-F238E27FC236}">
              <a16:creationId xmlns:a16="http://schemas.microsoft.com/office/drawing/2014/main" id="{BFF2E130-E2DB-4DEF-A7E8-F6A5370AD6C8}"/>
            </a:ext>
          </a:extLst>
        </xdr:cNvPr>
        <xdr:cNvSpPr/>
      </xdr:nvSpPr>
      <xdr:spPr>
        <a:xfrm>
          <a:off x="6921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74295</xdr:rowOff>
    </xdr:from>
    <xdr:to>
      <xdr:col>41</xdr:col>
      <xdr:colOff>50800</xdr:colOff>
      <xdr:row>63</xdr:row>
      <xdr:rowOff>74295</xdr:rowOff>
    </xdr:to>
    <xdr:cxnSp macro="">
      <xdr:nvCxnSpPr>
        <xdr:cNvPr id="256" name="直線コネクタ 255">
          <a:extLst>
            <a:ext uri="{FF2B5EF4-FFF2-40B4-BE49-F238E27FC236}">
              <a16:creationId xmlns:a16="http://schemas.microsoft.com/office/drawing/2014/main" id="{D1B11EFB-BA72-4A38-BAA7-2679C0004653}"/>
            </a:ext>
          </a:extLst>
        </xdr:cNvPr>
        <xdr:cNvCxnSpPr/>
      </xdr:nvCxnSpPr>
      <xdr:spPr>
        <a:xfrm>
          <a:off x="6972300" y="1087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1D776710-1A54-4BE4-85DC-1F1988DDEEDF}"/>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AD45A4AB-2288-4310-9322-D189A2FF515A}"/>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64DFC24F-DB84-4D5D-976F-D1871DAD09CB}"/>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9C11CAA4-3644-483E-978E-E7B79779E05D}"/>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116222</xdr:rowOff>
    </xdr:from>
    <xdr:ext cx="469744" cy="259045"/>
    <xdr:sp macro="" textlink="">
      <xdr:nvSpPr>
        <xdr:cNvPr id="261" name="n_1mainValue【体育館・プール】&#10;一人当たり面積">
          <a:extLst>
            <a:ext uri="{FF2B5EF4-FFF2-40B4-BE49-F238E27FC236}">
              <a16:creationId xmlns:a16="http://schemas.microsoft.com/office/drawing/2014/main" id="{5D9B5F18-2181-4529-9A97-D3591131663D}"/>
            </a:ext>
          </a:extLst>
        </xdr:cNvPr>
        <xdr:cNvSpPr txBox="1"/>
      </xdr:nvSpPr>
      <xdr:spPr>
        <a:xfrm>
          <a:off x="93917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116222</xdr:rowOff>
    </xdr:from>
    <xdr:ext cx="469744" cy="259045"/>
    <xdr:sp macro="" textlink="">
      <xdr:nvSpPr>
        <xdr:cNvPr id="262" name="n_2mainValue【体育館・プール】&#10;一人当たり面積">
          <a:extLst>
            <a:ext uri="{FF2B5EF4-FFF2-40B4-BE49-F238E27FC236}">
              <a16:creationId xmlns:a16="http://schemas.microsoft.com/office/drawing/2014/main" id="{4A7AEF06-434C-49A9-9070-AF91DF2342B7}"/>
            </a:ext>
          </a:extLst>
        </xdr:cNvPr>
        <xdr:cNvSpPr txBox="1"/>
      </xdr:nvSpPr>
      <xdr:spPr>
        <a:xfrm>
          <a:off x="8515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116222</xdr:rowOff>
    </xdr:from>
    <xdr:ext cx="469744" cy="259045"/>
    <xdr:sp macro="" textlink="">
      <xdr:nvSpPr>
        <xdr:cNvPr id="263" name="n_3mainValue【体育館・プール】&#10;一人当たり面積">
          <a:extLst>
            <a:ext uri="{FF2B5EF4-FFF2-40B4-BE49-F238E27FC236}">
              <a16:creationId xmlns:a16="http://schemas.microsoft.com/office/drawing/2014/main" id="{351C9E16-0231-42D2-85D2-FA729E52B271}"/>
            </a:ext>
          </a:extLst>
        </xdr:cNvPr>
        <xdr:cNvSpPr txBox="1"/>
      </xdr:nvSpPr>
      <xdr:spPr>
        <a:xfrm>
          <a:off x="7626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116222</xdr:rowOff>
    </xdr:from>
    <xdr:ext cx="469744" cy="259045"/>
    <xdr:sp macro="" textlink="">
      <xdr:nvSpPr>
        <xdr:cNvPr id="264" name="n_4mainValue【体育館・プール】&#10;一人当たり面積">
          <a:extLst>
            <a:ext uri="{FF2B5EF4-FFF2-40B4-BE49-F238E27FC236}">
              <a16:creationId xmlns:a16="http://schemas.microsoft.com/office/drawing/2014/main" id="{D4677F85-B13F-4C94-8837-3FF73703D604}"/>
            </a:ext>
          </a:extLst>
        </xdr:cNvPr>
        <xdr:cNvSpPr txBox="1"/>
      </xdr:nvSpPr>
      <xdr:spPr>
        <a:xfrm>
          <a:off x="6737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CBEF841-AEF3-41CF-8DB9-93641296EC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44814D1-BFE5-495A-A06D-56D8E2FA6E4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F5287BF-3C27-4E6F-A6C4-994929F200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A1AB136-FAEB-482A-96EC-9B31D8DF0F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AE27CA3-D51A-43C6-BFA6-571102AEA1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11DF6E5-8672-49A6-BAE5-2CCC21D690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D4FEAB6-C2DC-4195-8C29-E3EA830A8C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729DFA1-86BC-486A-9236-7A1D71CF86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AFBD76F-2FC6-4285-84DF-BB0739F5FB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1E60A39-1BB4-47FB-88FA-4EC33C5FD0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0C70632-5A92-490A-92D1-380144F9372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B32A45BF-A3DA-4479-91B3-597767CC5D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8397747C-DAF0-4699-80BB-DC64481B461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7C7E683-E048-4412-81B5-049D9E03256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E04A6465-3AEB-4823-A3A6-76ABE089FE6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A42F5B6B-B75B-4F50-86A6-F996C887469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8A521997-B646-40EE-9557-34CE4BF23CE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B55CE0CF-C0B2-4D39-85DE-8AE9489A9F3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314AFED-C8A8-4852-A7E2-E900168166B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9414737C-02EA-4F68-B746-B3E165721A9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EAE804FA-B640-4295-8174-A99C2898034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0DD464B-C2C2-44B4-9F96-0E0D032937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79E55AB-F9B3-423E-893D-0035CB6F40A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C7E6AF6B-7934-4473-9570-28869178EFE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4CFF583A-FE0A-4CD4-A9FD-D9192E237175}"/>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C59650E2-287E-4CD2-B650-46223A1E0FF2}"/>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197862A6-EF9C-4E58-9CDB-B7C1814F03A9}"/>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51E63090-87A0-49F9-B403-BB4D37E0389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B1FB216F-D235-4763-A9DE-0FEE046DC118}"/>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884BD38D-4DF8-4D7D-BE5B-C0AA7B50073D}"/>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CCF2D7C7-5E4D-4541-9C45-5713EDC21186}"/>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25B35C73-51ED-47F5-A8CA-BBBED18391B8}"/>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D6D41195-B9D7-423C-BD71-BB10BDCEBD38}"/>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A8966CC5-03C6-4958-98D2-8EC10149DA54}"/>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6077BC2C-73F4-4749-9458-C27467FCC3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E0A023E-DC39-4E2A-A965-B513DE34B2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5A2ACB0-C7AE-4D7F-B407-4157AEC2938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7CA8DCE-45C8-4F53-8241-6C87659EFCD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2043F5E-C729-4C69-ACB0-993F3A1FB0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83AC747-0EEA-4DF2-97AB-EE1EEB2D4E0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116839</xdr:rowOff>
    </xdr:from>
    <xdr:to>
      <xdr:col>24</xdr:col>
      <xdr:colOff>114300</xdr:colOff>
      <xdr:row>86</xdr:row>
      <xdr:rowOff>46989</xdr:rowOff>
    </xdr:to>
    <xdr:sp macro="" textlink="">
      <xdr:nvSpPr>
        <xdr:cNvPr id="305" name="楕円 304">
          <a:extLst>
            <a:ext uri="{FF2B5EF4-FFF2-40B4-BE49-F238E27FC236}">
              <a16:creationId xmlns:a16="http://schemas.microsoft.com/office/drawing/2014/main" id="{EF8B64B5-B29B-455C-9ABE-69D3D2C4B17E}"/>
            </a:ext>
          </a:extLst>
        </xdr:cNvPr>
        <xdr:cNvSpPr/>
      </xdr:nvSpPr>
      <xdr:spPr>
        <a:xfrm>
          <a:off x="4584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31766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9B7F2BE5-13CD-4589-BCBE-BB710E489433}"/>
            </a:ext>
          </a:extLst>
        </xdr:cNvPr>
        <xdr:cNvSpPr txBox="1"/>
      </xdr:nvSpPr>
      <xdr:spPr>
        <a:xfrm>
          <a:off x="4673600" y="1460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76836</xdr:rowOff>
    </xdr:from>
    <xdr:to>
      <xdr:col>20</xdr:col>
      <xdr:colOff>38100</xdr:colOff>
      <xdr:row>86</xdr:row>
      <xdr:rowOff>6986</xdr:rowOff>
    </xdr:to>
    <xdr:sp macro="" textlink="">
      <xdr:nvSpPr>
        <xdr:cNvPr id="307" name="楕円 306">
          <a:extLst>
            <a:ext uri="{FF2B5EF4-FFF2-40B4-BE49-F238E27FC236}">
              <a16:creationId xmlns:a16="http://schemas.microsoft.com/office/drawing/2014/main" id="{EA2D46B7-2992-4B3C-BAB9-413698EE4605}"/>
            </a:ext>
          </a:extLst>
        </xdr:cNvPr>
        <xdr:cNvSpPr/>
      </xdr:nvSpPr>
      <xdr:spPr>
        <a:xfrm>
          <a:off x="3746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127636</xdr:rowOff>
    </xdr:from>
    <xdr:to>
      <xdr:col>24</xdr:col>
      <xdr:colOff>63500</xdr:colOff>
      <xdr:row>85</xdr:row>
      <xdr:rowOff>167639</xdr:rowOff>
    </xdr:to>
    <xdr:cxnSp macro="">
      <xdr:nvCxnSpPr>
        <xdr:cNvPr id="308" name="直線コネクタ 307">
          <a:extLst>
            <a:ext uri="{FF2B5EF4-FFF2-40B4-BE49-F238E27FC236}">
              <a16:creationId xmlns:a16="http://schemas.microsoft.com/office/drawing/2014/main" id="{6468072B-75DD-4F62-81E4-723DC6C60557}"/>
            </a:ext>
          </a:extLst>
        </xdr:cNvPr>
        <xdr:cNvCxnSpPr/>
      </xdr:nvCxnSpPr>
      <xdr:spPr>
        <a:xfrm>
          <a:off x="3797300" y="147008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34925</xdr:rowOff>
    </xdr:from>
    <xdr:to>
      <xdr:col>15</xdr:col>
      <xdr:colOff>101600</xdr:colOff>
      <xdr:row>85</xdr:row>
      <xdr:rowOff>136525</xdr:rowOff>
    </xdr:to>
    <xdr:sp macro="" textlink="">
      <xdr:nvSpPr>
        <xdr:cNvPr id="309" name="楕円 308">
          <a:extLst>
            <a:ext uri="{FF2B5EF4-FFF2-40B4-BE49-F238E27FC236}">
              <a16:creationId xmlns:a16="http://schemas.microsoft.com/office/drawing/2014/main" id="{0DA0D76B-FDDF-42ED-B3A6-1E247F82609C}"/>
            </a:ext>
          </a:extLst>
        </xdr:cNvPr>
        <xdr:cNvSpPr/>
      </xdr:nvSpPr>
      <xdr:spPr>
        <a:xfrm>
          <a:off x="2857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85725</xdr:rowOff>
    </xdr:from>
    <xdr:to>
      <xdr:col>19</xdr:col>
      <xdr:colOff>177800</xdr:colOff>
      <xdr:row>85</xdr:row>
      <xdr:rowOff>127636</xdr:rowOff>
    </xdr:to>
    <xdr:cxnSp macro="">
      <xdr:nvCxnSpPr>
        <xdr:cNvPr id="310" name="直線コネクタ 309">
          <a:extLst>
            <a:ext uri="{FF2B5EF4-FFF2-40B4-BE49-F238E27FC236}">
              <a16:creationId xmlns:a16="http://schemas.microsoft.com/office/drawing/2014/main" id="{E456CB65-CF4B-4ED2-9801-73617CA43506}"/>
            </a:ext>
          </a:extLst>
        </xdr:cNvPr>
        <xdr:cNvCxnSpPr/>
      </xdr:nvCxnSpPr>
      <xdr:spPr>
        <a:xfrm>
          <a:off x="2908300" y="146589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162561</xdr:rowOff>
    </xdr:from>
    <xdr:to>
      <xdr:col>10</xdr:col>
      <xdr:colOff>165100</xdr:colOff>
      <xdr:row>85</xdr:row>
      <xdr:rowOff>92711</xdr:rowOff>
    </xdr:to>
    <xdr:sp macro="" textlink="">
      <xdr:nvSpPr>
        <xdr:cNvPr id="311" name="楕円 310">
          <a:extLst>
            <a:ext uri="{FF2B5EF4-FFF2-40B4-BE49-F238E27FC236}">
              <a16:creationId xmlns:a16="http://schemas.microsoft.com/office/drawing/2014/main" id="{17DFF0F0-C813-49F5-996B-A04043EE78DF}"/>
            </a:ext>
          </a:extLst>
        </xdr:cNvPr>
        <xdr:cNvSpPr/>
      </xdr:nvSpPr>
      <xdr:spPr>
        <a:xfrm>
          <a:off x="1968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41911</xdr:rowOff>
    </xdr:from>
    <xdr:to>
      <xdr:col>15</xdr:col>
      <xdr:colOff>50800</xdr:colOff>
      <xdr:row>85</xdr:row>
      <xdr:rowOff>85725</xdr:rowOff>
    </xdr:to>
    <xdr:cxnSp macro="">
      <xdr:nvCxnSpPr>
        <xdr:cNvPr id="312" name="直線コネクタ 311">
          <a:extLst>
            <a:ext uri="{FF2B5EF4-FFF2-40B4-BE49-F238E27FC236}">
              <a16:creationId xmlns:a16="http://schemas.microsoft.com/office/drawing/2014/main" id="{D0B6490C-8CFA-4A30-8843-3E76EFF80DD8}"/>
            </a:ext>
          </a:extLst>
        </xdr:cNvPr>
        <xdr:cNvCxnSpPr/>
      </xdr:nvCxnSpPr>
      <xdr:spPr>
        <a:xfrm>
          <a:off x="2019300" y="146151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120650</xdr:rowOff>
    </xdr:from>
    <xdr:to>
      <xdr:col>6</xdr:col>
      <xdr:colOff>38100</xdr:colOff>
      <xdr:row>85</xdr:row>
      <xdr:rowOff>50800</xdr:rowOff>
    </xdr:to>
    <xdr:sp macro="" textlink="">
      <xdr:nvSpPr>
        <xdr:cNvPr id="313" name="楕円 312">
          <a:extLst>
            <a:ext uri="{FF2B5EF4-FFF2-40B4-BE49-F238E27FC236}">
              <a16:creationId xmlns:a16="http://schemas.microsoft.com/office/drawing/2014/main" id="{7F7FAA8D-595D-4825-984D-5C8DBC506587}"/>
            </a:ext>
          </a:extLst>
        </xdr:cNvPr>
        <xdr:cNvSpPr/>
      </xdr:nvSpPr>
      <xdr:spPr>
        <a:xfrm>
          <a:off x="1079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0</xdr:rowOff>
    </xdr:from>
    <xdr:to>
      <xdr:col>10</xdr:col>
      <xdr:colOff>114300</xdr:colOff>
      <xdr:row>85</xdr:row>
      <xdr:rowOff>41911</xdr:rowOff>
    </xdr:to>
    <xdr:cxnSp macro="">
      <xdr:nvCxnSpPr>
        <xdr:cNvPr id="314" name="直線コネクタ 313">
          <a:extLst>
            <a:ext uri="{FF2B5EF4-FFF2-40B4-BE49-F238E27FC236}">
              <a16:creationId xmlns:a16="http://schemas.microsoft.com/office/drawing/2014/main" id="{04A3178C-012D-47C6-B3F1-DEC92301E634}"/>
            </a:ext>
          </a:extLst>
        </xdr:cNvPr>
        <xdr:cNvCxnSpPr/>
      </xdr:nvCxnSpPr>
      <xdr:spPr>
        <a:xfrm>
          <a:off x="1130300" y="14573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0C0D6176-70C9-4C1C-89A7-2FC7FD9E685E}"/>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9BF2F814-E3F1-4BCD-B5CA-303F7A34EDD4}"/>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04591015-F315-4F3B-AF0C-B44709E9D695}"/>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A45CA443-BB01-4003-9E92-B82E2B584407}"/>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169563</xdr:rowOff>
    </xdr:from>
    <xdr:ext cx="405111" cy="259045"/>
    <xdr:sp macro="" textlink="">
      <xdr:nvSpPr>
        <xdr:cNvPr id="319" name="n_1mainValue【福祉施設】&#10;有形固定資産減価償却率">
          <a:extLst>
            <a:ext uri="{FF2B5EF4-FFF2-40B4-BE49-F238E27FC236}">
              <a16:creationId xmlns:a16="http://schemas.microsoft.com/office/drawing/2014/main" id="{79169EDB-77EE-4A40-84CD-E37C24DB653E}"/>
            </a:ext>
          </a:extLst>
        </xdr:cNvPr>
        <xdr:cNvSpPr txBox="1"/>
      </xdr:nvSpPr>
      <xdr:spPr>
        <a:xfrm>
          <a:off x="35820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127652</xdr:rowOff>
    </xdr:from>
    <xdr:ext cx="405111" cy="259045"/>
    <xdr:sp macro="" textlink="">
      <xdr:nvSpPr>
        <xdr:cNvPr id="320" name="n_2mainValue【福祉施設】&#10;有形固定資産減価償却率">
          <a:extLst>
            <a:ext uri="{FF2B5EF4-FFF2-40B4-BE49-F238E27FC236}">
              <a16:creationId xmlns:a16="http://schemas.microsoft.com/office/drawing/2014/main" id="{6AD2E953-9E9E-4D4B-9707-AC5782EDF551}"/>
            </a:ext>
          </a:extLst>
        </xdr:cNvPr>
        <xdr:cNvSpPr txBox="1"/>
      </xdr:nvSpPr>
      <xdr:spPr>
        <a:xfrm>
          <a:off x="27057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83838</xdr:rowOff>
    </xdr:from>
    <xdr:ext cx="405111" cy="259045"/>
    <xdr:sp macro="" textlink="">
      <xdr:nvSpPr>
        <xdr:cNvPr id="321" name="n_3mainValue【福祉施設】&#10;有形固定資産減価償却率">
          <a:extLst>
            <a:ext uri="{FF2B5EF4-FFF2-40B4-BE49-F238E27FC236}">
              <a16:creationId xmlns:a16="http://schemas.microsoft.com/office/drawing/2014/main" id="{42ABC9B7-2C63-4B0A-BACD-A8933565A079}"/>
            </a:ext>
          </a:extLst>
        </xdr:cNvPr>
        <xdr:cNvSpPr txBox="1"/>
      </xdr:nvSpPr>
      <xdr:spPr>
        <a:xfrm>
          <a:off x="1816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41927</xdr:rowOff>
    </xdr:from>
    <xdr:ext cx="405111" cy="259045"/>
    <xdr:sp macro="" textlink="">
      <xdr:nvSpPr>
        <xdr:cNvPr id="322" name="n_4mainValue【福祉施設】&#10;有形固定資産減価償却率">
          <a:extLst>
            <a:ext uri="{FF2B5EF4-FFF2-40B4-BE49-F238E27FC236}">
              <a16:creationId xmlns:a16="http://schemas.microsoft.com/office/drawing/2014/main" id="{5E67DD40-474D-4B05-B030-725056F15F45}"/>
            </a:ext>
          </a:extLst>
        </xdr:cNvPr>
        <xdr:cNvSpPr txBox="1"/>
      </xdr:nvSpPr>
      <xdr:spPr>
        <a:xfrm>
          <a:off x="9277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C17598D-136B-4DBB-80B0-EF1963F843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5231357-6F10-4AF8-9990-E124756AFB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10BBC1A-A2B0-4327-9AC3-D7C0AB9D09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EB5C21C-A96C-41CA-979F-55F530CF46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91E4AE12-80D6-49B6-9CE0-BCF583F937C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1C5E0DE-71B0-4A55-8498-B216610010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F2D52EC-8F94-41DC-B151-15317D2E3A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B131D85-3410-4448-812B-92284C0C2F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06A7F29-6885-4B37-9D16-CADB41F587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7FFA746-7394-4060-B94C-486733C23D3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A01282B5-7154-45E2-84D2-CE9FEDC4A7C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6B34D7A2-4D57-43B2-85DE-E86882CC726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CA7DD235-9BD8-4375-AD8D-08AF94FC17E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BAA62FCF-45EC-4C07-A874-E6B86D83AD4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D9C47AFB-16B5-4302-9E04-A2E97680FFA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2D842BF6-B8EE-4773-92B7-F573845F7AC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77C5E3B2-7A45-452B-93B4-48E04956EEA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DD8D19D5-FCDE-467B-B823-424B730D442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82CFF74F-DEB3-4DB2-B26A-A8092F49D53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0587B7F-1D7D-41A7-9216-075367E336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B94BDA12-7852-41DA-A8A6-23F7A95631A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A256FDCE-01A3-49D9-AA7B-613429D1434B}"/>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F5C6BE68-BC8F-4EDF-B019-37D0B99A5BF9}"/>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F0300F00-546E-40EE-8682-87E8B0624FF5}"/>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3285DB9B-6963-4110-8404-F54AF3174704}"/>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9E784D2F-0D6D-4BEA-B4B5-A22E382108E0}"/>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1DC1A38E-41CB-4AC0-A349-4A72F94C6019}"/>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7A890F17-8460-457B-8420-92682BE01281}"/>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77D94396-DF38-4381-B458-7192B6E40C68}"/>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D0C5D984-811A-422E-8818-760E15AE9EB5}"/>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343C2926-A3DD-4AFB-8B74-DCA650F112CC}"/>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1A14BAFF-4ED9-4C2F-A0A6-587EA7F93E79}"/>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4E8B023-379E-41DB-BA59-61D9A5A2893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F925852-3BF4-4404-B8CD-6674E017CC0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16B89B5-E0E9-41D8-A31C-DD1AE16BB4E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B7708A4-3A52-4966-B8B3-5E6977D1751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D2A9F95-10D3-4601-9A22-3936DDAD859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60" name="楕円 359">
          <a:extLst>
            <a:ext uri="{FF2B5EF4-FFF2-40B4-BE49-F238E27FC236}">
              <a16:creationId xmlns:a16="http://schemas.microsoft.com/office/drawing/2014/main" id="{E446A04C-804D-4D1C-B9F1-501ECC8D31FD}"/>
            </a:ext>
          </a:extLst>
        </xdr:cNvPr>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144542</xdr:rowOff>
    </xdr:from>
    <xdr:ext cx="469744" cy="259045"/>
    <xdr:sp macro="" textlink="">
      <xdr:nvSpPr>
        <xdr:cNvPr id="361" name="【福祉施設】&#10;一人当たり面積該当値テキスト">
          <a:extLst>
            <a:ext uri="{FF2B5EF4-FFF2-40B4-BE49-F238E27FC236}">
              <a16:creationId xmlns:a16="http://schemas.microsoft.com/office/drawing/2014/main" id="{6B62BEAA-7B9B-4E7D-9B3A-52958FC39F1C}"/>
            </a:ext>
          </a:extLst>
        </xdr:cNvPr>
        <xdr:cNvSpPr txBox="1"/>
      </xdr:nvSpPr>
      <xdr:spPr>
        <a:xfrm>
          <a:off x="10515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362" name="楕円 361">
          <a:extLst>
            <a:ext uri="{FF2B5EF4-FFF2-40B4-BE49-F238E27FC236}">
              <a16:creationId xmlns:a16="http://schemas.microsoft.com/office/drawing/2014/main" id="{94C4C121-7774-4A0A-9A01-79F21010110D}"/>
            </a:ext>
          </a:extLst>
        </xdr:cNvPr>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108965</xdr:rowOff>
    </xdr:to>
    <xdr:cxnSp macro="">
      <xdr:nvCxnSpPr>
        <xdr:cNvPr id="363" name="直線コネクタ 362">
          <a:extLst>
            <a:ext uri="{FF2B5EF4-FFF2-40B4-BE49-F238E27FC236}">
              <a16:creationId xmlns:a16="http://schemas.microsoft.com/office/drawing/2014/main" id="{3359DB2B-5B48-4997-B69D-A2D78842563F}"/>
            </a:ext>
          </a:extLst>
        </xdr:cNvPr>
        <xdr:cNvCxnSpPr/>
      </xdr:nvCxnSpPr>
      <xdr:spPr>
        <a:xfrm>
          <a:off x="9639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58165</xdr:rowOff>
    </xdr:from>
    <xdr:to>
      <xdr:col>46</xdr:col>
      <xdr:colOff>38100</xdr:colOff>
      <xdr:row>85</xdr:row>
      <xdr:rowOff>159765</xdr:rowOff>
    </xdr:to>
    <xdr:sp macro="" textlink="">
      <xdr:nvSpPr>
        <xdr:cNvPr id="364" name="楕円 363">
          <a:extLst>
            <a:ext uri="{FF2B5EF4-FFF2-40B4-BE49-F238E27FC236}">
              <a16:creationId xmlns:a16="http://schemas.microsoft.com/office/drawing/2014/main" id="{FC31D61A-5785-4123-ADFC-BE252B7D6F27}"/>
            </a:ext>
          </a:extLst>
        </xdr:cNvPr>
        <xdr:cNvSpPr/>
      </xdr:nvSpPr>
      <xdr:spPr>
        <a:xfrm>
          <a:off x="8699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108965</xdr:rowOff>
    </xdr:from>
    <xdr:to>
      <xdr:col>50</xdr:col>
      <xdr:colOff>114300</xdr:colOff>
      <xdr:row>85</xdr:row>
      <xdr:rowOff>108965</xdr:rowOff>
    </xdr:to>
    <xdr:cxnSp macro="">
      <xdr:nvCxnSpPr>
        <xdr:cNvPr id="365" name="直線コネクタ 364">
          <a:extLst>
            <a:ext uri="{FF2B5EF4-FFF2-40B4-BE49-F238E27FC236}">
              <a16:creationId xmlns:a16="http://schemas.microsoft.com/office/drawing/2014/main" id="{12296269-EBF4-4140-BF0F-F2AD90F5A17C}"/>
            </a:ext>
          </a:extLst>
        </xdr:cNvPr>
        <xdr:cNvCxnSpPr/>
      </xdr:nvCxnSpPr>
      <xdr:spPr>
        <a:xfrm>
          <a:off x="8750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58165</xdr:rowOff>
    </xdr:from>
    <xdr:to>
      <xdr:col>41</xdr:col>
      <xdr:colOff>101600</xdr:colOff>
      <xdr:row>85</xdr:row>
      <xdr:rowOff>159765</xdr:rowOff>
    </xdr:to>
    <xdr:sp macro="" textlink="">
      <xdr:nvSpPr>
        <xdr:cNvPr id="366" name="楕円 365">
          <a:extLst>
            <a:ext uri="{FF2B5EF4-FFF2-40B4-BE49-F238E27FC236}">
              <a16:creationId xmlns:a16="http://schemas.microsoft.com/office/drawing/2014/main" id="{1A48B175-98D1-4328-8869-7D438DA98BF4}"/>
            </a:ext>
          </a:extLst>
        </xdr:cNvPr>
        <xdr:cNvSpPr/>
      </xdr:nvSpPr>
      <xdr:spPr>
        <a:xfrm>
          <a:off x="7810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108965</xdr:rowOff>
    </xdr:from>
    <xdr:to>
      <xdr:col>45</xdr:col>
      <xdr:colOff>177800</xdr:colOff>
      <xdr:row>85</xdr:row>
      <xdr:rowOff>108965</xdr:rowOff>
    </xdr:to>
    <xdr:cxnSp macro="">
      <xdr:nvCxnSpPr>
        <xdr:cNvPr id="367" name="直線コネクタ 366">
          <a:extLst>
            <a:ext uri="{FF2B5EF4-FFF2-40B4-BE49-F238E27FC236}">
              <a16:creationId xmlns:a16="http://schemas.microsoft.com/office/drawing/2014/main" id="{8A111C85-C80D-49EE-B218-BA1C6CC954E3}"/>
            </a:ext>
          </a:extLst>
        </xdr:cNvPr>
        <xdr:cNvCxnSpPr/>
      </xdr:nvCxnSpPr>
      <xdr:spPr>
        <a:xfrm>
          <a:off x="7861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58165</xdr:rowOff>
    </xdr:from>
    <xdr:to>
      <xdr:col>36</xdr:col>
      <xdr:colOff>165100</xdr:colOff>
      <xdr:row>85</xdr:row>
      <xdr:rowOff>159765</xdr:rowOff>
    </xdr:to>
    <xdr:sp macro="" textlink="">
      <xdr:nvSpPr>
        <xdr:cNvPr id="368" name="楕円 367">
          <a:extLst>
            <a:ext uri="{FF2B5EF4-FFF2-40B4-BE49-F238E27FC236}">
              <a16:creationId xmlns:a16="http://schemas.microsoft.com/office/drawing/2014/main" id="{EA3316C2-2449-4CD9-8C6A-0873B0DC5255}"/>
            </a:ext>
          </a:extLst>
        </xdr:cNvPr>
        <xdr:cNvSpPr/>
      </xdr:nvSpPr>
      <xdr:spPr>
        <a:xfrm>
          <a:off x="6921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108965</xdr:rowOff>
    </xdr:from>
    <xdr:to>
      <xdr:col>41</xdr:col>
      <xdr:colOff>50800</xdr:colOff>
      <xdr:row>85</xdr:row>
      <xdr:rowOff>108965</xdr:rowOff>
    </xdr:to>
    <xdr:cxnSp macro="">
      <xdr:nvCxnSpPr>
        <xdr:cNvPr id="369" name="直線コネクタ 368">
          <a:extLst>
            <a:ext uri="{FF2B5EF4-FFF2-40B4-BE49-F238E27FC236}">
              <a16:creationId xmlns:a16="http://schemas.microsoft.com/office/drawing/2014/main" id="{3E64E0E5-DD74-4FAE-A036-8B99D2F65F43}"/>
            </a:ext>
          </a:extLst>
        </xdr:cNvPr>
        <xdr:cNvCxnSpPr/>
      </xdr:nvCxnSpPr>
      <xdr:spPr>
        <a:xfrm>
          <a:off x="6972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8464B555-45F3-411E-94BE-E4C973AB068E}"/>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2D710108-C0D0-44F3-ABBA-BC315884D232}"/>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E24D8415-CA6A-4AD0-815C-707CCE40BF58}"/>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9A3B8886-C53B-408C-A9F4-349A166D89C4}"/>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150892</xdr:rowOff>
    </xdr:from>
    <xdr:ext cx="469744" cy="259045"/>
    <xdr:sp macro="" textlink="">
      <xdr:nvSpPr>
        <xdr:cNvPr id="374" name="n_1mainValue【福祉施設】&#10;一人当たり面積">
          <a:extLst>
            <a:ext uri="{FF2B5EF4-FFF2-40B4-BE49-F238E27FC236}">
              <a16:creationId xmlns:a16="http://schemas.microsoft.com/office/drawing/2014/main" id="{953814FA-4458-48E8-BD0F-15358EF4771A}"/>
            </a:ext>
          </a:extLst>
        </xdr:cNvPr>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375" name="n_2mainValue【福祉施設】&#10;一人当たり面積">
          <a:extLst>
            <a:ext uri="{FF2B5EF4-FFF2-40B4-BE49-F238E27FC236}">
              <a16:creationId xmlns:a16="http://schemas.microsoft.com/office/drawing/2014/main" id="{4C73E36E-EA69-42D0-9FC2-09BF3F45C5F7}"/>
            </a:ext>
          </a:extLst>
        </xdr:cNvPr>
        <xdr:cNvSpPr txBox="1"/>
      </xdr:nvSpPr>
      <xdr:spPr>
        <a:xfrm>
          <a:off x="8515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150892</xdr:rowOff>
    </xdr:from>
    <xdr:ext cx="469744" cy="259045"/>
    <xdr:sp macro="" textlink="">
      <xdr:nvSpPr>
        <xdr:cNvPr id="376" name="n_3mainValue【福祉施設】&#10;一人当たり面積">
          <a:extLst>
            <a:ext uri="{FF2B5EF4-FFF2-40B4-BE49-F238E27FC236}">
              <a16:creationId xmlns:a16="http://schemas.microsoft.com/office/drawing/2014/main" id="{F92667F2-821F-44B9-B471-B11F18C31F35}"/>
            </a:ext>
          </a:extLst>
        </xdr:cNvPr>
        <xdr:cNvSpPr txBox="1"/>
      </xdr:nvSpPr>
      <xdr:spPr>
        <a:xfrm>
          <a:off x="7626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150892</xdr:rowOff>
    </xdr:from>
    <xdr:ext cx="469744" cy="259045"/>
    <xdr:sp macro="" textlink="">
      <xdr:nvSpPr>
        <xdr:cNvPr id="377" name="n_4mainValue【福祉施設】&#10;一人当たり面積">
          <a:extLst>
            <a:ext uri="{FF2B5EF4-FFF2-40B4-BE49-F238E27FC236}">
              <a16:creationId xmlns:a16="http://schemas.microsoft.com/office/drawing/2014/main" id="{44B30914-C288-40F0-94A3-E3F2B66E8F42}"/>
            </a:ext>
          </a:extLst>
        </xdr:cNvPr>
        <xdr:cNvSpPr txBox="1"/>
      </xdr:nvSpPr>
      <xdr:spPr>
        <a:xfrm>
          <a:off x="6737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D360D957-C829-4043-A469-3BE1E5FEF9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AC3A740B-0DB9-43EE-9E06-2EC08CE810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E8113943-E366-420A-A981-ED185CA791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4408DF8-2C45-4D98-84E8-DA8095803D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C4D350B7-CE3A-47DC-AE16-5DD3BE08A6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AE280DA-2BFA-4E30-B0BA-9599D29779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1243331D-26D7-4785-BFAC-E9C06182D7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FD5454D4-EFA6-4F45-B156-43699D4FC3C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451D03E6-D7E1-49B0-BC74-694662CB009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87220DF3-F846-4FAD-895E-D63BF8D25FC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1920596-738F-4964-B4CF-7A3D19BA2AE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E7B53D26-E3C5-403E-81E4-7F7C52739B1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851BEDAF-0864-433F-83BB-9B7F279A191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63600AA9-9728-4BBC-8BFE-2B40111E633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FEA843CA-3CCC-4B40-96C8-6C181240A09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7C7C41C7-6926-4AC9-B45F-8E4DEBF1C42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134BA4F5-F17F-4B44-B6D9-6142A425D5E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33493BCD-2B3A-4C32-9A67-C398A0A6DB0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6490D737-82E6-4346-AADD-E6D04921B8B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9209EC83-F502-4F41-A2E7-9FB2F5C987A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E8E88819-9E09-48FA-8000-C8A2E1769F9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F14AD0A2-FDBA-49AF-BDEF-30376AAFCB4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D69528C5-73AC-4002-949A-E2ABE794083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4DBE2EAA-4CEC-4C58-BDE2-EF0D15E951D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1B73E20B-F724-4549-8892-FD49F5AAA8FC}"/>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6D6B124C-5652-4C89-906E-320B151AA7F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A2409082-5C72-400B-B8B3-71F89F4E26DE}"/>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80FC736C-9D89-4AEC-9C97-9435387BE7AA}"/>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D25459A6-FA39-4C8F-A1EA-23DA4FF87BDF}"/>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B0A42AB2-3187-453A-AC46-3329DC4C0063}"/>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AA115D5A-FD87-4E42-9F91-6FFD800AA90D}"/>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9EDFF7E2-CDC7-4779-BF57-E5ACCEA63ACA}"/>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338914C4-DC18-40A1-B903-DED0054CADE4}"/>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DB4F39FE-5BB9-4C8B-A2AE-B4AFDE44D221}"/>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B6BE0A76-97A2-464C-89B4-02F40074EA8B}"/>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729E8A17-84B4-4069-8196-6E89D678A84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A454D4A-F933-4458-B85B-1C4D9E092F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EC4991C-F925-4DBB-9BB3-85451E05659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9DBC6F1-560E-4B37-9DCF-C29CCACBFF2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40FB54E-79E7-4249-A63E-1203B8B115A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73025</xdr:rowOff>
    </xdr:from>
    <xdr:to>
      <xdr:col>24</xdr:col>
      <xdr:colOff>114300</xdr:colOff>
      <xdr:row>104</xdr:row>
      <xdr:rowOff>3175</xdr:rowOff>
    </xdr:to>
    <xdr:sp macro="" textlink="">
      <xdr:nvSpPr>
        <xdr:cNvPr id="418" name="楕円 417">
          <a:extLst>
            <a:ext uri="{FF2B5EF4-FFF2-40B4-BE49-F238E27FC236}">
              <a16:creationId xmlns:a16="http://schemas.microsoft.com/office/drawing/2014/main" id="{BD27EC3B-849F-4EFB-81C7-56715118C004}"/>
            </a:ext>
          </a:extLst>
        </xdr:cNvPr>
        <xdr:cNvSpPr/>
      </xdr:nvSpPr>
      <xdr:spPr>
        <a:xfrm>
          <a:off x="45847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95902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CA56932D-9D8C-4BDE-92EE-F7667F663407}"/>
            </a:ext>
          </a:extLst>
        </xdr:cNvPr>
        <xdr:cNvSpPr txBox="1"/>
      </xdr:nvSpPr>
      <xdr:spPr>
        <a:xfrm>
          <a:off x="4673600"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29211</xdr:rowOff>
    </xdr:from>
    <xdr:to>
      <xdr:col>20</xdr:col>
      <xdr:colOff>38100</xdr:colOff>
      <xdr:row>103</xdr:row>
      <xdr:rowOff>130811</xdr:rowOff>
    </xdr:to>
    <xdr:sp macro="" textlink="">
      <xdr:nvSpPr>
        <xdr:cNvPr id="420" name="楕円 419">
          <a:extLst>
            <a:ext uri="{FF2B5EF4-FFF2-40B4-BE49-F238E27FC236}">
              <a16:creationId xmlns:a16="http://schemas.microsoft.com/office/drawing/2014/main" id="{518CC55D-71E0-436B-ADD1-8443D2EF42DF}"/>
            </a:ext>
          </a:extLst>
        </xdr:cNvPr>
        <xdr:cNvSpPr/>
      </xdr:nvSpPr>
      <xdr:spPr>
        <a:xfrm>
          <a:off x="3746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103</xdr:row>
      <xdr:rowOff>123825</xdr:rowOff>
    </xdr:to>
    <xdr:cxnSp macro="">
      <xdr:nvCxnSpPr>
        <xdr:cNvPr id="421" name="直線コネクタ 420">
          <a:extLst>
            <a:ext uri="{FF2B5EF4-FFF2-40B4-BE49-F238E27FC236}">
              <a16:creationId xmlns:a16="http://schemas.microsoft.com/office/drawing/2014/main" id="{EC8A8BDC-67AC-4981-9D76-FF74C232ADD4}"/>
            </a:ext>
          </a:extLst>
        </xdr:cNvPr>
        <xdr:cNvCxnSpPr/>
      </xdr:nvCxnSpPr>
      <xdr:spPr>
        <a:xfrm>
          <a:off x="3797300" y="177393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154939</xdr:rowOff>
    </xdr:from>
    <xdr:to>
      <xdr:col>15</xdr:col>
      <xdr:colOff>101600</xdr:colOff>
      <xdr:row>103</xdr:row>
      <xdr:rowOff>85089</xdr:rowOff>
    </xdr:to>
    <xdr:sp macro="" textlink="">
      <xdr:nvSpPr>
        <xdr:cNvPr id="422" name="楕円 421">
          <a:extLst>
            <a:ext uri="{FF2B5EF4-FFF2-40B4-BE49-F238E27FC236}">
              <a16:creationId xmlns:a16="http://schemas.microsoft.com/office/drawing/2014/main" id="{258A9C60-CD52-4C44-AA8C-8566AFD46D0E}"/>
            </a:ext>
          </a:extLst>
        </xdr:cNvPr>
        <xdr:cNvSpPr/>
      </xdr:nvSpPr>
      <xdr:spPr>
        <a:xfrm>
          <a:off x="2857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34289</xdr:rowOff>
    </xdr:from>
    <xdr:to>
      <xdr:col>19</xdr:col>
      <xdr:colOff>177800</xdr:colOff>
      <xdr:row>103</xdr:row>
      <xdr:rowOff>80011</xdr:rowOff>
    </xdr:to>
    <xdr:cxnSp macro="">
      <xdr:nvCxnSpPr>
        <xdr:cNvPr id="423" name="直線コネクタ 422">
          <a:extLst>
            <a:ext uri="{FF2B5EF4-FFF2-40B4-BE49-F238E27FC236}">
              <a16:creationId xmlns:a16="http://schemas.microsoft.com/office/drawing/2014/main" id="{82DC0943-127C-4A26-B86D-992FB2736755}"/>
            </a:ext>
          </a:extLst>
        </xdr:cNvPr>
        <xdr:cNvCxnSpPr/>
      </xdr:nvCxnSpPr>
      <xdr:spPr>
        <a:xfrm>
          <a:off x="2908300" y="17693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111125</xdr:rowOff>
    </xdr:from>
    <xdr:to>
      <xdr:col>10</xdr:col>
      <xdr:colOff>165100</xdr:colOff>
      <xdr:row>103</xdr:row>
      <xdr:rowOff>41275</xdr:rowOff>
    </xdr:to>
    <xdr:sp macro="" textlink="">
      <xdr:nvSpPr>
        <xdr:cNvPr id="424" name="楕円 423">
          <a:extLst>
            <a:ext uri="{FF2B5EF4-FFF2-40B4-BE49-F238E27FC236}">
              <a16:creationId xmlns:a16="http://schemas.microsoft.com/office/drawing/2014/main" id="{C306CE7C-0F58-4073-8497-94F66BD40F30}"/>
            </a:ext>
          </a:extLst>
        </xdr:cNvPr>
        <xdr:cNvSpPr/>
      </xdr:nvSpPr>
      <xdr:spPr>
        <a:xfrm>
          <a:off x="1968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161925</xdr:rowOff>
    </xdr:from>
    <xdr:to>
      <xdr:col>15</xdr:col>
      <xdr:colOff>50800</xdr:colOff>
      <xdr:row>103</xdr:row>
      <xdr:rowOff>34289</xdr:rowOff>
    </xdr:to>
    <xdr:cxnSp macro="">
      <xdr:nvCxnSpPr>
        <xdr:cNvPr id="425" name="直線コネクタ 424">
          <a:extLst>
            <a:ext uri="{FF2B5EF4-FFF2-40B4-BE49-F238E27FC236}">
              <a16:creationId xmlns:a16="http://schemas.microsoft.com/office/drawing/2014/main" id="{950FA7CE-4B85-4DAC-8626-5DD09BCE8FA3}"/>
            </a:ext>
          </a:extLst>
        </xdr:cNvPr>
        <xdr:cNvCxnSpPr/>
      </xdr:nvCxnSpPr>
      <xdr:spPr>
        <a:xfrm>
          <a:off x="2019300" y="176498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67311</xdr:rowOff>
    </xdr:from>
    <xdr:to>
      <xdr:col>6</xdr:col>
      <xdr:colOff>38100</xdr:colOff>
      <xdr:row>102</xdr:row>
      <xdr:rowOff>168911</xdr:rowOff>
    </xdr:to>
    <xdr:sp macro="" textlink="">
      <xdr:nvSpPr>
        <xdr:cNvPr id="426" name="楕円 425">
          <a:extLst>
            <a:ext uri="{FF2B5EF4-FFF2-40B4-BE49-F238E27FC236}">
              <a16:creationId xmlns:a16="http://schemas.microsoft.com/office/drawing/2014/main" id="{C809FC40-E673-491C-A7F7-7E6A2B983A2D}"/>
            </a:ext>
          </a:extLst>
        </xdr:cNvPr>
        <xdr:cNvSpPr/>
      </xdr:nvSpPr>
      <xdr:spPr>
        <a:xfrm>
          <a:off x="1079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118111</xdr:rowOff>
    </xdr:from>
    <xdr:to>
      <xdr:col>10</xdr:col>
      <xdr:colOff>114300</xdr:colOff>
      <xdr:row>102</xdr:row>
      <xdr:rowOff>161925</xdr:rowOff>
    </xdr:to>
    <xdr:cxnSp macro="">
      <xdr:nvCxnSpPr>
        <xdr:cNvPr id="427" name="直線コネクタ 426">
          <a:extLst>
            <a:ext uri="{FF2B5EF4-FFF2-40B4-BE49-F238E27FC236}">
              <a16:creationId xmlns:a16="http://schemas.microsoft.com/office/drawing/2014/main" id="{F7123D34-E071-4C61-9214-D73C7F2F73C6}"/>
            </a:ext>
          </a:extLst>
        </xdr:cNvPr>
        <xdr:cNvCxnSpPr/>
      </xdr:nvCxnSpPr>
      <xdr:spPr>
        <a:xfrm>
          <a:off x="1130300" y="176060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a:extLst>
            <a:ext uri="{FF2B5EF4-FFF2-40B4-BE49-F238E27FC236}">
              <a16:creationId xmlns:a16="http://schemas.microsoft.com/office/drawing/2014/main" id="{77C762C4-E9E3-466F-8FD5-439190D54938}"/>
            </a:ext>
          </a:extLst>
        </xdr:cNvPr>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a:extLst>
            <a:ext uri="{FF2B5EF4-FFF2-40B4-BE49-F238E27FC236}">
              <a16:creationId xmlns:a16="http://schemas.microsoft.com/office/drawing/2014/main" id="{EC4474A8-EFA2-4A9C-844B-F8FAA0968679}"/>
            </a:ext>
          </a:extLst>
        </xdr:cNvPr>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a:extLst>
            <a:ext uri="{FF2B5EF4-FFF2-40B4-BE49-F238E27FC236}">
              <a16:creationId xmlns:a16="http://schemas.microsoft.com/office/drawing/2014/main" id="{7DD25D0D-F2FE-48CC-A10F-ADACE8317868}"/>
            </a:ext>
          </a:extLst>
        </xdr:cNvPr>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a:extLst>
            <a:ext uri="{FF2B5EF4-FFF2-40B4-BE49-F238E27FC236}">
              <a16:creationId xmlns:a16="http://schemas.microsoft.com/office/drawing/2014/main" id="{A90F333A-0DB3-46CA-A3BF-511DEEE83C57}"/>
            </a:ext>
          </a:extLst>
        </xdr:cNvPr>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147338</xdr:rowOff>
    </xdr:from>
    <xdr:ext cx="405111" cy="259045"/>
    <xdr:sp macro="" textlink="">
      <xdr:nvSpPr>
        <xdr:cNvPr id="432" name="n_1mainValue【市民会館】&#10;有形固定資産減価償却率">
          <a:extLst>
            <a:ext uri="{FF2B5EF4-FFF2-40B4-BE49-F238E27FC236}">
              <a16:creationId xmlns:a16="http://schemas.microsoft.com/office/drawing/2014/main" id="{42F8D691-BF3B-4B83-A882-9D6B2E65C563}"/>
            </a:ext>
          </a:extLst>
        </xdr:cNvPr>
        <xdr:cNvSpPr txBox="1"/>
      </xdr:nvSpPr>
      <xdr:spPr>
        <a:xfrm>
          <a:off x="3582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101616</xdr:rowOff>
    </xdr:from>
    <xdr:ext cx="405111" cy="259045"/>
    <xdr:sp macro="" textlink="">
      <xdr:nvSpPr>
        <xdr:cNvPr id="433" name="n_2mainValue【市民会館】&#10;有形固定資産減価償却率">
          <a:extLst>
            <a:ext uri="{FF2B5EF4-FFF2-40B4-BE49-F238E27FC236}">
              <a16:creationId xmlns:a16="http://schemas.microsoft.com/office/drawing/2014/main" id="{601AE296-10F0-4EC1-831F-B71467353F78}"/>
            </a:ext>
          </a:extLst>
        </xdr:cNvPr>
        <xdr:cNvSpPr txBox="1"/>
      </xdr:nvSpPr>
      <xdr:spPr>
        <a:xfrm>
          <a:off x="2705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57802</xdr:rowOff>
    </xdr:from>
    <xdr:ext cx="405111" cy="259045"/>
    <xdr:sp macro="" textlink="">
      <xdr:nvSpPr>
        <xdr:cNvPr id="434" name="n_3mainValue【市民会館】&#10;有形固定資産減価償却率">
          <a:extLst>
            <a:ext uri="{FF2B5EF4-FFF2-40B4-BE49-F238E27FC236}">
              <a16:creationId xmlns:a16="http://schemas.microsoft.com/office/drawing/2014/main" id="{1B1BA82C-26EC-428A-B2EA-A360833648A8}"/>
            </a:ext>
          </a:extLst>
        </xdr:cNvPr>
        <xdr:cNvSpPr txBox="1"/>
      </xdr:nvSpPr>
      <xdr:spPr>
        <a:xfrm>
          <a:off x="1816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13988</xdr:rowOff>
    </xdr:from>
    <xdr:ext cx="405111" cy="259045"/>
    <xdr:sp macro="" textlink="">
      <xdr:nvSpPr>
        <xdr:cNvPr id="435" name="n_4mainValue【市民会館】&#10;有形固定資産減価償却率">
          <a:extLst>
            <a:ext uri="{FF2B5EF4-FFF2-40B4-BE49-F238E27FC236}">
              <a16:creationId xmlns:a16="http://schemas.microsoft.com/office/drawing/2014/main" id="{C962C544-B065-4834-82D0-9479E66F48F6}"/>
            </a:ext>
          </a:extLst>
        </xdr:cNvPr>
        <xdr:cNvSpPr txBox="1"/>
      </xdr:nvSpPr>
      <xdr:spPr>
        <a:xfrm>
          <a:off x="927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35C59049-9AD5-42B6-B2A1-CDE5A29D3D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F38D47E4-2B06-4C8D-9D7F-A17D11826C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28FDF1C2-A139-4452-9EF9-72A54053E2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699D45A-26DB-4DAF-B971-C5530D4FA35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53ADEBC1-16E6-4DF7-98C1-0414409644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D2E74C93-D94C-48C9-B212-85B289CD61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1D5B1D9C-396D-46FF-89B2-AB6FC5E393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3D2FA921-8D44-4134-A061-1236F325157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BE58FA22-BB0A-47E6-88CE-BB48377F0D5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1B36B93E-9D0D-4F7C-A955-D9FEE825E77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88B32E9B-C378-4FD1-8D81-DFCCE47BA68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5917D560-3979-40B5-B496-BAA4CBC759D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600F75FA-619A-4B73-84B0-647B0C9228F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35DE873-4886-4CA1-973B-150DDF971A8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A95FEA52-8061-4FF8-8A98-6245B0A21FE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6315B9FB-21DC-43ED-8F71-FC3A50162B6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5858CF8F-2CA3-4F5A-B694-97035E93AC6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D38BAC4C-366B-476F-8E41-BD89BCE5425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6DB6D799-4586-4EB9-9D5A-D25F7DCD159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6B87BD7-6FD0-4CC9-B6E8-A9C3EFC9081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ACB38988-7135-4602-91D3-014FAC072F6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B5A3A7EB-3527-4DE2-A059-7FBC2B4D936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426B6C2E-A109-48A7-8981-54D84376943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B400D684-3D31-4904-96D2-575167AADFA8}"/>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8001A061-B61B-43F7-AEBB-D7FABE483462}"/>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7B3DD2DA-0956-469B-BDAE-253E25DE712E}"/>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888007CB-2E62-47C6-A441-99954A8E90B3}"/>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5207B1E0-0297-4791-86FD-16E2DAD38C61}"/>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E8DB1EDF-2706-4DAB-A15C-CCA279484A43}"/>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8A4B5389-8420-4F61-808C-2F23D8B37B03}"/>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E053F770-05A8-4CA8-B0F0-79A66D0B0346}"/>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8784700C-8B08-47DA-95E2-2A66A7DF09B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FD41C075-926E-452F-9DB4-F2020AE38B8E}"/>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4AC66ECB-6A25-4EBE-8001-930B1FE28A0A}"/>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BBBDB64-85BE-4139-876B-46E94534D4C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2B89662-6DB1-4C2B-977A-4EE721362B8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5AE469A-6E9D-4718-993D-24401E85FF4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5F6A004-B51C-4BDD-920D-CC40ECAA4A5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89AA86D-2604-4909-8ECB-3BE16845F55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75" name="楕円 474">
          <a:extLst>
            <a:ext uri="{FF2B5EF4-FFF2-40B4-BE49-F238E27FC236}">
              <a16:creationId xmlns:a16="http://schemas.microsoft.com/office/drawing/2014/main" id="{501FF469-2CA8-4019-8B6D-15256E7C2402}"/>
            </a:ext>
          </a:extLst>
        </xdr:cNvPr>
        <xdr:cNvSpPr/>
      </xdr:nvSpPr>
      <xdr:spPr>
        <a:xfrm>
          <a:off x="10426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133366</xdr:rowOff>
    </xdr:from>
    <xdr:ext cx="469744" cy="259045"/>
    <xdr:sp macro="" textlink="">
      <xdr:nvSpPr>
        <xdr:cNvPr id="476" name="【市民会館】&#10;一人当たり面積該当値テキスト">
          <a:extLst>
            <a:ext uri="{FF2B5EF4-FFF2-40B4-BE49-F238E27FC236}">
              <a16:creationId xmlns:a16="http://schemas.microsoft.com/office/drawing/2014/main" id="{65521BF0-3296-4F31-A069-B8391E3BEB70}"/>
            </a:ext>
          </a:extLst>
        </xdr:cNvPr>
        <xdr:cNvSpPr txBox="1"/>
      </xdr:nvSpPr>
      <xdr:spPr>
        <a:xfrm>
          <a:off x="10515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154939</xdr:rowOff>
    </xdr:from>
    <xdr:to>
      <xdr:col>50</xdr:col>
      <xdr:colOff>165100</xdr:colOff>
      <xdr:row>107</xdr:row>
      <xdr:rowOff>85089</xdr:rowOff>
    </xdr:to>
    <xdr:sp macro="" textlink="">
      <xdr:nvSpPr>
        <xdr:cNvPr id="477" name="楕円 476">
          <a:extLst>
            <a:ext uri="{FF2B5EF4-FFF2-40B4-BE49-F238E27FC236}">
              <a16:creationId xmlns:a16="http://schemas.microsoft.com/office/drawing/2014/main" id="{72A1E545-B1B8-4AD5-B903-73D0D1A61751}"/>
            </a:ext>
          </a:extLst>
        </xdr:cNvPr>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34289</xdr:rowOff>
    </xdr:from>
    <xdr:to>
      <xdr:col>55</xdr:col>
      <xdr:colOff>0</xdr:colOff>
      <xdr:row>107</xdr:row>
      <xdr:rowOff>34289</xdr:rowOff>
    </xdr:to>
    <xdr:cxnSp macro="">
      <xdr:nvCxnSpPr>
        <xdr:cNvPr id="478" name="直線コネクタ 477">
          <a:extLst>
            <a:ext uri="{FF2B5EF4-FFF2-40B4-BE49-F238E27FC236}">
              <a16:creationId xmlns:a16="http://schemas.microsoft.com/office/drawing/2014/main" id="{33D10B59-FD1E-4D1F-8FBB-D74BA6F19040}"/>
            </a:ext>
          </a:extLst>
        </xdr:cNvPr>
        <xdr:cNvCxnSpPr/>
      </xdr:nvCxnSpPr>
      <xdr:spPr>
        <a:xfrm>
          <a:off x="9639300" y="1837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154939</xdr:rowOff>
    </xdr:from>
    <xdr:to>
      <xdr:col>46</xdr:col>
      <xdr:colOff>38100</xdr:colOff>
      <xdr:row>107</xdr:row>
      <xdr:rowOff>85089</xdr:rowOff>
    </xdr:to>
    <xdr:sp macro="" textlink="">
      <xdr:nvSpPr>
        <xdr:cNvPr id="479" name="楕円 478">
          <a:extLst>
            <a:ext uri="{FF2B5EF4-FFF2-40B4-BE49-F238E27FC236}">
              <a16:creationId xmlns:a16="http://schemas.microsoft.com/office/drawing/2014/main" id="{9350D4EA-0E6C-4528-8F95-30A845F644D4}"/>
            </a:ext>
          </a:extLst>
        </xdr:cNvPr>
        <xdr:cNvSpPr/>
      </xdr:nvSpPr>
      <xdr:spPr>
        <a:xfrm>
          <a:off x="8699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34289</xdr:rowOff>
    </xdr:from>
    <xdr:to>
      <xdr:col>50</xdr:col>
      <xdr:colOff>114300</xdr:colOff>
      <xdr:row>107</xdr:row>
      <xdr:rowOff>34289</xdr:rowOff>
    </xdr:to>
    <xdr:cxnSp macro="">
      <xdr:nvCxnSpPr>
        <xdr:cNvPr id="480" name="直線コネクタ 479">
          <a:extLst>
            <a:ext uri="{FF2B5EF4-FFF2-40B4-BE49-F238E27FC236}">
              <a16:creationId xmlns:a16="http://schemas.microsoft.com/office/drawing/2014/main" id="{DBF71DD4-CCF8-480B-9E23-A5E3F999F18D}"/>
            </a:ext>
          </a:extLst>
        </xdr:cNvPr>
        <xdr:cNvCxnSpPr/>
      </xdr:nvCxnSpPr>
      <xdr:spPr>
        <a:xfrm>
          <a:off x="8750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154939</xdr:rowOff>
    </xdr:from>
    <xdr:to>
      <xdr:col>41</xdr:col>
      <xdr:colOff>101600</xdr:colOff>
      <xdr:row>107</xdr:row>
      <xdr:rowOff>85089</xdr:rowOff>
    </xdr:to>
    <xdr:sp macro="" textlink="">
      <xdr:nvSpPr>
        <xdr:cNvPr id="481" name="楕円 480">
          <a:extLst>
            <a:ext uri="{FF2B5EF4-FFF2-40B4-BE49-F238E27FC236}">
              <a16:creationId xmlns:a16="http://schemas.microsoft.com/office/drawing/2014/main" id="{4D6DC10F-D5AC-4B81-AA83-4B0A4AD5A74F}"/>
            </a:ext>
          </a:extLst>
        </xdr:cNvPr>
        <xdr:cNvSpPr/>
      </xdr:nvSpPr>
      <xdr:spPr>
        <a:xfrm>
          <a:off x="781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34289</xdr:rowOff>
    </xdr:from>
    <xdr:to>
      <xdr:col>45</xdr:col>
      <xdr:colOff>177800</xdr:colOff>
      <xdr:row>107</xdr:row>
      <xdr:rowOff>34289</xdr:rowOff>
    </xdr:to>
    <xdr:cxnSp macro="">
      <xdr:nvCxnSpPr>
        <xdr:cNvPr id="482" name="直線コネクタ 481">
          <a:extLst>
            <a:ext uri="{FF2B5EF4-FFF2-40B4-BE49-F238E27FC236}">
              <a16:creationId xmlns:a16="http://schemas.microsoft.com/office/drawing/2014/main" id="{56A41621-4C9B-4AC4-B183-541607C3FD9F}"/>
            </a:ext>
          </a:extLst>
        </xdr:cNvPr>
        <xdr:cNvCxnSpPr/>
      </xdr:nvCxnSpPr>
      <xdr:spPr>
        <a:xfrm>
          <a:off x="7861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154939</xdr:rowOff>
    </xdr:from>
    <xdr:to>
      <xdr:col>36</xdr:col>
      <xdr:colOff>165100</xdr:colOff>
      <xdr:row>107</xdr:row>
      <xdr:rowOff>85089</xdr:rowOff>
    </xdr:to>
    <xdr:sp macro="" textlink="">
      <xdr:nvSpPr>
        <xdr:cNvPr id="483" name="楕円 482">
          <a:extLst>
            <a:ext uri="{FF2B5EF4-FFF2-40B4-BE49-F238E27FC236}">
              <a16:creationId xmlns:a16="http://schemas.microsoft.com/office/drawing/2014/main" id="{0C5F5D4C-F63E-4BBD-A888-E639272E75AD}"/>
            </a:ext>
          </a:extLst>
        </xdr:cNvPr>
        <xdr:cNvSpPr/>
      </xdr:nvSpPr>
      <xdr:spPr>
        <a:xfrm>
          <a:off x="6921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34289</xdr:rowOff>
    </xdr:from>
    <xdr:to>
      <xdr:col>41</xdr:col>
      <xdr:colOff>50800</xdr:colOff>
      <xdr:row>107</xdr:row>
      <xdr:rowOff>34289</xdr:rowOff>
    </xdr:to>
    <xdr:cxnSp macro="">
      <xdr:nvCxnSpPr>
        <xdr:cNvPr id="484" name="直線コネクタ 483">
          <a:extLst>
            <a:ext uri="{FF2B5EF4-FFF2-40B4-BE49-F238E27FC236}">
              <a16:creationId xmlns:a16="http://schemas.microsoft.com/office/drawing/2014/main" id="{D7A77CEC-81EE-4033-88F4-CA3DC5533AEE}"/>
            </a:ext>
          </a:extLst>
        </xdr:cNvPr>
        <xdr:cNvCxnSpPr/>
      </xdr:nvCxnSpPr>
      <xdr:spPr>
        <a:xfrm>
          <a:off x="6972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C104F478-4B38-47A2-8141-018041067E5A}"/>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E39CE4A9-6A4D-4929-895C-64F5EA7AD8E2}"/>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90E53CBA-4817-4089-A38C-B883006D8162}"/>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3FA96808-D78E-4392-80D4-D1751993C028}"/>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76216</xdr:rowOff>
    </xdr:from>
    <xdr:ext cx="469744" cy="259045"/>
    <xdr:sp macro="" textlink="">
      <xdr:nvSpPr>
        <xdr:cNvPr id="489" name="n_1mainValue【市民会館】&#10;一人当たり面積">
          <a:extLst>
            <a:ext uri="{FF2B5EF4-FFF2-40B4-BE49-F238E27FC236}">
              <a16:creationId xmlns:a16="http://schemas.microsoft.com/office/drawing/2014/main" id="{BBC2F5A8-D3DD-4CE8-BC59-7E2FDEA639C1}"/>
            </a:ext>
          </a:extLst>
        </xdr:cNvPr>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76216</xdr:rowOff>
    </xdr:from>
    <xdr:ext cx="469744" cy="259045"/>
    <xdr:sp macro="" textlink="">
      <xdr:nvSpPr>
        <xdr:cNvPr id="490" name="n_2mainValue【市民会館】&#10;一人当たり面積">
          <a:extLst>
            <a:ext uri="{FF2B5EF4-FFF2-40B4-BE49-F238E27FC236}">
              <a16:creationId xmlns:a16="http://schemas.microsoft.com/office/drawing/2014/main" id="{0AD66EC6-23F7-4156-8C4C-D475FAE47BAD}"/>
            </a:ext>
          </a:extLst>
        </xdr:cNvPr>
        <xdr:cNvSpPr txBox="1"/>
      </xdr:nvSpPr>
      <xdr:spPr>
        <a:xfrm>
          <a:off x="8515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76216</xdr:rowOff>
    </xdr:from>
    <xdr:ext cx="469744" cy="259045"/>
    <xdr:sp macro="" textlink="">
      <xdr:nvSpPr>
        <xdr:cNvPr id="491" name="n_3mainValue【市民会館】&#10;一人当たり面積">
          <a:extLst>
            <a:ext uri="{FF2B5EF4-FFF2-40B4-BE49-F238E27FC236}">
              <a16:creationId xmlns:a16="http://schemas.microsoft.com/office/drawing/2014/main" id="{FED8008B-BA62-426E-9724-DA96E31E79AC}"/>
            </a:ext>
          </a:extLst>
        </xdr:cNvPr>
        <xdr:cNvSpPr txBox="1"/>
      </xdr:nvSpPr>
      <xdr:spPr>
        <a:xfrm>
          <a:off x="7626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76216</xdr:rowOff>
    </xdr:from>
    <xdr:ext cx="469744" cy="259045"/>
    <xdr:sp macro="" textlink="">
      <xdr:nvSpPr>
        <xdr:cNvPr id="492" name="n_4mainValue【市民会館】&#10;一人当たり面積">
          <a:extLst>
            <a:ext uri="{FF2B5EF4-FFF2-40B4-BE49-F238E27FC236}">
              <a16:creationId xmlns:a16="http://schemas.microsoft.com/office/drawing/2014/main" id="{406D1ED4-A6DA-44A4-8FCA-1442AE93C362}"/>
            </a:ext>
          </a:extLst>
        </xdr:cNvPr>
        <xdr:cNvSpPr txBox="1"/>
      </xdr:nvSpPr>
      <xdr:spPr>
        <a:xfrm>
          <a:off x="6737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37BDA79D-876D-4BC6-8343-C2E6604EAA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8E99AF5A-788D-47BB-90B3-15C602FA348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9C36AB80-2686-4B9E-A605-124C0B13255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504AEC0E-DAA5-455E-AE6C-3623ACE4DA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C2AD4787-C02F-4E6B-89D5-DE52133B46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471CA90E-9E15-4274-A0C8-3CEEA2E954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7A8ADE73-BF5D-4E6F-B7E9-49893FE9C9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6209F37B-B2DA-41FE-9C25-5942B1745F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E8BDEC9A-972C-4951-9E20-5CD908EAE7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3E90CB2A-E19D-49BF-964D-AF87E15743F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EA258DF9-08A8-45A3-9741-30BAE91FCB5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410FCE2E-BE14-444F-8A83-48C6E3208E8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6E549F02-2FD3-41CC-8CB9-F3D6B084C75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BB8D1486-D2DD-4785-BCA5-9EE5CE1681A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7D3B77B9-9D7C-44D7-A69D-506DFB416AF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24C3F4C7-7307-49A4-BB8D-206FEEC03CD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E359FECD-0EAB-4AD4-BD56-3123EC42D32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9B0E6535-69FC-42D8-BFD5-91B17B6F562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DD0FF8E3-0C2C-4FC6-88FF-3EBC20D8EA1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4BA87740-DE44-4BF1-AB2B-3A7E794D3A2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C3A34289-7FCB-4E36-8C85-4FD9116163D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CFA66837-520D-4802-BDC6-040C1A61798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8C24412-FAAD-4050-801E-25F6F0DE7CF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2F9C3849-20B4-4DDA-A695-8EA26932E39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7121AE86-D935-42BE-9A27-01987252156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3C530AC5-3050-4D0D-8951-CD477EDECD69}"/>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3634944E-787F-4301-99E4-F20BC44FA498}"/>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14DA2EAE-846A-40E4-84A1-A08C8AA86D59}"/>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DDAB97C7-B69B-4E57-92B5-FCF2802280CE}"/>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1D9D6A6E-D7AB-47BD-BD49-E323085A3EB4}"/>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15E8BA43-9355-42A3-A917-56F8A488D622}"/>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04091A10-F776-4AF9-ACE7-8822A5F1E0D2}"/>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D647AD91-6FA1-45FF-8CFA-50A710C02B54}"/>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5EFB182C-21E1-40AA-83D0-9B0A5CCD4EB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A4F2E073-AC33-4020-B7FE-5DE6A3DECA56}"/>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31450D43-5A02-421F-93B2-FFEB8D0DAF4D}"/>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3E96C21-36C9-4046-A017-A227F85173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6BA154E-11AC-4CC4-9B7E-22DE7E1D182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83E1A3E-8EC2-4B9F-825C-CAA7FC7BB56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43BA225-9559-4C5B-92C4-05C8D699EC5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4CA3C5B-1428-43C0-8724-B82585D4A0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84183</xdr:rowOff>
    </xdr:from>
    <xdr:to>
      <xdr:col>85</xdr:col>
      <xdr:colOff>177800</xdr:colOff>
      <xdr:row>36</xdr:row>
      <xdr:rowOff>14333</xdr:rowOff>
    </xdr:to>
    <xdr:sp macro="" textlink="">
      <xdr:nvSpPr>
        <xdr:cNvPr id="534" name="楕円 533">
          <a:extLst>
            <a:ext uri="{FF2B5EF4-FFF2-40B4-BE49-F238E27FC236}">
              <a16:creationId xmlns:a16="http://schemas.microsoft.com/office/drawing/2014/main" id="{9FCFBBAC-F086-48CF-BB12-D16612491B96}"/>
            </a:ext>
          </a:extLst>
        </xdr:cNvPr>
        <xdr:cNvSpPr/>
      </xdr:nvSpPr>
      <xdr:spPr>
        <a:xfrm>
          <a:off x="162687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107060</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1F803A81-ECB8-4F79-A611-313797A35341}"/>
            </a:ext>
          </a:extLst>
        </xdr:cNvPr>
        <xdr:cNvSpPr txBox="1"/>
      </xdr:nvSpPr>
      <xdr:spPr>
        <a:xfrm>
          <a:off x="16357600" y="593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58057</xdr:rowOff>
    </xdr:from>
    <xdr:to>
      <xdr:col>81</xdr:col>
      <xdr:colOff>101600</xdr:colOff>
      <xdr:row>35</xdr:row>
      <xdr:rowOff>159657</xdr:rowOff>
    </xdr:to>
    <xdr:sp macro="" textlink="">
      <xdr:nvSpPr>
        <xdr:cNvPr id="536" name="楕円 535">
          <a:extLst>
            <a:ext uri="{FF2B5EF4-FFF2-40B4-BE49-F238E27FC236}">
              <a16:creationId xmlns:a16="http://schemas.microsoft.com/office/drawing/2014/main" id="{AF12A8D2-3286-491A-A6C3-E792C039EDBA}"/>
            </a:ext>
          </a:extLst>
        </xdr:cNvPr>
        <xdr:cNvSpPr/>
      </xdr:nvSpPr>
      <xdr:spPr>
        <a:xfrm>
          <a:off x="1543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108857</xdr:rowOff>
    </xdr:from>
    <xdr:to>
      <xdr:col>85</xdr:col>
      <xdr:colOff>127000</xdr:colOff>
      <xdr:row>35</xdr:row>
      <xdr:rowOff>134983</xdr:rowOff>
    </xdr:to>
    <xdr:cxnSp macro="">
      <xdr:nvCxnSpPr>
        <xdr:cNvPr id="537" name="直線コネクタ 536">
          <a:extLst>
            <a:ext uri="{FF2B5EF4-FFF2-40B4-BE49-F238E27FC236}">
              <a16:creationId xmlns:a16="http://schemas.microsoft.com/office/drawing/2014/main" id="{51332832-E832-4B93-9692-F8D596C95F7A}"/>
            </a:ext>
          </a:extLst>
        </xdr:cNvPr>
        <xdr:cNvCxnSpPr/>
      </xdr:nvCxnSpPr>
      <xdr:spPr>
        <a:xfrm>
          <a:off x="15481300" y="61096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121739</xdr:rowOff>
    </xdr:from>
    <xdr:to>
      <xdr:col>76</xdr:col>
      <xdr:colOff>165100</xdr:colOff>
      <xdr:row>36</xdr:row>
      <xdr:rowOff>51889</xdr:rowOff>
    </xdr:to>
    <xdr:sp macro="" textlink="">
      <xdr:nvSpPr>
        <xdr:cNvPr id="538" name="楕円 537">
          <a:extLst>
            <a:ext uri="{FF2B5EF4-FFF2-40B4-BE49-F238E27FC236}">
              <a16:creationId xmlns:a16="http://schemas.microsoft.com/office/drawing/2014/main" id="{8C6C28F7-3140-4F6D-A0EE-BA68C6035076}"/>
            </a:ext>
          </a:extLst>
        </xdr:cNvPr>
        <xdr:cNvSpPr/>
      </xdr:nvSpPr>
      <xdr:spPr>
        <a:xfrm>
          <a:off x="14541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108857</xdr:rowOff>
    </xdr:from>
    <xdr:to>
      <xdr:col>81</xdr:col>
      <xdr:colOff>50800</xdr:colOff>
      <xdr:row>36</xdr:row>
      <xdr:rowOff>1089</xdr:rowOff>
    </xdr:to>
    <xdr:cxnSp macro="">
      <xdr:nvCxnSpPr>
        <xdr:cNvPr id="539" name="直線コネクタ 538">
          <a:extLst>
            <a:ext uri="{FF2B5EF4-FFF2-40B4-BE49-F238E27FC236}">
              <a16:creationId xmlns:a16="http://schemas.microsoft.com/office/drawing/2014/main" id="{7B4AAA2E-1B43-4B13-A8CD-66F0987B6557}"/>
            </a:ext>
          </a:extLst>
        </xdr:cNvPr>
        <xdr:cNvCxnSpPr/>
      </xdr:nvCxnSpPr>
      <xdr:spPr>
        <a:xfrm flipV="1">
          <a:off x="14592300" y="610960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77651</xdr:rowOff>
    </xdr:from>
    <xdr:to>
      <xdr:col>72</xdr:col>
      <xdr:colOff>38100</xdr:colOff>
      <xdr:row>36</xdr:row>
      <xdr:rowOff>7801</xdr:rowOff>
    </xdr:to>
    <xdr:sp macro="" textlink="">
      <xdr:nvSpPr>
        <xdr:cNvPr id="540" name="楕円 539">
          <a:extLst>
            <a:ext uri="{FF2B5EF4-FFF2-40B4-BE49-F238E27FC236}">
              <a16:creationId xmlns:a16="http://schemas.microsoft.com/office/drawing/2014/main" id="{7BEB7584-48F6-40DC-AEBD-C050BBA61D29}"/>
            </a:ext>
          </a:extLst>
        </xdr:cNvPr>
        <xdr:cNvSpPr/>
      </xdr:nvSpPr>
      <xdr:spPr>
        <a:xfrm>
          <a:off x="13652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128451</xdr:rowOff>
    </xdr:from>
    <xdr:to>
      <xdr:col>76</xdr:col>
      <xdr:colOff>114300</xdr:colOff>
      <xdr:row>36</xdr:row>
      <xdr:rowOff>1089</xdr:rowOff>
    </xdr:to>
    <xdr:cxnSp macro="">
      <xdr:nvCxnSpPr>
        <xdr:cNvPr id="541" name="直線コネクタ 540">
          <a:extLst>
            <a:ext uri="{FF2B5EF4-FFF2-40B4-BE49-F238E27FC236}">
              <a16:creationId xmlns:a16="http://schemas.microsoft.com/office/drawing/2014/main" id="{90F26BDE-73F0-4CC5-8309-E505706A315E}"/>
            </a:ext>
          </a:extLst>
        </xdr:cNvPr>
        <xdr:cNvCxnSpPr/>
      </xdr:nvCxnSpPr>
      <xdr:spPr>
        <a:xfrm>
          <a:off x="13703300" y="612920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105410</xdr:rowOff>
    </xdr:from>
    <xdr:to>
      <xdr:col>67</xdr:col>
      <xdr:colOff>101600</xdr:colOff>
      <xdr:row>39</xdr:row>
      <xdr:rowOff>35560</xdr:rowOff>
    </xdr:to>
    <xdr:sp macro="" textlink="">
      <xdr:nvSpPr>
        <xdr:cNvPr id="542" name="楕円 541">
          <a:extLst>
            <a:ext uri="{FF2B5EF4-FFF2-40B4-BE49-F238E27FC236}">
              <a16:creationId xmlns:a16="http://schemas.microsoft.com/office/drawing/2014/main" id="{FED7AC70-16FA-4357-97C4-C4232D03C5B7}"/>
            </a:ext>
          </a:extLst>
        </xdr:cNvPr>
        <xdr:cNvSpPr/>
      </xdr:nvSpPr>
      <xdr:spPr>
        <a:xfrm>
          <a:off x="1276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128451</xdr:rowOff>
    </xdr:from>
    <xdr:to>
      <xdr:col>71</xdr:col>
      <xdr:colOff>177800</xdr:colOff>
      <xdr:row>38</xdr:row>
      <xdr:rowOff>156210</xdr:rowOff>
    </xdr:to>
    <xdr:cxnSp macro="">
      <xdr:nvCxnSpPr>
        <xdr:cNvPr id="543" name="直線コネクタ 542">
          <a:extLst>
            <a:ext uri="{FF2B5EF4-FFF2-40B4-BE49-F238E27FC236}">
              <a16:creationId xmlns:a16="http://schemas.microsoft.com/office/drawing/2014/main" id="{35D36CB4-2FA2-414F-90C5-6AD273FED1DC}"/>
            </a:ext>
          </a:extLst>
        </xdr:cNvPr>
        <xdr:cNvCxnSpPr/>
      </xdr:nvCxnSpPr>
      <xdr:spPr>
        <a:xfrm flipV="1">
          <a:off x="12814300" y="6129201"/>
          <a:ext cx="8890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2B3104CD-DE02-4322-BAA3-2F39FDD66F2F}"/>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DDDE9D05-7698-4728-B7DF-A00A4BAD682B}"/>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C06A735A-FAD4-4CB1-9C45-DC6C9B322E1D}"/>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A339BAEB-E806-4126-A9AA-BC6E572F6A21}"/>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4734</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97E356B5-FECA-4221-A357-B18F5AA1F27B}"/>
            </a:ext>
          </a:extLst>
        </xdr:cNvPr>
        <xdr:cNvSpPr txBox="1"/>
      </xdr:nvSpPr>
      <xdr:spPr>
        <a:xfrm>
          <a:off x="152660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3114F4D-F0C2-415D-A6EB-87A3BA8AEBCB}"/>
            </a:ext>
          </a:extLst>
        </xdr:cNvPr>
        <xdr:cNvSpPr txBox="1"/>
      </xdr:nvSpPr>
      <xdr:spPr>
        <a:xfrm>
          <a:off x="14389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24328</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E89E795A-CD89-408D-90A4-A2B46E50784C}"/>
            </a:ext>
          </a:extLst>
        </xdr:cNvPr>
        <xdr:cNvSpPr txBox="1"/>
      </xdr:nvSpPr>
      <xdr:spPr>
        <a:xfrm>
          <a:off x="13500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52087</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63A61F25-495B-4244-9CC4-C4232BD37EC6}"/>
            </a:ext>
          </a:extLst>
        </xdr:cNvPr>
        <xdr:cNvSpPr txBox="1"/>
      </xdr:nvSpPr>
      <xdr:spPr>
        <a:xfrm>
          <a:off x="12611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717872C3-FDB7-426B-9046-CF26B4F888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BA7DC38B-CE46-4B0E-B107-F4C0D207D1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1D6B53A8-A402-4CCA-B192-1167BC8E824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1DB7BB7C-7E93-481F-BD05-9B89C036A61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85693214-1F38-4C21-8708-F77AA5E144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B12350E9-6451-4F75-A683-229978C524C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683158EF-482F-4D97-94F2-C9664E439A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3323BCBF-FC3E-416A-9517-16D60BE73F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1A66F55A-55BD-4F2A-B7CD-82118AF7A57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C15AE314-5B7B-4AD2-8BEC-D87FD2D581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7130DB4F-22BC-4C22-8EEE-7225D78FB99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5CDBB884-C260-4954-8AB1-0368FB10E44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33E1B35B-93C6-4AE8-A9DB-0D6CEDB0F74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F1128141-A976-4D24-BDF0-CC1611092D0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E8C063C5-9AD8-4D5D-8E30-5E1D684A7CA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3ED9E15E-F442-44C5-ADB2-1D2DCCB30BC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1EB8944B-2BED-4ABA-97D8-3F8F2717086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709686-2EE7-4CD2-9C66-AF31F20978C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4E9C77DF-ED83-4181-9C60-363ECAB57A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1E8AC6D6-9003-4A3C-938C-26214220303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ACCF2644-CB32-44CA-BADB-B08C59EEA3D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9039FD70-CB48-4C08-AE78-26C5067B7612}"/>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EE6A1B30-3B2D-47A6-BEA6-D9528C835665}"/>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1C3A68B5-3AEA-4314-961A-370BAEAF4A16}"/>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8B594581-8CA3-474C-AD48-F37CB18422D7}"/>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F6CF60B2-8401-4DC9-8B3B-D7393E3604DE}"/>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EABB023B-8F20-44B2-AF85-D2BA7DDD4C4B}"/>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C75F88F9-E174-4CA7-859A-C1BC0EDC1BE9}"/>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E5B91220-6CEB-4C66-884E-D63FB933C1EB}"/>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ED9DBDD4-A53E-4DC9-816B-8EBE31718867}"/>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FD43854F-78E8-4838-B0CB-730A35698915}"/>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74AE228B-B209-4434-8233-C7CFDA1B022B}"/>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7A66982-C6FF-461F-AE9F-E6E001DEAF6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F10E9FC-82CE-4BCC-95EC-4366081ED78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FC0729E-72D3-4B29-BF68-5959D332E0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3CB0DE4-A49B-429B-829C-48B8031B57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A5A8E03-EBAD-4F12-9E3A-A5302C1535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107170</xdr:rowOff>
    </xdr:from>
    <xdr:to>
      <xdr:col>116</xdr:col>
      <xdr:colOff>114300</xdr:colOff>
      <xdr:row>41</xdr:row>
      <xdr:rowOff>37320</xdr:rowOff>
    </xdr:to>
    <xdr:sp macro="" textlink="">
      <xdr:nvSpPr>
        <xdr:cNvPr id="589" name="楕円 588">
          <a:extLst>
            <a:ext uri="{FF2B5EF4-FFF2-40B4-BE49-F238E27FC236}">
              <a16:creationId xmlns:a16="http://schemas.microsoft.com/office/drawing/2014/main" id="{719AB504-8D79-45C6-8583-6DA8A79FB056}"/>
            </a:ext>
          </a:extLst>
        </xdr:cNvPr>
        <xdr:cNvSpPr/>
      </xdr:nvSpPr>
      <xdr:spPr>
        <a:xfrm>
          <a:off x="22110700" y="69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85597</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DFB48D23-0825-4452-BC88-3B4689D97586}"/>
            </a:ext>
          </a:extLst>
        </xdr:cNvPr>
        <xdr:cNvSpPr txBox="1"/>
      </xdr:nvSpPr>
      <xdr:spPr>
        <a:xfrm>
          <a:off x="22199600" y="69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114622</xdr:rowOff>
    </xdr:from>
    <xdr:to>
      <xdr:col>112</xdr:col>
      <xdr:colOff>38100</xdr:colOff>
      <xdr:row>41</xdr:row>
      <xdr:rowOff>44772</xdr:rowOff>
    </xdr:to>
    <xdr:sp macro="" textlink="">
      <xdr:nvSpPr>
        <xdr:cNvPr id="591" name="楕円 590">
          <a:extLst>
            <a:ext uri="{FF2B5EF4-FFF2-40B4-BE49-F238E27FC236}">
              <a16:creationId xmlns:a16="http://schemas.microsoft.com/office/drawing/2014/main" id="{21EF7F4E-FBB7-4BF3-A1B4-FDA8E5C962F3}"/>
            </a:ext>
          </a:extLst>
        </xdr:cNvPr>
        <xdr:cNvSpPr/>
      </xdr:nvSpPr>
      <xdr:spPr>
        <a:xfrm>
          <a:off x="21272500" y="69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157970</xdr:rowOff>
    </xdr:from>
    <xdr:to>
      <xdr:col>116</xdr:col>
      <xdr:colOff>63500</xdr:colOff>
      <xdr:row>40</xdr:row>
      <xdr:rowOff>165422</xdr:rowOff>
    </xdr:to>
    <xdr:cxnSp macro="">
      <xdr:nvCxnSpPr>
        <xdr:cNvPr id="592" name="直線コネクタ 591">
          <a:extLst>
            <a:ext uri="{FF2B5EF4-FFF2-40B4-BE49-F238E27FC236}">
              <a16:creationId xmlns:a16="http://schemas.microsoft.com/office/drawing/2014/main" id="{3D930B13-F5C9-4F55-BDBE-2BF9B9145788}"/>
            </a:ext>
          </a:extLst>
        </xdr:cNvPr>
        <xdr:cNvCxnSpPr/>
      </xdr:nvCxnSpPr>
      <xdr:spPr>
        <a:xfrm flipV="1">
          <a:off x="21323300" y="7015970"/>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114760</xdr:rowOff>
    </xdr:from>
    <xdr:to>
      <xdr:col>107</xdr:col>
      <xdr:colOff>101600</xdr:colOff>
      <xdr:row>41</xdr:row>
      <xdr:rowOff>44910</xdr:rowOff>
    </xdr:to>
    <xdr:sp macro="" textlink="">
      <xdr:nvSpPr>
        <xdr:cNvPr id="593" name="楕円 592">
          <a:extLst>
            <a:ext uri="{FF2B5EF4-FFF2-40B4-BE49-F238E27FC236}">
              <a16:creationId xmlns:a16="http://schemas.microsoft.com/office/drawing/2014/main" id="{AB7810BC-0C17-4C6D-BE05-5A7328EAC189}"/>
            </a:ext>
          </a:extLst>
        </xdr:cNvPr>
        <xdr:cNvSpPr/>
      </xdr:nvSpPr>
      <xdr:spPr>
        <a:xfrm>
          <a:off x="20383500" y="69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165422</xdr:rowOff>
    </xdr:from>
    <xdr:to>
      <xdr:col>111</xdr:col>
      <xdr:colOff>177800</xdr:colOff>
      <xdr:row>40</xdr:row>
      <xdr:rowOff>165560</xdr:rowOff>
    </xdr:to>
    <xdr:cxnSp macro="">
      <xdr:nvCxnSpPr>
        <xdr:cNvPr id="594" name="直線コネクタ 593">
          <a:extLst>
            <a:ext uri="{FF2B5EF4-FFF2-40B4-BE49-F238E27FC236}">
              <a16:creationId xmlns:a16="http://schemas.microsoft.com/office/drawing/2014/main" id="{FD2C18F3-4CA0-474B-985F-21E618556E23}"/>
            </a:ext>
          </a:extLst>
        </xdr:cNvPr>
        <xdr:cNvCxnSpPr/>
      </xdr:nvCxnSpPr>
      <xdr:spPr>
        <a:xfrm flipV="1">
          <a:off x="20434300" y="7023422"/>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92686</xdr:rowOff>
    </xdr:from>
    <xdr:to>
      <xdr:col>102</xdr:col>
      <xdr:colOff>165100</xdr:colOff>
      <xdr:row>41</xdr:row>
      <xdr:rowOff>22836</xdr:rowOff>
    </xdr:to>
    <xdr:sp macro="" textlink="">
      <xdr:nvSpPr>
        <xdr:cNvPr id="595" name="楕円 594">
          <a:extLst>
            <a:ext uri="{FF2B5EF4-FFF2-40B4-BE49-F238E27FC236}">
              <a16:creationId xmlns:a16="http://schemas.microsoft.com/office/drawing/2014/main" id="{318BB6AD-5F23-4233-BD24-65238066EEEA}"/>
            </a:ext>
          </a:extLst>
        </xdr:cNvPr>
        <xdr:cNvSpPr/>
      </xdr:nvSpPr>
      <xdr:spPr>
        <a:xfrm>
          <a:off x="19494500" y="69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143486</xdr:rowOff>
    </xdr:from>
    <xdr:to>
      <xdr:col>107</xdr:col>
      <xdr:colOff>50800</xdr:colOff>
      <xdr:row>40</xdr:row>
      <xdr:rowOff>165560</xdr:rowOff>
    </xdr:to>
    <xdr:cxnSp macro="">
      <xdr:nvCxnSpPr>
        <xdr:cNvPr id="596" name="直線コネクタ 595">
          <a:extLst>
            <a:ext uri="{FF2B5EF4-FFF2-40B4-BE49-F238E27FC236}">
              <a16:creationId xmlns:a16="http://schemas.microsoft.com/office/drawing/2014/main" id="{5B1619B4-3ED8-421D-A943-D9F4ABD6988C}"/>
            </a:ext>
          </a:extLst>
        </xdr:cNvPr>
        <xdr:cNvCxnSpPr/>
      </xdr:nvCxnSpPr>
      <xdr:spPr>
        <a:xfrm>
          <a:off x="19545300" y="7001486"/>
          <a:ext cx="889000" cy="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12480</xdr:rowOff>
    </xdr:from>
    <xdr:to>
      <xdr:col>98</xdr:col>
      <xdr:colOff>38100</xdr:colOff>
      <xdr:row>41</xdr:row>
      <xdr:rowOff>114080</xdr:rowOff>
    </xdr:to>
    <xdr:sp macro="" textlink="">
      <xdr:nvSpPr>
        <xdr:cNvPr id="597" name="楕円 596">
          <a:extLst>
            <a:ext uri="{FF2B5EF4-FFF2-40B4-BE49-F238E27FC236}">
              <a16:creationId xmlns:a16="http://schemas.microsoft.com/office/drawing/2014/main" id="{BA18F208-DB87-4B6A-BB13-EC1D9221DE32}"/>
            </a:ext>
          </a:extLst>
        </xdr:cNvPr>
        <xdr:cNvSpPr/>
      </xdr:nvSpPr>
      <xdr:spPr>
        <a:xfrm>
          <a:off x="18605500" y="70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143486</xdr:rowOff>
    </xdr:from>
    <xdr:to>
      <xdr:col>102</xdr:col>
      <xdr:colOff>114300</xdr:colOff>
      <xdr:row>41</xdr:row>
      <xdr:rowOff>63280</xdr:rowOff>
    </xdr:to>
    <xdr:cxnSp macro="">
      <xdr:nvCxnSpPr>
        <xdr:cNvPr id="598" name="直線コネクタ 597">
          <a:extLst>
            <a:ext uri="{FF2B5EF4-FFF2-40B4-BE49-F238E27FC236}">
              <a16:creationId xmlns:a16="http://schemas.microsoft.com/office/drawing/2014/main" id="{433D6320-0C6F-4102-9D76-1826663893D6}"/>
            </a:ext>
          </a:extLst>
        </xdr:cNvPr>
        <xdr:cNvCxnSpPr/>
      </xdr:nvCxnSpPr>
      <xdr:spPr>
        <a:xfrm flipV="1">
          <a:off x="18656300" y="7001486"/>
          <a:ext cx="889000" cy="9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5BF8F3F8-B9FA-40F0-AAB5-DC1BA389DD11}"/>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50F5AE4F-C056-4D54-9F94-1CCB0DF30739}"/>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27D353DE-2963-4CD9-A48A-DB3D8DB1C46D}"/>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5782EBC3-DB15-4E03-8241-2CBE092DA887}"/>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35899</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D55D523E-C51F-4E92-8C8B-E315CC55C884}"/>
            </a:ext>
          </a:extLst>
        </xdr:cNvPr>
        <xdr:cNvSpPr txBox="1"/>
      </xdr:nvSpPr>
      <xdr:spPr>
        <a:xfrm>
          <a:off x="21043411" y="706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36037</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B95D9F06-D2BE-4D25-9125-3AD898C7C430}"/>
            </a:ext>
          </a:extLst>
        </xdr:cNvPr>
        <xdr:cNvSpPr txBox="1"/>
      </xdr:nvSpPr>
      <xdr:spPr>
        <a:xfrm>
          <a:off x="20167111" y="70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13963</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F5C5EF01-6F4D-4742-8CFC-9058C54B9EAB}"/>
            </a:ext>
          </a:extLst>
        </xdr:cNvPr>
        <xdr:cNvSpPr txBox="1"/>
      </xdr:nvSpPr>
      <xdr:spPr>
        <a:xfrm>
          <a:off x="19278111" y="70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105207</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F5CC4D00-BBF1-44E9-8F5A-9BAC44B12B1D}"/>
            </a:ext>
          </a:extLst>
        </xdr:cNvPr>
        <xdr:cNvSpPr txBox="1"/>
      </xdr:nvSpPr>
      <xdr:spPr>
        <a:xfrm>
          <a:off x="18389111" y="71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325F4E44-34DD-4905-B059-8B45DFF90F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CA05E0F3-5A46-4852-B427-1C251AE9FE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23ACEBFC-AA34-42E1-8D5E-F640FFECBB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9160EE77-701E-4F8D-ADFA-E430EB341B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616E8AB-C1BA-47A8-83FC-79DBA84CDC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28B21694-874A-46F1-B56B-2F2CCB228D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3354314-33D8-4EC1-83F6-9157F5736B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6C514D81-6EE0-4F02-A5BA-C27AB8490A2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14BCA7EB-BBC7-4ADE-908D-9D26CC3F72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BD3401E6-1FD7-4200-8B15-0B6C55FC3A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23EEE94D-88C0-419E-AE0F-01CD5B59CF9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59315CD8-CF10-4B82-A4AE-8953952A7B7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F4438DFD-48BC-4946-B212-C96472210E3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39CA447B-ED16-4740-8551-872987E4B79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7C5F53DB-AF74-4F05-A931-935C0AE4EF0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FC4C9DC5-7C7D-4DD7-803C-6AD73DEA003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899F2E92-FB25-4157-A164-5D662C3022A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4D3163B4-1554-402D-BF0D-C884D6FF163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FF01A259-C624-4129-B335-6FBE3D862B1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D635122D-08F3-4789-AEB6-E944262A63B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1A68065B-5EE2-4B05-B478-FC77A54432F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E4F833AC-D016-47D3-AF0B-7E7E5FC3F1E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D71E090A-3F24-42FC-B394-52C7C9407DC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44E77671-9DF5-4E28-BE74-8C23AA28A9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21C62926-5DB5-478D-A075-927102326C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51684C03-8C9E-46C4-B779-0CAFF7A6ACCA}"/>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BD86041B-6241-4D6E-AECB-3CA06146788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B2CE8B9B-2FB9-46DF-AEA5-DD8EDEF4596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E33D896-24EA-4700-9501-AC308637812D}"/>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89189F30-1B42-48B9-957A-ED7A4E7D123F}"/>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87084E47-9CFB-4B20-B9CE-1DF83ED74BF4}"/>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93823A91-9A2B-4ABC-961E-6F2748F7D17E}"/>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F82CEC77-ABF8-4E50-8FA6-66DC70D922C3}"/>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83FFB53E-F0F2-4F87-A9D4-FAC0F9E6E472}"/>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5C3A4310-FE75-4D2C-A629-B0ED89AC730A}"/>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99E8DC2B-B53B-4AA0-A03B-C554B8C8820F}"/>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AB44D00-1507-4A78-8AB6-AF84661942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BA5088B-D4A9-4BC1-9AE3-0B3B26EA56F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71DE498-824B-48CF-B1AF-6290C68D017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1579894-7261-46BB-8E3B-E2C616BFE34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743568ED-3F33-4CA8-A634-3A83EFE4AC1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648" name="楕円 647">
          <a:extLst>
            <a:ext uri="{FF2B5EF4-FFF2-40B4-BE49-F238E27FC236}">
              <a16:creationId xmlns:a16="http://schemas.microsoft.com/office/drawing/2014/main" id="{E96F0777-3204-4F46-8E4D-FD3BEDB644F0}"/>
            </a:ext>
          </a:extLst>
        </xdr:cNvPr>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29065E6D-1AB0-4E2B-941A-646CEC593F7A}"/>
            </a:ext>
          </a:extLst>
        </xdr:cNvPr>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84727</xdr:rowOff>
    </xdr:from>
    <xdr:to>
      <xdr:col>81</xdr:col>
      <xdr:colOff>101600</xdr:colOff>
      <xdr:row>61</xdr:row>
      <xdr:rowOff>14877</xdr:rowOff>
    </xdr:to>
    <xdr:sp macro="" textlink="">
      <xdr:nvSpPr>
        <xdr:cNvPr id="650" name="楕円 649">
          <a:extLst>
            <a:ext uri="{FF2B5EF4-FFF2-40B4-BE49-F238E27FC236}">
              <a16:creationId xmlns:a16="http://schemas.microsoft.com/office/drawing/2014/main" id="{E31A4AEF-F089-4617-9CE0-A87FD77AAE16}"/>
            </a:ext>
          </a:extLst>
        </xdr:cNvPr>
        <xdr:cNvSpPr/>
      </xdr:nvSpPr>
      <xdr:spPr>
        <a:xfrm>
          <a:off x="15430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135527</xdr:rowOff>
    </xdr:from>
    <xdr:to>
      <xdr:col>85</xdr:col>
      <xdr:colOff>127000</xdr:colOff>
      <xdr:row>60</xdr:row>
      <xdr:rowOff>169817</xdr:rowOff>
    </xdr:to>
    <xdr:cxnSp macro="">
      <xdr:nvCxnSpPr>
        <xdr:cNvPr id="651" name="直線コネクタ 650">
          <a:extLst>
            <a:ext uri="{FF2B5EF4-FFF2-40B4-BE49-F238E27FC236}">
              <a16:creationId xmlns:a16="http://schemas.microsoft.com/office/drawing/2014/main" id="{5CA93F4E-4C3E-4AC7-8060-D9ACD70B26A6}"/>
            </a:ext>
          </a:extLst>
        </xdr:cNvPr>
        <xdr:cNvCxnSpPr/>
      </xdr:nvCxnSpPr>
      <xdr:spPr>
        <a:xfrm>
          <a:off x="15481300" y="1042252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652" name="楕円 651">
          <a:extLst>
            <a:ext uri="{FF2B5EF4-FFF2-40B4-BE49-F238E27FC236}">
              <a16:creationId xmlns:a16="http://schemas.microsoft.com/office/drawing/2014/main" id="{5466E9B9-7DE1-481B-9C97-64DA698A59D1}"/>
            </a:ext>
          </a:extLst>
        </xdr:cNvPr>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60</xdr:row>
      <xdr:rowOff>135527</xdr:rowOff>
    </xdr:to>
    <xdr:cxnSp macro="">
      <xdr:nvCxnSpPr>
        <xdr:cNvPr id="653" name="直線コネクタ 652">
          <a:extLst>
            <a:ext uri="{FF2B5EF4-FFF2-40B4-BE49-F238E27FC236}">
              <a16:creationId xmlns:a16="http://schemas.microsoft.com/office/drawing/2014/main" id="{2179FDA6-C94B-4BB7-9B90-DC672A3F12C9}"/>
            </a:ext>
          </a:extLst>
        </xdr:cNvPr>
        <xdr:cNvCxnSpPr/>
      </xdr:nvCxnSpPr>
      <xdr:spPr>
        <a:xfrm>
          <a:off x="14592300" y="103882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54" name="楕円 653">
          <a:extLst>
            <a:ext uri="{FF2B5EF4-FFF2-40B4-BE49-F238E27FC236}">
              <a16:creationId xmlns:a16="http://schemas.microsoft.com/office/drawing/2014/main" id="{87864448-0827-4C07-8C4B-11704DA74748}"/>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101237</xdr:rowOff>
    </xdr:to>
    <xdr:cxnSp macro="">
      <xdr:nvCxnSpPr>
        <xdr:cNvPr id="655" name="直線コネクタ 654">
          <a:extLst>
            <a:ext uri="{FF2B5EF4-FFF2-40B4-BE49-F238E27FC236}">
              <a16:creationId xmlns:a16="http://schemas.microsoft.com/office/drawing/2014/main" id="{9D0F039F-6F45-4E88-9A6F-5547B6B54C5E}"/>
            </a:ext>
          </a:extLst>
        </xdr:cNvPr>
        <xdr:cNvCxnSpPr/>
      </xdr:nvCxnSpPr>
      <xdr:spPr>
        <a:xfrm>
          <a:off x="13703300" y="103523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151674</xdr:rowOff>
    </xdr:from>
    <xdr:to>
      <xdr:col>67</xdr:col>
      <xdr:colOff>101600</xdr:colOff>
      <xdr:row>60</xdr:row>
      <xdr:rowOff>81824</xdr:rowOff>
    </xdr:to>
    <xdr:sp macro="" textlink="">
      <xdr:nvSpPr>
        <xdr:cNvPr id="656" name="楕円 655">
          <a:extLst>
            <a:ext uri="{FF2B5EF4-FFF2-40B4-BE49-F238E27FC236}">
              <a16:creationId xmlns:a16="http://schemas.microsoft.com/office/drawing/2014/main" id="{5A9A8855-C7F5-40A1-9959-CD1E833B7757}"/>
            </a:ext>
          </a:extLst>
        </xdr:cNvPr>
        <xdr:cNvSpPr/>
      </xdr:nvSpPr>
      <xdr:spPr>
        <a:xfrm>
          <a:off x="12763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31024</xdr:rowOff>
    </xdr:from>
    <xdr:to>
      <xdr:col>71</xdr:col>
      <xdr:colOff>177800</xdr:colOff>
      <xdr:row>60</xdr:row>
      <xdr:rowOff>65315</xdr:rowOff>
    </xdr:to>
    <xdr:cxnSp macro="">
      <xdr:nvCxnSpPr>
        <xdr:cNvPr id="657" name="直線コネクタ 656">
          <a:extLst>
            <a:ext uri="{FF2B5EF4-FFF2-40B4-BE49-F238E27FC236}">
              <a16:creationId xmlns:a16="http://schemas.microsoft.com/office/drawing/2014/main" id="{75280070-365C-4795-BBDE-78AA84DE4FAC}"/>
            </a:ext>
          </a:extLst>
        </xdr:cNvPr>
        <xdr:cNvCxnSpPr/>
      </xdr:nvCxnSpPr>
      <xdr:spPr>
        <a:xfrm>
          <a:off x="12814300" y="103180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B3145D7B-C4F9-4C5D-9A7C-28CC04A38ECA}"/>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4DBC0502-AA44-4C17-B91F-36CA38013DDF}"/>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CECCC9FD-FF8E-4D71-95D5-1B2FC684646A}"/>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6F882DC4-8744-46D0-AA73-4BA220BB0C44}"/>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6004</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3E00EFFE-9A52-4774-9BE8-5A0AEB2FCA0B}"/>
            </a:ext>
          </a:extLst>
        </xdr:cNvPr>
        <xdr:cNvSpPr txBox="1"/>
      </xdr:nvSpPr>
      <xdr:spPr>
        <a:xfrm>
          <a:off x="15266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BBF658A0-A894-41D9-B74E-A89C12DD5F6F}"/>
            </a:ext>
          </a:extLst>
        </xdr:cNvPr>
        <xdr:cNvSpPr txBox="1"/>
      </xdr:nvSpPr>
      <xdr:spPr>
        <a:xfrm>
          <a:off x="14389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2CD7C5B1-1B47-4DFE-8C40-1CD6F60CD9DF}"/>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72951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57005E92-431D-4873-AF07-CD0950D9069F}"/>
            </a:ext>
          </a:extLst>
        </xdr:cNvPr>
        <xdr:cNvSpPr txBox="1"/>
      </xdr:nvSpPr>
      <xdr:spPr>
        <a:xfrm>
          <a:off x="126117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2A1397C8-7F6E-4605-956E-9067A68B8B8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9C7F8646-4532-469A-9130-271FECAE0D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2667D612-39B5-4A39-87BD-5C8D207CBA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DAF11657-288A-45DB-B82F-456218D582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FCA1BDE-7B85-43ED-B99A-9CD6055193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FD55D243-A087-4635-982B-9DF9F6738D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74B2C5B8-31B3-4C69-B787-4DC73DAB633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5FCDBEFD-C39A-4A49-B26C-825CD19A6DD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C9D3A55F-A7CA-460F-8E10-A871D12E15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47B48FEF-2C94-41B6-AABB-0CD185BEF3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57C879E6-2EEF-4ACA-A1B6-EA67A409509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859673D9-BDE7-4B18-AAA2-C16AAA0D419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80E3A2BF-2BBF-4761-8155-24097C44911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4356537B-4FAD-4924-8FE8-8B1E7CAD821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F7397D1A-328A-4D6A-B907-B9A8DFD1A64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63D812D8-7AB5-4D87-8B0E-EF8BB77D4BA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2F1699B0-C194-4DA7-B6D5-9A233FB06D7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4E7B91F8-1252-44F3-B8DE-436AE83F3E6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1AB9ABD3-69F6-46C8-B73C-F5BB3A4C914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1425EDB6-463A-4126-AFB2-E80DF7F6F67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CD74712B-A57E-4991-8D0E-9F30159A50E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13DDE0FD-2DF1-4932-B034-10298C5DEC7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3163A73B-016D-4856-ABB2-6B2C776A595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CB30034E-36DA-4748-8C50-8B6742E7B9C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9ABFC633-92AB-4B9B-B328-07AC0046D56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617266F9-10A2-4530-A28C-20A12215A391}"/>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C363BCD7-5B60-4D8E-9F24-D74679351D18}"/>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D5780929-226C-4255-88C0-E33F3D4172C8}"/>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939AB88C-284C-4A37-86E0-8A29C83DB709}"/>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C977A728-D62A-4FEA-979C-369675DDFC71}"/>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FEB62072-3BD7-4660-8FDE-DAAC34A3EFAD}"/>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2D0FB593-E423-47AD-9B19-9D1E9A00FB3A}"/>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82DD0E44-984E-4893-BA3A-E9C0DF043527}"/>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D85FA244-E0D9-4CF8-821B-2A9787F36EEB}"/>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055E25C6-BABF-4B3E-87E9-97A8CCE786E5}"/>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3A73FE8B-14F3-4617-8136-3AD5F8C57FAA}"/>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370990B-C2EB-4EF2-9547-7BA8CF0E9A5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E8BFACE-C218-49D3-BB8B-DC45739778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A5188AAE-F22D-42E7-9BCF-9EC241D1B46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4F9DF33-E08F-49BD-9133-EA9989E6A2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E5A37F3-80EA-4BEE-B68D-08A13DE105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7" name="楕円 706">
          <a:extLst>
            <a:ext uri="{FF2B5EF4-FFF2-40B4-BE49-F238E27FC236}">
              <a16:creationId xmlns:a16="http://schemas.microsoft.com/office/drawing/2014/main" id="{F6508159-439F-47E7-8394-F04BE968521C}"/>
            </a:ext>
          </a:extLst>
        </xdr:cNvPr>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7571483A-04A7-4680-ACC0-A18093A5EF22}"/>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150585</xdr:rowOff>
    </xdr:from>
    <xdr:to>
      <xdr:col>112</xdr:col>
      <xdr:colOff>38100</xdr:colOff>
      <xdr:row>63</xdr:row>
      <xdr:rowOff>80735</xdr:rowOff>
    </xdr:to>
    <xdr:sp macro="" textlink="">
      <xdr:nvSpPr>
        <xdr:cNvPr id="709" name="楕円 708">
          <a:extLst>
            <a:ext uri="{FF2B5EF4-FFF2-40B4-BE49-F238E27FC236}">
              <a16:creationId xmlns:a16="http://schemas.microsoft.com/office/drawing/2014/main" id="{800EAD03-AC0C-4415-847E-C5F96876509C}"/>
            </a:ext>
          </a:extLst>
        </xdr:cNvPr>
        <xdr:cNvSpPr/>
      </xdr:nvSpPr>
      <xdr:spPr>
        <a:xfrm>
          <a:off x="21272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29935</xdr:rowOff>
    </xdr:to>
    <xdr:cxnSp macro="">
      <xdr:nvCxnSpPr>
        <xdr:cNvPr id="710" name="直線コネクタ 709">
          <a:extLst>
            <a:ext uri="{FF2B5EF4-FFF2-40B4-BE49-F238E27FC236}">
              <a16:creationId xmlns:a16="http://schemas.microsoft.com/office/drawing/2014/main" id="{AB1F50DB-5401-4C28-A04F-B04FD5C4A42E}"/>
            </a:ext>
          </a:extLst>
        </xdr:cNvPr>
        <xdr:cNvCxnSpPr/>
      </xdr:nvCxnSpPr>
      <xdr:spPr>
        <a:xfrm flipV="1">
          <a:off x="21323300" y="108204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150585</xdr:rowOff>
    </xdr:from>
    <xdr:to>
      <xdr:col>107</xdr:col>
      <xdr:colOff>101600</xdr:colOff>
      <xdr:row>63</xdr:row>
      <xdr:rowOff>80735</xdr:rowOff>
    </xdr:to>
    <xdr:sp macro="" textlink="">
      <xdr:nvSpPr>
        <xdr:cNvPr id="711" name="楕円 710">
          <a:extLst>
            <a:ext uri="{FF2B5EF4-FFF2-40B4-BE49-F238E27FC236}">
              <a16:creationId xmlns:a16="http://schemas.microsoft.com/office/drawing/2014/main" id="{0B2F1B64-ED4C-48CF-8619-E2E42A3792AC}"/>
            </a:ext>
          </a:extLst>
        </xdr:cNvPr>
        <xdr:cNvSpPr/>
      </xdr:nvSpPr>
      <xdr:spPr>
        <a:xfrm>
          <a:off x="20383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29935</xdr:rowOff>
    </xdr:from>
    <xdr:to>
      <xdr:col>111</xdr:col>
      <xdr:colOff>177800</xdr:colOff>
      <xdr:row>63</xdr:row>
      <xdr:rowOff>29935</xdr:rowOff>
    </xdr:to>
    <xdr:cxnSp macro="">
      <xdr:nvCxnSpPr>
        <xdr:cNvPr id="712" name="直線コネクタ 711">
          <a:extLst>
            <a:ext uri="{FF2B5EF4-FFF2-40B4-BE49-F238E27FC236}">
              <a16:creationId xmlns:a16="http://schemas.microsoft.com/office/drawing/2014/main" id="{15C29282-C2D3-46F7-AF45-D658E70AD5A5}"/>
            </a:ext>
          </a:extLst>
        </xdr:cNvPr>
        <xdr:cNvCxnSpPr/>
      </xdr:nvCxnSpPr>
      <xdr:spPr>
        <a:xfrm>
          <a:off x="20434300" y="1083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150585</xdr:rowOff>
    </xdr:from>
    <xdr:to>
      <xdr:col>102</xdr:col>
      <xdr:colOff>165100</xdr:colOff>
      <xdr:row>63</xdr:row>
      <xdr:rowOff>80735</xdr:rowOff>
    </xdr:to>
    <xdr:sp macro="" textlink="">
      <xdr:nvSpPr>
        <xdr:cNvPr id="713" name="楕円 712">
          <a:extLst>
            <a:ext uri="{FF2B5EF4-FFF2-40B4-BE49-F238E27FC236}">
              <a16:creationId xmlns:a16="http://schemas.microsoft.com/office/drawing/2014/main" id="{1E9B69DE-04D1-4E32-939A-48BE24B8A7F2}"/>
            </a:ext>
          </a:extLst>
        </xdr:cNvPr>
        <xdr:cNvSpPr/>
      </xdr:nvSpPr>
      <xdr:spPr>
        <a:xfrm>
          <a:off x="19494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29935</xdr:rowOff>
    </xdr:from>
    <xdr:to>
      <xdr:col>107</xdr:col>
      <xdr:colOff>50800</xdr:colOff>
      <xdr:row>63</xdr:row>
      <xdr:rowOff>29935</xdr:rowOff>
    </xdr:to>
    <xdr:cxnSp macro="">
      <xdr:nvCxnSpPr>
        <xdr:cNvPr id="714" name="直線コネクタ 713">
          <a:extLst>
            <a:ext uri="{FF2B5EF4-FFF2-40B4-BE49-F238E27FC236}">
              <a16:creationId xmlns:a16="http://schemas.microsoft.com/office/drawing/2014/main" id="{2010F993-871B-41A4-8F57-55C9BFCCE64A}"/>
            </a:ext>
          </a:extLst>
        </xdr:cNvPr>
        <xdr:cNvCxnSpPr/>
      </xdr:nvCxnSpPr>
      <xdr:spPr>
        <a:xfrm>
          <a:off x="19545300" y="1083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5" name="楕円 714">
          <a:extLst>
            <a:ext uri="{FF2B5EF4-FFF2-40B4-BE49-F238E27FC236}">
              <a16:creationId xmlns:a16="http://schemas.microsoft.com/office/drawing/2014/main" id="{FA58D6B2-6978-4650-B591-2986217B2613}"/>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29935</xdr:rowOff>
    </xdr:to>
    <xdr:cxnSp macro="">
      <xdr:nvCxnSpPr>
        <xdr:cNvPr id="716" name="直線コネクタ 715">
          <a:extLst>
            <a:ext uri="{FF2B5EF4-FFF2-40B4-BE49-F238E27FC236}">
              <a16:creationId xmlns:a16="http://schemas.microsoft.com/office/drawing/2014/main" id="{5B4566AE-596F-4D3E-8EE5-B5D13C9A6B46}"/>
            </a:ext>
          </a:extLst>
        </xdr:cNvPr>
        <xdr:cNvCxnSpPr/>
      </xdr:nvCxnSpPr>
      <xdr:spPr>
        <a:xfrm>
          <a:off x="18656300" y="10820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375D0B8D-E970-4E0C-BEE2-26EBF2F8DF48}"/>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A9217CFB-0001-4C9E-A20E-F98BE316FF13}"/>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a:extLst>
            <a:ext uri="{FF2B5EF4-FFF2-40B4-BE49-F238E27FC236}">
              <a16:creationId xmlns:a16="http://schemas.microsoft.com/office/drawing/2014/main" id="{50B0C63B-97CA-4E86-8216-530C81B461E0}"/>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1D56966E-1A25-484F-B86F-BB23A075DE4B}"/>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71862</xdr:rowOff>
    </xdr:from>
    <xdr:ext cx="469744" cy="259045"/>
    <xdr:sp macro="" textlink="">
      <xdr:nvSpPr>
        <xdr:cNvPr id="721" name="n_1mainValue【保健センター・保健所】&#10;一人当たり面積">
          <a:extLst>
            <a:ext uri="{FF2B5EF4-FFF2-40B4-BE49-F238E27FC236}">
              <a16:creationId xmlns:a16="http://schemas.microsoft.com/office/drawing/2014/main" id="{7904C2D1-80F9-4D42-A50C-C8BB299E8E85}"/>
            </a:ext>
          </a:extLst>
        </xdr:cNvPr>
        <xdr:cNvSpPr txBox="1"/>
      </xdr:nvSpPr>
      <xdr:spPr>
        <a:xfrm>
          <a:off x="210757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71862</xdr:rowOff>
    </xdr:from>
    <xdr:ext cx="469744" cy="259045"/>
    <xdr:sp macro="" textlink="">
      <xdr:nvSpPr>
        <xdr:cNvPr id="722" name="n_2mainValue【保健センター・保健所】&#10;一人当たり面積">
          <a:extLst>
            <a:ext uri="{FF2B5EF4-FFF2-40B4-BE49-F238E27FC236}">
              <a16:creationId xmlns:a16="http://schemas.microsoft.com/office/drawing/2014/main" id="{563DF135-78AA-4F03-9BE3-DEB5D09FAE76}"/>
            </a:ext>
          </a:extLst>
        </xdr:cNvPr>
        <xdr:cNvSpPr txBox="1"/>
      </xdr:nvSpPr>
      <xdr:spPr>
        <a:xfrm>
          <a:off x="201994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71862</xdr:rowOff>
    </xdr:from>
    <xdr:ext cx="469744" cy="259045"/>
    <xdr:sp macro="" textlink="">
      <xdr:nvSpPr>
        <xdr:cNvPr id="723" name="n_3mainValue【保健センター・保健所】&#10;一人当たり面積">
          <a:extLst>
            <a:ext uri="{FF2B5EF4-FFF2-40B4-BE49-F238E27FC236}">
              <a16:creationId xmlns:a16="http://schemas.microsoft.com/office/drawing/2014/main" id="{2845031A-CCDB-480B-939E-81E1F3A77225}"/>
            </a:ext>
          </a:extLst>
        </xdr:cNvPr>
        <xdr:cNvSpPr txBox="1"/>
      </xdr:nvSpPr>
      <xdr:spPr>
        <a:xfrm>
          <a:off x="193104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4" name="n_4mainValue【保健センター・保健所】&#10;一人当たり面積">
          <a:extLst>
            <a:ext uri="{FF2B5EF4-FFF2-40B4-BE49-F238E27FC236}">
              <a16:creationId xmlns:a16="http://schemas.microsoft.com/office/drawing/2014/main" id="{573C510B-ECE7-48A6-B033-22B8318AD9E8}"/>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EC90F18-F6F1-4EFC-A15C-9C143F8CD7A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1141D421-FC7E-4796-9209-5F45B99EB47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D49E0002-6EC8-4CFD-A178-3BC85C5DD1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9E9025DD-3B5D-4B2C-8585-985EE5B9D3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5E222E36-E872-42A3-A8E3-6DD8A0DE619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A58DED63-FE2F-4E2A-9A8C-E968DDF78A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3FCCD41A-0173-4A3B-810B-FA3669CDD9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A63C54E9-711A-4C25-8970-A445F4E72A2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8A6F0BEF-0899-4C0D-B2A3-6934514E71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99A30518-65A2-4D57-910E-D98F88A6BD2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813D6483-D86C-4453-B794-EDBF3F0735D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494C2292-8117-4AA0-8C81-4180C9778DB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742EBE30-1CF1-4AE4-835F-9AB0B58E91E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4509DCE0-7A1D-4DE2-BA7D-4D92818C750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40191B6A-194D-42EF-9B2F-6BC11ED86CE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9C40732B-52E0-4918-A243-005F7F17C06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BDC490D1-D837-49C2-BF95-14E2A1CBEAB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B713690D-F706-4749-97F8-5007EE5456D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D11A61CA-FEDD-40C7-9905-0C4AF9E2D57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96B1F9DE-B197-48AE-B74A-79CCC979D7B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B74AE320-F2D6-40B8-B81E-7FF1D7604A1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5059DACC-5715-4920-AF46-DCE41E43BF8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5CB2D353-AD23-4D4E-8C6C-B79CBE973FF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7FB385C-01D4-4701-93EB-699213A924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A053A430-627D-4484-B51B-E7AF4AC0692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0C8E8D60-B0C2-412D-AC69-20D35F55D09D}"/>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ADF36745-23C5-4939-8E01-C2F642EF9D46}"/>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458003E4-09D8-445E-A5B0-6E623E8DF965}"/>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05E40A69-9E7E-4775-84FF-55DC8315104B}"/>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85FCCCF0-8103-4178-BDBE-AF42EF7F40F7}"/>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C5E54EBC-BB23-4539-B10C-6B0B21A4E52E}"/>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F7B06ABB-0EF8-4174-8A6C-E5888DA317BB}"/>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6E7045A5-3F0B-4EB2-857A-B6DAAEE87C42}"/>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CC192D80-FBF5-4037-BC3F-9AF687BF355B}"/>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F1A9D496-D329-4C82-990C-1562B332A65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8DFC9045-507D-4D1D-B6BB-63D395B3E942}"/>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3A2CC6AD-96FD-43FD-9056-28EBD55FA6F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1D6639E-EA5B-4978-9DF7-2130971E293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538AD6-E14D-4984-AEC2-DFBE8B50FA6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B2AA4FC-C09B-4AD3-8077-4118A54124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6AF7A2C-F303-45B4-B8DC-0194BB70E03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39551</xdr:rowOff>
    </xdr:from>
    <xdr:to>
      <xdr:col>85</xdr:col>
      <xdr:colOff>177800</xdr:colOff>
      <xdr:row>84</xdr:row>
      <xdr:rowOff>141151</xdr:rowOff>
    </xdr:to>
    <xdr:sp macro="" textlink="">
      <xdr:nvSpPr>
        <xdr:cNvPr id="766" name="楕円 765">
          <a:extLst>
            <a:ext uri="{FF2B5EF4-FFF2-40B4-BE49-F238E27FC236}">
              <a16:creationId xmlns:a16="http://schemas.microsoft.com/office/drawing/2014/main" id="{4A10D82B-389D-46F4-AA3E-9D056BCD201F}"/>
            </a:ext>
          </a:extLst>
        </xdr:cNvPr>
        <xdr:cNvSpPr/>
      </xdr:nvSpPr>
      <xdr:spPr>
        <a:xfrm>
          <a:off x="16268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17978</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DBF7F9E0-65CA-4F60-A921-7A2C73EBB437}"/>
            </a:ext>
          </a:extLst>
        </xdr:cNvPr>
        <xdr:cNvSpPr txBox="1"/>
      </xdr:nvSpPr>
      <xdr:spPr>
        <a:xfrm>
          <a:off x="16357600"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xdr:rowOff>
    </xdr:from>
    <xdr:to>
      <xdr:col>81</xdr:col>
      <xdr:colOff>101600</xdr:colOff>
      <xdr:row>84</xdr:row>
      <xdr:rowOff>110127</xdr:rowOff>
    </xdr:to>
    <xdr:sp macro="" textlink="">
      <xdr:nvSpPr>
        <xdr:cNvPr id="768" name="楕円 767">
          <a:extLst>
            <a:ext uri="{FF2B5EF4-FFF2-40B4-BE49-F238E27FC236}">
              <a16:creationId xmlns:a16="http://schemas.microsoft.com/office/drawing/2014/main" id="{3CE1C6EA-59A9-427B-8CCF-0BEC1BE8B666}"/>
            </a:ext>
          </a:extLst>
        </xdr:cNvPr>
        <xdr:cNvSpPr/>
      </xdr:nvSpPr>
      <xdr:spPr>
        <a:xfrm>
          <a:off x="15430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59327</xdr:rowOff>
    </xdr:from>
    <xdr:to>
      <xdr:col>85</xdr:col>
      <xdr:colOff>127000</xdr:colOff>
      <xdr:row>84</xdr:row>
      <xdr:rowOff>90351</xdr:rowOff>
    </xdr:to>
    <xdr:cxnSp macro="">
      <xdr:nvCxnSpPr>
        <xdr:cNvPr id="769" name="直線コネクタ 768">
          <a:extLst>
            <a:ext uri="{FF2B5EF4-FFF2-40B4-BE49-F238E27FC236}">
              <a16:creationId xmlns:a16="http://schemas.microsoft.com/office/drawing/2014/main" id="{0DB32EFC-E4C8-4E42-87C7-8A28C9D38091}"/>
            </a:ext>
          </a:extLst>
        </xdr:cNvPr>
        <xdr:cNvCxnSpPr/>
      </xdr:nvCxnSpPr>
      <xdr:spPr>
        <a:xfrm>
          <a:off x="15481300" y="144611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152219</xdr:rowOff>
    </xdr:from>
    <xdr:to>
      <xdr:col>76</xdr:col>
      <xdr:colOff>165100</xdr:colOff>
      <xdr:row>84</xdr:row>
      <xdr:rowOff>82369</xdr:rowOff>
    </xdr:to>
    <xdr:sp macro="" textlink="">
      <xdr:nvSpPr>
        <xdr:cNvPr id="770" name="楕円 769">
          <a:extLst>
            <a:ext uri="{FF2B5EF4-FFF2-40B4-BE49-F238E27FC236}">
              <a16:creationId xmlns:a16="http://schemas.microsoft.com/office/drawing/2014/main" id="{D90A69CE-6B1E-4B73-839D-1CFFA9F46849}"/>
            </a:ext>
          </a:extLst>
        </xdr:cNvPr>
        <xdr:cNvSpPr/>
      </xdr:nvSpPr>
      <xdr:spPr>
        <a:xfrm>
          <a:off x="14541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31569</xdr:rowOff>
    </xdr:from>
    <xdr:to>
      <xdr:col>81</xdr:col>
      <xdr:colOff>50800</xdr:colOff>
      <xdr:row>84</xdr:row>
      <xdr:rowOff>59327</xdr:rowOff>
    </xdr:to>
    <xdr:cxnSp macro="">
      <xdr:nvCxnSpPr>
        <xdr:cNvPr id="771" name="直線コネクタ 770">
          <a:extLst>
            <a:ext uri="{FF2B5EF4-FFF2-40B4-BE49-F238E27FC236}">
              <a16:creationId xmlns:a16="http://schemas.microsoft.com/office/drawing/2014/main" id="{8DE7CFC9-E30A-4C6F-A966-1FF14D8E0F12}"/>
            </a:ext>
          </a:extLst>
        </xdr:cNvPr>
        <xdr:cNvCxnSpPr/>
      </xdr:nvCxnSpPr>
      <xdr:spPr>
        <a:xfrm>
          <a:off x="14592300" y="144333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772" name="楕円 771">
          <a:extLst>
            <a:ext uri="{FF2B5EF4-FFF2-40B4-BE49-F238E27FC236}">
              <a16:creationId xmlns:a16="http://schemas.microsoft.com/office/drawing/2014/main" id="{AFA553CF-FB89-4D93-83E8-1EFC9E57B621}"/>
            </a:ext>
          </a:extLst>
        </xdr:cNvPr>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31569</xdr:rowOff>
    </xdr:to>
    <xdr:cxnSp macro="">
      <xdr:nvCxnSpPr>
        <xdr:cNvPr id="773" name="直線コネクタ 772">
          <a:extLst>
            <a:ext uri="{FF2B5EF4-FFF2-40B4-BE49-F238E27FC236}">
              <a16:creationId xmlns:a16="http://schemas.microsoft.com/office/drawing/2014/main" id="{CF6C7336-AFCB-4C98-8D31-84B109444580}"/>
            </a:ext>
          </a:extLst>
        </xdr:cNvPr>
        <xdr:cNvCxnSpPr/>
      </xdr:nvCxnSpPr>
      <xdr:spPr>
        <a:xfrm>
          <a:off x="13703300" y="144056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165281</xdr:rowOff>
    </xdr:from>
    <xdr:to>
      <xdr:col>67</xdr:col>
      <xdr:colOff>101600</xdr:colOff>
      <xdr:row>85</xdr:row>
      <xdr:rowOff>95431</xdr:rowOff>
    </xdr:to>
    <xdr:sp macro="" textlink="">
      <xdr:nvSpPr>
        <xdr:cNvPr id="774" name="楕円 773">
          <a:extLst>
            <a:ext uri="{FF2B5EF4-FFF2-40B4-BE49-F238E27FC236}">
              <a16:creationId xmlns:a16="http://schemas.microsoft.com/office/drawing/2014/main" id="{A4772778-8DB9-4534-A1E3-356D605055BB}"/>
            </a:ext>
          </a:extLst>
        </xdr:cNvPr>
        <xdr:cNvSpPr/>
      </xdr:nvSpPr>
      <xdr:spPr>
        <a:xfrm>
          <a:off x="12763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3811</xdr:rowOff>
    </xdr:from>
    <xdr:to>
      <xdr:col>71</xdr:col>
      <xdr:colOff>177800</xdr:colOff>
      <xdr:row>85</xdr:row>
      <xdr:rowOff>44631</xdr:rowOff>
    </xdr:to>
    <xdr:cxnSp macro="">
      <xdr:nvCxnSpPr>
        <xdr:cNvPr id="775" name="直線コネクタ 774">
          <a:extLst>
            <a:ext uri="{FF2B5EF4-FFF2-40B4-BE49-F238E27FC236}">
              <a16:creationId xmlns:a16="http://schemas.microsoft.com/office/drawing/2014/main" id="{CADB5FB4-2A2D-4B7E-850A-0BAB79A8279C}"/>
            </a:ext>
          </a:extLst>
        </xdr:cNvPr>
        <xdr:cNvCxnSpPr/>
      </xdr:nvCxnSpPr>
      <xdr:spPr>
        <a:xfrm flipV="1">
          <a:off x="12814300" y="14405611"/>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a:extLst>
            <a:ext uri="{FF2B5EF4-FFF2-40B4-BE49-F238E27FC236}">
              <a16:creationId xmlns:a16="http://schemas.microsoft.com/office/drawing/2014/main" id="{CB7188D7-67F0-4090-9175-967E9CE53FD2}"/>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a:extLst>
            <a:ext uri="{FF2B5EF4-FFF2-40B4-BE49-F238E27FC236}">
              <a16:creationId xmlns:a16="http://schemas.microsoft.com/office/drawing/2014/main" id="{39EFEAC4-4197-4C61-8D29-37533A0D9656}"/>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a:extLst>
            <a:ext uri="{FF2B5EF4-FFF2-40B4-BE49-F238E27FC236}">
              <a16:creationId xmlns:a16="http://schemas.microsoft.com/office/drawing/2014/main" id="{08D0B6F6-C749-4812-8DE3-82390B1573F6}"/>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9F0C2E7C-2508-4BB5-A06D-F260B41D1AC9}"/>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101254</xdr:rowOff>
    </xdr:from>
    <xdr:ext cx="405111" cy="259045"/>
    <xdr:sp macro="" textlink="">
      <xdr:nvSpPr>
        <xdr:cNvPr id="780" name="n_1mainValue【消防施設】&#10;有形固定資産減価償却率">
          <a:extLst>
            <a:ext uri="{FF2B5EF4-FFF2-40B4-BE49-F238E27FC236}">
              <a16:creationId xmlns:a16="http://schemas.microsoft.com/office/drawing/2014/main" id="{C8C1ACF2-C82A-4853-BC7E-D8A83505BD5F}"/>
            </a:ext>
          </a:extLst>
        </xdr:cNvPr>
        <xdr:cNvSpPr txBox="1"/>
      </xdr:nvSpPr>
      <xdr:spPr>
        <a:xfrm>
          <a:off x="15266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73496</xdr:rowOff>
    </xdr:from>
    <xdr:ext cx="405111" cy="259045"/>
    <xdr:sp macro="" textlink="">
      <xdr:nvSpPr>
        <xdr:cNvPr id="781" name="n_2mainValue【消防施設】&#10;有形固定資産減価償却率">
          <a:extLst>
            <a:ext uri="{FF2B5EF4-FFF2-40B4-BE49-F238E27FC236}">
              <a16:creationId xmlns:a16="http://schemas.microsoft.com/office/drawing/2014/main" id="{05913132-8FF8-43E7-9A9A-BC5547699184}"/>
            </a:ext>
          </a:extLst>
        </xdr:cNvPr>
        <xdr:cNvSpPr txBox="1"/>
      </xdr:nvSpPr>
      <xdr:spPr>
        <a:xfrm>
          <a:off x="14389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782" name="n_3mainValue【消防施設】&#10;有形固定資産減価償却率">
          <a:extLst>
            <a:ext uri="{FF2B5EF4-FFF2-40B4-BE49-F238E27FC236}">
              <a16:creationId xmlns:a16="http://schemas.microsoft.com/office/drawing/2014/main" id="{546A5359-A76A-4259-8858-B9922237C627}"/>
            </a:ext>
          </a:extLst>
        </xdr:cNvPr>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86558</xdr:rowOff>
    </xdr:from>
    <xdr:ext cx="405111" cy="259045"/>
    <xdr:sp macro="" textlink="">
      <xdr:nvSpPr>
        <xdr:cNvPr id="783" name="n_4mainValue【消防施設】&#10;有形固定資産減価償却率">
          <a:extLst>
            <a:ext uri="{FF2B5EF4-FFF2-40B4-BE49-F238E27FC236}">
              <a16:creationId xmlns:a16="http://schemas.microsoft.com/office/drawing/2014/main" id="{4932FE45-68CA-40E3-BEC4-A454A1E5EAA0}"/>
            </a:ext>
          </a:extLst>
        </xdr:cNvPr>
        <xdr:cNvSpPr txBox="1"/>
      </xdr:nvSpPr>
      <xdr:spPr>
        <a:xfrm>
          <a:off x="12611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7BB21C4C-E7CD-4424-9593-6312B390549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2B16FB62-367C-4DE1-843B-AEB9D46C2B8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8602520E-5D8B-46DF-9FF9-2BBCB71F2A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1AD95E50-7A25-4033-8273-447CF32D448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7730F0EC-5F76-4C5F-A864-A77B46DAD47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F05D5315-4241-480C-9715-92B1A929986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EF00AA30-DEFD-4AED-A483-CAC029EA04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88D0C165-ABCC-4135-A086-32F59114EC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BC5CBE36-041E-4E8A-ADDD-793E282DAFB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EB473401-19A5-4B15-987A-E41D2FDEA78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9473C21E-E733-41E5-AE37-282C75D191D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E87F153B-753E-4FFD-884F-46A559F09A1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B67264C3-BAFF-4BCF-8E9D-E40CF866C3E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A0537EDC-3E22-4985-8C8E-8AA9512A55D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F51046C-6E21-42C5-9201-7AD7F07DD28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FB360E9C-5202-438A-80CF-4781E179BB4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B7C557B0-E588-458D-A73D-E08ADDF8633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B4FFB7AA-AC9B-42A7-BAC1-E51465442A2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27A5EF4E-BC19-4192-8B56-7A4B3EAB4E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793FDA21-3CB7-46D5-8929-044399B5DCA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2705C7C3-6B21-4FC1-889E-67BA430954C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23995515-FA34-45C9-99B4-A303F1602E23}"/>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618000EE-22DB-4CD9-8061-A30A29723833}"/>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C45BC0C5-3166-409F-AEC9-4024E29D88A1}"/>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27FB67CE-F999-4CF6-AAD7-BD04B0E0F89E}"/>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736C0989-D034-488C-93DA-759EFB848268}"/>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768D6B6E-ED87-4B9F-826B-A5A1C7CDD026}"/>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CA3FA549-6BAE-4CC9-9FDC-A910B0F8AEA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DCA3D682-CA1A-448B-8A39-7214195F2037}"/>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58FA7EC7-F7CD-42E6-A3C3-C9729A45B618}"/>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AF04FF21-5A00-4436-9AF1-DD3B4C661B85}"/>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F4CB54FA-16F9-4782-BEBE-1EC8DA4D9A91}"/>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EB6681F9-8372-4BF5-805D-42BB7F68C68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58F2190-8C5D-47B0-B132-32264D87C27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A2652B0E-E805-439F-8184-A7297036815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AE96114D-367A-4122-ACB8-73CF341F248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F213744-74B5-4F6B-8E88-46ABD8C8891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821" name="楕円 820">
          <a:extLst>
            <a:ext uri="{FF2B5EF4-FFF2-40B4-BE49-F238E27FC236}">
              <a16:creationId xmlns:a16="http://schemas.microsoft.com/office/drawing/2014/main" id="{939466A4-F94C-4135-9DCE-23CA1B05542F}"/>
            </a:ext>
          </a:extLst>
        </xdr:cNvPr>
        <xdr:cNvSpPr/>
      </xdr:nvSpPr>
      <xdr:spPr>
        <a:xfrm>
          <a:off x="22110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123462</xdr:rowOff>
    </xdr:from>
    <xdr:ext cx="469744" cy="259045"/>
    <xdr:sp macro="" textlink="">
      <xdr:nvSpPr>
        <xdr:cNvPr id="822" name="【消防施設】&#10;一人当たり面積該当値テキスト">
          <a:extLst>
            <a:ext uri="{FF2B5EF4-FFF2-40B4-BE49-F238E27FC236}">
              <a16:creationId xmlns:a16="http://schemas.microsoft.com/office/drawing/2014/main" id="{5C885E7E-E6BF-48A3-96DA-C4EA35BEF301}"/>
            </a:ext>
          </a:extLst>
        </xdr:cNvPr>
        <xdr:cNvSpPr txBox="1"/>
      </xdr:nvSpPr>
      <xdr:spPr>
        <a:xfrm>
          <a:off x="22199600"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823" name="楕円 822">
          <a:extLst>
            <a:ext uri="{FF2B5EF4-FFF2-40B4-BE49-F238E27FC236}">
              <a16:creationId xmlns:a16="http://schemas.microsoft.com/office/drawing/2014/main" id="{15253EB7-1D19-49A9-A7E0-1EEEC1D64421}"/>
            </a:ext>
          </a:extLst>
        </xdr:cNvPr>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24385</xdr:rowOff>
    </xdr:to>
    <xdr:cxnSp macro="">
      <xdr:nvCxnSpPr>
        <xdr:cNvPr id="824" name="直線コネクタ 823">
          <a:extLst>
            <a:ext uri="{FF2B5EF4-FFF2-40B4-BE49-F238E27FC236}">
              <a16:creationId xmlns:a16="http://schemas.microsoft.com/office/drawing/2014/main" id="{F0DAFFC3-CABA-4DE0-9D2A-EC08B72E13D9}"/>
            </a:ext>
          </a:extLst>
        </xdr:cNvPr>
        <xdr:cNvCxnSpPr/>
      </xdr:nvCxnSpPr>
      <xdr:spPr>
        <a:xfrm>
          <a:off x="21323300" y="14426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149606</xdr:rowOff>
    </xdr:from>
    <xdr:to>
      <xdr:col>107</xdr:col>
      <xdr:colOff>101600</xdr:colOff>
      <xdr:row>84</xdr:row>
      <xdr:rowOff>79756</xdr:rowOff>
    </xdr:to>
    <xdr:sp macro="" textlink="">
      <xdr:nvSpPr>
        <xdr:cNvPr id="825" name="楕円 824">
          <a:extLst>
            <a:ext uri="{FF2B5EF4-FFF2-40B4-BE49-F238E27FC236}">
              <a16:creationId xmlns:a16="http://schemas.microsoft.com/office/drawing/2014/main" id="{07322152-2E48-4769-9D26-04F9C4220D63}"/>
            </a:ext>
          </a:extLst>
        </xdr:cNvPr>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28956</xdr:rowOff>
    </xdr:to>
    <xdr:cxnSp macro="">
      <xdr:nvCxnSpPr>
        <xdr:cNvPr id="826" name="直線コネクタ 825">
          <a:extLst>
            <a:ext uri="{FF2B5EF4-FFF2-40B4-BE49-F238E27FC236}">
              <a16:creationId xmlns:a16="http://schemas.microsoft.com/office/drawing/2014/main" id="{FCE0B04E-D1CD-4CD9-8C14-EC5353FA7A62}"/>
            </a:ext>
          </a:extLst>
        </xdr:cNvPr>
        <xdr:cNvCxnSpPr/>
      </xdr:nvCxnSpPr>
      <xdr:spPr>
        <a:xfrm flipV="1">
          <a:off x="20434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827" name="楕円 826">
          <a:extLst>
            <a:ext uri="{FF2B5EF4-FFF2-40B4-BE49-F238E27FC236}">
              <a16:creationId xmlns:a16="http://schemas.microsoft.com/office/drawing/2014/main" id="{5B3BCAFE-AD7E-4D29-B4EE-F9087E195E7C}"/>
            </a:ext>
          </a:extLst>
        </xdr:cNvPr>
        <xdr:cNvSpPr/>
      </xdr:nvSpPr>
      <xdr:spPr>
        <a:xfrm>
          <a:off x="19494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24385</xdr:rowOff>
    </xdr:from>
    <xdr:to>
      <xdr:col>107</xdr:col>
      <xdr:colOff>50800</xdr:colOff>
      <xdr:row>84</xdr:row>
      <xdr:rowOff>28956</xdr:rowOff>
    </xdr:to>
    <xdr:cxnSp macro="">
      <xdr:nvCxnSpPr>
        <xdr:cNvPr id="828" name="直線コネクタ 827">
          <a:extLst>
            <a:ext uri="{FF2B5EF4-FFF2-40B4-BE49-F238E27FC236}">
              <a16:creationId xmlns:a16="http://schemas.microsoft.com/office/drawing/2014/main" id="{4EA26AFE-B73E-4A03-98D5-DF1E1C6665C7}"/>
            </a:ext>
          </a:extLst>
        </xdr:cNvPr>
        <xdr:cNvCxnSpPr/>
      </xdr:nvCxnSpPr>
      <xdr:spPr>
        <a:xfrm>
          <a:off x="19545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829" name="楕円 828">
          <a:extLst>
            <a:ext uri="{FF2B5EF4-FFF2-40B4-BE49-F238E27FC236}">
              <a16:creationId xmlns:a16="http://schemas.microsoft.com/office/drawing/2014/main" id="{A46A7B42-B43A-4CD6-BFE2-ADEA741FE564}"/>
            </a:ext>
          </a:extLst>
        </xdr:cNvPr>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24385</xdr:rowOff>
    </xdr:from>
    <xdr:to>
      <xdr:col>102</xdr:col>
      <xdr:colOff>114300</xdr:colOff>
      <xdr:row>86</xdr:row>
      <xdr:rowOff>1524</xdr:rowOff>
    </xdr:to>
    <xdr:cxnSp macro="">
      <xdr:nvCxnSpPr>
        <xdr:cNvPr id="830" name="直線コネクタ 829">
          <a:extLst>
            <a:ext uri="{FF2B5EF4-FFF2-40B4-BE49-F238E27FC236}">
              <a16:creationId xmlns:a16="http://schemas.microsoft.com/office/drawing/2014/main" id="{FB7FF9A6-4F2B-4F24-8911-3FFA6BB9DB04}"/>
            </a:ext>
          </a:extLst>
        </xdr:cNvPr>
        <xdr:cNvCxnSpPr/>
      </xdr:nvCxnSpPr>
      <xdr:spPr>
        <a:xfrm flipV="1">
          <a:off x="18656300" y="14426185"/>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a:extLst>
            <a:ext uri="{FF2B5EF4-FFF2-40B4-BE49-F238E27FC236}">
              <a16:creationId xmlns:a16="http://schemas.microsoft.com/office/drawing/2014/main" id="{EAAF343B-AA5A-4A1D-BBFB-6C33FDAFA36A}"/>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1FA4A3D0-4530-4BBF-B565-7FA9B6DEB8B5}"/>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a:extLst>
            <a:ext uri="{FF2B5EF4-FFF2-40B4-BE49-F238E27FC236}">
              <a16:creationId xmlns:a16="http://schemas.microsoft.com/office/drawing/2014/main" id="{AB59C5E2-4AE6-4117-9A27-6BC8A1D4D8C7}"/>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a:extLst>
            <a:ext uri="{FF2B5EF4-FFF2-40B4-BE49-F238E27FC236}">
              <a16:creationId xmlns:a16="http://schemas.microsoft.com/office/drawing/2014/main" id="{7C506276-37F8-4299-8A7E-68A8B462C31C}"/>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66312</xdr:rowOff>
    </xdr:from>
    <xdr:ext cx="469744" cy="259045"/>
    <xdr:sp macro="" textlink="">
      <xdr:nvSpPr>
        <xdr:cNvPr id="835" name="n_1mainValue【消防施設】&#10;一人当たり面積">
          <a:extLst>
            <a:ext uri="{FF2B5EF4-FFF2-40B4-BE49-F238E27FC236}">
              <a16:creationId xmlns:a16="http://schemas.microsoft.com/office/drawing/2014/main" id="{0C7084B9-B847-4674-8F7D-F207A3FD090D}"/>
            </a:ext>
          </a:extLst>
        </xdr:cNvPr>
        <xdr:cNvSpPr txBox="1"/>
      </xdr:nvSpPr>
      <xdr:spPr>
        <a:xfrm>
          <a:off x="21075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70883</xdr:rowOff>
    </xdr:from>
    <xdr:ext cx="469744" cy="259045"/>
    <xdr:sp macro="" textlink="">
      <xdr:nvSpPr>
        <xdr:cNvPr id="836" name="n_2mainValue【消防施設】&#10;一人当たり面積">
          <a:extLst>
            <a:ext uri="{FF2B5EF4-FFF2-40B4-BE49-F238E27FC236}">
              <a16:creationId xmlns:a16="http://schemas.microsoft.com/office/drawing/2014/main" id="{A01F8871-7084-4EA9-BC01-52C11EE0D0FE}"/>
            </a:ext>
          </a:extLst>
        </xdr:cNvPr>
        <xdr:cNvSpPr txBox="1"/>
      </xdr:nvSpPr>
      <xdr:spPr>
        <a:xfrm>
          <a:off x="20199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66312</xdr:rowOff>
    </xdr:from>
    <xdr:ext cx="469744" cy="259045"/>
    <xdr:sp macro="" textlink="">
      <xdr:nvSpPr>
        <xdr:cNvPr id="837" name="n_3mainValue【消防施設】&#10;一人当たり面積">
          <a:extLst>
            <a:ext uri="{FF2B5EF4-FFF2-40B4-BE49-F238E27FC236}">
              <a16:creationId xmlns:a16="http://schemas.microsoft.com/office/drawing/2014/main" id="{3910E6A5-814F-45D4-B7C4-0783FF11388B}"/>
            </a:ext>
          </a:extLst>
        </xdr:cNvPr>
        <xdr:cNvSpPr txBox="1"/>
      </xdr:nvSpPr>
      <xdr:spPr>
        <a:xfrm>
          <a:off x="19310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838" name="n_4mainValue【消防施設】&#10;一人当たり面積">
          <a:extLst>
            <a:ext uri="{FF2B5EF4-FFF2-40B4-BE49-F238E27FC236}">
              <a16:creationId xmlns:a16="http://schemas.microsoft.com/office/drawing/2014/main" id="{90DAD98F-1883-4318-8E29-B60AE86D62C1}"/>
            </a:ext>
          </a:extLst>
        </xdr:cNvPr>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A8AE3E91-D453-4E93-A298-1CFDA31134D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21E73339-1277-40AD-B206-1D755582AC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E1B315CE-874B-4BAA-AFE3-93DF9E9E83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A1FA54C2-BDAA-45E2-83E6-228E656A56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F73F6DD4-F5FC-4F37-A1CF-FFF81945BFE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E87F9717-E5EF-4117-ADDA-A208593C685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5BA3A589-1715-41EC-AB38-ECA982C1944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2EF84DB-3AF0-44CE-8D0C-C41145088A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981856D0-8A92-4641-ABC4-ECE624B72DE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A88BA80E-BAE5-4D76-A372-89AB54C5AB6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6CF02177-C78F-4CCC-80CD-13B2498DC4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3753C53-8D3F-4866-9877-2DD1FB12F49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F8459A7F-8F2B-4612-ACE2-CD9E59555D9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3DA2167-5797-45A6-893E-FB5BC73790E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1E526030-384A-45BE-AD91-0DAB6F18725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E0D2B29F-DC86-4888-81A2-10E18FE8EE7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ADF48609-A184-4C66-B258-EDC0C6360B7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BC83BCE2-2B41-4F96-8542-90FD42B5D4E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13141ACE-7B87-484C-8C6E-2045BEE61AE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365D311E-D2D3-4A3A-945F-C0855D5437A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B2988F90-E83C-4BDD-B9C7-51F9E324CF1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3149C899-D2E4-489B-9280-A71892FA22C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C28A0AE9-F81C-476D-B6FA-8B2ADC8D9C8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E3206EE5-6532-4F69-9E44-6BBAD083408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D480463B-2CB6-4D64-B7C5-7A87DADB37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B2DE430C-2C10-4552-B234-2BC6763886B7}"/>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648BB676-3594-454F-AE95-CAEF8BB2DA7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ECCA0E64-AE3B-4882-97A8-E3E6D3917B59}"/>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BF4CC99B-0441-4086-B477-822C6D8F6618}"/>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DCE2B81E-49F1-4A5A-9199-7F9ABD79B7A9}"/>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7BB2C825-85EB-4799-B721-40BBAE97E496}"/>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897863EE-EB47-4290-A54D-620EF673799C}"/>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EC75F90A-E3CD-4DE0-B1DA-595635713564}"/>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38CCA73D-ADC6-48D5-A686-8D0C5389A8D2}"/>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CCEAE86E-C6A8-4408-98FE-41F12523336C}"/>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564D9EE6-64EA-4D61-AC85-001ADD668208}"/>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D6614C95-FFD0-44F1-B5E0-6FE8F8F3FED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1582F91D-2C73-4C43-B7CE-8371963037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E769D6F-658D-41AF-9E4F-AE5BB7BA396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F964878-7DC4-44A8-9D83-9556B6C563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EB8C6CB7-2DEE-4BAB-BADB-D9CA8259D2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880" name="楕円 879">
          <a:extLst>
            <a:ext uri="{FF2B5EF4-FFF2-40B4-BE49-F238E27FC236}">
              <a16:creationId xmlns:a16="http://schemas.microsoft.com/office/drawing/2014/main" id="{823AA025-8C3C-4597-9E2F-DBDF1074A32B}"/>
            </a:ext>
          </a:extLst>
        </xdr:cNvPr>
        <xdr:cNvSpPr/>
      </xdr:nvSpPr>
      <xdr:spPr>
        <a:xfrm>
          <a:off x="16268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881" name="【庁舎】&#10;有形固定資産減価償却率該当値テキスト">
          <a:extLst>
            <a:ext uri="{FF2B5EF4-FFF2-40B4-BE49-F238E27FC236}">
              <a16:creationId xmlns:a16="http://schemas.microsoft.com/office/drawing/2014/main" id="{69F31E77-3773-4895-A434-4831BF3E3D13}"/>
            </a:ext>
          </a:extLst>
        </xdr:cNvPr>
        <xdr:cNvSpPr txBox="1"/>
      </xdr:nvSpPr>
      <xdr:spPr>
        <a:xfrm>
          <a:off x="16357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882" name="楕円 881">
          <a:extLst>
            <a:ext uri="{FF2B5EF4-FFF2-40B4-BE49-F238E27FC236}">
              <a16:creationId xmlns:a16="http://schemas.microsoft.com/office/drawing/2014/main" id="{98E47AF7-E547-45F0-BB3A-2DEB16594EE1}"/>
            </a:ext>
          </a:extLst>
        </xdr:cNvPr>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148045</xdr:rowOff>
    </xdr:to>
    <xdr:cxnSp macro="">
      <xdr:nvCxnSpPr>
        <xdr:cNvPr id="883" name="直線コネクタ 882">
          <a:extLst>
            <a:ext uri="{FF2B5EF4-FFF2-40B4-BE49-F238E27FC236}">
              <a16:creationId xmlns:a16="http://schemas.microsoft.com/office/drawing/2014/main" id="{0621A508-FF17-4078-9022-4E83194F8FE0}"/>
            </a:ext>
          </a:extLst>
        </xdr:cNvPr>
        <xdr:cNvCxnSpPr/>
      </xdr:nvCxnSpPr>
      <xdr:spPr>
        <a:xfrm>
          <a:off x="15481300" y="1811273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884" name="楕円 883">
          <a:extLst>
            <a:ext uri="{FF2B5EF4-FFF2-40B4-BE49-F238E27FC236}">
              <a16:creationId xmlns:a16="http://schemas.microsoft.com/office/drawing/2014/main" id="{D6B70A20-D0C9-45B3-8E57-D1C4F51BFC3E}"/>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110489</xdr:rowOff>
    </xdr:to>
    <xdr:cxnSp macro="">
      <xdr:nvCxnSpPr>
        <xdr:cNvPr id="885" name="直線コネクタ 884">
          <a:extLst>
            <a:ext uri="{FF2B5EF4-FFF2-40B4-BE49-F238E27FC236}">
              <a16:creationId xmlns:a16="http://schemas.microsoft.com/office/drawing/2014/main" id="{904D33F8-7CF9-444E-B70E-1B0056AB9112}"/>
            </a:ext>
          </a:extLst>
        </xdr:cNvPr>
        <xdr:cNvCxnSpPr/>
      </xdr:nvCxnSpPr>
      <xdr:spPr>
        <a:xfrm>
          <a:off x="14592300" y="180751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86" name="楕円 885">
          <a:extLst>
            <a:ext uri="{FF2B5EF4-FFF2-40B4-BE49-F238E27FC236}">
              <a16:creationId xmlns:a16="http://schemas.microsoft.com/office/drawing/2014/main" id="{6F34F180-EB77-4413-9B78-A8A4CB6F6964}"/>
            </a:ext>
          </a:extLst>
        </xdr:cNvPr>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72934</xdr:rowOff>
    </xdr:to>
    <xdr:cxnSp macro="">
      <xdr:nvCxnSpPr>
        <xdr:cNvPr id="887" name="直線コネクタ 886">
          <a:extLst>
            <a:ext uri="{FF2B5EF4-FFF2-40B4-BE49-F238E27FC236}">
              <a16:creationId xmlns:a16="http://schemas.microsoft.com/office/drawing/2014/main" id="{BB719344-2DD6-4FAE-A0AA-D80DB1D742B5}"/>
            </a:ext>
          </a:extLst>
        </xdr:cNvPr>
        <xdr:cNvCxnSpPr/>
      </xdr:nvCxnSpPr>
      <xdr:spPr>
        <a:xfrm>
          <a:off x="13703300" y="180376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126637</xdr:rowOff>
    </xdr:from>
    <xdr:to>
      <xdr:col>67</xdr:col>
      <xdr:colOff>101600</xdr:colOff>
      <xdr:row>105</xdr:row>
      <xdr:rowOff>56787</xdr:rowOff>
    </xdr:to>
    <xdr:sp macro="" textlink="">
      <xdr:nvSpPr>
        <xdr:cNvPr id="888" name="楕円 887">
          <a:extLst>
            <a:ext uri="{FF2B5EF4-FFF2-40B4-BE49-F238E27FC236}">
              <a16:creationId xmlns:a16="http://schemas.microsoft.com/office/drawing/2014/main" id="{EF7B88CF-07C8-4629-B0F1-579589F103CA}"/>
            </a:ext>
          </a:extLst>
        </xdr:cNvPr>
        <xdr:cNvSpPr/>
      </xdr:nvSpPr>
      <xdr:spPr>
        <a:xfrm>
          <a:off x="12763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5987</xdr:rowOff>
    </xdr:from>
    <xdr:to>
      <xdr:col>71</xdr:col>
      <xdr:colOff>177800</xdr:colOff>
      <xdr:row>105</xdr:row>
      <xdr:rowOff>35379</xdr:rowOff>
    </xdr:to>
    <xdr:cxnSp macro="">
      <xdr:nvCxnSpPr>
        <xdr:cNvPr id="889" name="直線コネクタ 888">
          <a:extLst>
            <a:ext uri="{FF2B5EF4-FFF2-40B4-BE49-F238E27FC236}">
              <a16:creationId xmlns:a16="http://schemas.microsoft.com/office/drawing/2014/main" id="{88946324-D26D-47F6-A6FF-B74C4990A56F}"/>
            </a:ext>
          </a:extLst>
        </xdr:cNvPr>
        <xdr:cNvCxnSpPr/>
      </xdr:nvCxnSpPr>
      <xdr:spPr>
        <a:xfrm>
          <a:off x="12814300" y="180082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A48EA3DC-BA4D-4B98-AC59-A2975BD8A3E3}"/>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a:extLst>
            <a:ext uri="{FF2B5EF4-FFF2-40B4-BE49-F238E27FC236}">
              <a16:creationId xmlns:a16="http://schemas.microsoft.com/office/drawing/2014/main" id="{E5A9B704-84FE-462A-9563-5FC60E7B7246}"/>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a:extLst>
            <a:ext uri="{FF2B5EF4-FFF2-40B4-BE49-F238E27FC236}">
              <a16:creationId xmlns:a16="http://schemas.microsoft.com/office/drawing/2014/main" id="{B5491BCB-9BAF-46E8-A4C9-CA6FAAF3D122}"/>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a:extLst>
            <a:ext uri="{FF2B5EF4-FFF2-40B4-BE49-F238E27FC236}">
              <a16:creationId xmlns:a16="http://schemas.microsoft.com/office/drawing/2014/main" id="{0F4758BE-DF75-4FBC-AD8D-CAA77B3256B7}"/>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894" name="n_1mainValue【庁舎】&#10;有形固定資産減価償却率">
          <a:extLst>
            <a:ext uri="{FF2B5EF4-FFF2-40B4-BE49-F238E27FC236}">
              <a16:creationId xmlns:a16="http://schemas.microsoft.com/office/drawing/2014/main" id="{46132F5D-FFAE-4A82-855E-839B188CF9B7}"/>
            </a:ext>
          </a:extLst>
        </xdr:cNvPr>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895" name="n_2mainValue【庁舎】&#10;有形固定資産減価償却率">
          <a:extLst>
            <a:ext uri="{FF2B5EF4-FFF2-40B4-BE49-F238E27FC236}">
              <a16:creationId xmlns:a16="http://schemas.microsoft.com/office/drawing/2014/main" id="{4DC2A16D-CAB9-4469-A6F7-1276015BB32B}"/>
            </a:ext>
          </a:extLst>
        </xdr:cNvPr>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6" name="n_3mainValue【庁舎】&#10;有形固定資産減価償却率">
          <a:extLst>
            <a:ext uri="{FF2B5EF4-FFF2-40B4-BE49-F238E27FC236}">
              <a16:creationId xmlns:a16="http://schemas.microsoft.com/office/drawing/2014/main" id="{6458BF2A-B19A-485D-A9E7-D3C0A149631F}"/>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73314</xdr:rowOff>
    </xdr:from>
    <xdr:ext cx="405111" cy="259045"/>
    <xdr:sp macro="" textlink="">
      <xdr:nvSpPr>
        <xdr:cNvPr id="897" name="n_4mainValue【庁舎】&#10;有形固定資産減価償却率">
          <a:extLst>
            <a:ext uri="{FF2B5EF4-FFF2-40B4-BE49-F238E27FC236}">
              <a16:creationId xmlns:a16="http://schemas.microsoft.com/office/drawing/2014/main" id="{FB4471AE-677C-4B7E-A5EF-17DAA79DB87F}"/>
            </a:ext>
          </a:extLst>
        </xdr:cNvPr>
        <xdr:cNvSpPr txBox="1"/>
      </xdr:nvSpPr>
      <xdr:spPr>
        <a:xfrm>
          <a:off x="12611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AB49F6D1-382E-42A2-BB00-E6B103B0408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5B3990B6-DB3A-4137-8638-DA2EFD8A51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A3842281-7F78-495B-A207-C02ACA9694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B16EDE9C-88B7-4178-8616-10BD0598E9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8D7E2117-9097-43EB-8329-484EEAA59D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BCF98140-8790-4BC7-A7CF-6FF085E220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728AA475-8273-4726-B7A7-8881AFE526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CCCC8CC8-797F-4DA2-9056-130D02FA38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CCE4D5B3-F711-46C4-8601-13E828C4122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9B4926EC-3A3B-4E9A-BFA3-2F0DB584CE8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436E261B-9199-4D0C-B60F-94B7739D738C}"/>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9D295D4A-0D15-42CA-972B-DB8B9A353A7F}"/>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B59F2640-3D28-47D8-B8A3-4510FDBB0DB8}"/>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3FC5DE98-3BDB-48DD-AE0C-1159B2B3E185}"/>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C1D0B097-7FF5-484E-AA7D-63716FAA572A}"/>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27DA642B-EA35-435A-9F2A-9DCDD58E96D9}"/>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B3EA5566-8701-4198-AF04-73658E7F00E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1DDD1B3B-E917-4432-B212-22EA3522255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5AABBC46-B66D-4157-A53E-D67B21D3464C}"/>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115E4564-0BE6-4981-AF2B-431185272736}"/>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FEB10431-1E1D-44C1-8353-9794DA56AB9F}"/>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7C5E8075-60EB-44EB-B186-1195A65D3DAC}"/>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6646F276-6E42-400B-9C33-F84E5E2B2305}"/>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29B10582-8B6A-4A67-957A-952F2CDDA888}"/>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467D126B-2989-4E2A-8E29-DFDC0EB8DCB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E42FB59B-7A3F-4A8F-927F-98F9D82207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4BC85CE-8C81-4F10-9DE4-C786A5BB79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17C77B0C-FC8A-48EE-9AB9-C62F1190C57A}"/>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E16E34FC-22FF-411E-B60D-84FF41DB777D}"/>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2A704A3D-5294-407F-93F1-785BAD62ADDD}"/>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7B2201F8-765E-4408-89A2-CBFE1B4A2F92}"/>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9608EE34-9778-4A93-89E5-C8C4703A3696}"/>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16EEFBCE-FF03-4943-8A06-F3A7DD1EE517}"/>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B9B953A3-5690-4404-A7E4-B724FAD69EC6}"/>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08C59794-F484-4D9A-83FE-08B2E171F609}"/>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4B542237-52A9-4E02-A7E6-82F46DD2CFAC}"/>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44E6C8E1-979B-4CEF-A0E1-71D24D6FA82C}"/>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17CCF6A7-62AD-4110-8C2D-1D3920AAB4C1}"/>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4657946D-A04B-44D6-87D1-99481166C7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87AA7A3-121E-4634-8BCF-D51B27DC36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B70FAA7C-6D03-4853-85FC-7B8F5F94EE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5978BFC5-7991-487E-B969-52905C1753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21022270-57B3-455B-80BF-D7F73E16D6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68263</xdr:rowOff>
    </xdr:from>
    <xdr:to>
      <xdr:col>116</xdr:col>
      <xdr:colOff>114300</xdr:colOff>
      <xdr:row>106</xdr:row>
      <xdr:rowOff>169863</xdr:rowOff>
    </xdr:to>
    <xdr:sp macro="" textlink="">
      <xdr:nvSpPr>
        <xdr:cNvPr id="941" name="楕円 940">
          <a:extLst>
            <a:ext uri="{FF2B5EF4-FFF2-40B4-BE49-F238E27FC236}">
              <a16:creationId xmlns:a16="http://schemas.microsoft.com/office/drawing/2014/main" id="{BB344632-76E3-405B-A92D-4CA0DF42CE37}"/>
            </a:ext>
          </a:extLst>
        </xdr:cNvPr>
        <xdr:cNvSpPr/>
      </xdr:nvSpPr>
      <xdr:spPr>
        <a:xfrm>
          <a:off x="22110700" y="182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46690</xdr:rowOff>
    </xdr:from>
    <xdr:ext cx="469744" cy="259045"/>
    <xdr:sp macro="" textlink="">
      <xdr:nvSpPr>
        <xdr:cNvPr id="942" name="【庁舎】&#10;一人当たり面積該当値テキスト">
          <a:extLst>
            <a:ext uri="{FF2B5EF4-FFF2-40B4-BE49-F238E27FC236}">
              <a16:creationId xmlns:a16="http://schemas.microsoft.com/office/drawing/2014/main" id="{D911A250-4B53-4637-B240-F24F56C95FB1}"/>
            </a:ext>
          </a:extLst>
        </xdr:cNvPr>
        <xdr:cNvSpPr txBox="1"/>
      </xdr:nvSpPr>
      <xdr:spPr>
        <a:xfrm>
          <a:off x="22199600" y="1822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73977</xdr:rowOff>
    </xdr:from>
    <xdr:to>
      <xdr:col>112</xdr:col>
      <xdr:colOff>38100</xdr:colOff>
      <xdr:row>107</xdr:row>
      <xdr:rowOff>4127</xdr:rowOff>
    </xdr:to>
    <xdr:sp macro="" textlink="">
      <xdr:nvSpPr>
        <xdr:cNvPr id="943" name="楕円 942">
          <a:extLst>
            <a:ext uri="{FF2B5EF4-FFF2-40B4-BE49-F238E27FC236}">
              <a16:creationId xmlns:a16="http://schemas.microsoft.com/office/drawing/2014/main" id="{E41D7930-6A68-4863-BCC4-4FCA430BEE63}"/>
            </a:ext>
          </a:extLst>
        </xdr:cNvPr>
        <xdr:cNvSpPr/>
      </xdr:nvSpPr>
      <xdr:spPr>
        <a:xfrm>
          <a:off x="21272500" y="182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119063</xdr:rowOff>
    </xdr:from>
    <xdr:to>
      <xdr:col>116</xdr:col>
      <xdr:colOff>63500</xdr:colOff>
      <xdr:row>106</xdr:row>
      <xdr:rowOff>124777</xdr:rowOff>
    </xdr:to>
    <xdr:cxnSp macro="">
      <xdr:nvCxnSpPr>
        <xdr:cNvPr id="944" name="直線コネクタ 943">
          <a:extLst>
            <a:ext uri="{FF2B5EF4-FFF2-40B4-BE49-F238E27FC236}">
              <a16:creationId xmlns:a16="http://schemas.microsoft.com/office/drawing/2014/main" id="{F7E2ABF0-160D-477D-AC81-9046790536BA}"/>
            </a:ext>
          </a:extLst>
        </xdr:cNvPr>
        <xdr:cNvCxnSpPr/>
      </xdr:nvCxnSpPr>
      <xdr:spPr>
        <a:xfrm flipV="1">
          <a:off x="21323300" y="1829276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73977</xdr:rowOff>
    </xdr:from>
    <xdr:to>
      <xdr:col>107</xdr:col>
      <xdr:colOff>101600</xdr:colOff>
      <xdr:row>107</xdr:row>
      <xdr:rowOff>4127</xdr:rowOff>
    </xdr:to>
    <xdr:sp macro="" textlink="">
      <xdr:nvSpPr>
        <xdr:cNvPr id="945" name="楕円 944">
          <a:extLst>
            <a:ext uri="{FF2B5EF4-FFF2-40B4-BE49-F238E27FC236}">
              <a16:creationId xmlns:a16="http://schemas.microsoft.com/office/drawing/2014/main" id="{8E6F0EE5-0862-47CA-93A8-CF957BC051BA}"/>
            </a:ext>
          </a:extLst>
        </xdr:cNvPr>
        <xdr:cNvSpPr/>
      </xdr:nvSpPr>
      <xdr:spPr>
        <a:xfrm>
          <a:off x="20383500" y="182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124777</xdr:rowOff>
    </xdr:from>
    <xdr:to>
      <xdr:col>111</xdr:col>
      <xdr:colOff>177800</xdr:colOff>
      <xdr:row>106</xdr:row>
      <xdr:rowOff>124777</xdr:rowOff>
    </xdr:to>
    <xdr:cxnSp macro="">
      <xdr:nvCxnSpPr>
        <xdr:cNvPr id="946" name="直線コネクタ 945">
          <a:extLst>
            <a:ext uri="{FF2B5EF4-FFF2-40B4-BE49-F238E27FC236}">
              <a16:creationId xmlns:a16="http://schemas.microsoft.com/office/drawing/2014/main" id="{50BE0666-EB92-4A43-8534-D2495196E266}"/>
            </a:ext>
          </a:extLst>
        </xdr:cNvPr>
        <xdr:cNvCxnSpPr/>
      </xdr:nvCxnSpPr>
      <xdr:spPr>
        <a:xfrm>
          <a:off x="20434300" y="18298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947" name="楕円 946">
          <a:extLst>
            <a:ext uri="{FF2B5EF4-FFF2-40B4-BE49-F238E27FC236}">
              <a16:creationId xmlns:a16="http://schemas.microsoft.com/office/drawing/2014/main" id="{958540FD-1976-4BD3-ABCE-BD7C5BF816D9}"/>
            </a:ext>
          </a:extLst>
        </xdr:cNvPr>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124777</xdr:rowOff>
    </xdr:from>
    <xdr:to>
      <xdr:col>107</xdr:col>
      <xdr:colOff>50800</xdr:colOff>
      <xdr:row>106</xdr:row>
      <xdr:rowOff>133350</xdr:rowOff>
    </xdr:to>
    <xdr:cxnSp macro="">
      <xdr:nvCxnSpPr>
        <xdr:cNvPr id="948" name="直線コネクタ 947">
          <a:extLst>
            <a:ext uri="{FF2B5EF4-FFF2-40B4-BE49-F238E27FC236}">
              <a16:creationId xmlns:a16="http://schemas.microsoft.com/office/drawing/2014/main" id="{917F7A22-088E-4B4D-81B2-09EC055ED999}"/>
            </a:ext>
          </a:extLst>
        </xdr:cNvPr>
        <xdr:cNvCxnSpPr/>
      </xdr:nvCxnSpPr>
      <xdr:spPr>
        <a:xfrm flipV="1">
          <a:off x="19545300" y="1829847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949" name="楕円 948">
          <a:extLst>
            <a:ext uri="{FF2B5EF4-FFF2-40B4-BE49-F238E27FC236}">
              <a16:creationId xmlns:a16="http://schemas.microsoft.com/office/drawing/2014/main" id="{9BB18887-1E35-4750-B086-380AD3AD465F}"/>
            </a:ext>
          </a:extLst>
        </xdr:cNvPr>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133350</xdr:rowOff>
    </xdr:from>
    <xdr:to>
      <xdr:col>102</xdr:col>
      <xdr:colOff>114300</xdr:colOff>
      <xdr:row>106</xdr:row>
      <xdr:rowOff>133350</xdr:rowOff>
    </xdr:to>
    <xdr:cxnSp macro="">
      <xdr:nvCxnSpPr>
        <xdr:cNvPr id="950" name="直線コネクタ 949">
          <a:extLst>
            <a:ext uri="{FF2B5EF4-FFF2-40B4-BE49-F238E27FC236}">
              <a16:creationId xmlns:a16="http://schemas.microsoft.com/office/drawing/2014/main" id="{CE53B276-93CA-4DC3-8005-B882C8059DCD}"/>
            </a:ext>
          </a:extLst>
        </xdr:cNvPr>
        <xdr:cNvCxnSpPr/>
      </xdr:nvCxnSpPr>
      <xdr:spPr>
        <a:xfrm>
          <a:off x="18656300" y="1830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F8F8EFBC-40AB-4327-8CE1-AEAE18E893FE}"/>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842D3AAF-5D0F-45A5-BB82-A92F0EDB67AF}"/>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94F4028D-872B-461A-BCB7-51EDA6974257}"/>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9529F979-12CC-4E18-8F7A-0E1DE3C16727}"/>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166704</xdr:rowOff>
    </xdr:from>
    <xdr:ext cx="469744" cy="259045"/>
    <xdr:sp macro="" textlink="">
      <xdr:nvSpPr>
        <xdr:cNvPr id="955" name="n_1mainValue【庁舎】&#10;一人当たり面積">
          <a:extLst>
            <a:ext uri="{FF2B5EF4-FFF2-40B4-BE49-F238E27FC236}">
              <a16:creationId xmlns:a16="http://schemas.microsoft.com/office/drawing/2014/main" id="{46BD4847-0F54-44AC-8CE2-BC06A923F03E}"/>
            </a:ext>
          </a:extLst>
        </xdr:cNvPr>
        <xdr:cNvSpPr txBox="1"/>
      </xdr:nvSpPr>
      <xdr:spPr>
        <a:xfrm>
          <a:off x="21075727" y="1834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166704</xdr:rowOff>
    </xdr:from>
    <xdr:ext cx="469744" cy="259045"/>
    <xdr:sp macro="" textlink="">
      <xdr:nvSpPr>
        <xdr:cNvPr id="956" name="n_2mainValue【庁舎】&#10;一人当たり面積">
          <a:extLst>
            <a:ext uri="{FF2B5EF4-FFF2-40B4-BE49-F238E27FC236}">
              <a16:creationId xmlns:a16="http://schemas.microsoft.com/office/drawing/2014/main" id="{6CD47D48-94F7-48FB-A9FD-2EE9419EABB1}"/>
            </a:ext>
          </a:extLst>
        </xdr:cNvPr>
        <xdr:cNvSpPr txBox="1"/>
      </xdr:nvSpPr>
      <xdr:spPr>
        <a:xfrm>
          <a:off x="20199427" y="1834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957" name="n_3mainValue【庁舎】&#10;一人当たり面積">
          <a:extLst>
            <a:ext uri="{FF2B5EF4-FFF2-40B4-BE49-F238E27FC236}">
              <a16:creationId xmlns:a16="http://schemas.microsoft.com/office/drawing/2014/main" id="{3F146017-159D-4A97-B449-87475A020132}"/>
            </a:ext>
          </a:extLst>
        </xdr:cNvPr>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3827</xdr:rowOff>
    </xdr:from>
    <xdr:ext cx="469744" cy="259045"/>
    <xdr:sp macro="" textlink="">
      <xdr:nvSpPr>
        <xdr:cNvPr id="958" name="n_4mainValue【庁舎】&#10;一人当たり面積">
          <a:extLst>
            <a:ext uri="{FF2B5EF4-FFF2-40B4-BE49-F238E27FC236}">
              <a16:creationId xmlns:a16="http://schemas.microsoft.com/office/drawing/2014/main" id="{7A330EB5-C478-434C-9249-A0025805A3E1}"/>
            </a:ext>
          </a:extLst>
        </xdr:cNvPr>
        <xdr:cNvSpPr txBox="1"/>
      </xdr:nvSpPr>
      <xdr:spPr>
        <a:xfrm>
          <a:off x="18421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F0CFB222-178C-4B56-A9DD-01E69BE908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2656386C-1C51-44CD-92B8-7C4A16708B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89A17539-05C8-43F5-8862-984CA29BD3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平均よりも有形固定資産減価償却率が高いのは、図書館、体育館・プール、福祉施設、保健センター・保健所、消防施設である。特に福祉施設の有形固定資産減価償却率が高い。本市の福祉施設は老人センター（福祉体育館内）、どんぐり学園、病後児保育室「えがお」が</a:t>
          </a:r>
          <a:r>
            <a:rPr kumimoji="1" lang="ja-JP" altLang="ja-JP" sz="1050">
              <a:solidFill>
                <a:sysClr val="windowText" lastClr="000000"/>
              </a:solidFill>
              <a:effectLst/>
              <a:latin typeface="+mn-lt"/>
              <a:ea typeface="+mn-ea"/>
              <a:cs typeface="+mn-cs"/>
            </a:rPr>
            <a:t>挙げられる。</a:t>
          </a:r>
          <a:r>
            <a:rPr kumimoji="1" lang="ja-JP" altLang="en-US" sz="1050">
              <a:solidFill>
                <a:sysClr val="windowText" lastClr="000000"/>
              </a:solidFill>
              <a:effectLst/>
              <a:latin typeface="+mn-lt"/>
              <a:ea typeface="+mn-ea"/>
              <a:cs typeface="+mn-cs"/>
            </a:rPr>
            <a:t>その中のどんぐり学園については、</a:t>
          </a:r>
          <a:r>
            <a:rPr kumimoji="1" lang="ja-JP" altLang="ja-JP" sz="1050">
              <a:solidFill>
                <a:sysClr val="windowText" lastClr="000000"/>
              </a:solidFill>
              <a:effectLst/>
              <a:latin typeface="+mn-lt"/>
              <a:ea typeface="+mn-ea"/>
              <a:cs typeface="+mn-cs"/>
            </a:rPr>
            <a:t>双峰小学校と唐竹小学校を統合し</a:t>
          </a:r>
          <a:r>
            <a:rPr kumimoji="1" lang="ja-JP" altLang="en-US" sz="1050">
              <a:solidFill>
                <a:sysClr val="windowText" lastClr="000000"/>
              </a:solidFill>
              <a:effectLst/>
              <a:latin typeface="+mn-lt"/>
              <a:ea typeface="+mn-ea"/>
              <a:cs typeface="+mn-cs"/>
            </a:rPr>
            <a:t>た</a:t>
          </a:r>
          <a:r>
            <a:rPr kumimoji="1" lang="ja-JP" altLang="ja-JP" sz="1050">
              <a:solidFill>
                <a:sysClr val="windowText" lastClr="000000"/>
              </a:solidFill>
              <a:effectLst/>
              <a:latin typeface="+mn-lt"/>
              <a:ea typeface="+mn-ea"/>
              <a:cs typeface="+mn-cs"/>
            </a:rPr>
            <a:t>二村台小学校を令和３年４月に開校し、跡地となる唐竹小学校を活用して「交流・あそび・まなび・子育て支援拠点」とし</a:t>
          </a:r>
          <a:r>
            <a:rPr kumimoji="1" lang="ja-JP" altLang="en-US" sz="1050">
              <a:solidFill>
                <a:sysClr val="windowText" lastClr="000000"/>
              </a:solidFill>
              <a:effectLst/>
              <a:latin typeface="+mn-lt"/>
              <a:ea typeface="+mn-ea"/>
              <a:cs typeface="+mn-cs"/>
            </a:rPr>
            <a:t>て</a:t>
          </a:r>
          <a:r>
            <a:rPr kumimoji="1" lang="ja-JP" altLang="ja-JP" sz="1050">
              <a:solidFill>
                <a:sysClr val="windowText" lastClr="000000"/>
              </a:solidFill>
              <a:effectLst/>
              <a:latin typeface="+mn-lt"/>
              <a:ea typeface="+mn-ea"/>
              <a:cs typeface="+mn-cs"/>
            </a:rPr>
            <a:t>令和４年４月に開設した共生交流プラザ</a:t>
          </a:r>
          <a:r>
            <a:rPr kumimoji="1" lang="ja-JP" altLang="en-US" sz="1050">
              <a:solidFill>
                <a:sysClr val="windowText" lastClr="000000"/>
              </a:solidFill>
              <a:effectLst/>
              <a:latin typeface="+mn-lt"/>
              <a:ea typeface="+mn-ea"/>
              <a:cs typeface="+mn-cs"/>
            </a:rPr>
            <a:t>に</a:t>
          </a:r>
          <a:r>
            <a:rPr kumimoji="1" lang="ja-JP" altLang="ja-JP" sz="1050">
              <a:solidFill>
                <a:sysClr val="windowText" lastClr="000000"/>
              </a:solidFill>
              <a:effectLst/>
              <a:latin typeface="+mn-lt"/>
              <a:ea typeface="+mn-ea"/>
              <a:cs typeface="+mn-cs"/>
            </a:rPr>
            <a:t>、児童発達支援センターどんぐりとして移転され</a:t>
          </a:r>
          <a:r>
            <a:rPr kumimoji="1" lang="ja-JP" altLang="en-US" sz="1050">
              <a:solidFill>
                <a:sysClr val="windowText" lastClr="000000"/>
              </a:solidFill>
              <a:effectLst/>
              <a:latin typeface="+mn-lt"/>
              <a:ea typeface="+mn-ea"/>
              <a:cs typeface="+mn-cs"/>
            </a:rPr>
            <a:t>た。</a:t>
          </a:r>
          <a:r>
            <a:rPr kumimoji="1" lang="ja-JP" altLang="ja-JP" sz="1050">
              <a:solidFill>
                <a:sysClr val="windowText" lastClr="000000"/>
              </a:solidFill>
              <a:effectLst/>
              <a:latin typeface="+mn-lt"/>
              <a:ea typeface="+mn-ea"/>
              <a:cs typeface="+mn-cs"/>
            </a:rPr>
            <a:t>旧どんぐり学園舎は令和５年度に解体予定</a:t>
          </a:r>
          <a:r>
            <a:rPr kumimoji="1" lang="ja-JP" altLang="en-US" sz="1050">
              <a:solidFill>
                <a:sysClr val="windowText" lastClr="000000"/>
              </a:solidFill>
              <a:effectLst/>
              <a:latin typeface="+mn-lt"/>
              <a:ea typeface="+mn-ea"/>
              <a:cs typeface="+mn-cs"/>
            </a:rPr>
            <a:t>のため、有形固定資産減価償却率は減少する見込みである。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一般廃棄物処理施設では、大府市・東浦町・阿久比町・豊明市にて構成される東部知多衛生組合が平成３０年に新ごみ処理施設を建設した。これにより、類似団体平均と比較すると、有形固定資産減価償却率が低くなっている。また、４市町で共同とすることで、一人当たりの有形固定資産額を抑えることができていると思われ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全ての施設において言えることは、人口減少等により公共施設等の利用需要は変化していくことから、住民ニーズを的確に把握し、長期的な視点をもって更新・統廃合・長寿命化など最適な配置を行うことが求められている。公共施設適正配置計画及び個別施設計画に基づき、公共施設等マネジメントの一層の強化を図る。</a:t>
          </a:r>
          <a:endParaRPr lang="ja-JP" altLang="ja-JP" sz="12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68,511
65,270
23.22
28,751,886
26,735,860
1,750,635
15,277,004
14,829,625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人口が凡そ横ばいであり、法人も他市と比べ少ないので景気の影響は受けにくく、財政力指数は横ばいで推移している。</a:t>
          </a:r>
          <a:r>
            <a:rPr kumimoji="1" lang="ja-JP" altLang="en-US" sz="1050">
              <a:solidFill>
                <a:schemeClr val="dk1"/>
              </a:solidFill>
              <a:effectLst/>
              <a:latin typeface="+mn-lt"/>
              <a:ea typeface="+mn-ea"/>
              <a:cs typeface="+mn-cs"/>
            </a:rPr>
            <a:t>収入額については、市民税・固定資産税が微減となったものの地方交付税が前年度比</a:t>
          </a:r>
          <a:r>
            <a:rPr kumimoji="1" lang="en-US" altLang="ja-JP" sz="1050">
              <a:solidFill>
                <a:schemeClr val="dk1"/>
              </a:solidFill>
              <a:effectLst/>
              <a:latin typeface="+mn-lt"/>
              <a:ea typeface="+mn-ea"/>
              <a:cs typeface="+mn-cs"/>
            </a:rPr>
            <a:t>67.5</a:t>
          </a:r>
          <a:r>
            <a:rPr kumimoji="1" lang="ja-JP" altLang="en-US" sz="1050">
              <a:solidFill>
                <a:schemeClr val="dk1"/>
              </a:solidFill>
              <a:effectLst/>
              <a:latin typeface="+mn-lt"/>
              <a:ea typeface="+mn-ea"/>
              <a:cs typeface="+mn-cs"/>
            </a:rPr>
            <a:t>％増となった。税収入については、令和</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年度以降新型コロナウイルス感染症の影響が徐々に回復すると見込む。</a:t>
          </a:r>
          <a:r>
            <a:rPr kumimoji="1" lang="ja-JP" altLang="ja-JP" sz="1050">
              <a:solidFill>
                <a:schemeClr val="dk1"/>
              </a:solidFill>
              <a:effectLst/>
              <a:latin typeface="+mn-lt"/>
              <a:ea typeface="+mn-ea"/>
              <a:cs typeface="+mn-cs"/>
            </a:rPr>
            <a:t>また、区画整理整理事業を計画しているが、税収入に影響が出るのは数年後とみている。　財政力指数は類似団体平均</a:t>
          </a:r>
          <a:r>
            <a:rPr kumimoji="1" lang="en-US" altLang="ja-JP" sz="1050">
              <a:solidFill>
                <a:schemeClr val="dk1"/>
              </a:solidFill>
              <a:effectLst/>
              <a:latin typeface="+mn-lt"/>
              <a:ea typeface="+mn-ea"/>
              <a:cs typeface="+mn-cs"/>
            </a:rPr>
            <a:t>0.72</a:t>
          </a:r>
          <a:r>
            <a:rPr kumimoji="1" lang="ja-JP" altLang="ja-JP" sz="1050">
              <a:solidFill>
                <a:schemeClr val="dk1"/>
              </a:solidFill>
              <a:effectLst/>
              <a:latin typeface="+mn-lt"/>
              <a:ea typeface="+mn-ea"/>
              <a:cs typeface="+mn-cs"/>
            </a:rPr>
            <a:t>を上回っているため健全と言えるが、今後も事業の見直しによる歳出の削減を継続するとともに、財政基盤の強化に努める。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153811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経常収支比率の</a:t>
          </a:r>
          <a:r>
            <a:rPr kumimoji="1" lang="ja-JP" altLang="en-US" sz="1100">
              <a:solidFill>
                <a:schemeClr val="dk1"/>
              </a:solidFill>
              <a:effectLst/>
              <a:latin typeface="+mn-lt"/>
              <a:ea typeface="+mn-ea"/>
              <a:cs typeface="+mn-cs"/>
            </a:rPr>
            <a:t>分母</a:t>
          </a:r>
          <a:r>
            <a:rPr kumimoji="1" lang="ja-JP" altLang="ja-JP" sz="1100">
              <a:solidFill>
                <a:schemeClr val="dk1"/>
              </a:solidFill>
              <a:effectLst/>
              <a:latin typeface="+mn-lt"/>
              <a:ea typeface="+mn-ea"/>
              <a:cs typeface="+mn-cs"/>
            </a:rPr>
            <a:t>となる経常</a:t>
          </a:r>
          <a:r>
            <a:rPr kumimoji="1" lang="ja-JP" altLang="en-US" sz="1100">
              <a:solidFill>
                <a:schemeClr val="dk1"/>
              </a:solidFill>
              <a:effectLst/>
              <a:latin typeface="+mn-lt"/>
              <a:ea typeface="+mn-ea"/>
              <a:cs typeface="+mn-cs"/>
            </a:rPr>
            <a:t>的収入の経常一般財源等</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8.4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増加したことから、経常収支比率は前年度比</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経常的収入の経常一般財源等は、</a:t>
          </a:r>
          <a:r>
            <a:rPr kumimoji="1" lang="ja-JP" altLang="en-US" sz="1100">
              <a:solidFill>
                <a:schemeClr val="dk1"/>
              </a:solidFill>
              <a:effectLst/>
              <a:latin typeface="+mn-lt"/>
              <a:ea typeface="+mn-ea"/>
              <a:cs typeface="+mn-cs"/>
            </a:rPr>
            <a:t>地方交付税の増額（</a:t>
          </a:r>
          <a:r>
            <a:rPr kumimoji="1" lang="en-US" altLang="ja-JP" sz="1100">
              <a:solidFill>
                <a:schemeClr val="dk1"/>
              </a:solidFill>
              <a:effectLst/>
              <a:latin typeface="+mn-lt"/>
              <a:ea typeface="+mn-ea"/>
              <a:cs typeface="+mn-cs"/>
            </a:rPr>
            <a:t>1,121,017</a:t>
          </a:r>
          <a:r>
            <a:rPr kumimoji="1" lang="ja-JP" altLang="en-US" sz="1100">
              <a:solidFill>
                <a:schemeClr val="dk1"/>
              </a:solidFill>
              <a:effectLst/>
              <a:latin typeface="+mn-lt"/>
              <a:ea typeface="+mn-ea"/>
              <a:cs typeface="+mn-cs"/>
            </a:rPr>
            <a:t>千円増）及び臨時財政対策債での発行可能額の増額（</a:t>
          </a:r>
          <a:r>
            <a:rPr kumimoji="1" lang="en-US" altLang="ja-JP" sz="1100">
              <a:solidFill>
                <a:schemeClr val="dk1"/>
              </a:solidFill>
              <a:effectLst/>
              <a:latin typeface="+mn-lt"/>
              <a:ea typeface="+mn-ea"/>
              <a:cs typeface="+mn-cs"/>
            </a:rPr>
            <a:t>139,600</a:t>
          </a:r>
          <a:r>
            <a:rPr kumimoji="1" lang="ja-JP" altLang="en-US" sz="1100">
              <a:solidFill>
                <a:schemeClr val="dk1"/>
              </a:solidFill>
              <a:effectLst/>
              <a:latin typeface="+mn-lt"/>
              <a:ea typeface="+mn-ea"/>
              <a:cs typeface="+mn-cs"/>
            </a:rPr>
            <a:t>千円増）</a:t>
          </a:r>
          <a:r>
            <a:rPr kumimoji="1" lang="ja-JP" altLang="ja-JP" sz="1100">
              <a:solidFill>
                <a:schemeClr val="dk1"/>
              </a:solidFill>
              <a:effectLst/>
              <a:latin typeface="+mn-lt"/>
              <a:ea typeface="+mn-ea"/>
              <a:cs typeface="+mn-cs"/>
            </a:rPr>
            <a:t>が主な増加要因である。</a:t>
          </a:r>
          <a:endParaRPr lang="ja-JP" altLang="ja-JP" sz="1400">
            <a:effectLst/>
          </a:endParaRPr>
        </a:p>
        <a:p>
          <a:r>
            <a:rPr kumimoji="1" lang="ja-JP" altLang="ja-JP" sz="1100">
              <a:solidFill>
                <a:schemeClr val="dk1"/>
              </a:solidFill>
              <a:effectLst/>
              <a:latin typeface="+mn-lt"/>
              <a:ea typeface="+mn-ea"/>
              <a:cs typeface="+mn-cs"/>
            </a:rPr>
            <a:t>今後とも、事務事業の優先度を点検し、経常経費の削減に努め、財政の硬直化の抑制に努める。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61722</xdr:rowOff>
    </xdr:from>
    <xdr:to>
      <xdr:col>23</xdr:col>
      <xdr:colOff>133350</xdr:colOff>
      <xdr:row>62</xdr:row>
      <xdr:rowOff>10668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77272"/>
          <a:ext cx="8382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62</xdr:row>
      <xdr:rowOff>10668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7031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62</xdr:row>
      <xdr:rowOff>126492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70312"/>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62</xdr:row>
      <xdr:rowOff>126492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6335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10922</xdr:rowOff>
    </xdr:from>
    <xdr:to>
      <xdr:col>23</xdr:col>
      <xdr:colOff>184150</xdr:colOff>
      <xdr:row>59</xdr:row>
      <xdr:rowOff>112522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27449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7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32512</xdr:rowOff>
    </xdr:from>
    <xdr:to>
      <xdr:col>15</xdr:col>
      <xdr:colOff>133350</xdr:colOff>
      <xdr:row>60</xdr:row>
      <xdr:rowOff>134112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165879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年度は消防広域化に伴い減少した。令和元年度は平成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年度とほぼ同額であった。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年度は会計年度任用職員の賃金が人件費に計上となったことにより増額した。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年度は、会計年度任用職員の期末手当分が増額した。</a:t>
          </a:r>
          <a:endParaRPr lang="ja-JP" altLang="ja-JP" sz="1400">
            <a:effectLst/>
          </a:endParaRPr>
        </a:p>
        <a:p>
          <a:r>
            <a:rPr kumimoji="1" lang="ja-JP" altLang="ja-JP" sz="1100">
              <a:solidFill>
                <a:schemeClr val="dk1"/>
              </a:solidFill>
              <a:effectLst/>
              <a:latin typeface="+mn-lt"/>
              <a:ea typeface="+mn-ea"/>
              <a:cs typeface="+mn-cs"/>
            </a:rPr>
            <a:t>物件費は、新型コロナウイルスワクチン</a:t>
          </a:r>
          <a:r>
            <a:rPr kumimoji="1" lang="ja-JP" altLang="en-US" sz="1100">
              <a:solidFill>
                <a:schemeClr val="dk1"/>
              </a:solidFill>
              <a:effectLst/>
              <a:latin typeface="+mn-lt"/>
              <a:ea typeface="+mn-ea"/>
              <a:cs typeface="+mn-cs"/>
            </a:rPr>
            <a:t>接種</a:t>
          </a:r>
          <a:r>
            <a:rPr kumimoji="1" lang="ja-JP" altLang="ja-JP" sz="1100">
              <a:solidFill>
                <a:schemeClr val="dk1"/>
              </a:solidFill>
              <a:effectLst/>
              <a:latin typeface="+mn-lt"/>
              <a:ea typeface="+mn-ea"/>
              <a:cs typeface="+mn-cs"/>
            </a:rPr>
            <a:t>に伴う委託業務の増額により前年度比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％増となった。</a:t>
          </a:r>
          <a:r>
            <a:rPr kumimoji="1" lang="ja-JP" altLang="en-US" sz="1100">
              <a:solidFill>
                <a:schemeClr val="dk1"/>
              </a:solidFill>
              <a:effectLst/>
              <a:latin typeface="+mn-lt"/>
              <a:ea typeface="+mn-ea"/>
              <a:cs typeface="+mn-cs"/>
            </a:rPr>
            <a:t>委託料</a:t>
          </a:r>
          <a:r>
            <a:rPr kumimoji="1" lang="ja-JP" altLang="ja-JP" sz="1100">
              <a:solidFill>
                <a:schemeClr val="dk1"/>
              </a:solidFill>
              <a:effectLst/>
              <a:latin typeface="+mn-lt"/>
              <a:ea typeface="+mn-ea"/>
              <a:cs typeface="+mn-cs"/>
            </a:rPr>
            <a:t>などの業務見直しによる事業廃止等、引き続きコストの削減を図っていく。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82573</xdr:rowOff>
    </xdr:from>
    <xdr:to>
      <xdr:col>23</xdr:col>
      <xdr:colOff>133350</xdr:colOff>
      <xdr:row>82</xdr:row>
      <xdr:rowOff>5838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70023"/>
          <a:ext cx="838200" cy="9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6883</xdr:rowOff>
    </xdr:from>
    <xdr:to>
      <xdr:col>19</xdr:col>
      <xdr:colOff>133350</xdr:colOff>
      <xdr:row>81</xdr:row>
      <xdr:rowOff>82573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94333"/>
          <a:ext cx="889000" cy="7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160023</xdr:rowOff>
    </xdr:from>
    <xdr:to>
      <xdr:col>15</xdr:col>
      <xdr:colOff>82550</xdr:colOff>
      <xdr:row>81</xdr:row>
      <xdr:rowOff>6883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76023"/>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160023</xdr:rowOff>
    </xdr:from>
    <xdr:to>
      <xdr:col>11</xdr:col>
      <xdr:colOff>31750</xdr:colOff>
      <xdr:row>81</xdr:row>
      <xdr:rowOff>43831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76023"/>
          <a:ext cx="889000" cy="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126488</xdr:rowOff>
    </xdr:from>
    <xdr:to>
      <xdr:col>23</xdr:col>
      <xdr:colOff>184150</xdr:colOff>
      <xdr:row>82</xdr:row>
      <xdr:rowOff>56638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143015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31773</xdr:rowOff>
    </xdr:from>
    <xdr:to>
      <xdr:col>19</xdr:col>
      <xdr:colOff>184150</xdr:colOff>
      <xdr:row>81</xdr:row>
      <xdr:rowOff>133373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143550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8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127533</xdr:rowOff>
    </xdr:from>
    <xdr:to>
      <xdr:col>15</xdr:col>
      <xdr:colOff>133350</xdr:colOff>
      <xdr:row>81</xdr:row>
      <xdr:rowOff>57683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4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67860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1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109223</xdr:rowOff>
    </xdr:from>
    <xdr:to>
      <xdr:col>11</xdr:col>
      <xdr:colOff>82550</xdr:colOff>
      <xdr:row>81</xdr:row>
      <xdr:rowOff>39373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49550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9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164481</xdr:rowOff>
    </xdr:from>
    <xdr:to>
      <xdr:col>7</xdr:col>
      <xdr:colOff>31750</xdr:colOff>
      <xdr:row>81</xdr:row>
      <xdr:rowOff>94631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104808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4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類似団体の平均とほぼ同等の水準となっている。</a:t>
          </a:r>
          <a:endParaRPr lang="ja-JP" altLang="ja-JP" sz="1400">
            <a:effectLst/>
          </a:endParaRPr>
        </a:p>
        <a:p>
          <a:r>
            <a:rPr kumimoji="1" lang="ja-JP" altLang="ja-JP" sz="1100">
              <a:solidFill>
                <a:schemeClr val="dk1"/>
              </a:solidFill>
              <a:effectLst/>
              <a:latin typeface="+mn-lt"/>
              <a:ea typeface="+mn-ea"/>
              <a:cs typeface="+mn-cs"/>
            </a:rPr>
            <a:t>今後も、より一層の給与の適正化に努める。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109361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1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85</xdr:row>
      <xdr:rowOff>4939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111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4939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647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84</xdr:row>
      <xdr:rowOff>162984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40516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豊明市職員定員適正化計画に基づき、民間委託等を行い、計画的な人事体制を構築しており、住民サービスを低下させることなく類似団体の平均を下回っている。</a:t>
          </a:r>
          <a:endParaRPr lang="ja-JP" altLang="ja-JP" sz="1400">
            <a:effectLst/>
          </a:endParaRPr>
        </a:p>
        <a:p>
          <a:r>
            <a:rPr kumimoji="1" lang="ja-JP" altLang="ja-JP" sz="1100">
              <a:solidFill>
                <a:schemeClr val="dk1"/>
              </a:solidFill>
              <a:effectLst/>
              <a:latin typeface="+mn-lt"/>
              <a:ea typeface="+mn-ea"/>
              <a:cs typeface="+mn-cs"/>
            </a:rPr>
            <a:t>今後も計画に基づき、更なる民間委託等の工夫を行っていく。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35454</xdr:rowOff>
    </xdr:from>
    <xdr:to>
      <xdr:col>81</xdr:col>
      <xdr:colOff>44450</xdr:colOff>
      <xdr:row>60</xdr:row>
      <xdr:rowOff>41487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2245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9313</xdr:rowOff>
    </xdr:from>
    <xdr:to>
      <xdr:col>77</xdr:col>
      <xdr:colOff>44450</xdr:colOff>
      <xdr:row>60</xdr:row>
      <xdr:rowOff>35454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9631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9313</xdr:rowOff>
    </xdr:from>
    <xdr:to>
      <xdr:col>72</xdr:col>
      <xdr:colOff>203200</xdr:colOff>
      <xdr:row>60</xdr:row>
      <xdr:rowOff>29421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2963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29421</xdr:rowOff>
    </xdr:from>
    <xdr:to>
      <xdr:col>68</xdr:col>
      <xdr:colOff>152400</xdr:colOff>
      <xdr:row>60</xdr:row>
      <xdr:rowOff>37465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316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162137</xdr:rowOff>
    </xdr:from>
    <xdr:to>
      <xdr:col>81</xdr:col>
      <xdr:colOff>95250</xdr:colOff>
      <xdr:row>60</xdr:row>
      <xdr:rowOff>92287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7214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156104</xdr:rowOff>
    </xdr:from>
    <xdr:to>
      <xdr:col>77</xdr:col>
      <xdr:colOff>95250</xdr:colOff>
      <xdr:row>60</xdr:row>
      <xdr:rowOff>86254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96431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4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129963</xdr:rowOff>
    </xdr:from>
    <xdr:to>
      <xdr:col>73</xdr:col>
      <xdr:colOff>44450</xdr:colOff>
      <xdr:row>60</xdr:row>
      <xdr:rowOff>60113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70290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150071</xdr:rowOff>
    </xdr:from>
    <xdr:to>
      <xdr:col>68</xdr:col>
      <xdr:colOff>203200</xdr:colOff>
      <xdr:row>60</xdr:row>
      <xdr:rowOff>80221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90398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か年平均である実質公債費比率は、前年度比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か年平均から除かれた平成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年度単年度比率と、新たに加わった令和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年度単年度比率を比較すると、</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年度の方が比率が</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％高いためである。</a:t>
          </a:r>
          <a:endParaRPr lang="ja-JP" altLang="ja-JP" sz="1400">
            <a:effectLst/>
          </a:endParaRPr>
        </a:p>
        <a:p>
          <a:r>
            <a:rPr kumimoji="1" lang="ja-JP" altLang="ja-JP" sz="1100">
              <a:solidFill>
                <a:schemeClr val="dk1"/>
              </a:solidFill>
              <a:effectLst/>
              <a:latin typeface="+mn-lt"/>
              <a:ea typeface="+mn-ea"/>
              <a:cs typeface="+mn-cs"/>
            </a:rPr>
            <a:t>実質公債費比率が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したのは、平成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年度を比較して、普通交付税額</a:t>
          </a:r>
          <a:r>
            <a:rPr kumimoji="1" lang="ja-JP" altLang="en-US" sz="1100">
              <a:solidFill>
                <a:schemeClr val="dk1"/>
              </a:solidFill>
              <a:effectLst/>
              <a:latin typeface="+mn-lt"/>
              <a:ea typeface="+mn-ea"/>
              <a:cs typeface="+mn-cs"/>
            </a:rPr>
            <a:t>及び臨時財政対策債発行可能額</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年度の方が大きく</a:t>
          </a:r>
          <a:r>
            <a:rPr kumimoji="1" lang="ja-JP" altLang="en-US" sz="1100">
              <a:solidFill>
                <a:schemeClr val="dk1"/>
              </a:solidFill>
              <a:effectLst/>
              <a:latin typeface="+mn-lt"/>
              <a:ea typeface="+mn-ea"/>
              <a:cs typeface="+mn-cs"/>
            </a:rPr>
            <a:t>なっ</a:t>
          </a:r>
          <a:r>
            <a:rPr kumimoji="1" lang="ja-JP" altLang="ja-JP" sz="1100">
              <a:solidFill>
                <a:schemeClr val="dk1"/>
              </a:solidFill>
              <a:effectLst/>
              <a:latin typeface="+mn-lt"/>
              <a:ea typeface="+mn-ea"/>
              <a:cs typeface="+mn-cs"/>
            </a:rPr>
            <a:t>たことが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要因として挙げられる。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59944</xdr:rowOff>
    </xdr:from>
    <xdr:to>
      <xdr:col>81</xdr:col>
      <xdr:colOff>44450</xdr:colOff>
      <xdr:row>36</xdr:row>
      <xdr:rowOff>69596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2321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59944</xdr:rowOff>
    </xdr:from>
    <xdr:to>
      <xdr:col>77</xdr:col>
      <xdr:colOff>44450</xdr:colOff>
      <xdr:row>36</xdr:row>
      <xdr:rowOff>88900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2321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117856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2611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108204</xdr:rowOff>
    </xdr:from>
    <xdr:to>
      <xdr:col>68</xdr:col>
      <xdr:colOff>152400</xdr:colOff>
      <xdr:row>36</xdr:row>
      <xdr:rowOff>117856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2804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18796</xdr:rowOff>
    </xdr:from>
    <xdr:to>
      <xdr:col>81</xdr:col>
      <xdr:colOff>95250</xdr:colOff>
      <xdr:row>36</xdr:row>
      <xdr:rowOff>120396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111523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11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9144</xdr:rowOff>
    </xdr:from>
    <xdr:to>
      <xdr:col>77</xdr:col>
      <xdr:colOff>95250</xdr:colOff>
      <xdr:row>36</xdr:row>
      <xdr:rowOff>110744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120921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5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67056</xdr:rowOff>
    </xdr:from>
    <xdr:to>
      <xdr:col>68</xdr:col>
      <xdr:colOff>203200</xdr:colOff>
      <xdr:row>36</xdr:row>
      <xdr:rowOff>168656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7383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57404</xdr:rowOff>
    </xdr:from>
    <xdr:to>
      <xdr:col>64</xdr:col>
      <xdr:colOff>152400</xdr:colOff>
      <xdr:row>36</xdr:row>
      <xdr:rowOff>159004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169181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599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将来負担額に対し、充当可能額が上回るため、将来負担比率は計上されていない。</a:t>
          </a:r>
          <a:endParaRPr lang="ja-JP" altLang="ja-JP" sz="1400">
            <a:effectLst/>
          </a:endParaRPr>
        </a:p>
        <a:p>
          <a:r>
            <a:rPr kumimoji="1" lang="ja-JP" altLang="ja-JP" sz="1100">
              <a:solidFill>
                <a:schemeClr val="dk1"/>
              </a:solidFill>
              <a:effectLst/>
              <a:latin typeface="+mn-lt"/>
              <a:ea typeface="+mn-ea"/>
              <a:cs typeface="+mn-cs"/>
            </a:rPr>
            <a:t>前年度と比較すると、将来負担比率は減少した。</a:t>
          </a:r>
          <a:endParaRPr lang="ja-JP" altLang="ja-JP" sz="1400">
            <a:effectLst/>
          </a:endParaRPr>
        </a:p>
        <a:p>
          <a:r>
            <a:rPr kumimoji="1" lang="ja-JP" altLang="ja-JP" sz="1100">
              <a:solidFill>
                <a:schemeClr val="dk1"/>
              </a:solidFill>
              <a:effectLst/>
              <a:latin typeface="+mn-lt"/>
              <a:ea typeface="+mn-ea"/>
              <a:cs typeface="+mn-cs"/>
            </a:rPr>
            <a:t>地方債現在高や標準財政規模は増加しているものの、充当可能基金が増加したこと、公営企業債等繰入見込額が減少したことが将来負担比率の減少要因として挙げられる。</a:t>
          </a:r>
          <a:endParaRPr lang="ja-JP" altLang="ja-JP" sz="1400">
            <a:effectLst/>
          </a:endParaRPr>
        </a:p>
        <a:p>
          <a:r>
            <a:rPr kumimoji="1" lang="ja-JP" altLang="ja-JP" sz="1100">
              <a:solidFill>
                <a:schemeClr val="dk1"/>
              </a:solidFill>
              <a:effectLst/>
              <a:latin typeface="+mn-lt"/>
              <a:ea typeface="+mn-ea"/>
              <a:cs typeface="+mn-cs"/>
            </a:rPr>
            <a:t>今後も事業実施の適正化を図り、財政の健全化に努める。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51" name="テキスト ボックス 450">
          <a:extLst>
            <a:ext uri="{FF2B5EF4-FFF2-40B4-BE49-F238E27FC236}">
              <a16:creationId xmlns:a16="http://schemas.microsoft.com/office/drawing/2014/main" id="{E2680B2A-065C-4108-A3E5-A1A15D26DFDC}"/>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68,511
65,270
23.22
28,751,886
26,735,860
1,750,635
15,277,004
14,829,625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人件費は業務委託の拡充や指定管理者制度の導入により年々減少傾向にあったが、平成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年度には、消防広域化に伴い大幅に減少し、類似団体平均を下回った。なお、人件費は減少したが、補助費等において尾三消防組合負担金が平成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年度より新たに計上されている。</a:t>
          </a:r>
          <a:endParaRPr lang="ja-JP" altLang="ja-JP" sz="1400">
            <a:effectLst/>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年度は、会計年度任用職員の期末手当の支給及び市費負担教員を新規に</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人導入したため、増額した。</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4106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4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944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スクールタブレット購入が皆減となったが、新型コロナウイルスワクチン接種に伴う委託業務が増額し前年度比微減となった。類似団体平均値と比較すると横ばいを推移している。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23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20320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07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20320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8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168910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81297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扶助費の経常収支比率は前年度比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％減しているが、扶助費の決算額で見れば、令和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5,567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7,107</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％増している。</a:t>
          </a:r>
          <a:endParaRPr lang="ja-JP" altLang="ja-JP" sz="1400">
            <a:effectLst/>
          </a:endParaRPr>
        </a:p>
        <a:p>
          <a:r>
            <a:rPr kumimoji="1" lang="ja-JP" altLang="ja-JP" sz="1100">
              <a:solidFill>
                <a:schemeClr val="dk1"/>
              </a:solidFill>
              <a:effectLst/>
              <a:latin typeface="+mn-lt"/>
              <a:ea typeface="+mn-ea"/>
              <a:cs typeface="+mn-cs"/>
            </a:rPr>
            <a:t>経常収支比率は類似団体平均を上回る状態が続いている。</a:t>
          </a:r>
          <a:endParaRPr lang="ja-JP" altLang="ja-JP" sz="1400">
            <a:effectLst/>
          </a:endParaRPr>
        </a:p>
        <a:p>
          <a:r>
            <a:rPr kumimoji="1" lang="ja-JP" altLang="ja-JP" sz="1100">
              <a:solidFill>
                <a:schemeClr val="dk1"/>
              </a:solidFill>
              <a:effectLst/>
              <a:latin typeface="+mn-lt"/>
              <a:ea typeface="+mn-ea"/>
              <a:cs typeface="+mn-cs"/>
            </a:rPr>
            <a:t>高齢化等により扶助費は年々増加傾向にあることから、資格審査等の適正化や資格要件の見直しを進め、適正な給付に努める。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59</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527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62</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83372"/>
          <a:ext cx="8890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151493</xdr:rowOff>
    </xdr:from>
    <xdr:to>
      <xdr:col>15</xdr:col>
      <xdr:colOff>98425</xdr:colOff>
      <xdr:row>62</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609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151493</xdr:rowOff>
    </xdr:from>
    <xdr:to>
      <xdr:col>11</xdr:col>
      <xdr:colOff>9525</xdr:colOff>
      <xdr:row>61</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609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129920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117022</xdr:rowOff>
    </xdr:from>
    <xdr:to>
      <xdr:col>20</xdr:col>
      <xdr:colOff>38100</xdr:colOff>
      <xdr:row>60</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31949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149678</xdr:rowOff>
    </xdr:from>
    <xdr:to>
      <xdr:col>15</xdr:col>
      <xdr:colOff>149225</xdr:colOff>
      <xdr:row>62</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64605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100693</xdr:rowOff>
    </xdr:from>
    <xdr:to>
      <xdr:col>11</xdr:col>
      <xdr:colOff>60325</xdr:colOff>
      <xdr:row>62</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117022</xdr:rowOff>
    </xdr:from>
    <xdr:to>
      <xdr:col>6</xdr:col>
      <xdr:colOff>171450</xdr:colOff>
      <xdr:row>62</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％減少した。その他</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％の内訳は、「（１）普通会計の状況（市町村）」シート中「性質別歳出の状況」表の「経常経費充当一般財源等」のとおり、維持補修費</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％、投資・出資金・貸出金</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％である。その他</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％の大半を占める繰出金は、国民健康保険などの特別会計繰出金である。</a:t>
          </a:r>
          <a:r>
            <a:rPr kumimoji="1" lang="ja-JP" altLang="en-US" sz="1100">
              <a:solidFill>
                <a:schemeClr val="dk1"/>
              </a:solidFill>
              <a:effectLst/>
              <a:latin typeface="+mn-lt"/>
              <a:ea typeface="+mn-ea"/>
              <a:cs typeface="+mn-cs"/>
            </a:rPr>
            <a:t>概ね横ばいを推移している。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29028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18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39915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73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72572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84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72572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73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133549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特別定額給付金及び新型コロナウイルス感染症対策協力金（県補助対象分）の皆減となったため。</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85852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12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85852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37</xdr:row>
      <xdr:rowOff>33274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260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37</xdr:row>
      <xdr:rowOff>33274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8888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今後も起債については、交付税算入のある有利な事業の選択に注力する。また、公共施設の老朽化に伴う更新工事等に備え、状況変化に対応していく。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124714</xdr:rowOff>
    </xdr:from>
    <xdr:to>
      <xdr:col>24</xdr:col>
      <xdr:colOff>25400</xdr:colOff>
      <xdr:row>75</xdr:row>
      <xdr:rowOff>143002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83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143002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97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152146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97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75</xdr:row>
      <xdr:rowOff>152146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01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73914</xdr:rowOff>
    </xdr:from>
    <xdr:to>
      <xdr:col>24</xdr:col>
      <xdr:colOff>76200</xdr:colOff>
      <xdr:row>76</xdr:row>
      <xdr:rowOff>4065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90441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a:t>
          </a:r>
          <a:r>
            <a:rPr kumimoji="1" lang="en-US" altLang="ja-JP" sz="1100">
              <a:solidFill>
                <a:schemeClr val="dk1"/>
              </a:solidFill>
              <a:effectLst/>
              <a:latin typeface="+mn-lt"/>
              <a:ea typeface="+mn-ea"/>
              <a:cs typeface="+mn-cs"/>
            </a:rPr>
            <a:t>72.0</a:t>
          </a:r>
          <a:r>
            <a:rPr kumimoji="1" lang="ja-JP" altLang="ja-JP" sz="1100">
              <a:solidFill>
                <a:schemeClr val="dk1"/>
              </a:solidFill>
              <a:effectLst/>
              <a:latin typeface="+mn-lt"/>
              <a:ea typeface="+mn-ea"/>
              <a:cs typeface="+mn-cs"/>
            </a:rPr>
            <a:t>％の内訳は、人件費</a:t>
          </a:r>
          <a:r>
            <a:rPr kumimoji="1" lang="en-US" altLang="ja-JP" sz="1100">
              <a:solidFill>
                <a:schemeClr val="dk1"/>
              </a:solidFill>
              <a:effectLst/>
              <a:latin typeface="+mn-lt"/>
              <a:ea typeface="+mn-ea"/>
              <a:cs typeface="+mn-cs"/>
            </a:rPr>
            <a:t>23.5</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％、補助費等</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77</xdr:row>
      <xdr:rowOff>152146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5262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152146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303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78</xdr:row>
      <xdr:rowOff>26415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30352"/>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26415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172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43705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51733</xdr:rowOff>
    </xdr:from>
    <xdr:to>
      <xdr:col>29</xdr:col>
      <xdr:colOff>127000</xdr:colOff>
      <xdr:row>17</xdr:row>
      <xdr:rowOff>80689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4008"/>
          <a:ext cx="647700" cy="2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80689</xdr:rowOff>
    </xdr:from>
    <xdr:to>
      <xdr:col>26</xdr:col>
      <xdr:colOff>50800</xdr:colOff>
      <xdr:row>18</xdr:row>
      <xdr:rowOff>27540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2964"/>
          <a:ext cx="698500" cy="118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9728</xdr:rowOff>
    </xdr:from>
    <xdr:to>
      <xdr:col>22</xdr:col>
      <xdr:colOff>114300</xdr:colOff>
      <xdr:row>18</xdr:row>
      <xdr:rowOff>27540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43453"/>
          <a:ext cx="698500" cy="17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9728</xdr:rowOff>
    </xdr:from>
    <xdr:to>
      <xdr:col>18</xdr:col>
      <xdr:colOff>177800</xdr:colOff>
      <xdr:row>18</xdr:row>
      <xdr:rowOff>40475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3453"/>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933</xdr:rowOff>
    </xdr:from>
    <xdr:to>
      <xdr:col>29</xdr:col>
      <xdr:colOff>177800</xdr:colOff>
      <xdr:row>17</xdr:row>
      <xdr:rowOff>102533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144460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29889</xdr:rowOff>
    </xdr:from>
    <xdr:to>
      <xdr:col>26</xdr:col>
      <xdr:colOff>101600</xdr:colOff>
      <xdr:row>17</xdr:row>
      <xdr:rowOff>131489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2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116266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8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148190</xdr:rowOff>
    </xdr:from>
    <xdr:to>
      <xdr:col>22</xdr:col>
      <xdr:colOff>165100</xdr:colOff>
      <xdr:row>18</xdr:row>
      <xdr:rowOff>78340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63117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130378</xdr:rowOff>
    </xdr:from>
    <xdr:to>
      <xdr:col>19</xdr:col>
      <xdr:colOff>38100</xdr:colOff>
      <xdr:row>18</xdr:row>
      <xdr:rowOff>60528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45305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161125</xdr:rowOff>
    </xdr:from>
    <xdr:to>
      <xdr:col>15</xdr:col>
      <xdr:colOff>101600</xdr:colOff>
      <xdr:row>18</xdr:row>
      <xdr:rowOff>91275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76052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38379</xdr:rowOff>
    </xdr:from>
    <xdr:to>
      <xdr:col>29</xdr:col>
      <xdr:colOff>127000</xdr:colOff>
      <xdr:row>38</xdr:row>
      <xdr:rowOff>136449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505979"/>
          <a:ext cx="647700" cy="98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135192</xdr:rowOff>
    </xdr:from>
    <xdr:to>
      <xdr:col>26</xdr:col>
      <xdr:colOff>50800</xdr:colOff>
      <xdr:row>38</xdr:row>
      <xdr:rowOff>136449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602792"/>
          <a:ext cx="6985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73698</xdr:rowOff>
    </xdr:from>
    <xdr:to>
      <xdr:col>22</xdr:col>
      <xdr:colOff>114300</xdr:colOff>
      <xdr:row>38</xdr:row>
      <xdr:rowOff>135192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41298"/>
          <a:ext cx="698500" cy="6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41122</xdr:rowOff>
    </xdr:from>
    <xdr:to>
      <xdr:col>18</xdr:col>
      <xdr:colOff>177800</xdr:colOff>
      <xdr:row>38</xdr:row>
      <xdr:rowOff>73698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08722"/>
          <a:ext cx="6985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330479</xdr:rowOff>
    </xdr:from>
    <xdr:to>
      <xdr:col>29</xdr:col>
      <xdr:colOff>177800</xdr:colOff>
      <xdr:row>38</xdr:row>
      <xdr:rowOff>89179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5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239056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85649</xdr:rowOff>
    </xdr:from>
    <xdr:to>
      <xdr:col>26</xdr:col>
      <xdr:colOff>101600</xdr:colOff>
      <xdr:row>39</xdr:row>
      <xdr:rowOff>15799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553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39</xdr:row>
      <xdr:rowOff>576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639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84392</xdr:rowOff>
    </xdr:from>
    <xdr:to>
      <xdr:col>22</xdr:col>
      <xdr:colOff>165100</xdr:colOff>
      <xdr:row>39</xdr:row>
      <xdr:rowOff>14542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55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170769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63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22898</xdr:rowOff>
    </xdr:from>
    <xdr:to>
      <xdr:col>19</xdr:col>
      <xdr:colOff>38100</xdr:colOff>
      <xdr:row>38</xdr:row>
      <xdr:rowOff>124498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9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109275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7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333222</xdr:rowOff>
    </xdr:from>
    <xdr:to>
      <xdr:col>15</xdr:col>
      <xdr:colOff>101600</xdr:colOff>
      <xdr:row>38</xdr:row>
      <xdr:rowOff>91922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7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76699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68,511
65,270
23.22
28,751,886
26,735,860
1,750,635
15,277,004
14,829,625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22085</xdr:rowOff>
    </xdr:from>
    <xdr:to>
      <xdr:col>24</xdr:col>
      <xdr:colOff>63500</xdr:colOff>
      <xdr:row>37</xdr:row>
      <xdr:rowOff>56585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5735"/>
          <a:ext cx="8382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56585</xdr:rowOff>
    </xdr:from>
    <xdr:to>
      <xdr:col>19</xdr:col>
      <xdr:colOff>177800</xdr:colOff>
      <xdr:row>38</xdr:row>
      <xdr:rowOff>94209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0235"/>
          <a:ext cx="889000" cy="2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91656</xdr:rowOff>
    </xdr:from>
    <xdr:to>
      <xdr:col>15</xdr:col>
      <xdr:colOff>50800</xdr:colOff>
      <xdr:row>38</xdr:row>
      <xdr:rowOff>94209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0675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89389</xdr:rowOff>
    </xdr:from>
    <xdr:to>
      <xdr:col>10</xdr:col>
      <xdr:colOff>114300</xdr:colOff>
      <xdr:row>38</xdr:row>
      <xdr:rowOff>91656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3039"/>
          <a:ext cx="889000" cy="17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142735</xdr:rowOff>
    </xdr:from>
    <xdr:to>
      <xdr:col>24</xdr:col>
      <xdr:colOff>114300</xdr:colOff>
      <xdr:row>37</xdr:row>
      <xdr:rowOff>72885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121162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5785</xdr:rowOff>
    </xdr:from>
    <xdr:to>
      <xdr:col>20</xdr:col>
      <xdr:colOff>38100</xdr:colOff>
      <xdr:row>37</xdr:row>
      <xdr:rowOff>107385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98512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43409</xdr:rowOff>
    </xdr:from>
    <xdr:to>
      <xdr:col>15</xdr:col>
      <xdr:colOff>101600</xdr:colOff>
      <xdr:row>38</xdr:row>
      <xdr:rowOff>145009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136136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40856</xdr:rowOff>
    </xdr:from>
    <xdr:to>
      <xdr:col>10</xdr:col>
      <xdr:colOff>165100</xdr:colOff>
      <xdr:row>38</xdr:row>
      <xdr:rowOff>142456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133583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38589</xdr:rowOff>
    </xdr:from>
    <xdr:to>
      <xdr:col>6</xdr:col>
      <xdr:colOff>38100</xdr:colOff>
      <xdr:row>37</xdr:row>
      <xdr:rowOff>140189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131316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25171</xdr:rowOff>
    </xdr:from>
    <xdr:to>
      <xdr:col>24</xdr:col>
      <xdr:colOff>63500</xdr:colOff>
      <xdr:row>57</xdr:row>
      <xdr:rowOff>122351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97821"/>
          <a:ext cx="838200" cy="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79413</xdr:rowOff>
    </xdr:from>
    <xdr:to>
      <xdr:col>19</xdr:col>
      <xdr:colOff>177800</xdr:colOff>
      <xdr:row>57</xdr:row>
      <xdr:rowOff>122351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52063"/>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79413</xdr:rowOff>
    </xdr:from>
    <xdr:to>
      <xdr:col>15</xdr:col>
      <xdr:colOff>50800</xdr:colOff>
      <xdr:row>57</xdr:row>
      <xdr:rowOff>107035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2063"/>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107035</xdr:rowOff>
    </xdr:from>
    <xdr:to>
      <xdr:col>10</xdr:col>
      <xdr:colOff>114300</xdr:colOff>
      <xdr:row>57</xdr:row>
      <xdr:rowOff>140144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9685"/>
          <a:ext cx="8890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145821</xdr:rowOff>
    </xdr:from>
    <xdr:to>
      <xdr:col>24</xdr:col>
      <xdr:colOff>114300</xdr:colOff>
      <xdr:row>57</xdr:row>
      <xdr:rowOff>75971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124248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71551</xdr:rowOff>
    </xdr:from>
    <xdr:to>
      <xdr:col>20</xdr:col>
      <xdr:colOff>38100</xdr:colOff>
      <xdr:row>58</xdr:row>
      <xdr:rowOff>1701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164278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28613</xdr:rowOff>
    </xdr:from>
    <xdr:to>
      <xdr:col>15</xdr:col>
      <xdr:colOff>101600</xdr:colOff>
      <xdr:row>57</xdr:row>
      <xdr:rowOff>130213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121340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9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56235</xdr:rowOff>
    </xdr:from>
    <xdr:to>
      <xdr:col>10</xdr:col>
      <xdr:colOff>165100</xdr:colOff>
      <xdr:row>57</xdr:row>
      <xdr:rowOff>157835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148962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89344</xdr:rowOff>
    </xdr:from>
    <xdr:to>
      <xdr:col>6</xdr:col>
      <xdr:colOff>38100</xdr:colOff>
      <xdr:row>58</xdr:row>
      <xdr:rowOff>19494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106287</xdr:rowOff>
    </xdr:from>
    <xdr:to>
      <xdr:col>24</xdr:col>
      <xdr:colOff>63500</xdr:colOff>
      <xdr:row>78</xdr:row>
      <xdr:rowOff>111164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79387"/>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108838</xdr:rowOff>
    </xdr:from>
    <xdr:to>
      <xdr:col>19</xdr:col>
      <xdr:colOff>177800</xdr:colOff>
      <xdr:row>78</xdr:row>
      <xdr:rowOff>111164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81938"/>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108838</xdr:rowOff>
    </xdr:from>
    <xdr:to>
      <xdr:col>15</xdr:col>
      <xdr:colOff>50800</xdr:colOff>
      <xdr:row>78</xdr:row>
      <xdr:rowOff>113488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81938"/>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113488</xdr:rowOff>
    </xdr:from>
    <xdr:to>
      <xdr:col>10</xdr:col>
      <xdr:colOff>114300</xdr:colOff>
      <xdr:row>78</xdr:row>
      <xdr:rowOff>114858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86588"/>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55487</xdr:rowOff>
    </xdr:from>
    <xdr:to>
      <xdr:col>24</xdr:col>
      <xdr:colOff>114300</xdr:colOff>
      <xdr:row>78</xdr:row>
      <xdr:rowOff>157087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141864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60364</xdr:rowOff>
    </xdr:from>
    <xdr:to>
      <xdr:col>20</xdr:col>
      <xdr:colOff>38100</xdr:colOff>
      <xdr:row>78</xdr:row>
      <xdr:rowOff>161964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153091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2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58038</xdr:rowOff>
    </xdr:from>
    <xdr:to>
      <xdr:col>15</xdr:col>
      <xdr:colOff>101600</xdr:colOff>
      <xdr:row>78</xdr:row>
      <xdr:rowOff>159638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150765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62688</xdr:rowOff>
    </xdr:from>
    <xdr:to>
      <xdr:col>10</xdr:col>
      <xdr:colOff>165100</xdr:colOff>
      <xdr:row>78</xdr:row>
      <xdr:rowOff>164288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155415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2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64058</xdr:rowOff>
    </xdr:from>
    <xdr:to>
      <xdr:col>6</xdr:col>
      <xdr:colOff>38100</xdr:colOff>
      <xdr:row>78</xdr:row>
      <xdr:rowOff>165658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156785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29200</xdr:rowOff>
    </xdr:from>
    <xdr:to>
      <xdr:col>24</xdr:col>
      <xdr:colOff>63500</xdr:colOff>
      <xdr:row>98</xdr:row>
      <xdr:rowOff>12855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88400"/>
          <a:ext cx="838200" cy="3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12855</xdr:rowOff>
    </xdr:from>
    <xdr:to>
      <xdr:col>19</xdr:col>
      <xdr:colOff>177800</xdr:colOff>
      <xdr:row>98</xdr:row>
      <xdr:rowOff>97380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14955"/>
          <a:ext cx="889000" cy="8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97380</xdr:rowOff>
    </xdr:from>
    <xdr:to>
      <xdr:col>15</xdr:col>
      <xdr:colOff>50800</xdr:colOff>
      <xdr:row>98</xdr:row>
      <xdr:rowOff>145072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9480"/>
          <a:ext cx="889000" cy="4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145072</xdr:rowOff>
    </xdr:from>
    <xdr:to>
      <xdr:col>10</xdr:col>
      <xdr:colOff>114300</xdr:colOff>
      <xdr:row>98</xdr:row>
      <xdr:rowOff>153330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47172"/>
          <a:ext cx="889000" cy="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149850</xdr:rowOff>
    </xdr:from>
    <xdr:to>
      <xdr:col>24</xdr:col>
      <xdr:colOff>114300</xdr:colOff>
      <xdr:row>96</xdr:row>
      <xdr:rowOff>80000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128277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1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133505</xdr:rowOff>
    </xdr:from>
    <xdr:to>
      <xdr:col>20</xdr:col>
      <xdr:colOff>38100</xdr:colOff>
      <xdr:row>98</xdr:row>
      <xdr:rowOff>63655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54782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46580</xdr:rowOff>
    </xdr:from>
    <xdr:to>
      <xdr:col>15</xdr:col>
      <xdr:colOff>101600</xdr:colOff>
      <xdr:row>98</xdr:row>
      <xdr:rowOff>148180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139307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4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94272</xdr:rowOff>
    </xdr:from>
    <xdr:to>
      <xdr:col>10</xdr:col>
      <xdr:colOff>165100</xdr:colOff>
      <xdr:row>99</xdr:row>
      <xdr:rowOff>24422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15549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8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102530</xdr:rowOff>
    </xdr:from>
    <xdr:to>
      <xdr:col>6</xdr:col>
      <xdr:colOff>38100</xdr:colOff>
      <xdr:row>99</xdr:row>
      <xdr:rowOff>32680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23807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27143</xdr:rowOff>
    </xdr:from>
    <xdr:to>
      <xdr:col>55</xdr:col>
      <xdr:colOff>0</xdr:colOff>
      <xdr:row>37</xdr:row>
      <xdr:rowOff>145110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513543"/>
          <a:ext cx="838200" cy="97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27143</xdr:rowOff>
    </xdr:from>
    <xdr:to>
      <xdr:col>50</xdr:col>
      <xdr:colOff>114300</xdr:colOff>
      <xdr:row>38</xdr:row>
      <xdr:rowOff>69091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513543"/>
          <a:ext cx="889000" cy="107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616</xdr:rowOff>
    </xdr:from>
    <xdr:to>
      <xdr:col>45</xdr:col>
      <xdr:colOff>177800</xdr:colOff>
      <xdr:row>38</xdr:row>
      <xdr:rowOff>69091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515716"/>
          <a:ext cx="889000" cy="6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616</xdr:rowOff>
    </xdr:from>
    <xdr:to>
      <xdr:col>41</xdr:col>
      <xdr:colOff>50800</xdr:colOff>
      <xdr:row>38</xdr:row>
      <xdr:rowOff>136595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515716"/>
          <a:ext cx="889000" cy="1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94310</xdr:rowOff>
    </xdr:from>
    <xdr:to>
      <xdr:col>55</xdr:col>
      <xdr:colOff>50800</xdr:colOff>
      <xdr:row>38</xdr:row>
      <xdr:rowOff>24461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37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9237</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147793</xdr:rowOff>
    </xdr:from>
    <xdr:to>
      <xdr:col>50</xdr:col>
      <xdr:colOff>165100</xdr:colOff>
      <xdr:row>32</xdr:row>
      <xdr:rowOff>77943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4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69070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55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18291</xdr:rowOff>
    </xdr:from>
    <xdr:to>
      <xdr:col>46</xdr:col>
      <xdr:colOff>38100</xdr:colOff>
      <xdr:row>38</xdr:row>
      <xdr:rowOff>119891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5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111018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62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121266</xdr:rowOff>
    </xdr:from>
    <xdr:to>
      <xdr:col>41</xdr:col>
      <xdr:colOff>101600</xdr:colOff>
      <xdr:row>38</xdr:row>
      <xdr:rowOff>51415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464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42543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5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85795</xdr:rowOff>
    </xdr:from>
    <xdr:to>
      <xdr:col>36</xdr:col>
      <xdr:colOff>165100</xdr:colOff>
      <xdr:row>39</xdr:row>
      <xdr:rowOff>15945</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7072</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6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146724</xdr:rowOff>
    </xdr:from>
    <xdr:to>
      <xdr:col>55</xdr:col>
      <xdr:colOff>0</xdr:colOff>
      <xdr:row>57</xdr:row>
      <xdr:rowOff>33350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47924"/>
          <a:ext cx="8382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164789</xdr:rowOff>
    </xdr:from>
    <xdr:to>
      <xdr:col>50</xdr:col>
      <xdr:colOff>114300</xdr:colOff>
      <xdr:row>57</xdr:row>
      <xdr:rowOff>33350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65989"/>
          <a:ext cx="889000" cy="4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164789</xdr:rowOff>
    </xdr:from>
    <xdr:to>
      <xdr:col>45</xdr:col>
      <xdr:colOff>177800</xdr:colOff>
      <xdr:row>57</xdr:row>
      <xdr:rowOff>58855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65989"/>
          <a:ext cx="889000" cy="6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22891</xdr:rowOff>
    </xdr:from>
    <xdr:to>
      <xdr:col>41</xdr:col>
      <xdr:colOff>50800</xdr:colOff>
      <xdr:row>57</xdr:row>
      <xdr:rowOff>58855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95541"/>
          <a:ext cx="889000" cy="3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95924</xdr:rowOff>
    </xdr:from>
    <xdr:to>
      <xdr:col>55</xdr:col>
      <xdr:colOff>50800</xdr:colOff>
      <xdr:row>57</xdr:row>
      <xdr:rowOff>26074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74351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154000</xdr:rowOff>
    </xdr:from>
    <xdr:to>
      <xdr:col>50</xdr:col>
      <xdr:colOff>165100</xdr:colOff>
      <xdr:row>57</xdr:row>
      <xdr:rowOff>84150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75277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113989</xdr:rowOff>
    </xdr:from>
    <xdr:to>
      <xdr:col>46</xdr:col>
      <xdr:colOff>38100</xdr:colOff>
      <xdr:row>57</xdr:row>
      <xdr:rowOff>44139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35266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8055</xdr:rowOff>
    </xdr:from>
    <xdr:to>
      <xdr:col>41</xdr:col>
      <xdr:colOff>101600</xdr:colOff>
      <xdr:row>57</xdr:row>
      <xdr:rowOff>109655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100782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143541</xdr:rowOff>
    </xdr:from>
    <xdr:to>
      <xdr:col>36</xdr:col>
      <xdr:colOff>165100</xdr:colOff>
      <xdr:row>57</xdr:row>
      <xdr:rowOff>73691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64818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20358</xdr:rowOff>
    </xdr:from>
    <xdr:to>
      <xdr:col>55</xdr:col>
      <xdr:colOff>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64908"/>
          <a:ext cx="838200" cy="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20358</xdr:rowOff>
    </xdr:from>
    <xdr:to>
      <xdr:col>50</xdr:col>
      <xdr:colOff>114300</xdr:colOff>
      <xdr:row>79</xdr:row>
      <xdr:rowOff>28753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64908"/>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128003</xdr:rowOff>
    </xdr:from>
    <xdr:to>
      <xdr:col>45</xdr:col>
      <xdr:colOff>177800</xdr:colOff>
      <xdr:row>79</xdr:row>
      <xdr:rowOff>28753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01103"/>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102769</xdr:rowOff>
    </xdr:from>
    <xdr:to>
      <xdr:col>41</xdr:col>
      <xdr:colOff>50800</xdr:colOff>
      <xdr:row>78</xdr:row>
      <xdr:rowOff>128003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75869"/>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141008</xdr:rowOff>
    </xdr:from>
    <xdr:to>
      <xdr:col>50</xdr:col>
      <xdr:colOff>165100</xdr:colOff>
      <xdr:row>79</xdr:row>
      <xdr:rowOff>71158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62285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6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149403</xdr:rowOff>
    </xdr:from>
    <xdr:to>
      <xdr:col>46</xdr:col>
      <xdr:colOff>38100</xdr:colOff>
      <xdr:row>79</xdr:row>
      <xdr:rowOff>79553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70680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6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77203</xdr:rowOff>
    </xdr:from>
    <xdr:to>
      <xdr:col>41</xdr:col>
      <xdr:colOff>101600</xdr:colOff>
      <xdr:row>79</xdr:row>
      <xdr:rowOff>7353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169930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51969</xdr:rowOff>
    </xdr:from>
    <xdr:to>
      <xdr:col>36</xdr:col>
      <xdr:colOff>165100</xdr:colOff>
      <xdr:row>78</xdr:row>
      <xdr:rowOff>153569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144696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138798</xdr:rowOff>
    </xdr:from>
    <xdr:to>
      <xdr:col>55</xdr:col>
      <xdr:colOff>0</xdr:colOff>
      <xdr:row>97</xdr:row>
      <xdr:rowOff>70929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97998"/>
          <a:ext cx="838200" cy="1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41263</xdr:rowOff>
    </xdr:from>
    <xdr:to>
      <xdr:col>50</xdr:col>
      <xdr:colOff>114300</xdr:colOff>
      <xdr:row>97</xdr:row>
      <xdr:rowOff>70929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671913"/>
          <a:ext cx="889000" cy="2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41263</xdr:rowOff>
    </xdr:from>
    <xdr:to>
      <xdr:col>45</xdr:col>
      <xdr:colOff>177800</xdr:colOff>
      <xdr:row>98</xdr:row>
      <xdr:rowOff>8255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71913"/>
          <a:ext cx="889000" cy="1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133438</xdr:rowOff>
    </xdr:from>
    <xdr:to>
      <xdr:col>41</xdr:col>
      <xdr:colOff>50800</xdr:colOff>
      <xdr:row>98</xdr:row>
      <xdr:rowOff>8255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64088"/>
          <a:ext cx="889000" cy="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87998</xdr:rowOff>
    </xdr:from>
    <xdr:to>
      <xdr:col>55</xdr:col>
      <xdr:colOff>50800</xdr:colOff>
      <xdr:row>97</xdr:row>
      <xdr:rowOff>18148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110875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20129</xdr:rowOff>
    </xdr:from>
    <xdr:to>
      <xdr:col>50</xdr:col>
      <xdr:colOff>165100</xdr:colOff>
      <xdr:row>97</xdr:row>
      <xdr:rowOff>121729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112856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161913</xdr:rowOff>
    </xdr:from>
    <xdr:to>
      <xdr:col>46</xdr:col>
      <xdr:colOff>38100</xdr:colOff>
      <xdr:row>97</xdr:row>
      <xdr:rowOff>92063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83190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1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128905</xdr:rowOff>
    </xdr:from>
    <xdr:to>
      <xdr:col>41</xdr:col>
      <xdr:colOff>101600</xdr:colOff>
      <xdr:row>98</xdr:row>
      <xdr:rowOff>59055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50182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82638</xdr:rowOff>
    </xdr:from>
    <xdr:to>
      <xdr:col>36</xdr:col>
      <xdr:colOff>165100</xdr:colOff>
      <xdr:row>98</xdr:row>
      <xdr:rowOff>12788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3915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43688</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43688</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164338</xdr:rowOff>
    </xdr:from>
    <xdr:to>
      <xdr:col>72</xdr:col>
      <xdr:colOff>38100</xdr:colOff>
      <xdr:row>39</xdr:row>
      <xdr:rowOff>94488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85615</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46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118016</xdr:rowOff>
    </xdr:from>
    <xdr:to>
      <xdr:col>85</xdr:col>
      <xdr:colOff>127000</xdr:colOff>
      <xdr:row>77</xdr:row>
      <xdr:rowOff>133544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19666"/>
          <a:ext cx="8382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133544</xdr:rowOff>
    </xdr:from>
    <xdr:to>
      <xdr:col>81</xdr:col>
      <xdr:colOff>50800</xdr:colOff>
      <xdr:row>77</xdr:row>
      <xdr:rowOff>142100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35194"/>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140630</xdr:rowOff>
    </xdr:from>
    <xdr:to>
      <xdr:col>76</xdr:col>
      <xdr:colOff>114300</xdr:colOff>
      <xdr:row>77</xdr:row>
      <xdr:rowOff>142100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34228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140630</xdr:rowOff>
    </xdr:from>
    <xdr:to>
      <xdr:col>71</xdr:col>
      <xdr:colOff>177800</xdr:colOff>
      <xdr:row>77</xdr:row>
      <xdr:rowOff>149791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342280"/>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67216</xdr:rowOff>
    </xdr:from>
    <xdr:to>
      <xdr:col>85</xdr:col>
      <xdr:colOff>177800</xdr:colOff>
      <xdr:row>77</xdr:row>
      <xdr:rowOff>168816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45643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82744</xdr:rowOff>
    </xdr:from>
    <xdr:to>
      <xdr:col>81</xdr:col>
      <xdr:colOff>101600</xdr:colOff>
      <xdr:row>78</xdr:row>
      <xdr:rowOff>12894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4021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7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91300</xdr:rowOff>
    </xdr:from>
    <xdr:to>
      <xdr:col>76</xdr:col>
      <xdr:colOff>165100</xdr:colOff>
      <xdr:row>78</xdr:row>
      <xdr:rowOff>21450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12577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89830</xdr:rowOff>
    </xdr:from>
    <xdr:to>
      <xdr:col>72</xdr:col>
      <xdr:colOff>38100</xdr:colOff>
      <xdr:row>78</xdr:row>
      <xdr:rowOff>19980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11107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98991</xdr:rowOff>
    </xdr:from>
    <xdr:to>
      <xdr:col>67</xdr:col>
      <xdr:colOff>101600</xdr:colOff>
      <xdr:row>78</xdr:row>
      <xdr:rowOff>29141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20268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9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69368</xdr:rowOff>
    </xdr:from>
    <xdr:to>
      <xdr:col>85</xdr:col>
      <xdr:colOff>127000</xdr:colOff>
      <xdr:row>95</xdr:row>
      <xdr:rowOff>8370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185668"/>
          <a:ext cx="838200" cy="1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69368</xdr:rowOff>
    </xdr:from>
    <xdr:to>
      <xdr:col>81</xdr:col>
      <xdr:colOff>50800</xdr:colOff>
      <xdr:row>97</xdr:row>
      <xdr:rowOff>34010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185668"/>
          <a:ext cx="889000" cy="47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33706</xdr:rowOff>
    </xdr:from>
    <xdr:to>
      <xdr:col>76</xdr:col>
      <xdr:colOff>114300</xdr:colOff>
      <xdr:row>97</xdr:row>
      <xdr:rowOff>34010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664356"/>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33706</xdr:rowOff>
    </xdr:from>
    <xdr:to>
      <xdr:col>71</xdr:col>
      <xdr:colOff>177800</xdr:colOff>
      <xdr:row>97</xdr:row>
      <xdr:rowOff>159189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664356"/>
          <a:ext cx="889000" cy="1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129020</xdr:rowOff>
    </xdr:from>
    <xdr:to>
      <xdr:col>85</xdr:col>
      <xdr:colOff>177800</xdr:colOff>
      <xdr:row>95</xdr:row>
      <xdr:rowOff>59170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2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151897</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0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18568</xdr:rowOff>
    </xdr:from>
    <xdr:to>
      <xdr:col>81</xdr:col>
      <xdr:colOff>101600</xdr:colOff>
      <xdr:row>94</xdr:row>
      <xdr:rowOff>120168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136695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91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154660</xdr:rowOff>
    </xdr:from>
    <xdr:to>
      <xdr:col>76</xdr:col>
      <xdr:colOff>165100</xdr:colOff>
      <xdr:row>97</xdr:row>
      <xdr:rowOff>84810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101337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38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154356</xdr:rowOff>
    </xdr:from>
    <xdr:to>
      <xdr:col>72</xdr:col>
      <xdr:colOff>38100</xdr:colOff>
      <xdr:row>97</xdr:row>
      <xdr:rowOff>84506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101033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3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108389</xdr:rowOff>
    </xdr:from>
    <xdr:to>
      <xdr:col>67</xdr:col>
      <xdr:colOff>101600</xdr:colOff>
      <xdr:row>98</xdr:row>
      <xdr:rowOff>38539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29666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8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46717</xdr:rowOff>
    </xdr:from>
    <xdr:to>
      <xdr:col>116</xdr:col>
      <xdr:colOff>63500</xdr:colOff>
      <xdr:row>37</xdr:row>
      <xdr:rowOff>82379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390367"/>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82379</xdr:rowOff>
    </xdr:from>
    <xdr:to>
      <xdr:col>111</xdr:col>
      <xdr:colOff>177800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426029"/>
          <a:ext cx="889000" cy="1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167367</xdr:rowOff>
    </xdr:from>
    <xdr:to>
      <xdr:col>116</xdr:col>
      <xdr:colOff>114300</xdr:colOff>
      <xdr:row>37</xdr:row>
      <xdr:rowOff>97517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145794</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31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31579</xdr:rowOff>
    </xdr:from>
    <xdr:to>
      <xdr:col>112</xdr:col>
      <xdr:colOff>38100</xdr:colOff>
      <xdr:row>37</xdr:row>
      <xdr:rowOff>133179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124306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46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4026</xdr:rowOff>
    </xdr:from>
    <xdr:to>
      <xdr:col>116</xdr:col>
      <xdr:colOff>63500</xdr:colOff>
      <xdr:row>59</xdr:row>
      <xdr:rowOff>4293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19576"/>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4293</xdr:rowOff>
    </xdr:from>
    <xdr:to>
      <xdr:col>111</xdr:col>
      <xdr:colOff>177800</xdr:colOff>
      <xdr:row>59</xdr:row>
      <xdr:rowOff>4559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1984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168846</xdr:rowOff>
    </xdr:from>
    <xdr:to>
      <xdr:col>107</xdr:col>
      <xdr:colOff>50800</xdr:colOff>
      <xdr:row>59</xdr:row>
      <xdr:rowOff>4559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12946"/>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157912</xdr:rowOff>
    </xdr:from>
    <xdr:to>
      <xdr:col>102</xdr:col>
      <xdr:colOff>114300</xdr:colOff>
      <xdr:row>58</xdr:row>
      <xdr:rowOff>168846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02012"/>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124676</xdr:rowOff>
    </xdr:from>
    <xdr:to>
      <xdr:col>116</xdr:col>
      <xdr:colOff>114300</xdr:colOff>
      <xdr:row>59</xdr:row>
      <xdr:rowOff>54826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39603</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124943</xdr:rowOff>
    </xdr:from>
    <xdr:to>
      <xdr:col>112</xdr:col>
      <xdr:colOff>38100</xdr:colOff>
      <xdr:row>59</xdr:row>
      <xdr:rowOff>55093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46220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6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125209</xdr:rowOff>
    </xdr:from>
    <xdr:to>
      <xdr:col>107</xdr:col>
      <xdr:colOff>101600</xdr:colOff>
      <xdr:row>59</xdr:row>
      <xdr:rowOff>55359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46486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6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118046</xdr:rowOff>
    </xdr:from>
    <xdr:to>
      <xdr:col>102</xdr:col>
      <xdr:colOff>165100</xdr:colOff>
      <xdr:row>59</xdr:row>
      <xdr:rowOff>48196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39323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107112</xdr:rowOff>
    </xdr:from>
    <xdr:to>
      <xdr:col>98</xdr:col>
      <xdr:colOff>38100</xdr:colOff>
      <xdr:row>59</xdr:row>
      <xdr:rowOff>37262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28389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61261</xdr:rowOff>
    </xdr:from>
    <xdr:to>
      <xdr:col>116</xdr:col>
      <xdr:colOff>63500</xdr:colOff>
      <xdr:row>76</xdr:row>
      <xdr:rowOff>73264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091461"/>
          <a:ext cx="8382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28972</xdr:rowOff>
    </xdr:from>
    <xdr:to>
      <xdr:col>111</xdr:col>
      <xdr:colOff>177800</xdr:colOff>
      <xdr:row>76</xdr:row>
      <xdr:rowOff>61261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887722"/>
          <a:ext cx="889000" cy="2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137671</xdr:rowOff>
    </xdr:from>
    <xdr:to>
      <xdr:col>107</xdr:col>
      <xdr:colOff>50800</xdr:colOff>
      <xdr:row>75</xdr:row>
      <xdr:rowOff>28972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824971"/>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137671</xdr:rowOff>
    </xdr:from>
    <xdr:to>
      <xdr:col>102</xdr:col>
      <xdr:colOff>114300</xdr:colOff>
      <xdr:row>75</xdr:row>
      <xdr:rowOff>28572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824971"/>
          <a:ext cx="889000" cy="6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22464</xdr:rowOff>
    </xdr:from>
    <xdr:to>
      <xdr:col>116</xdr:col>
      <xdr:colOff>114300</xdr:colOff>
      <xdr:row>76</xdr:row>
      <xdr:rowOff>124064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10461</xdr:rowOff>
    </xdr:from>
    <xdr:to>
      <xdr:col>112</xdr:col>
      <xdr:colOff>38100</xdr:colOff>
      <xdr:row>76</xdr:row>
      <xdr:rowOff>112061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103188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3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149622</xdr:rowOff>
    </xdr:from>
    <xdr:to>
      <xdr:col>107</xdr:col>
      <xdr:colOff>101600</xdr:colOff>
      <xdr:row>75</xdr:row>
      <xdr:rowOff>79772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70899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92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86871</xdr:rowOff>
    </xdr:from>
    <xdr:to>
      <xdr:col>102</xdr:col>
      <xdr:colOff>165100</xdr:colOff>
      <xdr:row>75</xdr:row>
      <xdr:rowOff>17021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7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8148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86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149222</xdr:rowOff>
    </xdr:from>
    <xdr:to>
      <xdr:col>98</xdr:col>
      <xdr:colOff>38100</xdr:colOff>
      <xdr:row>75</xdr:row>
      <xdr:rowOff>79372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70499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92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人件費は、会計年度任用職員の期末手当の支給及び市費負担教員を新規に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人導入したため、増額した。</a:t>
          </a:r>
          <a:endParaRPr lang="ja-JP" altLang="ja-JP">
            <a:effectLst/>
          </a:endParaRPr>
        </a:p>
        <a:p>
          <a:r>
            <a:rPr kumimoji="1" lang="ja-JP" altLang="ja-JP" sz="1100">
              <a:solidFill>
                <a:schemeClr val="dk1"/>
              </a:solidFill>
              <a:effectLst/>
              <a:latin typeface="+mn-lt"/>
              <a:ea typeface="+mn-ea"/>
              <a:cs typeface="+mn-cs"/>
            </a:rPr>
            <a:t>物件費は、</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スクールタブレット購入が皆減となったが、新型コロナウイルスワクチン接種に伴う委託業務が増額し前年度比微減となった。</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スクールタブレット購入が皆減となったが、新型コロナウイルスワクチン接種に伴う委託業務が増額し前年度比微減となった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扶助費は、障がい者児サービスの増加や高齢化などにより年々増加傾向にあり、類似団体も同様に増加傾向である。令和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年度は特に、</a:t>
          </a:r>
          <a:r>
            <a:rPr kumimoji="1" lang="ja-JP" altLang="en-US" sz="1100">
              <a:solidFill>
                <a:schemeClr val="dk1"/>
              </a:solidFill>
              <a:effectLst/>
              <a:latin typeface="+mn-lt"/>
              <a:ea typeface="+mn-ea"/>
              <a:cs typeface="+mn-cs"/>
            </a:rPr>
            <a:t>非課税世帯等臨時特別給付金</a:t>
          </a:r>
          <a:r>
            <a:rPr kumimoji="1" lang="ja-JP" altLang="ja-JP" sz="1100">
              <a:solidFill>
                <a:schemeClr val="dk1"/>
              </a:solidFill>
              <a:effectLst/>
              <a:latin typeface="+mn-lt"/>
              <a:ea typeface="+mn-ea"/>
              <a:cs typeface="+mn-cs"/>
            </a:rPr>
            <a:t>により増額したことが、扶助費の増要因として挙げられる。</a:t>
          </a:r>
          <a:endParaRPr lang="ja-JP" altLang="ja-JP" sz="1400">
            <a:effectLst/>
          </a:endParaRPr>
        </a:p>
        <a:p>
          <a:r>
            <a:rPr kumimoji="1" lang="ja-JP" altLang="ja-JP" sz="1100">
              <a:solidFill>
                <a:schemeClr val="dk1"/>
              </a:solidFill>
              <a:effectLst/>
              <a:latin typeface="+mn-lt"/>
              <a:ea typeface="+mn-ea"/>
              <a:cs typeface="+mn-cs"/>
            </a:rPr>
            <a:t>補助費等は、令和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年度は上記棒グラフで見るとおり、特に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が大きい。</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年度に新規であった</a:t>
          </a:r>
          <a:r>
            <a:rPr kumimoji="1" lang="ja-JP" altLang="ja-JP" sz="1100">
              <a:solidFill>
                <a:schemeClr val="dk1"/>
              </a:solidFill>
              <a:effectLst/>
              <a:latin typeface="+mn-lt"/>
              <a:ea typeface="+mn-ea"/>
              <a:cs typeface="+mn-cs"/>
            </a:rPr>
            <a:t>新型コロナウイルス対策の特別定額給付金</a:t>
          </a:r>
          <a:r>
            <a:rPr kumimoji="1" lang="ja-JP" altLang="en-US" sz="1100">
              <a:solidFill>
                <a:schemeClr val="dk1"/>
              </a:solidFill>
              <a:effectLst/>
              <a:latin typeface="+mn-lt"/>
              <a:ea typeface="+mn-ea"/>
              <a:cs typeface="+mn-cs"/>
            </a:rPr>
            <a:t>が皆減となったことが主な要因である。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68,511
65,270
23.22
28,751,886
26,735,860
1,750,635
15,277,004
14,829,625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34544</xdr:rowOff>
    </xdr:from>
    <xdr:to>
      <xdr:col>24</xdr:col>
      <xdr:colOff>63500</xdr:colOff>
      <xdr:row>35</xdr:row>
      <xdr:rowOff>87579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35294"/>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34544</xdr:rowOff>
    </xdr:from>
    <xdr:to>
      <xdr:col>19</xdr:col>
      <xdr:colOff>177800</xdr:colOff>
      <xdr:row>35</xdr:row>
      <xdr:rowOff>91237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35294"/>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32715</xdr:rowOff>
    </xdr:from>
    <xdr:to>
      <xdr:col>15</xdr:col>
      <xdr:colOff>50800</xdr:colOff>
      <xdr:row>35</xdr:row>
      <xdr:rowOff>91237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33465"/>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7569</xdr:rowOff>
    </xdr:from>
    <xdr:to>
      <xdr:col>10</xdr:col>
      <xdr:colOff>114300</xdr:colOff>
      <xdr:row>35</xdr:row>
      <xdr:rowOff>32715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0831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59656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8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155194</xdr:rowOff>
    </xdr:from>
    <xdr:to>
      <xdr:col>20</xdr:col>
      <xdr:colOff>38100</xdr:colOff>
      <xdr:row>35</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101871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40437</xdr:rowOff>
    </xdr:from>
    <xdr:to>
      <xdr:col>15</xdr:col>
      <xdr:colOff>101600</xdr:colOff>
      <xdr:row>35</xdr:row>
      <xdr:rowOff>142037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133164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3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153365</xdr:rowOff>
    </xdr:from>
    <xdr:to>
      <xdr:col>10</xdr:col>
      <xdr:colOff>165100</xdr:colOff>
      <xdr:row>35</xdr:row>
      <xdr:rowOff>83515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100042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128219</xdr:rowOff>
    </xdr:from>
    <xdr:to>
      <xdr:col>6</xdr:col>
      <xdr:colOff>38100</xdr:colOff>
      <xdr:row>35</xdr:row>
      <xdr:rowOff>58369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74896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151564</xdr:rowOff>
    </xdr:from>
    <xdr:to>
      <xdr:col>24</xdr:col>
      <xdr:colOff>63500</xdr:colOff>
      <xdr:row>55</xdr:row>
      <xdr:rowOff>123370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95514"/>
          <a:ext cx="838200" cy="65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151564</xdr:rowOff>
    </xdr:from>
    <xdr:to>
      <xdr:col>19</xdr:col>
      <xdr:colOff>177800</xdr:colOff>
      <xdr:row>57</xdr:row>
      <xdr:rowOff>12972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95514"/>
          <a:ext cx="889000" cy="8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2121</xdr:rowOff>
    </xdr:from>
    <xdr:to>
      <xdr:col>15</xdr:col>
      <xdr:colOff>50800</xdr:colOff>
      <xdr:row>57</xdr:row>
      <xdr:rowOff>12972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74771"/>
          <a:ext cx="8890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158583</xdr:rowOff>
    </xdr:from>
    <xdr:to>
      <xdr:col>10</xdr:col>
      <xdr:colOff>114300</xdr:colOff>
      <xdr:row>57</xdr:row>
      <xdr:rowOff>2121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59783"/>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72570</xdr:rowOff>
    </xdr:from>
    <xdr:to>
      <xdr:col>24</xdr:col>
      <xdr:colOff>114300</xdr:colOff>
      <xdr:row>56</xdr:row>
      <xdr:rowOff>2720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100764</xdr:rowOff>
    </xdr:from>
    <xdr:to>
      <xdr:col>20</xdr:col>
      <xdr:colOff>38100</xdr:colOff>
      <xdr:row>52</xdr:row>
      <xdr:rowOff>30914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22041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3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133622</xdr:rowOff>
    </xdr:from>
    <xdr:to>
      <xdr:col>15</xdr:col>
      <xdr:colOff>101600</xdr:colOff>
      <xdr:row>57</xdr:row>
      <xdr:rowOff>63772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54899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122771</xdr:rowOff>
    </xdr:from>
    <xdr:to>
      <xdr:col>10</xdr:col>
      <xdr:colOff>165100</xdr:colOff>
      <xdr:row>57</xdr:row>
      <xdr:rowOff>52921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44048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1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107783</xdr:rowOff>
    </xdr:from>
    <xdr:to>
      <xdr:col>6</xdr:col>
      <xdr:colOff>38100</xdr:colOff>
      <xdr:row>57</xdr:row>
      <xdr:rowOff>37933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29060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143180</xdr:rowOff>
    </xdr:from>
    <xdr:to>
      <xdr:col>24</xdr:col>
      <xdr:colOff>63500</xdr:colOff>
      <xdr:row>76</xdr:row>
      <xdr:rowOff>147586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01930"/>
          <a:ext cx="838200" cy="17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147586</xdr:rowOff>
    </xdr:from>
    <xdr:to>
      <xdr:col>19</xdr:col>
      <xdr:colOff>177800</xdr:colOff>
      <xdr:row>78</xdr:row>
      <xdr:rowOff>23977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77786"/>
          <a:ext cx="889000" cy="2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23977</xdr:rowOff>
    </xdr:from>
    <xdr:to>
      <xdr:col>15</xdr:col>
      <xdr:colOff>50800</xdr:colOff>
      <xdr:row>78</xdr:row>
      <xdr:rowOff>113551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97077"/>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113551</xdr:rowOff>
    </xdr:from>
    <xdr:to>
      <xdr:col>10</xdr:col>
      <xdr:colOff>114300</xdr:colOff>
      <xdr:row>78</xdr:row>
      <xdr:rowOff>160376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86651"/>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92380</xdr:rowOff>
    </xdr:from>
    <xdr:to>
      <xdr:col>24</xdr:col>
      <xdr:colOff>114300</xdr:colOff>
      <xdr:row>76</xdr:row>
      <xdr:rowOff>22529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511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70807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96786</xdr:rowOff>
    </xdr:from>
    <xdr:to>
      <xdr:col>20</xdr:col>
      <xdr:colOff>38100</xdr:colOff>
      <xdr:row>77</xdr:row>
      <xdr:rowOff>26936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43463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0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144627</xdr:rowOff>
    </xdr:from>
    <xdr:to>
      <xdr:col>15</xdr:col>
      <xdr:colOff>101600</xdr:colOff>
      <xdr:row>78</xdr:row>
      <xdr:rowOff>74777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65904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62751</xdr:rowOff>
    </xdr:from>
    <xdr:to>
      <xdr:col>10</xdr:col>
      <xdr:colOff>165100</xdr:colOff>
      <xdr:row>78</xdr:row>
      <xdr:rowOff>164351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155478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2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109576</xdr:rowOff>
    </xdr:from>
    <xdr:to>
      <xdr:col>6</xdr:col>
      <xdr:colOff>38100</xdr:colOff>
      <xdr:row>79</xdr:row>
      <xdr:rowOff>39726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30853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7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3544</xdr:rowOff>
    </xdr:from>
    <xdr:to>
      <xdr:col>24</xdr:col>
      <xdr:colOff>62865</xdr:colOff>
      <xdr:row>97</xdr:row>
      <xdr:rowOff>48768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044"/>
          <a:ext cx="1270" cy="12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52595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48768</xdr:rowOff>
    </xdr:from>
    <xdr:to>
      <xdr:col>24</xdr:col>
      <xdr:colOff>152400</xdr:colOff>
      <xdr:row>97</xdr:row>
      <xdr:rowOff>48768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7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121671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3544</xdr:rowOff>
    </xdr:from>
    <xdr:to>
      <xdr:col>24</xdr:col>
      <xdr:colOff>152400</xdr:colOff>
      <xdr:row>90</xdr:row>
      <xdr:rowOff>3544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145568</xdr:rowOff>
    </xdr:from>
    <xdr:to>
      <xdr:col>24</xdr:col>
      <xdr:colOff>63500</xdr:colOff>
      <xdr:row>97</xdr:row>
      <xdr:rowOff>127279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04768"/>
          <a:ext cx="8382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84510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61633</xdr:rowOff>
    </xdr:from>
    <xdr:to>
      <xdr:col>24</xdr:col>
      <xdr:colOff>114300</xdr:colOff>
      <xdr:row>95</xdr:row>
      <xdr:rowOff>163233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4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127279</xdr:rowOff>
    </xdr:from>
    <xdr:to>
      <xdr:col>19</xdr:col>
      <xdr:colOff>177800</xdr:colOff>
      <xdr:row>97</xdr:row>
      <xdr:rowOff>154394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57929"/>
          <a:ext cx="889000" cy="2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127140</xdr:rowOff>
    </xdr:from>
    <xdr:to>
      <xdr:col>20</xdr:col>
      <xdr:colOff>38100</xdr:colOff>
      <xdr:row>96</xdr:row>
      <xdr:rowOff>57290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73817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80848</xdr:rowOff>
    </xdr:from>
    <xdr:to>
      <xdr:col>15</xdr:col>
      <xdr:colOff>50800</xdr:colOff>
      <xdr:row>97</xdr:row>
      <xdr:rowOff>154394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11498"/>
          <a:ext cx="889000" cy="7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21819</xdr:rowOff>
    </xdr:from>
    <xdr:to>
      <xdr:col>15</xdr:col>
      <xdr:colOff>101600</xdr:colOff>
      <xdr:row>96</xdr:row>
      <xdr:rowOff>123419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139946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80848</xdr:rowOff>
    </xdr:from>
    <xdr:to>
      <xdr:col>10</xdr:col>
      <xdr:colOff>114300</xdr:colOff>
      <xdr:row>97</xdr:row>
      <xdr:rowOff>122834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11498"/>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26733</xdr:rowOff>
    </xdr:from>
    <xdr:to>
      <xdr:col>10</xdr:col>
      <xdr:colOff>165100</xdr:colOff>
      <xdr:row>96</xdr:row>
      <xdr:rowOff>128333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144860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55817</xdr:rowOff>
    </xdr:from>
    <xdr:to>
      <xdr:col>6</xdr:col>
      <xdr:colOff>38100</xdr:colOff>
      <xdr:row>96</xdr:row>
      <xdr:rowOff>157417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94768</xdr:rowOff>
    </xdr:from>
    <xdr:to>
      <xdr:col>24</xdr:col>
      <xdr:colOff>114300</xdr:colOff>
      <xdr:row>97</xdr:row>
      <xdr:rowOff>24918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9695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76479</xdr:rowOff>
    </xdr:from>
    <xdr:to>
      <xdr:col>20</xdr:col>
      <xdr:colOff>38100</xdr:colOff>
      <xdr:row>98</xdr:row>
      <xdr:rowOff>6629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169206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103594</xdr:rowOff>
    </xdr:from>
    <xdr:to>
      <xdr:col>15</xdr:col>
      <xdr:colOff>101600</xdr:colOff>
      <xdr:row>98</xdr:row>
      <xdr:rowOff>33744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24871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30048</xdr:rowOff>
    </xdr:from>
    <xdr:to>
      <xdr:col>10</xdr:col>
      <xdr:colOff>165100</xdr:colOff>
      <xdr:row>97</xdr:row>
      <xdr:rowOff>131648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122775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72034</xdr:rowOff>
    </xdr:from>
    <xdr:to>
      <xdr:col>6</xdr:col>
      <xdr:colOff>38100</xdr:colOff>
      <xdr:row>98</xdr:row>
      <xdr:rowOff>2184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164761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104801</xdr:rowOff>
    </xdr:from>
    <xdr:to>
      <xdr:col>55</xdr:col>
      <xdr:colOff>0</xdr:colOff>
      <xdr:row>38</xdr:row>
      <xdr:rowOff>108534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19901"/>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82703</xdr:rowOff>
    </xdr:from>
    <xdr:to>
      <xdr:col>50</xdr:col>
      <xdr:colOff>114300</xdr:colOff>
      <xdr:row>38</xdr:row>
      <xdr:rowOff>108534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97803"/>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82703</xdr:rowOff>
    </xdr:from>
    <xdr:to>
      <xdr:col>45</xdr:col>
      <xdr:colOff>177800</xdr:colOff>
      <xdr:row>38</xdr:row>
      <xdr:rowOff>88951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97803"/>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88951</xdr:rowOff>
    </xdr:from>
    <xdr:to>
      <xdr:col>41</xdr:col>
      <xdr:colOff>50800</xdr:colOff>
      <xdr:row>38</xdr:row>
      <xdr:rowOff>97713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04051"/>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54001</xdr:rowOff>
    </xdr:from>
    <xdr:to>
      <xdr:col>55</xdr:col>
      <xdr:colOff>50800</xdr:colOff>
      <xdr:row>38</xdr:row>
      <xdr:rowOff>155601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13378</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57734</xdr:rowOff>
    </xdr:from>
    <xdr:to>
      <xdr:col>50</xdr:col>
      <xdr:colOff>165100</xdr:colOff>
      <xdr:row>38</xdr:row>
      <xdr:rowOff>159334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4411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3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31903</xdr:rowOff>
    </xdr:from>
    <xdr:to>
      <xdr:col>46</xdr:col>
      <xdr:colOff>38100</xdr:colOff>
      <xdr:row>38</xdr:row>
      <xdr:rowOff>133503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150029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3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38151</xdr:rowOff>
    </xdr:from>
    <xdr:to>
      <xdr:col>41</xdr:col>
      <xdr:colOff>101600</xdr:colOff>
      <xdr:row>38</xdr:row>
      <xdr:rowOff>139751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156278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46913</xdr:rowOff>
    </xdr:from>
    <xdr:to>
      <xdr:col>36</xdr:col>
      <xdr:colOff>165100</xdr:colOff>
      <xdr:row>38</xdr:row>
      <xdr:rowOff>148513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165041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3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112286</xdr:rowOff>
    </xdr:from>
    <xdr:to>
      <xdr:col>55</xdr:col>
      <xdr:colOff>0</xdr:colOff>
      <xdr:row>58</xdr:row>
      <xdr:rowOff>114106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56386"/>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112286</xdr:rowOff>
    </xdr:from>
    <xdr:to>
      <xdr:col>50</xdr:col>
      <xdr:colOff>114300</xdr:colOff>
      <xdr:row>58</xdr:row>
      <xdr:rowOff>114280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56386"/>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114280</xdr:rowOff>
    </xdr:from>
    <xdr:to>
      <xdr:col>45</xdr:col>
      <xdr:colOff>177800</xdr:colOff>
      <xdr:row>58</xdr:row>
      <xdr:rowOff>124045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58380"/>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123360</xdr:rowOff>
    </xdr:from>
    <xdr:to>
      <xdr:col>41</xdr:col>
      <xdr:colOff>50800</xdr:colOff>
      <xdr:row>58</xdr:row>
      <xdr:rowOff>124045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6746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63306</xdr:rowOff>
    </xdr:from>
    <xdr:to>
      <xdr:col>55</xdr:col>
      <xdr:colOff>50800</xdr:colOff>
      <xdr:row>58</xdr:row>
      <xdr:rowOff>164906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0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149683</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61486</xdr:rowOff>
    </xdr:from>
    <xdr:to>
      <xdr:col>50</xdr:col>
      <xdr:colOff>165100</xdr:colOff>
      <xdr:row>58</xdr:row>
      <xdr:rowOff>163086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154213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9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63480</xdr:rowOff>
    </xdr:from>
    <xdr:to>
      <xdr:col>46</xdr:col>
      <xdr:colOff>38100</xdr:colOff>
      <xdr:row>58</xdr:row>
      <xdr:rowOff>165080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156207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10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73245</xdr:rowOff>
    </xdr:from>
    <xdr:to>
      <xdr:col>41</xdr:col>
      <xdr:colOff>101600</xdr:colOff>
      <xdr:row>59</xdr:row>
      <xdr:rowOff>3395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165972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72560</xdr:rowOff>
    </xdr:from>
    <xdr:to>
      <xdr:col>36</xdr:col>
      <xdr:colOff>165100</xdr:colOff>
      <xdr:row>59</xdr:row>
      <xdr:rowOff>2710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165287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10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169281</xdr:rowOff>
    </xdr:from>
    <xdr:to>
      <xdr:col>55</xdr:col>
      <xdr:colOff>0</xdr:colOff>
      <xdr:row>78</xdr:row>
      <xdr:rowOff>73909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70931"/>
          <a:ext cx="838200" cy="7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169281</xdr:rowOff>
    </xdr:from>
    <xdr:to>
      <xdr:col>50</xdr:col>
      <xdr:colOff>114300</xdr:colOff>
      <xdr:row>78</xdr:row>
      <xdr:rowOff>40968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70931"/>
          <a:ext cx="889000" cy="4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39002</xdr:rowOff>
    </xdr:from>
    <xdr:to>
      <xdr:col>45</xdr:col>
      <xdr:colOff>177800</xdr:colOff>
      <xdr:row>78</xdr:row>
      <xdr:rowOff>40968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1210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39002</xdr:rowOff>
    </xdr:from>
    <xdr:to>
      <xdr:col>41</xdr:col>
      <xdr:colOff>50800</xdr:colOff>
      <xdr:row>78</xdr:row>
      <xdr:rowOff>69588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12102"/>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23109</xdr:rowOff>
    </xdr:from>
    <xdr:to>
      <xdr:col>55</xdr:col>
      <xdr:colOff>50800</xdr:colOff>
      <xdr:row>78</xdr:row>
      <xdr:rowOff>124709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109486</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1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118481</xdr:rowOff>
    </xdr:from>
    <xdr:to>
      <xdr:col>50</xdr:col>
      <xdr:colOff>165100</xdr:colOff>
      <xdr:row>78</xdr:row>
      <xdr:rowOff>48631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39758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161618</xdr:rowOff>
    </xdr:from>
    <xdr:to>
      <xdr:col>46</xdr:col>
      <xdr:colOff>38100</xdr:colOff>
      <xdr:row>78</xdr:row>
      <xdr:rowOff>91768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82895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159652</xdr:rowOff>
    </xdr:from>
    <xdr:to>
      <xdr:col>41</xdr:col>
      <xdr:colOff>101600</xdr:colOff>
      <xdr:row>78</xdr:row>
      <xdr:rowOff>89802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80929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5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18788</xdr:rowOff>
    </xdr:from>
    <xdr:to>
      <xdr:col>36</xdr:col>
      <xdr:colOff>165100</xdr:colOff>
      <xdr:row>78</xdr:row>
      <xdr:rowOff>120388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111515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163227</xdr:rowOff>
    </xdr:from>
    <xdr:to>
      <xdr:col>55</xdr:col>
      <xdr:colOff>0</xdr:colOff>
      <xdr:row>99</xdr:row>
      <xdr:rowOff>34601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965327"/>
          <a:ext cx="8382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112858</xdr:rowOff>
    </xdr:from>
    <xdr:to>
      <xdr:col>50</xdr:col>
      <xdr:colOff>114300</xdr:colOff>
      <xdr:row>99</xdr:row>
      <xdr:rowOff>34601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914958"/>
          <a:ext cx="889000" cy="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35668</xdr:rowOff>
    </xdr:from>
    <xdr:to>
      <xdr:col>45</xdr:col>
      <xdr:colOff>177800</xdr:colOff>
      <xdr:row>98</xdr:row>
      <xdr:rowOff>112858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37768"/>
          <a:ext cx="8890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13379</xdr:rowOff>
    </xdr:from>
    <xdr:to>
      <xdr:col>41</xdr:col>
      <xdr:colOff>50800</xdr:colOff>
      <xdr:row>98</xdr:row>
      <xdr:rowOff>35668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15479"/>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112427</xdr:rowOff>
    </xdr:from>
    <xdr:to>
      <xdr:col>55</xdr:col>
      <xdr:colOff>50800</xdr:colOff>
      <xdr:row>99</xdr:row>
      <xdr:rowOff>42577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27354</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8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155251</xdr:rowOff>
    </xdr:from>
    <xdr:to>
      <xdr:col>50</xdr:col>
      <xdr:colOff>165100</xdr:colOff>
      <xdr:row>99</xdr:row>
      <xdr:rowOff>85401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9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76528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705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62058</xdr:rowOff>
    </xdr:from>
    <xdr:to>
      <xdr:col>46</xdr:col>
      <xdr:colOff>38100</xdr:colOff>
      <xdr:row>98</xdr:row>
      <xdr:rowOff>163658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154785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5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156318</xdr:rowOff>
    </xdr:from>
    <xdr:to>
      <xdr:col>41</xdr:col>
      <xdr:colOff>101600</xdr:colOff>
      <xdr:row>98</xdr:row>
      <xdr:rowOff>86468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77595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7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134029</xdr:rowOff>
    </xdr:from>
    <xdr:to>
      <xdr:col>36</xdr:col>
      <xdr:colOff>165100</xdr:colOff>
      <xdr:row>98</xdr:row>
      <xdr:rowOff>64179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55306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110211</xdr:rowOff>
    </xdr:from>
    <xdr:to>
      <xdr:col>85</xdr:col>
      <xdr:colOff>127000</xdr:colOff>
      <xdr:row>38</xdr:row>
      <xdr:rowOff>41036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53861"/>
          <a:ext cx="838200" cy="10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110211</xdr:rowOff>
    </xdr:from>
    <xdr:to>
      <xdr:col>81</xdr:col>
      <xdr:colOff>50800</xdr:colOff>
      <xdr:row>38</xdr:row>
      <xdr:rowOff>24165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53861"/>
          <a:ext cx="889000" cy="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24165</xdr:rowOff>
    </xdr:from>
    <xdr:to>
      <xdr:col>76</xdr:col>
      <xdr:colOff>114300</xdr:colOff>
      <xdr:row>38</xdr:row>
      <xdr:rowOff>25171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3926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25171</xdr:rowOff>
    </xdr:from>
    <xdr:to>
      <xdr:col>71</xdr:col>
      <xdr:colOff>177800</xdr:colOff>
      <xdr:row>38</xdr:row>
      <xdr:rowOff>156662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40271"/>
          <a:ext cx="889000" cy="13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161686</xdr:rowOff>
    </xdr:from>
    <xdr:to>
      <xdr:col>85</xdr:col>
      <xdr:colOff>177800</xdr:colOff>
      <xdr:row>38</xdr:row>
      <xdr:rowOff>91836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76613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2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59411</xdr:rowOff>
    </xdr:from>
    <xdr:to>
      <xdr:col>81</xdr:col>
      <xdr:colOff>101600</xdr:colOff>
      <xdr:row>37</xdr:row>
      <xdr:rowOff>161010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152137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9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144816</xdr:rowOff>
    </xdr:from>
    <xdr:to>
      <xdr:col>76</xdr:col>
      <xdr:colOff>165100</xdr:colOff>
      <xdr:row>38</xdr:row>
      <xdr:rowOff>74966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66092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145821</xdr:rowOff>
    </xdr:from>
    <xdr:to>
      <xdr:col>72</xdr:col>
      <xdr:colOff>38100</xdr:colOff>
      <xdr:row>38</xdr:row>
      <xdr:rowOff>75971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105862</xdr:rowOff>
    </xdr:from>
    <xdr:to>
      <xdr:col>67</xdr:col>
      <xdr:colOff>101600</xdr:colOff>
      <xdr:row>39</xdr:row>
      <xdr:rowOff>36012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6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27139</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79428" y="671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23571</xdr:rowOff>
    </xdr:from>
    <xdr:to>
      <xdr:col>85</xdr:col>
      <xdr:colOff>127000</xdr:colOff>
      <xdr:row>56</xdr:row>
      <xdr:rowOff>49974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24771"/>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23571</xdr:rowOff>
    </xdr:from>
    <xdr:to>
      <xdr:col>81</xdr:col>
      <xdr:colOff>50800</xdr:colOff>
      <xdr:row>56</xdr:row>
      <xdr:rowOff>95885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24771"/>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95885</xdr:rowOff>
    </xdr:from>
    <xdr:to>
      <xdr:col>76</xdr:col>
      <xdr:colOff>114300</xdr:colOff>
      <xdr:row>57</xdr:row>
      <xdr:rowOff>126956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97085"/>
          <a:ext cx="889000" cy="20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126956</xdr:rowOff>
    </xdr:from>
    <xdr:to>
      <xdr:col>71</xdr:col>
      <xdr:colOff>177800</xdr:colOff>
      <xdr:row>58</xdr:row>
      <xdr:rowOff>3416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9606"/>
          <a:ext cx="889000" cy="4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170624</xdr:rowOff>
    </xdr:from>
    <xdr:to>
      <xdr:col>85</xdr:col>
      <xdr:colOff>177800</xdr:colOff>
      <xdr:row>56</xdr:row>
      <xdr:rowOff>100774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149051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144221</xdr:rowOff>
    </xdr:from>
    <xdr:to>
      <xdr:col>81</xdr:col>
      <xdr:colOff>101600</xdr:colOff>
      <xdr:row>56</xdr:row>
      <xdr:rowOff>74371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65498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45085</xdr:rowOff>
    </xdr:from>
    <xdr:to>
      <xdr:col>76</xdr:col>
      <xdr:colOff>165100</xdr:colOff>
      <xdr:row>56</xdr:row>
      <xdr:rowOff>146685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137812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73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76156</xdr:rowOff>
    </xdr:from>
    <xdr:to>
      <xdr:col>72</xdr:col>
      <xdr:colOff>38100</xdr:colOff>
      <xdr:row>58</xdr:row>
      <xdr:rowOff>6306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168883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124066</xdr:rowOff>
    </xdr:from>
    <xdr:to>
      <xdr:col>67</xdr:col>
      <xdr:colOff>101600</xdr:colOff>
      <xdr:row>58</xdr:row>
      <xdr:rowOff>54216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45343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8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43687</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82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43687</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882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164337</xdr:rowOff>
    </xdr:from>
    <xdr:to>
      <xdr:col>72</xdr:col>
      <xdr:colOff>38100</xdr:colOff>
      <xdr:row>79</xdr:row>
      <xdr:rowOff>94487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85614</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118016</xdr:rowOff>
    </xdr:from>
    <xdr:to>
      <xdr:col>85</xdr:col>
      <xdr:colOff>127000</xdr:colOff>
      <xdr:row>97</xdr:row>
      <xdr:rowOff>133544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48666"/>
          <a:ext cx="8382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133544</xdr:rowOff>
    </xdr:from>
    <xdr:to>
      <xdr:col>81</xdr:col>
      <xdr:colOff>50800</xdr:colOff>
      <xdr:row>97</xdr:row>
      <xdr:rowOff>142100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64194"/>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140630</xdr:rowOff>
    </xdr:from>
    <xdr:to>
      <xdr:col>76</xdr:col>
      <xdr:colOff>114300</xdr:colOff>
      <xdr:row>97</xdr:row>
      <xdr:rowOff>142100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7128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140630</xdr:rowOff>
    </xdr:from>
    <xdr:to>
      <xdr:col>71</xdr:col>
      <xdr:colOff>177800</xdr:colOff>
      <xdr:row>97</xdr:row>
      <xdr:rowOff>149791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71280"/>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67216</xdr:rowOff>
    </xdr:from>
    <xdr:to>
      <xdr:col>85</xdr:col>
      <xdr:colOff>177800</xdr:colOff>
      <xdr:row>97</xdr:row>
      <xdr:rowOff>168816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45643</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82744</xdr:rowOff>
    </xdr:from>
    <xdr:to>
      <xdr:col>81</xdr:col>
      <xdr:colOff>101600</xdr:colOff>
      <xdr:row>98</xdr:row>
      <xdr:rowOff>12894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4021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91300</xdr:rowOff>
    </xdr:from>
    <xdr:to>
      <xdr:col>76</xdr:col>
      <xdr:colOff>165100</xdr:colOff>
      <xdr:row>98</xdr:row>
      <xdr:rowOff>21450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12577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89830</xdr:rowOff>
    </xdr:from>
    <xdr:to>
      <xdr:col>72</xdr:col>
      <xdr:colOff>38100</xdr:colOff>
      <xdr:row>98</xdr:row>
      <xdr:rowOff>19980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11107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98991</xdr:rowOff>
    </xdr:from>
    <xdr:to>
      <xdr:col>67</xdr:col>
      <xdr:colOff>101600</xdr:colOff>
      <xdr:row>98</xdr:row>
      <xdr:rowOff>29141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20268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新規であった</a:t>
          </a:r>
          <a:r>
            <a:rPr kumimoji="1" lang="ja-JP" altLang="ja-JP" sz="1100">
              <a:solidFill>
                <a:schemeClr val="dk1"/>
              </a:solidFill>
              <a:effectLst/>
              <a:latin typeface="+mn-lt"/>
              <a:ea typeface="+mn-ea"/>
              <a:cs typeface="+mn-cs"/>
            </a:rPr>
            <a:t>新型コロナウイルス対策の特別定額給付金（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万円給付事業）が</a:t>
          </a:r>
          <a:r>
            <a:rPr kumimoji="1" lang="ja-JP" altLang="en-US" sz="1100">
              <a:solidFill>
                <a:schemeClr val="dk1"/>
              </a:solidFill>
              <a:effectLst/>
              <a:latin typeface="+mn-lt"/>
              <a:ea typeface="+mn-ea"/>
              <a:cs typeface="+mn-cs"/>
            </a:rPr>
            <a:t>皆減</a:t>
          </a:r>
          <a:r>
            <a:rPr kumimoji="1" lang="ja-JP" altLang="ja-JP" sz="1100">
              <a:solidFill>
                <a:schemeClr val="dk1"/>
              </a:solidFill>
              <a:effectLst/>
              <a:latin typeface="+mn-lt"/>
              <a:ea typeface="+mn-ea"/>
              <a:cs typeface="+mn-cs"/>
            </a:rPr>
            <a:t>であったことなどにより、前年度比</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衛生費は、</a:t>
          </a:r>
          <a:r>
            <a:rPr kumimoji="1" lang="ja-JP" altLang="en-US" sz="1100">
              <a:solidFill>
                <a:schemeClr val="dk1"/>
              </a:solidFill>
              <a:effectLst/>
              <a:latin typeface="+mn-lt"/>
              <a:ea typeface="+mn-ea"/>
              <a:cs typeface="+mn-cs"/>
            </a:rPr>
            <a:t>新型コロナウイルスワクチン接種に要する費用、</a:t>
          </a:r>
          <a:r>
            <a:rPr kumimoji="1" lang="ja-JP" altLang="ja-JP" sz="1100">
              <a:solidFill>
                <a:schemeClr val="dk1"/>
              </a:solidFill>
              <a:effectLst/>
              <a:latin typeface="+mn-lt"/>
              <a:ea typeface="+mn-ea"/>
              <a:cs typeface="+mn-cs"/>
            </a:rPr>
            <a:t>東部知多衛生組合負担金が増額したことが主な増要因である。</a:t>
          </a:r>
          <a:endParaRPr lang="ja-JP" altLang="ja-JP" sz="1400">
            <a:effectLst/>
          </a:endParaRPr>
        </a:p>
        <a:p>
          <a:r>
            <a:rPr kumimoji="1" lang="ja-JP" altLang="ja-JP" sz="1100">
              <a:solidFill>
                <a:schemeClr val="dk1"/>
              </a:solidFill>
              <a:effectLst/>
              <a:latin typeface="+mn-lt"/>
              <a:ea typeface="+mn-ea"/>
              <a:cs typeface="+mn-cs"/>
            </a:rPr>
            <a:t>商工費は、令和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新規であった休業協力金としての新型コロナウイルス感染症対策協力金や、小規模店舗利用促進事業、プレミアム付商品券事業など新型コロナウイルス対策のための事業者支援</a:t>
          </a:r>
          <a:r>
            <a:rPr kumimoji="1" lang="ja-JP" altLang="en-US" sz="1100">
              <a:solidFill>
                <a:schemeClr val="dk1"/>
              </a:solidFill>
              <a:effectLst/>
              <a:latin typeface="+mn-lt"/>
              <a:ea typeface="+mn-ea"/>
              <a:cs typeface="+mn-cs"/>
            </a:rPr>
            <a:t>が皆減となり、</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教育費は、継続費で行って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双峰小学校の大規模改修工事</a:t>
          </a:r>
          <a:r>
            <a:rPr kumimoji="1" lang="ja-JP" altLang="en-US" sz="1100">
              <a:solidFill>
                <a:schemeClr val="dk1"/>
              </a:solidFill>
              <a:effectLst/>
              <a:latin typeface="+mn-lt"/>
              <a:ea typeface="+mn-ea"/>
              <a:cs typeface="+mn-cs"/>
            </a:rPr>
            <a:t>が最終年度となり工事費が前年対比</a:t>
          </a:r>
          <a:r>
            <a:rPr kumimoji="1" lang="en-US" altLang="ja-JP" sz="1100">
              <a:solidFill>
                <a:schemeClr val="dk1"/>
              </a:solidFill>
              <a:effectLst/>
              <a:latin typeface="+mn-lt"/>
              <a:ea typeface="+mn-ea"/>
              <a:cs typeface="+mn-cs"/>
            </a:rPr>
            <a:t>44.9</a:t>
          </a:r>
          <a:r>
            <a:rPr kumimoji="1" lang="ja-JP" altLang="en-US" sz="1100">
              <a:solidFill>
                <a:schemeClr val="dk1"/>
              </a:solidFill>
              <a:effectLst/>
              <a:latin typeface="+mn-lt"/>
              <a:ea typeface="+mn-ea"/>
              <a:cs typeface="+mn-cs"/>
            </a:rPr>
            <a:t>％減となった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また、二村台小学校の</a:t>
          </a:r>
          <a:r>
            <a:rPr kumimoji="1" lang="ja-JP" altLang="ja-JP" sz="1100">
              <a:solidFill>
                <a:schemeClr val="dk1"/>
              </a:solidFill>
              <a:effectLst/>
              <a:latin typeface="+mn-lt"/>
              <a:ea typeface="+mn-ea"/>
              <a:cs typeface="+mn-cs"/>
            </a:rPr>
            <a:t>新設校用備品購入費</a:t>
          </a:r>
          <a:r>
            <a:rPr kumimoji="1" lang="ja-JP" altLang="en-US" sz="1100">
              <a:solidFill>
                <a:schemeClr val="dk1"/>
              </a:solidFill>
              <a:effectLst/>
              <a:latin typeface="+mn-lt"/>
              <a:ea typeface="+mn-ea"/>
              <a:cs typeface="+mn-cs"/>
            </a:rPr>
            <a:t>が皆減</a:t>
          </a:r>
          <a:r>
            <a:rPr kumimoji="1" lang="ja-JP" altLang="ja-JP" sz="1100">
              <a:solidFill>
                <a:schemeClr val="dk1"/>
              </a:solidFill>
              <a:effectLst/>
              <a:latin typeface="+mn-lt"/>
              <a:ea typeface="+mn-ea"/>
              <a:cs typeface="+mn-cs"/>
            </a:rPr>
            <a:t>した。教育施設建設及び整備基金積</a:t>
          </a:r>
          <a:r>
            <a:rPr kumimoji="1" lang="ja-JP" altLang="en-US" sz="1100">
              <a:solidFill>
                <a:schemeClr val="dk1"/>
              </a:solidFill>
              <a:effectLst/>
              <a:latin typeface="+mn-lt"/>
              <a:ea typeface="+mn-ea"/>
              <a:cs typeface="+mn-cs"/>
            </a:rPr>
            <a:t>は、前年度比</a:t>
          </a:r>
          <a:r>
            <a:rPr kumimoji="1" lang="en-US" altLang="ja-JP" sz="1100">
              <a:solidFill>
                <a:schemeClr val="dk1"/>
              </a:solidFill>
              <a:effectLst/>
              <a:latin typeface="+mn-lt"/>
              <a:ea typeface="+mn-ea"/>
              <a:cs typeface="+mn-cs"/>
            </a:rPr>
            <a:t>135.7</a:t>
          </a:r>
          <a:r>
            <a:rPr kumimoji="1" lang="ja-JP" altLang="en-US" sz="1100">
              <a:solidFill>
                <a:schemeClr val="dk1"/>
              </a:solidFill>
              <a:effectLst/>
              <a:latin typeface="+mn-lt"/>
              <a:ea typeface="+mn-ea"/>
              <a:cs typeface="+mn-cs"/>
            </a:rPr>
            <a:t>％と増加した。</a:t>
          </a:r>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全体では、前年度比</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％減となった。</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909</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1,751</a:t>
          </a:r>
          <a:r>
            <a:rPr kumimoji="1" lang="ja-JP" altLang="ja-JP" sz="1100">
              <a:solidFill>
                <a:schemeClr val="dk1"/>
              </a:solidFill>
              <a:effectLst/>
              <a:latin typeface="+mn-lt"/>
              <a:ea typeface="+mn-ea"/>
              <a:cs typeface="+mn-cs"/>
            </a:rPr>
            <a:t>百万円で、前年度比</a:t>
          </a:r>
          <a:r>
            <a:rPr kumimoji="1" lang="en-US" altLang="ja-JP" sz="1100">
              <a:solidFill>
                <a:schemeClr val="dk1"/>
              </a:solidFill>
              <a:effectLst/>
              <a:latin typeface="+mn-lt"/>
              <a:ea typeface="+mn-ea"/>
              <a:cs typeface="+mn-cs"/>
            </a:rPr>
            <a:t>842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した。よって標準財政規模に占める実質収支額の割合も</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した。予算・決算の乖離による繰越金が多額とならないよう、堅実な財政運営を続けつつ実質収支の削減を両立することを目的として予算編成・執行を行うように取り組んだことによる。　財政調整基金は、財政健全化の取組みを着実に実施し、可能な範囲で積立していく。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連結全体としての標準財政規模比の黒字幅は、全会計の中で、一般会計が大半を占めている。</a:t>
          </a:r>
          <a:endParaRPr lang="ja-JP" altLang="ja-JP" sz="1400">
            <a:effectLst/>
          </a:endParaRPr>
        </a:p>
        <a:p>
          <a:r>
            <a:rPr kumimoji="1" lang="ja-JP" altLang="ja-JP" sz="1100">
              <a:solidFill>
                <a:schemeClr val="dk1"/>
              </a:solidFill>
              <a:effectLst/>
              <a:latin typeface="+mn-lt"/>
              <a:ea typeface="+mn-ea"/>
              <a:cs typeface="+mn-cs"/>
            </a:rPr>
            <a:t>特別会計（墓園事業、水上太陽光発電事業以外）は一般会計からの繰出しによって黒字となっている経営状態であるので、それぞれ経営改善を進めている。</a:t>
          </a:r>
          <a:endParaRPr lang="ja-JP" altLang="ja-JP" sz="1400">
            <a:effectLst/>
          </a:endParaRPr>
        </a:p>
        <a:p>
          <a:r>
            <a:rPr kumimoji="1" lang="ja-JP" altLang="ja-JP" sz="1100">
              <a:solidFill>
                <a:schemeClr val="dk1"/>
              </a:solidFill>
              <a:effectLst/>
              <a:latin typeface="+mn-lt"/>
              <a:ea typeface="+mn-ea"/>
              <a:cs typeface="+mn-cs"/>
            </a:rPr>
            <a:t>下水道事業会計は、令和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年度から公営企業会計へ移行</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農村集落家庭排水施設特別会計は、令和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年度から統合</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tabSelected="1" zoomScaleNormal="100" workbookViewId="0"/>
  </sheetViews>
  <sheetFormatPr defaultColWidth="0" defaultRowHeight="11.25" zeroHeight="1" x14ac:dyDescent="0.15"/>
  <cols>
    <col min="1" max="11" width="2.125" style="314" customWidth="1"/>
    <col min="12" max="12" width="2.25" style="314" customWidth="1"/>
    <col min="13" max="17" width="2.375" style="314" customWidth="1"/>
    <col min="18" max="119" width="2.125" style="314" customWidth="1"/>
    <col min="120" max="16384" width="0" style="314"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315"/>
      <c r="DK1" s="315"/>
      <c r="DL1" s="315"/>
      <c r="DM1" s="315"/>
      <c r="DN1" s="315"/>
      <c r="DO1" s="315"/>
    </row>
    <row r="2" spans="1:119" ht="24.75" thickBot="1" x14ac:dyDescent="0.2">
      <c r="B2" s="316" t="s">
        <v>81</v>
      </c>
      <c r="C2" s="316"/>
      <c r="D2" s="317"/>
    </row>
    <row r="3" spans="1:119" ht="18.75" customHeight="1" thickBot="1" x14ac:dyDescent="0.2">
      <c r="A3" s="315"/>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315"/>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28751886</v>
      </c>
      <c r="BO4" s="404"/>
      <c r="BP4" s="404"/>
      <c r="BQ4" s="404"/>
      <c r="BR4" s="404"/>
      <c r="BS4" s="404"/>
      <c r="BT4" s="404"/>
      <c r="BU4" s="405"/>
      <c r="BV4" s="403">
        <v>32565546</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11.5</v>
      </c>
      <c r="CU4" s="410"/>
      <c r="CV4" s="410"/>
      <c r="CW4" s="410"/>
      <c r="CX4" s="410"/>
      <c r="CY4" s="410"/>
      <c r="CZ4" s="410"/>
      <c r="DA4" s="411"/>
      <c r="DB4" s="409">
        <v>6.4</v>
      </c>
      <c r="DC4" s="410"/>
      <c r="DD4" s="410"/>
      <c r="DE4" s="410"/>
      <c r="DF4" s="410"/>
      <c r="DG4" s="410"/>
      <c r="DH4" s="410"/>
      <c r="DI4" s="411"/>
    </row>
    <row r="5" spans="1:119" ht="18.75" customHeight="1" x14ac:dyDescent="0.15">
      <c r="A5" s="315"/>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26735860</v>
      </c>
      <c r="BO5" s="441"/>
      <c r="BP5" s="441"/>
      <c r="BQ5" s="441"/>
      <c r="BR5" s="441"/>
      <c r="BS5" s="441"/>
      <c r="BT5" s="441"/>
      <c r="BU5" s="442"/>
      <c r="BV5" s="440">
        <v>31292354</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81.099999999999994</v>
      </c>
      <c r="CU5" s="438"/>
      <c r="CV5" s="438"/>
      <c r="CW5" s="438"/>
      <c r="CX5" s="438"/>
      <c r="CY5" s="438"/>
      <c r="CZ5" s="438"/>
      <c r="DA5" s="439"/>
      <c r="DB5" s="437">
        <v>85.9</v>
      </c>
      <c r="DC5" s="438"/>
      <c r="DD5" s="438"/>
      <c r="DE5" s="438"/>
      <c r="DF5" s="438"/>
      <c r="DG5" s="438"/>
      <c r="DH5" s="438"/>
      <c r="DI5" s="439"/>
    </row>
    <row r="6" spans="1:119" ht="18.75" customHeight="1" x14ac:dyDescent="0.15">
      <c r="A6" s="315"/>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2016026</v>
      </c>
      <c r="BO6" s="441"/>
      <c r="BP6" s="441"/>
      <c r="BQ6" s="441"/>
      <c r="BR6" s="441"/>
      <c r="BS6" s="441"/>
      <c r="BT6" s="441"/>
      <c r="BU6" s="442"/>
      <c r="BV6" s="440">
        <v>1273192</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86.6</v>
      </c>
      <c r="CU6" s="478"/>
      <c r="CV6" s="478"/>
      <c r="CW6" s="478"/>
      <c r="CX6" s="478"/>
      <c r="CY6" s="478"/>
      <c r="CZ6" s="478"/>
      <c r="DA6" s="479"/>
      <c r="DB6" s="477">
        <v>91.4</v>
      </c>
      <c r="DC6" s="478"/>
      <c r="DD6" s="478"/>
      <c r="DE6" s="478"/>
      <c r="DF6" s="478"/>
      <c r="DG6" s="478"/>
      <c r="DH6" s="478"/>
      <c r="DI6" s="479"/>
    </row>
    <row r="7" spans="1:119" ht="18.75" customHeight="1" x14ac:dyDescent="0.15">
      <c r="A7" s="315"/>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94</v>
      </c>
      <c r="AV7" s="473"/>
      <c r="AW7" s="473"/>
      <c r="AX7" s="473"/>
      <c r="AY7" s="474" t="s">
        <v>105</v>
      </c>
      <c r="AZ7" s="475"/>
      <c r="BA7" s="475"/>
      <c r="BB7" s="475"/>
      <c r="BC7" s="475"/>
      <c r="BD7" s="475"/>
      <c r="BE7" s="475"/>
      <c r="BF7" s="475"/>
      <c r="BG7" s="475"/>
      <c r="BH7" s="475"/>
      <c r="BI7" s="475"/>
      <c r="BJ7" s="475"/>
      <c r="BK7" s="475"/>
      <c r="BL7" s="475"/>
      <c r="BM7" s="476"/>
      <c r="BN7" s="440">
        <v>265391</v>
      </c>
      <c r="BO7" s="441"/>
      <c r="BP7" s="441"/>
      <c r="BQ7" s="441"/>
      <c r="BR7" s="441"/>
      <c r="BS7" s="441"/>
      <c r="BT7" s="441"/>
      <c r="BU7" s="442"/>
      <c r="BV7" s="440">
        <v>364444</v>
      </c>
      <c r="BW7" s="441"/>
      <c r="BX7" s="441"/>
      <c r="BY7" s="441"/>
      <c r="BZ7" s="441"/>
      <c r="CA7" s="441"/>
      <c r="CB7" s="441"/>
      <c r="CC7" s="442"/>
      <c r="CD7" s="443" t="s">
        <v>106</v>
      </c>
      <c r="CE7" s="444"/>
      <c r="CF7" s="444"/>
      <c r="CG7" s="444"/>
      <c r="CH7" s="444"/>
      <c r="CI7" s="444"/>
      <c r="CJ7" s="444"/>
      <c r="CK7" s="444"/>
      <c r="CL7" s="444"/>
      <c r="CM7" s="444"/>
      <c r="CN7" s="444"/>
      <c r="CO7" s="444"/>
      <c r="CP7" s="444"/>
      <c r="CQ7" s="444"/>
      <c r="CR7" s="444"/>
      <c r="CS7" s="445"/>
      <c r="CT7" s="440">
        <v>15277004</v>
      </c>
      <c r="CU7" s="441"/>
      <c r="CV7" s="441"/>
      <c r="CW7" s="441"/>
      <c r="CX7" s="441"/>
      <c r="CY7" s="441"/>
      <c r="CZ7" s="441"/>
      <c r="DA7" s="442"/>
      <c r="DB7" s="440">
        <v>14295453</v>
      </c>
      <c r="DC7" s="441"/>
      <c r="DD7" s="441"/>
      <c r="DE7" s="441"/>
      <c r="DF7" s="441"/>
      <c r="DG7" s="441"/>
      <c r="DH7" s="441"/>
      <c r="DI7" s="442"/>
    </row>
    <row r="8" spans="1:119" ht="18.75" customHeight="1" thickBot="1" x14ac:dyDescent="0.2">
      <c r="A8" s="315"/>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107</v>
      </c>
      <c r="AN8" s="470"/>
      <c r="AO8" s="470"/>
      <c r="AP8" s="470"/>
      <c r="AQ8" s="470"/>
      <c r="AR8" s="470"/>
      <c r="AS8" s="470"/>
      <c r="AT8" s="471"/>
      <c r="AU8" s="472" t="s">
        <v>94</v>
      </c>
      <c r="AV8" s="473"/>
      <c r="AW8" s="473"/>
      <c r="AX8" s="473"/>
      <c r="AY8" s="474" t="s">
        <v>108</v>
      </c>
      <c r="AZ8" s="475"/>
      <c r="BA8" s="475"/>
      <c r="BB8" s="475"/>
      <c r="BC8" s="475"/>
      <c r="BD8" s="475"/>
      <c r="BE8" s="475"/>
      <c r="BF8" s="475"/>
      <c r="BG8" s="475"/>
      <c r="BH8" s="475"/>
      <c r="BI8" s="475"/>
      <c r="BJ8" s="475"/>
      <c r="BK8" s="475"/>
      <c r="BL8" s="475"/>
      <c r="BM8" s="476"/>
      <c r="BN8" s="440">
        <v>1750635</v>
      </c>
      <c r="BO8" s="441"/>
      <c r="BP8" s="441"/>
      <c r="BQ8" s="441"/>
      <c r="BR8" s="441"/>
      <c r="BS8" s="441"/>
      <c r="BT8" s="441"/>
      <c r="BU8" s="442"/>
      <c r="BV8" s="440">
        <v>908748</v>
      </c>
      <c r="BW8" s="441"/>
      <c r="BX8" s="441"/>
      <c r="BY8" s="441"/>
      <c r="BZ8" s="441"/>
      <c r="CA8" s="441"/>
      <c r="CB8" s="441"/>
      <c r="CC8" s="442"/>
      <c r="CD8" s="443" t="s">
        <v>109</v>
      </c>
      <c r="CE8" s="444"/>
      <c r="CF8" s="444"/>
      <c r="CG8" s="444"/>
      <c r="CH8" s="444"/>
      <c r="CI8" s="444"/>
      <c r="CJ8" s="444"/>
      <c r="CK8" s="444"/>
      <c r="CL8" s="444"/>
      <c r="CM8" s="444"/>
      <c r="CN8" s="444"/>
      <c r="CO8" s="444"/>
      <c r="CP8" s="444"/>
      <c r="CQ8" s="444"/>
      <c r="CR8" s="444"/>
      <c r="CS8" s="445"/>
      <c r="CT8" s="480">
        <v>0.88</v>
      </c>
      <c r="CU8" s="481"/>
      <c r="CV8" s="481"/>
      <c r="CW8" s="481"/>
      <c r="CX8" s="481"/>
      <c r="CY8" s="481"/>
      <c r="CZ8" s="481"/>
      <c r="DA8" s="482"/>
      <c r="DB8" s="480">
        <v>0.9</v>
      </c>
      <c r="DC8" s="481"/>
      <c r="DD8" s="481"/>
      <c r="DE8" s="481"/>
      <c r="DF8" s="481"/>
      <c r="DG8" s="481"/>
      <c r="DH8" s="481"/>
      <c r="DI8" s="482"/>
    </row>
    <row r="9" spans="1:119" ht="18.75" customHeight="1" thickBot="1" x14ac:dyDescent="0.2">
      <c r="A9" s="315"/>
      <c r="B9" s="434" t="s">
        <v>110</v>
      </c>
      <c r="C9" s="435"/>
      <c r="D9" s="435"/>
      <c r="E9" s="435"/>
      <c r="F9" s="435"/>
      <c r="G9" s="435"/>
      <c r="H9" s="435"/>
      <c r="I9" s="435"/>
      <c r="J9" s="435"/>
      <c r="K9" s="483"/>
      <c r="L9" s="484" t="s">
        <v>111</v>
      </c>
      <c r="M9" s="485"/>
      <c r="N9" s="485"/>
      <c r="O9" s="485"/>
      <c r="P9" s="485"/>
      <c r="Q9" s="486"/>
      <c r="R9" s="487">
        <v>69295</v>
      </c>
      <c r="S9" s="488"/>
      <c r="T9" s="488"/>
      <c r="U9" s="488"/>
      <c r="V9" s="489"/>
      <c r="W9" s="397" t="s">
        <v>112</v>
      </c>
      <c r="X9" s="398"/>
      <c r="Y9" s="398"/>
      <c r="Z9" s="398"/>
      <c r="AA9" s="398"/>
      <c r="AB9" s="398"/>
      <c r="AC9" s="398"/>
      <c r="AD9" s="398"/>
      <c r="AE9" s="398"/>
      <c r="AF9" s="398"/>
      <c r="AG9" s="398"/>
      <c r="AH9" s="398"/>
      <c r="AI9" s="398"/>
      <c r="AJ9" s="398"/>
      <c r="AK9" s="398"/>
      <c r="AL9" s="399"/>
      <c r="AM9" s="469" t="s">
        <v>113</v>
      </c>
      <c r="AN9" s="470"/>
      <c r="AO9" s="470"/>
      <c r="AP9" s="470"/>
      <c r="AQ9" s="470"/>
      <c r="AR9" s="470"/>
      <c r="AS9" s="470"/>
      <c r="AT9" s="471"/>
      <c r="AU9" s="472" t="s">
        <v>114</v>
      </c>
      <c r="AV9" s="473"/>
      <c r="AW9" s="473"/>
      <c r="AX9" s="473"/>
      <c r="AY9" s="474" t="s">
        <v>115</v>
      </c>
      <c r="AZ9" s="475"/>
      <c r="BA9" s="475"/>
      <c r="BB9" s="475"/>
      <c r="BC9" s="475"/>
      <c r="BD9" s="475"/>
      <c r="BE9" s="475"/>
      <c r="BF9" s="475"/>
      <c r="BG9" s="475"/>
      <c r="BH9" s="475"/>
      <c r="BI9" s="475"/>
      <c r="BJ9" s="475"/>
      <c r="BK9" s="475"/>
      <c r="BL9" s="475"/>
      <c r="BM9" s="476"/>
      <c r="BN9" s="440">
        <v>841887</v>
      </c>
      <c r="BO9" s="441"/>
      <c r="BP9" s="441"/>
      <c r="BQ9" s="441"/>
      <c r="BR9" s="441"/>
      <c r="BS9" s="441"/>
      <c r="BT9" s="441"/>
      <c r="BU9" s="442"/>
      <c r="BV9" s="440">
        <v>-516786</v>
      </c>
      <c r="BW9" s="441"/>
      <c r="BX9" s="441"/>
      <c r="BY9" s="441"/>
      <c r="BZ9" s="441"/>
      <c r="CA9" s="441"/>
      <c r="CB9" s="441"/>
      <c r="CC9" s="442"/>
      <c r="CD9" s="443" t="s">
        <v>116</v>
      </c>
      <c r="CE9" s="444"/>
      <c r="CF9" s="444"/>
      <c r="CG9" s="444"/>
      <c r="CH9" s="444"/>
      <c r="CI9" s="444"/>
      <c r="CJ9" s="444"/>
      <c r="CK9" s="444"/>
      <c r="CL9" s="444"/>
      <c r="CM9" s="444"/>
      <c r="CN9" s="444"/>
      <c r="CO9" s="444"/>
      <c r="CP9" s="444"/>
      <c r="CQ9" s="444"/>
      <c r="CR9" s="444"/>
      <c r="CS9" s="445"/>
      <c r="CT9" s="437">
        <v>6.9</v>
      </c>
      <c r="CU9" s="438"/>
      <c r="CV9" s="438"/>
      <c r="CW9" s="438"/>
      <c r="CX9" s="438"/>
      <c r="CY9" s="438"/>
      <c r="CZ9" s="438"/>
      <c r="DA9" s="439"/>
      <c r="DB9" s="437">
        <v>6.8</v>
      </c>
      <c r="DC9" s="438"/>
      <c r="DD9" s="438"/>
      <c r="DE9" s="438"/>
      <c r="DF9" s="438"/>
      <c r="DG9" s="438"/>
      <c r="DH9" s="438"/>
      <c r="DI9" s="439"/>
    </row>
    <row r="10" spans="1:119" ht="18.75" customHeight="1" thickBot="1" x14ac:dyDescent="0.2">
      <c r="A10" s="315"/>
      <c r="B10" s="434"/>
      <c r="C10" s="435"/>
      <c r="D10" s="435"/>
      <c r="E10" s="435"/>
      <c r="F10" s="435"/>
      <c r="G10" s="435"/>
      <c r="H10" s="435"/>
      <c r="I10" s="435"/>
      <c r="J10" s="435"/>
      <c r="K10" s="483"/>
      <c r="L10" s="490" t="s">
        <v>117</v>
      </c>
      <c r="M10" s="470"/>
      <c r="N10" s="470"/>
      <c r="O10" s="470"/>
      <c r="P10" s="470"/>
      <c r="Q10" s="471"/>
      <c r="R10" s="491">
        <v>69127</v>
      </c>
      <c r="S10" s="492"/>
      <c r="T10" s="492"/>
      <c r="U10" s="492"/>
      <c r="V10" s="493"/>
      <c r="W10" s="428"/>
      <c r="X10" s="429"/>
      <c r="Y10" s="429"/>
      <c r="Z10" s="429"/>
      <c r="AA10" s="429"/>
      <c r="AB10" s="429"/>
      <c r="AC10" s="429"/>
      <c r="AD10" s="429"/>
      <c r="AE10" s="429"/>
      <c r="AF10" s="429"/>
      <c r="AG10" s="429"/>
      <c r="AH10" s="429"/>
      <c r="AI10" s="429"/>
      <c r="AJ10" s="429"/>
      <c r="AK10" s="429"/>
      <c r="AL10" s="432"/>
      <c r="AM10" s="469" t="s">
        <v>118</v>
      </c>
      <c r="AN10" s="470"/>
      <c r="AO10" s="470"/>
      <c r="AP10" s="470"/>
      <c r="AQ10" s="470"/>
      <c r="AR10" s="470"/>
      <c r="AS10" s="470"/>
      <c r="AT10" s="471"/>
      <c r="AU10" s="472" t="s">
        <v>94</v>
      </c>
      <c r="AV10" s="473"/>
      <c r="AW10" s="473"/>
      <c r="AX10" s="473"/>
      <c r="AY10" s="474" t="s">
        <v>119</v>
      </c>
      <c r="AZ10" s="475"/>
      <c r="BA10" s="475"/>
      <c r="BB10" s="475"/>
      <c r="BC10" s="475"/>
      <c r="BD10" s="475"/>
      <c r="BE10" s="475"/>
      <c r="BF10" s="475"/>
      <c r="BG10" s="475"/>
      <c r="BH10" s="475"/>
      <c r="BI10" s="475"/>
      <c r="BJ10" s="475"/>
      <c r="BK10" s="475"/>
      <c r="BL10" s="475"/>
      <c r="BM10" s="476"/>
      <c r="BN10" s="440">
        <v>692830</v>
      </c>
      <c r="BO10" s="441"/>
      <c r="BP10" s="441"/>
      <c r="BQ10" s="441"/>
      <c r="BR10" s="441"/>
      <c r="BS10" s="441"/>
      <c r="BT10" s="441"/>
      <c r="BU10" s="442"/>
      <c r="BV10" s="440">
        <v>1303780</v>
      </c>
      <c r="BW10" s="441"/>
      <c r="BX10" s="441"/>
      <c r="BY10" s="441"/>
      <c r="BZ10" s="441"/>
      <c r="CA10" s="441"/>
      <c r="CB10" s="441"/>
      <c r="CC10" s="442"/>
      <c r="CD10" s="318" t="s">
        <v>120</v>
      </c>
      <c r="CE10" s="319"/>
      <c r="CF10" s="319"/>
      <c r="CG10" s="319"/>
      <c r="CH10" s="319"/>
      <c r="CI10" s="319"/>
      <c r="CJ10" s="319"/>
      <c r="CK10" s="319"/>
      <c r="CL10" s="319"/>
      <c r="CM10" s="319"/>
      <c r="CN10" s="319"/>
      <c r="CO10" s="319"/>
      <c r="CP10" s="319"/>
      <c r="CQ10" s="319"/>
      <c r="CR10" s="319"/>
      <c r="CS10" s="320"/>
      <c r="CT10" s="321"/>
      <c r="CU10" s="322"/>
      <c r="CV10" s="322"/>
      <c r="CW10" s="322"/>
      <c r="CX10" s="322"/>
      <c r="CY10" s="322"/>
      <c r="CZ10" s="322"/>
      <c r="DA10" s="323"/>
      <c r="DB10" s="321"/>
      <c r="DC10" s="322"/>
      <c r="DD10" s="322"/>
      <c r="DE10" s="322"/>
      <c r="DF10" s="322"/>
      <c r="DG10" s="322"/>
      <c r="DH10" s="322"/>
      <c r="DI10" s="323"/>
    </row>
    <row r="11" spans="1:119" ht="18.75" customHeight="1" thickBot="1" x14ac:dyDescent="0.2">
      <c r="A11" s="315"/>
      <c r="B11" s="434"/>
      <c r="C11" s="435"/>
      <c r="D11" s="435"/>
      <c r="E11" s="435"/>
      <c r="F11" s="435"/>
      <c r="G11" s="435"/>
      <c r="H11" s="435"/>
      <c r="I11" s="435"/>
      <c r="J11" s="435"/>
      <c r="K11" s="483"/>
      <c r="L11" s="494" t="s">
        <v>121</v>
      </c>
      <c r="M11" s="495"/>
      <c r="N11" s="495"/>
      <c r="O11" s="495"/>
      <c r="P11" s="495"/>
      <c r="Q11" s="496"/>
      <c r="R11" s="497" t="s">
        <v>122</v>
      </c>
      <c r="S11" s="498"/>
      <c r="T11" s="498"/>
      <c r="U11" s="498"/>
      <c r="V11" s="499"/>
      <c r="W11" s="428"/>
      <c r="X11" s="429"/>
      <c r="Y11" s="429"/>
      <c r="Z11" s="429"/>
      <c r="AA11" s="429"/>
      <c r="AB11" s="429"/>
      <c r="AC11" s="429"/>
      <c r="AD11" s="429"/>
      <c r="AE11" s="429"/>
      <c r="AF11" s="429"/>
      <c r="AG11" s="429"/>
      <c r="AH11" s="429"/>
      <c r="AI11" s="429"/>
      <c r="AJ11" s="429"/>
      <c r="AK11" s="429"/>
      <c r="AL11" s="432"/>
      <c r="AM11" s="469" t="s">
        <v>123</v>
      </c>
      <c r="AN11" s="470"/>
      <c r="AO11" s="470"/>
      <c r="AP11" s="470"/>
      <c r="AQ11" s="470"/>
      <c r="AR11" s="470"/>
      <c r="AS11" s="470"/>
      <c r="AT11" s="471"/>
      <c r="AU11" s="472" t="s">
        <v>124</v>
      </c>
      <c r="AV11" s="473"/>
      <c r="AW11" s="473"/>
      <c r="AX11" s="473"/>
      <c r="AY11" s="474" t="s">
        <v>125</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127</v>
      </c>
      <c r="DC11" s="481"/>
      <c r="DD11" s="481"/>
      <c r="DE11" s="481"/>
      <c r="DF11" s="481"/>
      <c r="DG11" s="481"/>
      <c r="DH11" s="481"/>
      <c r="DI11" s="482"/>
    </row>
    <row r="12" spans="1:119" ht="18.75" customHeight="1" x14ac:dyDescent="0.15">
      <c r="A12" s="315"/>
      <c r="B12" s="500" t="s">
        <v>128</v>
      </c>
      <c r="C12" s="501"/>
      <c r="D12" s="501"/>
      <c r="E12" s="501"/>
      <c r="F12" s="501"/>
      <c r="G12" s="501"/>
      <c r="H12" s="501"/>
      <c r="I12" s="501"/>
      <c r="J12" s="501"/>
      <c r="K12" s="502"/>
      <c r="L12" s="509" t="s">
        <v>129</v>
      </c>
      <c r="M12" s="510"/>
      <c r="N12" s="510"/>
      <c r="O12" s="510"/>
      <c r="P12" s="510"/>
      <c r="Q12" s="511"/>
      <c r="R12" s="512">
        <v>68511</v>
      </c>
      <c r="S12" s="513"/>
      <c r="T12" s="513"/>
      <c r="U12" s="513"/>
      <c r="V12" s="514"/>
      <c r="W12" s="515" t="s">
        <v>1</v>
      </c>
      <c r="X12" s="473"/>
      <c r="Y12" s="473"/>
      <c r="Z12" s="473"/>
      <c r="AA12" s="473"/>
      <c r="AB12" s="516"/>
      <c r="AC12" s="517" t="s">
        <v>130</v>
      </c>
      <c r="AD12" s="518"/>
      <c r="AE12" s="518"/>
      <c r="AF12" s="518"/>
      <c r="AG12" s="519"/>
      <c r="AH12" s="517" t="s">
        <v>131</v>
      </c>
      <c r="AI12" s="518"/>
      <c r="AJ12" s="518"/>
      <c r="AK12" s="518"/>
      <c r="AL12" s="520"/>
      <c r="AM12" s="469" t="s">
        <v>132</v>
      </c>
      <c r="AN12" s="470"/>
      <c r="AO12" s="470"/>
      <c r="AP12" s="470"/>
      <c r="AQ12" s="470"/>
      <c r="AR12" s="470"/>
      <c r="AS12" s="470"/>
      <c r="AT12" s="471"/>
      <c r="AU12" s="472" t="s">
        <v>133</v>
      </c>
      <c r="AV12" s="473"/>
      <c r="AW12" s="473"/>
      <c r="AX12" s="473"/>
      <c r="AY12" s="474" t="s">
        <v>134</v>
      </c>
      <c r="AZ12" s="475"/>
      <c r="BA12" s="475"/>
      <c r="BB12" s="475"/>
      <c r="BC12" s="475"/>
      <c r="BD12" s="475"/>
      <c r="BE12" s="475"/>
      <c r="BF12" s="475"/>
      <c r="BG12" s="475"/>
      <c r="BH12" s="475"/>
      <c r="BI12" s="475"/>
      <c r="BJ12" s="475"/>
      <c r="BK12" s="475"/>
      <c r="BL12" s="475"/>
      <c r="BM12" s="476"/>
      <c r="BN12" s="440">
        <v>845326</v>
      </c>
      <c r="BO12" s="441"/>
      <c r="BP12" s="441"/>
      <c r="BQ12" s="441"/>
      <c r="BR12" s="441"/>
      <c r="BS12" s="441"/>
      <c r="BT12" s="441"/>
      <c r="BU12" s="442"/>
      <c r="BV12" s="440">
        <v>1312585</v>
      </c>
      <c r="BW12" s="441"/>
      <c r="BX12" s="441"/>
      <c r="BY12" s="441"/>
      <c r="BZ12" s="441"/>
      <c r="CA12" s="441"/>
      <c r="CB12" s="441"/>
      <c r="CC12" s="442"/>
      <c r="CD12" s="443" t="s">
        <v>135</v>
      </c>
      <c r="CE12" s="444"/>
      <c r="CF12" s="444"/>
      <c r="CG12" s="444"/>
      <c r="CH12" s="444"/>
      <c r="CI12" s="444"/>
      <c r="CJ12" s="444"/>
      <c r="CK12" s="444"/>
      <c r="CL12" s="444"/>
      <c r="CM12" s="444"/>
      <c r="CN12" s="444"/>
      <c r="CO12" s="444"/>
      <c r="CP12" s="444"/>
      <c r="CQ12" s="444"/>
      <c r="CR12" s="444"/>
      <c r="CS12" s="445"/>
      <c r="CT12" s="480" t="s">
        <v>136</v>
      </c>
      <c r="CU12" s="481"/>
      <c r="CV12" s="481"/>
      <c r="CW12" s="481"/>
      <c r="CX12" s="481"/>
      <c r="CY12" s="481"/>
      <c r="CZ12" s="481"/>
      <c r="DA12" s="482"/>
      <c r="DB12" s="480" t="s">
        <v>137</v>
      </c>
      <c r="DC12" s="481"/>
      <c r="DD12" s="481"/>
      <c r="DE12" s="481"/>
      <c r="DF12" s="481"/>
      <c r="DG12" s="481"/>
      <c r="DH12" s="481"/>
      <c r="DI12" s="482"/>
    </row>
    <row r="13" spans="1:119" ht="18.75" customHeight="1" x14ac:dyDescent="0.15">
      <c r="A13" s="315"/>
      <c r="B13" s="503"/>
      <c r="C13" s="504"/>
      <c r="D13" s="504"/>
      <c r="E13" s="504"/>
      <c r="F13" s="504"/>
      <c r="G13" s="504"/>
      <c r="H13" s="504"/>
      <c r="I13" s="504"/>
      <c r="J13" s="504"/>
      <c r="K13" s="505"/>
      <c r="L13" s="324"/>
      <c r="M13" s="531" t="s">
        <v>138</v>
      </c>
      <c r="N13" s="532"/>
      <c r="O13" s="532"/>
      <c r="P13" s="532"/>
      <c r="Q13" s="533"/>
      <c r="R13" s="524">
        <v>65270</v>
      </c>
      <c r="S13" s="525"/>
      <c r="T13" s="525"/>
      <c r="U13" s="525"/>
      <c r="V13" s="526"/>
      <c r="W13" s="456" t="s">
        <v>139</v>
      </c>
      <c r="X13" s="457"/>
      <c r="Y13" s="457"/>
      <c r="Z13" s="457"/>
      <c r="AA13" s="457"/>
      <c r="AB13" s="447"/>
      <c r="AC13" s="491">
        <v>339</v>
      </c>
      <c r="AD13" s="492"/>
      <c r="AE13" s="492"/>
      <c r="AF13" s="492"/>
      <c r="AG13" s="534"/>
      <c r="AH13" s="491">
        <v>337</v>
      </c>
      <c r="AI13" s="492"/>
      <c r="AJ13" s="492"/>
      <c r="AK13" s="492"/>
      <c r="AL13" s="493"/>
      <c r="AM13" s="469" t="s">
        <v>140</v>
      </c>
      <c r="AN13" s="470"/>
      <c r="AO13" s="470"/>
      <c r="AP13" s="470"/>
      <c r="AQ13" s="470"/>
      <c r="AR13" s="470"/>
      <c r="AS13" s="470"/>
      <c r="AT13" s="471"/>
      <c r="AU13" s="472" t="s">
        <v>141</v>
      </c>
      <c r="AV13" s="473"/>
      <c r="AW13" s="473"/>
      <c r="AX13" s="473"/>
      <c r="AY13" s="474" t="s">
        <v>142</v>
      </c>
      <c r="AZ13" s="475"/>
      <c r="BA13" s="475"/>
      <c r="BB13" s="475"/>
      <c r="BC13" s="475"/>
      <c r="BD13" s="475"/>
      <c r="BE13" s="475"/>
      <c r="BF13" s="475"/>
      <c r="BG13" s="475"/>
      <c r="BH13" s="475"/>
      <c r="BI13" s="475"/>
      <c r="BJ13" s="475"/>
      <c r="BK13" s="475"/>
      <c r="BL13" s="475"/>
      <c r="BM13" s="476"/>
      <c r="BN13" s="440">
        <v>689391</v>
      </c>
      <c r="BO13" s="441"/>
      <c r="BP13" s="441"/>
      <c r="BQ13" s="441"/>
      <c r="BR13" s="441"/>
      <c r="BS13" s="441"/>
      <c r="BT13" s="441"/>
      <c r="BU13" s="442"/>
      <c r="BV13" s="440">
        <v>-525591</v>
      </c>
      <c r="BW13" s="441"/>
      <c r="BX13" s="441"/>
      <c r="BY13" s="441"/>
      <c r="BZ13" s="441"/>
      <c r="CA13" s="441"/>
      <c r="CB13" s="441"/>
      <c r="CC13" s="442"/>
      <c r="CD13" s="443" t="s">
        <v>143</v>
      </c>
      <c r="CE13" s="444"/>
      <c r="CF13" s="444"/>
      <c r="CG13" s="444"/>
      <c r="CH13" s="444"/>
      <c r="CI13" s="444"/>
      <c r="CJ13" s="444"/>
      <c r="CK13" s="444"/>
      <c r="CL13" s="444"/>
      <c r="CM13" s="444"/>
      <c r="CN13" s="444"/>
      <c r="CO13" s="444"/>
      <c r="CP13" s="444"/>
      <c r="CQ13" s="444"/>
      <c r="CR13" s="444"/>
      <c r="CS13" s="445"/>
      <c r="CT13" s="437">
        <v>-0.2</v>
      </c>
      <c r="CU13" s="438"/>
      <c r="CV13" s="438"/>
      <c r="CW13" s="438"/>
      <c r="CX13" s="438"/>
      <c r="CY13" s="438"/>
      <c r="CZ13" s="438"/>
      <c r="DA13" s="439"/>
      <c r="DB13" s="437">
        <v>-0.3</v>
      </c>
      <c r="DC13" s="438"/>
      <c r="DD13" s="438"/>
      <c r="DE13" s="438"/>
      <c r="DF13" s="438"/>
      <c r="DG13" s="438"/>
      <c r="DH13" s="438"/>
      <c r="DI13" s="439"/>
    </row>
    <row r="14" spans="1:119" ht="18.75" customHeight="1" thickBot="1" x14ac:dyDescent="0.2">
      <c r="A14" s="315"/>
      <c r="B14" s="503"/>
      <c r="C14" s="504"/>
      <c r="D14" s="504"/>
      <c r="E14" s="504"/>
      <c r="F14" s="504"/>
      <c r="G14" s="504"/>
      <c r="H14" s="504"/>
      <c r="I14" s="504"/>
      <c r="J14" s="504"/>
      <c r="K14" s="505"/>
      <c r="L14" s="521" t="s">
        <v>144</v>
      </c>
      <c r="M14" s="522"/>
      <c r="N14" s="522"/>
      <c r="O14" s="522"/>
      <c r="P14" s="522"/>
      <c r="Q14" s="523"/>
      <c r="R14" s="524">
        <v>68827</v>
      </c>
      <c r="S14" s="525"/>
      <c r="T14" s="525"/>
      <c r="U14" s="525"/>
      <c r="V14" s="526"/>
      <c r="W14" s="430"/>
      <c r="X14" s="431"/>
      <c r="Y14" s="431"/>
      <c r="Z14" s="431"/>
      <c r="AA14" s="431"/>
      <c r="AB14" s="420"/>
      <c r="AC14" s="527">
        <v>1.1000000000000001</v>
      </c>
      <c r="AD14" s="528"/>
      <c r="AE14" s="528"/>
      <c r="AF14" s="528"/>
      <c r="AG14" s="529"/>
      <c r="AH14" s="527">
        <v>1.1000000000000001</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145</v>
      </c>
      <c r="CE14" s="536"/>
      <c r="CF14" s="536"/>
      <c r="CG14" s="536"/>
      <c r="CH14" s="536"/>
      <c r="CI14" s="536"/>
      <c r="CJ14" s="536"/>
      <c r="CK14" s="536"/>
      <c r="CL14" s="536"/>
      <c r="CM14" s="536"/>
      <c r="CN14" s="536"/>
      <c r="CO14" s="536"/>
      <c r="CP14" s="536"/>
      <c r="CQ14" s="536"/>
      <c r="CR14" s="536"/>
      <c r="CS14" s="537"/>
      <c r="CT14" s="538" t="s">
        <v>137</v>
      </c>
      <c r="CU14" s="539"/>
      <c r="CV14" s="539"/>
      <c r="CW14" s="539"/>
      <c r="CX14" s="539"/>
      <c r="CY14" s="539"/>
      <c r="CZ14" s="539"/>
      <c r="DA14" s="540"/>
      <c r="DB14" s="538" t="s">
        <v>137</v>
      </c>
      <c r="DC14" s="539"/>
      <c r="DD14" s="539"/>
      <c r="DE14" s="539"/>
      <c r="DF14" s="539"/>
      <c r="DG14" s="539"/>
      <c r="DH14" s="539"/>
      <c r="DI14" s="540"/>
    </row>
    <row r="15" spans="1:119" ht="18.75" customHeight="1" x14ac:dyDescent="0.15">
      <c r="A15" s="315"/>
      <c r="B15" s="503"/>
      <c r="C15" s="504"/>
      <c r="D15" s="504"/>
      <c r="E15" s="504"/>
      <c r="F15" s="504"/>
      <c r="G15" s="504"/>
      <c r="H15" s="504"/>
      <c r="I15" s="504"/>
      <c r="J15" s="504"/>
      <c r="K15" s="505"/>
      <c r="L15" s="324"/>
      <c r="M15" s="531" t="s">
        <v>146</v>
      </c>
      <c r="N15" s="532"/>
      <c r="O15" s="532"/>
      <c r="P15" s="532"/>
      <c r="Q15" s="533"/>
      <c r="R15" s="524">
        <v>65575</v>
      </c>
      <c r="S15" s="525"/>
      <c r="T15" s="525"/>
      <c r="U15" s="525"/>
      <c r="V15" s="526"/>
      <c r="W15" s="456" t="s">
        <v>147</v>
      </c>
      <c r="X15" s="457"/>
      <c r="Y15" s="457"/>
      <c r="Z15" s="457"/>
      <c r="AA15" s="457"/>
      <c r="AB15" s="447"/>
      <c r="AC15" s="491">
        <v>11997</v>
      </c>
      <c r="AD15" s="492"/>
      <c r="AE15" s="492"/>
      <c r="AF15" s="492"/>
      <c r="AG15" s="534"/>
      <c r="AH15" s="491">
        <v>11736</v>
      </c>
      <c r="AI15" s="492"/>
      <c r="AJ15" s="492"/>
      <c r="AK15" s="492"/>
      <c r="AL15" s="493"/>
      <c r="AM15" s="469"/>
      <c r="AN15" s="470"/>
      <c r="AO15" s="470"/>
      <c r="AP15" s="470"/>
      <c r="AQ15" s="470"/>
      <c r="AR15" s="470"/>
      <c r="AS15" s="470"/>
      <c r="AT15" s="471"/>
      <c r="AU15" s="472"/>
      <c r="AV15" s="473"/>
      <c r="AW15" s="473"/>
      <c r="AX15" s="473"/>
      <c r="AY15" s="400" t="s">
        <v>148</v>
      </c>
      <c r="AZ15" s="401"/>
      <c r="BA15" s="401"/>
      <c r="BB15" s="401"/>
      <c r="BC15" s="401"/>
      <c r="BD15" s="401"/>
      <c r="BE15" s="401"/>
      <c r="BF15" s="401"/>
      <c r="BG15" s="401"/>
      <c r="BH15" s="401"/>
      <c r="BI15" s="401"/>
      <c r="BJ15" s="401"/>
      <c r="BK15" s="401"/>
      <c r="BL15" s="401"/>
      <c r="BM15" s="402"/>
      <c r="BN15" s="403">
        <v>9372152</v>
      </c>
      <c r="BO15" s="404"/>
      <c r="BP15" s="404"/>
      <c r="BQ15" s="404"/>
      <c r="BR15" s="404"/>
      <c r="BS15" s="404"/>
      <c r="BT15" s="404"/>
      <c r="BU15" s="405"/>
      <c r="BV15" s="403">
        <v>9645022</v>
      </c>
      <c r="BW15" s="404"/>
      <c r="BX15" s="404"/>
      <c r="BY15" s="404"/>
      <c r="BZ15" s="404"/>
      <c r="CA15" s="404"/>
      <c r="CB15" s="404"/>
      <c r="CC15" s="405"/>
      <c r="CD15" s="541" t="s">
        <v>149</v>
      </c>
      <c r="CE15" s="542"/>
      <c r="CF15" s="542"/>
      <c r="CG15" s="542"/>
      <c r="CH15" s="542"/>
      <c r="CI15" s="542"/>
      <c r="CJ15" s="542"/>
      <c r="CK15" s="542"/>
      <c r="CL15" s="542"/>
      <c r="CM15" s="542"/>
      <c r="CN15" s="542"/>
      <c r="CO15" s="542"/>
      <c r="CP15" s="542"/>
      <c r="CQ15" s="542"/>
      <c r="CR15" s="542"/>
      <c r="CS15" s="543"/>
      <c r="CT15" s="325"/>
      <c r="CU15" s="326"/>
      <c r="CV15" s="326"/>
      <c r="CW15" s="326"/>
      <c r="CX15" s="326"/>
      <c r="CY15" s="326"/>
      <c r="CZ15" s="326"/>
      <c r="DA15" s="327"/>
      <c r="DB15" s="325"/>
      <c r="DC15" s="326"/>
      <c r="DD15" s="326"/>
      <c r="DE15" s="326"/>
      <c r="DF15" s="326"/>
      <c r="DG15" s="326"/>
      <c r="DH15" s="326"/>
      <c r="DI15" s="327"/>
    </row>
    <row r="16" spans="1:119" ht="18.75" customHeight="1" x14ac:dyDescent="0.15">
      <c r="A16" s="315"/>
      <c r="B16" s="503"/>
      <c r="C16" s="504"/>
      <c r="D16" s="504"/>
      <c r="E16" s="504"/>
      <c r="F16" s="504"/>
      <c r="G16" s="504"/>
      <c r="H16" s="504"/>
      <c r="I16" s="504"/>
      <c r="J16" s="504"/>
      <c r="K16" s="505"/>
      <c r="L16" s="521" t="s">
        <v>150</v>
      </c>
      <c r="M16" s="544"/>
      <c r="N16" s="544"/>
      <c r="O16" s="544"/>
      <c r="P16" s="544"/>
      <c r="Q16" s="545"/>
      <c r="R16" s="546" t="s">
        <v>151</v>
      </c>
      <c r="S16" s="547"/>
      <c r="T16" s="547"/>
      <c r="U16" s="547"/>
      <c r="V16" s="548"/>
      <c r="W16" s="430"/>
      <c r="X16" s="431"/>
      <c r="Y16" s="431"/>
      <c r="Z16" s="431"/>
      <c r="AA16" s="431"/>
      <c r="AB16" s="420"/>
      <c r="AC16" s="527">
        <v>37.799999999999997</v>
      </c>
      <c r="AD16" s="528"/>
      <c r="AE16" s="528"/>
      <c r="AF16" s="528"/>
      <c r="AG16" s="529"/>
      <c r="AH16" s="527">
        <v>37.6</v>
      </c>
      <c r="AI16" s="528"/>
      <c r="AJ16" s="528"/>
      <c r="AK16" s="528"/>
      <c r="AL16" s="530"/>
      <c r="AM16" s="469"/>
      <c r="AN16" s="470"/>
      <c r="AO16" s="470"/>
      <c r="AP16" s="470"/>
      <c r="AQ16" s="470"/>
      <c r="AR16" s="470"/>
      <c r="AS16" s="470"/>
      <c r="AT16" s="471"/>
      <c r="AU16" s="472"/>
      <c r="AV16" s="473"/>
      <c r="AW16" s="473"/>
      <c r="AX16" s="473"/>
      <c r="AY16" s="474" t="s">
        <v>152</v>
      </c>
      <c r="AZ16" s="475"/>
      <c r="BA16" s="475"/>
      <c r="BB16" s="475"/>
      <c r="BC16" s="475"/>
      <c r="BD16" s="475"/>
      <c r="BE16" s="475"/>
      <c r="BF16" s="475"/>
      <c r="BG16" s="475"/>
      <c r="BH16" s="475"/>
      <c r="BI16" s="475"/>
      <c r="BJ16" s="475"/>
      <c r="BK16" s="475"/>
      <c r="BL16" s="475"/>
      <c r="BM16" s="476"/>
      <c r="BN16" s="440">
        <v>11147255</v>
      </c>
      <c r="BO16" s="441"/>
      <c r="BP16" s="441"/>
      <c r="BQ16" s="441"/>
      <c r="BR16" s="441"/>
      <c r="BS16" s="441"/>
      <c r="BT16" s="441"/>
      <c r="BU16" s="442"/>
      <c r="BV16" s="440">
        <v>10771542</v>
      </c>
      <c r="BW16" s="441"/>
      <c r="BX16" s="441"/>
      <c r="BY16" s="441"/>
      <c r="BZ16" s="441"/>
      <c r="CA16" s="441"/>
      <c r="CB16" s="441"/>
      <c r="CC16" s="442"/>
      <c r="CD16" s="328"/>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315"/>
      <c r="B17" s="506"/>
      <c r="C17" s="507"/>
      <c r="D17" s="507"/>
      <c r="E17" s="507"/>
      <c r="F17" s="507"/>
      <c r="G17" s="507"/>
      <c r="H17" s="507"/>
      <c r="I17" s="507"/>
      <c r="J17" s="507"/>
      <c r="K17" s="508"/>
      <c r="L17" s="329"/>
      <c r="M17" s="551" t="s">
        <v>153</v>
      </c>
      <c r="N17" s="552"/>
      <c r="O17" s="552"/>
      <c r="P17" s="552"/>
      <c r="Q17" s="553"/>
      <c r="R17" s="546" t="s">
        <v>151</v>
      </c>
      <c r="S17" s="547"/>
      <c r="T17" s="547"/>
      <c r="U17" s="547"/>
      <c r="V17" s="548"/>
      <c r="W17" s="456" t="s">
        <v>154</v>
      </c>
      <c r="X17" s="457"/>
      <c r="Y17" s="457"/>
      <c r="Z17" s="457"/>
      <c r="AA17" s="457"/>
      <c r="AB17" s="447"/>
      <c r="AC17" s="491">
        <v>19369</v>
      </c>
      <c r="AD17" s="492"/>
      <c r="AE17" s="492"/>
      <c r="AF17" s="492"/>
      <c r="AG17" s="534"/>
      <c r="AH17" s="491">
        <v>19113</v>
      </c>
      <c r="AI17" s="492"/>
      <c r="AJ17" s="492"/>
      <c r="AK17" s="492"/>
      <c r="AL17" s="493"/>
      <c r="AM17" s="469"/>
      <c r="AN17" s="470"/>
      <c r="AO17" s="470"/>
      <c r="AP17" s="470"/>
      <c r="AQ17" s="470"/>
      <c r="AR17" s="470"/>
      <c r="AS17" s="470"/>
      <c r="AT17" s="471"/>
      <c r="AU17" s="472"/>
      <c r="AV17" s="473"/>
      <c r="AW17" s="473"/>
      <c r="AX17" s="473"/>
      <c r="AY17" s="474" t="s">
        <v>155</v>
      </c>
      <c r="AZ17" s="475"/>
      <c r="BA17" s="475"/>
      <c r="BB17" s="475"/>
      <c r="BC17" s="475"/>
      <c r="BD17" s="475"/>
      <c r="BE17" s="475"/>
      <c r="BF17" s="475"/>
      <c r="BG17" s="475"/>
      <c r="BH17" s="475"/>
      <c r="BI17" s="475"/>
      <c r="BJ17" s="475"/>
      <c r="BK17" s="475"/>
      <c r="BL17" s="475"/>
      <c r="BM17" s="476"/>
      <c r="BN17" s="440">
        <v>11917947</v>
      </c>
      <c r="BO17" s="441"/>
      <c r="BP17" s="441"/>
      <c r="BQ17" s="441"/>
      <c r="BR17" s="441"/>
      <c r="BS17" s="441"/>
      <c r="BT17" s="441"/>
      <c r="BU17" s="442"/>
      <c r="BV17" s="440">
        <v>12310519</v>
      </c>
      <c r="BW17" s="441"/>
      <c r="BX17" s="441"/>
      <c r="BY17" s="441"/>
      <c r="BZ17" s="441"/>
      <c r="CA17" s="441"/>
      <c r="CB17" s="441"/>
      <c r="CC17" s="442"/>
      <c r="CD17" s="328"/>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315"/>
      <c r="B18" s="562" t="s">
        <v>156</v>
      </c>
      <c r="C18" s="483"/>
      <c r="D18" s="483"/>
      <c r="E18" s="563"/>
      <c r="F18" s="563"/>
      <c r="G18" s="563"/>
      <c r="H18" s="563"/>
      <c r="I18" s="563"/>
      <c r="J18" s="563"/>
      <c r="K18" s="563"/>
      <c r="L18" s="564">
        <v>23.22</v>
      </c>
      <c r="M18" s="564"/>
      <c r="N18" s="564"/>
      <c r="O18" s="564"/>
      <c r="P18" s="564"/>
      <c r="Q18" s="564"/>
      <c r="R18" s="565"/>
      <c r="S18" s="565"/>
      <c r="T18" s="565"/>
      <c r="U18" s="565"/>
      <c r="V18" s="566"/>
      <c r="W18" s="458"/>
      <c r="X18" s="459"/>
      <c r="Y18" s="459"/>
      <c r="Z18" s="459"/>
      <c r="AA18" s="459"/>
      <c r="AB18" s="450"/>
      <c r="AC18" s="567">
        <v>61.1</v>
      </c>
      <c r="AD18" s="568"/>
      <c r="AE18" s="568"/>
      <c r="AF18" s="568"/>
      <c r="AG18" s="569"/>
      <c r="AH18" s="567">
        <v>61.3</v>
      </c>
      <c r="AI18" s="568"/>
      <c r="AJ18" s="568"/>
      <c r="AK18" s="568"/>
      <c r="AL18" s="570"/>
      <c r="AM18" s="469"/>
      <c r="AN18" s="470"/>
      <c r="AO18" s="470"/>
      <c r="AP18" s="470"/>
      <c r="AQ18" s="470"/>
      <c r="AR18" s="470"/>
      <c r="AS18" s="470"/>
      <c r="AT18" s="471"/>
      <c r="AU18" s="472"/>
      <c r="AV18" s="473"/>
      <c r="AW18" s="473"/>
      <c r="AX18" s="473"/>
      <c r="AY18" s="474" t="s">
        <v>157</v>
      </c>
      <c r="AZ18" s="475"/>
      <c r="BA18" s="475"/>
      <c r="BB18" s="475"/>
      <c r="BC18" s="475"/>
      <c r="BD18" s="475"/>
      <c r="BE18" s="475"/>
      <c r="BF18" s="475"/>
      <c r="BG18" s="475"/>
      <c r="BH18" s="475"/>
      <c r="BI18" s="475"/>
      <c r="BJ18" s="475"/>
      <c r="BK18" s="475"/>
      <c r="BL18" s="475"/>
      <c r="BM18" s="476"/>
      <c r="BN18" s="440">
        <v>12642143</v>
      </c>
      <c r="BO18" s="441"/>
      <c r="BP18" s="441"/>
      <c r="BQ18" s="441"/>
      <c r="BR18" s="441"/>
      <c r="BS18" s="441"/>
      <c r="BT18" s="441"/>
      <c r="BU18" s="442"/>
      <c r="BV18" s="440">
        <v>12306170</v>
      </c>
      <c r="BW18" s="441"/>
      <c r="BX18" s="441"/>
      <c r="BY18" s="441"/>
      <c r="BZ18" s="441"/>
      <c r="CA18" s="441"/>
      <c r="CB18" s="441"/>
      <c r="CC18" s="442"/>
      <c r="CD18" s="328"/>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315"/>
      <c r="B19" s="562" t="s">
        <v>158</v>
      </c>
      <c r="C19" s="483"/>
      <c r="D19" s="483"/>
      <c r="E19" s="563"/>
      <c r="F19" s="563"/>
      <c r="G19" s="563"/>
      <c r="H19" s="563"/>
      <c r="I19" s="563"/>
      <c r="J19" s="563"/>
      <c r="K19" s="563"/>
      <c r="L19" s="571">
        <v>2984</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159</v>
      </c>
      <c r="AZ19" s="475"/>
      <c r="BA19" s="475"/>
      <c r="BB19" s="475"/>
      <c r="BC19" s="475"/>
      <c r="BD19" s="475"/>
      <c r="BE19" s="475"/>
      <c r="BF19" s="475"/>
      <c r="BG19" s="475"/>
      <c r="BH19" s="475"/>
      <c r="BI19" s="475"/>
      <c r="BJ19" s="475"/>
      <c r="BK19" s="475"/>
      <c r="BL19" s="475"/>
      <c r="BM19" s="476"/>
      <c r="BN19" s="440">
        <v>19696070</v>
      </c>
      <c r="BO19" s="441"/>
      <c r="BP19" s="441"/>
      <c r="BQ19" s="441"/>
      <c r="BR19" s="441"/>
      <c r="BS19" s="441"/>
      <c r="BT19" s="441"/>
      <c r="BU19" s="442"/>
      <c r="BV19" s="440">
        <v>19205108</v>
      </c>
      <c r="BW19" s="441"/>
      <c r="BX19" s="441"/>
      <c r="BY19" s="441"/>
      <c r="BZ19" s="441"/>
      <c r="CA19" s="441"/>
      <c r="CB19" s="441"/>
      <c r="CC19" s="442"/>
      <c r="CD19" s="328"/>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315"/>
      <c r="B20" s="562" t="s">
        <v>160</v>
      </c>
      <c r="C20" s="483"/>
      <c r="D20" s="483"/>
      <c r="E20" s="563"/>
      <c r="F20" s="563"/>
      <c r="G20" s="563"/>
      <c r="H20" s="563"/>
      <c r="I20" s="563"/>
      <c r="J20" s="563"/>
      <c r="K20" s="563"/>
      <c r="L20" s="571">
        <v>29101</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328"/>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315"/>
      <c r="B21" s="580" t="s">
        <v>161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328"/>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315"/>
      <c r="B22" s="610" t="s">
        <v>162</v>
      </c>
      <c r="C22" s="584"/>
      <c r="D22" s="585"/>
      <c r="E22" s="452" t="s">
        <v>1</v>
      </c>
      <c r="F22" s="457"/>
      <c r="G22" s="457"/>
      <c r="H22" s="457"/>
      <c r="I22" s="457"/>
      <c r="J22" s="457"/>
      <c r="K22" s="447"/>
      <c r="L22" s="452" t="s">
        <v>163</v>
      </c>
      <c r="M22" s="457"/>
      <c r="N22" s="457"/>
      <c r="O22" s="457"/>
      <c r="P22" s="447"/>
      <c r="Q22" s="615" t="s">
        <v>164</v>
      </c>
      <c r="R22" s="616"/>
      <c r="S22" s="616"/>
      <c r="T22" s="616"/>
      <c r="U22" s="616"/>
      <c r="V22" s="617"/>
      <c r="W22" s="583" t="s">
        <v>165</v>
      </c>
      <c r="X22" s="584"/>
      <c r="Y22" s="585"/>
      <c r="Z22" s="452" t="s">
        <v>1</v>
      </c>
      <c r="AA22" s="457"/>
      <c r="AB22" s="457"/>
      <c r="AC22" s="457"/>
      <c r="AD22" s="457"/>
      <c r="AE22" s="457"/>
      <c r="AF22" s="457"/>
      <c r="AG22" s="447"/>
      <c r="AH22" s="621" t="s">
        <v>166</v>
      </c>
      <c r="AI22" s="457"/>
      <c r="AJ22" s="457"/>
      <c r="AK22" s="457"/>
      <c r="AL22" s="447"/>
      <c r="AM22" s="621" t="s">
        <v>167</v>
      </c>
      <c r="AN22" s="622"/>
      <c r="AO22" s="622"/>
      <c r="AP22" s="622"/>
      <c r="AQ22" s="622"/>
      <c r="AR22" s="623"/>
      <c r="AS22" s="615" t="s">
        <v>164</v>
      </c>
      <c r="AT22" s="616"/>
      <c r="AU22" s="616"/>
      <c r="AV22" s="616"/>
      <c r="AW22" s="616"/>
      <c r="AX22" s="627"/>
      <c r="AY22" s="400" t="s">
        <v>168</v>
      </c>
      <c r="AZ22" s="401"/>
      <c r="BA22" s="401"/>
      <c r="BB22" s="401"/>
      <c r="BC22" s="401"/>
      <c r="BD22" s="401"/>
      <c r="BE22" s="401"/>
      <c r="BF22" s="401"/>
      <c r="BG22" s="401"/>
      <c r="BH22" s="401"/>
      <c r="BI22" s="401"/>
      <c r="BJ22" s="401"/>
      <c r="BK22" s="401"/>
      <c r="BL22" s="401"/>
      <c r="BM22" s="402"/>
      <c r="BN22" s="403">
        <v>14829625</v>
      </c>
      <c r="BO22" s="404"/>
      <c r="BP22" s="404"/>
      <c r="BQ22" s="404"/>
      <c r="BR22" s="404"/>
      <c r="BS22" s="404"/>
      <c r="BT22" s="404"/>
      <c r="BU22" s="405"/>
      <c r="BV22" s="403">
        <v>14525476</v>
      </c>
      <c r="BW22" s="404"/>
      <c r="BX22" s="404"/>
      <c r="BY22" s="404"/>
      <c r="BZ22" s="404"/>
      <c r="CA22" s="404"/>
      <c r="CB22" s="404"/>
      <c r="CC22" s="405"/>
      <c r="CD22" s="328"/>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315"/>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169</v>
      </c>
      <c r="AZ23" s="475"/>
      <c r="BA23" s="475"/>
      <c r="BB23" s="475"/>
      <c r="BC23" s="475"/>
      <c r="BD23" s="475"/>
      <c r="BE23" s="475"/>
      <c r="BF23" s="475"/>
      <c r="BG23" s="475"/>
      <c r="BH23" s="475"/>
      <c r="BI23" s="475"/>
      <c r="BJ23" s="475"/>
      <c r="BK23" s="475"/>
      <c r="BL23" s="475"/>
      <c r="BM23" s="476"/>
      <c r="BN23" s="440">
        <v>13060604</v>
      </c>
      <c r="BO23" s="441"/>
      <c r="BP23" s="441"/>
      <c r="BQ23" s="441"/>
      <c r="BR23" s="441"/>
      <c r="BS23" s="441"/>
      <c r="BT23" s="441"/>
      <c r="BU23" s="442"/>
      <c r="BV23" s="440">
        <v>12641616</v>
      </c>
      <c r="BW23" s="441"/>
      <c r="BX23" s="441"/>
      <c r="BY23" s="441"/>
      <c r="BZ23" s="441"/>
      <c r="CA23" s="441"/>
      <c r="CB23" s="441"/>
      <c r="CC23" s="442"/>
      <c r="CD23" s="328"/>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315"/>
      <c r="B24" s="611"/>
      <c r="C24" s="587"/>
      <c r="D24" s="588"/>
      <c r="E24" s="490" t="s">
        <v>170</v>
      </c>
      <c r="F24" s="470"/>
      <c r="G24" s="470"/>
      <c r="H24" s="470"/>
      <c r="I24" s="470"/>
      <c r="J24" s="470"/>
      <c r="K24" s="471"/>
      <c r="L24" s="491">
        <v>1</v>
      </c>
      <c r="M24" s="492"/>
      <c r="N24" s="492"/>
      <c r="O24" s="492"/>
      <c r="P24" s="534"/>
      <c r="Q24" s="491">
        <v>8865</v>
      </c>
      <c r="R24" s="492"/>
      <c r="S24" s="492"/>
      <c r="T24" s="492"/>
      <c r="U24" s="492"/>
      <c r="V24" s="534"/>
      <c r="W24" s="586"/>
      <c r="X24" s="587"/>
      <c r="Y24" s="588"/>
      <c r="Z24" s="490" t="s">
        <v>171</v>
      </c>
      <c r="AA24" s="470"/>
      <c r="AB24" s="470"/>
      <c r="AC24" s="470"/>
      <c r="AD24" s="470"/>
      <c r="AE24" s="470"/>
      <c r="AF24" s="470"/>
      <c r="AG24" s="471"/>
      <c r="AH24" s="491">
        <v>387</v>
      </c>
      <c r="AI24" s="492"/>
      <c r="AJ24" s="492"/>
      <c r="AK24" s="492"/>
      <c r="AL24" s="534"/>
      <c r="AM24" s="491">
        <v>1136232</v>
      </c>
      <c r="AN24" s="492"/>
      <c r="AO24" s="492"/>
      <c r="AP24" s="492"/>
      <c r="AQ24" s="492"/>
      <c r="AR24" s="534"/>
      <c r="AS24" s="491">
        <v>2936</v>
      </c>
      <c r="AT24" s="492"/>
      <c r="AU24" s="492"/>
      <c r="AV24" s="492"/>
      <c r="AW24" s="492"/>
      <c r="AX24" s="493"/>
      <c r="AY24" s="556" t="s">
        <v>172</v>
      </c>
      <c r="AZ24" s="557"/>
      <c r="BA24" s="557"/>
      <c r="BB24" s="557"/>
      <c r="BC24" s="557"/>
      <c r="BD24" s="557"/>
      <c r="BE24" s="557"/>
      <c r="BF24" s="557"/>
      <c r="BG24" s="557"/>
      <c r="BH24" s="557"/>
      <c r="BI24" s="557"/>
      <c r="BJ24" s="557"/>
      <c r="BK24" s="557"/>
      <c r="BL24" s="557"/>
      <c r="BM24" s="558"/>
      <c r="BN24" s="440">
        <v>4530434</v>
      </c>
      <c r="BO24" s="441"/>
      <c r="BP24" s="441"/>
      <c r="BQ24" s="441"/>
      <c r="BR24" s="441"/>
      <c r="BS24" s="441"/>
      <c r="BT24" s="441"/>
      <c r="BU24" s="442"/>
      <c r="BV24" s="440">
        <v>4425678</v>
      </c>
      <c r="BW24" s="441"/>
      <c r="BX24" s="441"/>
      <c r="BY24" s="441"/>
      <c r="BZ24" s="441"/>
      <c r="CA24" s="441"/>
      <c r="CB24" s="441"/>
      <c r="CC24" s="442"/>
      <c r="CD24" s="328"/>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315"/>
      <c r="B25" s="611"/>
      <c r="C25" s="587"/>
      <c r="D25" s="588"/>
      <c r="E25" s="490" t="s">
        <v>173</v>
      </c>
      <c r="F25" s="470"/>
      <c r="G25" s="470"/>
      <c r="H25" s="470"/>
      <c r="I25" s="470"/>
      <c r="J25" s="470"/>
      <c r="K25" s="471"/>
      <c r="L25" s="491">
        <v>1</v>
      </c>
      <c r="M25" s="492"/>
      <c r="N25" s="492"/>
      <c r="O25" s="492"/>
      <c r="P25" s="534"/>
      <c r="Q25" s="491">
        <v>7638</v>
      </c>
      <c r="R25" s="492"/>
      <c r="S25" s="492"/>
      <c r="T25" s="492"/>
      <c r="U25" s="492"/>
      <c r="V25" s="534"/>
      <c r="W25" s="586"/>
      <c r="X25" s="587"/>
      <c r="Y25" s="588"/>
      <c r="Z25" s="490" t="s">
        <v>174</v>
      </c>
      <c r="AA25" s="470"/>
      <c r="AB25" s="470"/>
      <c r="AC25" s="470"/>
      <c r="AD25" s="470"/>
      <c r="AE25" s="470"/>
      <c r="AF25" s="470"/>
      <c r="AG25" s="471"/>
      <c r="AH25" s="491" t="s">
        <v>136</v>
      </c>
      <c r="AI25" s="492"/>
      <c r="AJ25" s="492"/>
      <c r="AK25" s="492"/>
      <c r="AL25" s="534"/>
      <c r="AM25" s="491" t="s">
        <v>175</v>
      </c>
      <c r="AN25" s="492"/>
      <c r="AO25" s="492"/>
      <c r="AP25" s="492"/>
      <c r="AQ25" s="492"/>
      <c r="AR25" s="534"/>
      <c r="AS25" s="491" t="s">
        <v>136</v>
      </c>
      <c r="AT25" s="492"/>
      <c r="AU25" s="492"/>
      <c r="AV25" s="492"/>
      <c r="AW25" s="492"/>
      <c r="AX25" s="493"/>
      <c r="AY25" s="400" t="s">
        <v>176</v>
      </c>
      <c r="AZ25" s="401"/>
      <c r="BA25" s="401"/>
      <c r="BB25" s="401"/>
      <c r="BC25" s="401"/>
      <c r="BD25" s="401"/>
      <c r="BE25" s="401"/>
      <c r="BF25" s="401"/>
      <c r="BG25" s="401"/>
      <c r="BH25" s="401"/>
      <c r="BI25" s="401"/>
      <c r="BJ25" s="401"/>
      <c r="BK25" s="401"/>
      <c r="BL25" s="401"/>
      <c r="BM25" s="402"/>
      <c r="BN25" s="403">
        <v>2951357</v>
      </c>
      <c r="BO25" s="404"/>
      <c r="BP25" s="404"/>
      <c r="BQ25" s="404"/>
      <c r="BR25" s="404"/>
      <c r="BS25" s="404"/>
      <c r="BT25" s="404"/>
      <c r="BU25" s="405"/>
      <c r="BV25" s="403">
        <v>2144784</v>
      </c>
      <c r="BW25" s="404"/>
      <c r="BX25" s="404"/>
      <c r="BY25" s="404"/>
      <c r="BZ25" s="404"/>
      <c r="CA25" s="404"/>
      <c r="CB25" s="404"/>
      <c r="CC25" s="405"/>
      <c r="CD25" s="328"/>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315"/>
      <c r="B26" s="611"/>
      <c r="C26" s="587"/>
      <c r="D26" s="588"/>
      <c r="E26" s="490" t="s">
        <v>177</v>
      </c>
      <c r="F26" s="470"/>
      <c r="G26" s="470"/>
      <c r="H26" s="470"/>
      <c r="I26" s="470"/>
      <c r="J26" s="470"/>
      <c r="K26" s="471"/>
      <c r="L26" s="491">
        <v>1</v>
      </c>
      <c r="M26" s="492"/>
      <c r="N26" s="492"/>
      <c r="O26" s="492"/>
      <c r="P26" s="534"/>
      <c r="Q26" s="491">
        <v>7030</v>
      </c>
      <c r="R26" s="492"/>
      <c r="S26" s="492"/>
      <c r="T26" s="492"/>
      <c r="U26" s="492"/>
      <c r="V26" s="534"/>
      <c r="W26" s="586"/>
      <c r="X26" s="587"/>
      <c r="Y26" s="588"/>
      <c r="Z26" s="490" t="s">
        <v>178</v>
      </c>
      <c r="AA26" s="592"/>
      <c r="AB26" s="592"/>
      <c r="AC26" s="592"/>
      <c r="AD26" s="592"/>
      <c r="AE26" s="592"/>
      <c r="AF26" s="592"/>
      <c r="AG26" s="593"/>
      <c r="AH26" s="491">
        <v>21</v>
      </c>
      <c r="AI26" s="492"/>
      <c r="AJ26" s="492"/>
      <c r="AK26" s="492"/>
      <c r="AL26" s="534"/>
      <c r="AM26" s="491">
        <v>61236</v>
      </c>
      <c r="AN26" s="492"/>
      <c r="AO26" s="492"/>
      <c r="AP26" s="492"/>
      <c r="AQ26" s="492"/>
      <c r="AR26" s="534"/>
      <c r="AS26" s="491">
        <v>2916</v>
      </c>
      <c r="AT26" s="492"/>
      <c r="AU26" s="492"/>
      <c r="AV26" s="492"/>
      <c r="AW26" s="492"/>
      <c r="AX26" s="493"/>
      <c r="AY26" s="443" t="s">
        <v>179</v>
      </c>
      <c r="AZ26" s="444"/>
      <c r="BA26" s="444"/>
      <c r="BB26" s="444"/>
      <c r="BC26" s="444"/>
      <c r="BD26" s="444"/>
      <c r="BE26" s="444"/>
      <c r="BF26" s="444"/>
      <c r="BG26" s="444"/>
      <c r="BH26" s="444"/>
      <c r="BI26" s="444"/>
      <c r="BJ26" s="444"/>
      <c r="BK26" s="444"/>
      <c r="BL26" s="444"/>
      <c r="BM26" s="445"/>
      <c r="BN26" s="440" t="s">
        <v>136</v>
      </c>
      <c r="BO26" s="441"/>
      <c r="BP26" s="441"/>
      <c r="BQ26" s="441"/>
      <c r="BR26" s="441"/>
      <c r="BS26" s="441"/>
      <c r="BT26" s="441"/>
      <c r="BU26" s="442"/>
      <c r="BV26" s="440" t="s">
        <v>136</v>
      </c>
      <c r="BW26" s="441"/>
      <c r="BX26" s="441"/>
      <c r="BY26" s="441"/>
      <c r="BZ26" s="441"/>
      <c r="CA26" s="441"/>
      <c r="CB26" s="441"/>
      <c r="CC26" s="442"/>
      <c r="CD26" s="328"/>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315"/>
      <c r="B27" s="611"/>
      <c r="C27" s="587"/>
      <c r="D27" s="588"/>
      <c r="E27" s="490" t="s">
        <v>180</v>
      </c>
      <c r="F27" s="470"/>
      <c r="G27" s="470"/>
      <c r="H27" s="470"/>
      <c r="I27" s="470"/>
      <c r="J27" s="470"/>
      <c r="K27" s="471"/>
      <c r="L27" s="491">
        <v>1</v>
      </c>
      <c r="M27" s="492"/>
      <c r="N27" s="492"/>
      <c r="O27" s="492"/>
      <c r="P27" s="534"/>
      <c r="Q27" s="491">
        <v>4990</v>
      </c>
      <c r="R27" s="492"/>
      <c r="S27" s="492"/>
      <c r="T27" s="492"/>
      <c r="U27" s="492"/>
      <c r="V27" s="534"/>
      <c r="W27" s="586"/>
      <c r="X27" s="587"/>
      <c r="Y27" s="588"/>
      <c r="Z27" s="490" t="s">
        <v>181</v>
      </c>
      <c r="AA27" s="470"/>
      <c r="AB27" s="470"/>
      <c r="AC27" s="470"/>
      <c r="AD27" s="470"/>
      <c r="AE27" s="470"/>
      <c r="AF27" s="470"/>
      <c r="AG27" s="471"/>
      <c r="AH27" s="491">
        <v>2</v>
      </c>
      <c r="AI27" s="492"/>
      <c r="AJ27" s="492"/>
      <c r="AK27" s="492"/>
      <c r="AL27" s="534"/>
      <c r="AM27" s="491" t="s">
        <v>182</v>
      </c>
      <c r="AN27" s="492"/>
      <c r="AO27" s="492"/>
      <c r="AP27" s="492"/>
      <c r="AQ27" s="492"/>
      <c r="AR27" s="534"/>
      <c r="AS27" s="491" t="s">
        <v>182</v>
      </c>
      <c r="AT27" s="492"/>
      <c r="AU27" s="492"/>
      <c r="AV27" s="492"/>
      <c r="AW27" s="492"/>
      <c r="AX27" s="493"/>
      <c r="AY27" s="535" t="s">
        <v>183</v>
      </c>
      <c r="AZ27" s="536"/>
      <c r="BA27" s="536"/>
      <c r="BB27" s="536"/>
      <c r="BC27" s="536"/>
      <c r="BD27" s="536"/>
      <c r="BE27" s="536"/>
      <c r="BF27" s="536"/>
      <c r="BG27" s="536"/>
      <c r="BH27" s="536"/>
      <c r="BI27" s="536"/>
      <c r="BJ27" s="536"/>
      <c r="BK27" s="536"/>
      <c r="BL27" s="536"/>
      <c r="BM27" s="537"/>
      <c r="BN27" s="559">
        <v>1494832</v>
      </c>
      <c r="BO27" s="560"/>
      <c r="BP27" s="560"/>
      <c r="BQ27" s="560"/>
      <c r="BR27" s="560"/>
      <c r="BS27" s="560"/>
      <c r="BT27" s="560"/>
      <c r="BU27" s="561"/>
      <c r="BV27" s="559">
        <v>1494108</v>
      </c>
      <c r="BW27" s="560"/>
      <c r="BX27" s="560"/>
      <c r="BY27" s="560"/>
      <c r="BZ27" s="560"/>
      <c r="CA27" s="560"/>
      <c r="CB27" s="560"/>
      <c r="CC27" s="561"/>
      <c r="CD27" s="330"/>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315"/>
      <c r="B28" s="611"/>
      <c r="C28" s="587"/>
      <c r="D28" s="588"/>
      <c r="E28" s="490" t="s">
        <v>184</v>
      </c>
      <c r="F28" s="470"/>
      <c r="G28" s="470"/>
      <c r="H28" s="470"/>
      <c r="I28" s="470"/>
      <c r="J28" s="470"/>
      <c r="K28" s="471"/>
      <c r="L28" s="491">
        <v>1</v>
      </c>
      <c r="M28" s="492"/>
      <c r="N28" s="492"/>
      <c r="O28" s="492"/>
      <c r="P28" s="534"/>
      <c r="Q28" s="491">
        <v>4450</v>
      </c>
      <c r="R28" s="492"/>
      <c r="S28" s="492"/>
      <c r="T28" s="492"/>
      <c r="U28" s="492"/>
      <c r="V28" s="534"/>
      <c r="W28" s="586"/>
      <c r="X28" s="587"/>
      <c r="Y28" s="588"/>
      <c r="Z28" s="490" t="s">
        <v>185</v>
      </c>
      <c r="AA28" s="470"/>
      <c r="AB28" s="470"/>
      <c r="AC28" s="470"/>
      <c r="AD28" s="470"/>
      <c r="AE28" s="470"/>
      <c r="AF28" s="470"/>
      <c r="AG28" s="471"/>
      <c r="AH28" s="491" t="s">
        <v>136</v>
      </c>
      <c r="AI28" s="492"/>
      <c r="AJ28" s="492"/>
      <c r="AK28" s="492"/>
      <c r="AL28" s="534"/>
      <c r="AM28" s="491" t="s">
        <v>136</v>
      </c>
      <c r="AN28" s="492"/>
      <c r="AO28" s="492"/>
      <c r="AP28" s="492"/>
      <c r="AQ28" s="492"/>
      <c r="AR28" s="534"/>
      <c r="AS28" s="491" t="s">
        <v>136</v>
      </c>
      <c r="AT28" s="492"/>
      <c r="AU28" s="492"/>
      <c r="AV28" s="492"/>
      <c r="AW28" s="492"/>
      <c r="AX28" s="493"/>
      <c r="AY28" s="594" t="s">
        <v>186</v>
      </c>
      <c r="AZ28" s="595"/>
      <c r="BA28" s="595"/>
      <c r="BB28" s="596"/>
      <c r="BC28" s="400" t="s">
        <v>48</v>
      </c>
      <c r="BD28" s="401"/>
      <c r="BE28" s="401"/>
      <c r="BF28" s="401"/>
      <c r="BG28" s="401"/>
      <c r="BH28" s="401"/>
      <c r="BI28" s="401"/>
      <c r="BJ28" s="401"/>
      <c r="BK28" s="401"/>
      <c r="BL28" s="401"/>
      <c r="BM28" s="402"/>
      <c r="BN28" s="403">
        <v>3803155</v>
      </c>
      <c r="BO28" s="404"/>
      <c r="BP28" s="404"/>
      <c r="BQ28" s="404"/>
      <c r="BR28" s="404"/>
      <c r="BS28" s="404"/>
      <c r="BT28" s="404"/>
      <c r="BU28" s="405"/>
      <c r="BV28" s="403">
        <v>3955651</v>
      </c>
      <c r="BW28" s="404"/>
      <c r="BX28" s="404"/>
      <c r="BY28" s="404"/>
      <c r="BZ28" s="404"/>
      <c r="CA28" s="404"/>
      <c r="CB28" s="404"/>
      <c r="CC28" s="405"/>
      <c r="CD28" s="328"/>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315"/>
      <c r="B29" s="611"/>
      <c r="C29" s="587"/>
      <c r="D29" s="588"/>
      <c r="E29" s="490" t="s">
        <v>187</v>
      </c>
      <c r="F29" s="470"/>
      <c r="G29" s="470"/>
      <c r="H29" s="470"/>
      <c r="I29" s="470"/>
      <c r="J29" s="470"/>
      <c r="K29" s="471"/>
      <c r="L29" s="491">
        <v>18</v>
      </c>
      <c r="M29" s="492"/>
      <c r="N29" s="492"/>
      <c r="O29" s="492"/>
      <c r="P29" s="534"/>
      <c r="Q29" s="491">
        <v>4050</v>
      </c>
      <c r="R29" s="492"/>
      <c r="S29" s="492"/>
      <c r="T29" s="492"/>
      <c r="U29" s="492"/>
      <c r="V29" s="534"/>
      <c r="W29" s="589"/>
      <c r="X29" s="590"/>
      <c r="Y29" s="591"/>
      <c r="Z29" s="490" t="s">
        <v>188</v>
      </c>
      <c r="AA29" s="470"/>
      <c r="AB29" s="470"/>
      <c r="AC29" s="470"/>
      <c r="AD29" s="470"/>
      <c r="AE29" s="470"/>
      <c r="AF29" s="470"/>
      <c r="AG29" s="471"/>
      <c r="AH29" s="491">
        <v>389</v>
      </c>
      <c r="AI29" s="492"/>
      <c r="AJ29" s="492"/>
      <c r="AK29" s="492"/>
      <c r="AL29" s="534"/>
      <c r="AM29" s="491">
        <v>1143197</v>
      </c>
      <c r="AN29" s="492"/>
      <c r="AO29" s="492"/>
      <c r="AP29" s="492"/>
      <c r="AQ29" s="492"/>
      <c r="AR29" s="534"/>
      <c r="AS29" s="491">
        <v>2939</v>
      </c>
      <c r="AT29" s="492"/>
      <c r="AU29" s="492"/>
      <c r="AV29" s="492"/>
      <c r="AW29" s="492"/>
      <c r="AX29" s="493"/>
      <c r="AY29" s="597"/>
      <c r="AZ29" s="598"/>
      <c r="BA29" s="598"/>
      <c r="BB29" s="599"/>
      <c r="BC29" s="474" t="s">
        <v>189</v>
      </c>
      <c r="BD29" s="475"/>
      <c r="BE29" s="475"/>
      <c r="BF29" s="475"/>
      <c r="BG29" s="475"/>
      <c r="BH29" s="475"/>
      <c r="BI29" s="475"/>
      <c r="BJ29" s="475"/>
      <c r="BK29" s="475"/>
      <c r="BL29" s="475"/>
      <c r="BM29" s="476"/>
      <c r="BN29" s="440">
        <v>54</v>
      </c>
      <c r="BO29" s="441"/>
      <c r="BP29" s="441"/>
      <c r="BQ29" s="441"/>
      <c r="BR29" s="441"/>
      <c r="BS29" s="441"/>
      <c r="BT29" s="441"/>
      <c r="BU29" s="442"/>
      <c r="BV29" s="440">
        <v>53</v>
      </c>
      <c r="BW29" s="441"/>
      <c r="BX29" s="441"/>
      <c r="BY29" s="441"/>
      <c r="BZ29" s="441"/>
      <c r="CA29" s="441"/>
      <c r="CB29" s="441"/>
      <c r="CC29" s="442"/>
      <c r="CD29" s="330"/>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315"/>
      <c r="B30" s="612"/>
      <c r="C30" s="613"/>
      <c r="D30" s="614"/>
      <c r="E30" s="494"/>
      <c r="F30" s="495"/>
      <c r="G30" s="495"/>
      <c r="H30" s="495"/>
      <c r="I30" s="495"/>
      <c r="J30" s="495"/>
      <c r="K30" s="496"/>
      <c r="L30" s="604"/>
      <c r="M30" s="605"/>
      <c r="N30" s="605"/>
      <c r="O30" s="605"/>
      <c r="P30" s="606"/>
      <c r="Q30" s="604"/>
      <c r="R30" s="605"/>
      <c r="S30" s="605"/>
      <c r="T30" s="605"/>
      <c r="U30" s="605"/>
      <c r="V30" s="606"/>
      <c r="W30" s="607" t="s">
        <v>190</v>
      </c>
      <c r="X30" s="608"/>
      <c r="Y30" s="608"/>
      <c r="Z30" s="608"/>
      <c r="AA30" s="608"/>
      <c r="AB30" s="608"/>
      <c r="AC30" s="608"/>
      <c r="AD30" s="608"/>
      <c r="AE30" s="608"/>
      <c r="AF30" s="608"/>
      <c r="AG30" s="609"/>
      <c r="AH30" s="567">
        <v>98.3</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5307226</v>
      </c>
      <c r="BO30" s="560"/>
      <c r="BP30" s="560"/>
      <c r="BQ30" s="560"/>
      <c r="BR30" s="560"/>
      <c r="BS30" s="560"/>
      <c r="BT30" s="560"/>
      <c r="BU30" s="561"/>
      <c r="BV30" s="559">
        <v>3627402</v>
      </c>
      <c r="BW30" s="560"/>
      <c r="BX30" s="560"/>
      <c r="BY30" s="560"/>
      <c r="BZ30" s="560"/>
      <c r="CA30" s="560"/>
      <c r="CB30" s="560"/>
      <c r="CC30" s="561"/>
      <c r="CD30" s="331"/>
      <c r="CE30" s="332"/>
      <c r="CF30" s="332"/>
      <c r="CG30" s="332"/>
      <c r="CH30" s="332"/>
      <c r="CI30" s="332"/>
      <c r="CJ30" s="332"/>
      <c r="CK30" s="332"/>
      <c r="CL30" s="332"/>
      <c r="CM30" s="332"/>
      <c r="CN30" s="332"/>
      <c r="CO30" s="332"/>
      <c r="CP30" s="332"/>
      <c r="CQ30" s="332"/>
      <c r="CR30" s="332"/>
      <c r="CS30" s="333"/>
      <c r="CT30" s="334"/>
      <c r="CU30" s="335"/>
      <c r="CV30" s="335"/>
      <c r="CW30" s="335"/>
      <c r="CX30" s="335"/>
      <c r="CY30" s="335"/>
      <c r="CZ30" s="335"/>
      <c r="DA30" s="336"/>
      <c r="DB30" s="334"/>
      <c r="DC30" s="335"/>
      <c r="DD30" s="335"/>
      <c r="DE30" s="335"/>
      <c r="DF30" s="335"/>
      <c r="DG30" s="335"/>
      <c r="DH30" s="335"/>
      <c r="DI30" s="336"/>
    </row>
    <row r="31" spans="1:113" ht="13.5" customHeight="1" x14ac:dyDescent="0.15">
      <c r="A31" s="315"/>
      <c r="B31" s="337"/>
      <c r="DI31" s="338"/>
    </row>
    <row r="32" spans="1:113" ht="13.5" customHeight="1" x14ac:dyDescent="0.15">
      <c r="A32" s="315"/>
      <c r="B32" s="339"/>
      <c r="C32" s="603" t="s">
        <v>191</v>
      </c>
      <c r="D32" s="603"/>
      <c r="E32" s="603"/>
      <c r="F32" s="603"/>
      <c r="G32" s="603"/>
      <c r="H32" s="603"/>
      <c r="I32" s="603"/>
      <c r="J32" s="603"/>
      <c r="K32" s="603"/>
      <c r="L32" s="603"/>
      <c r="M32" s="603"/>
      <c r="N32" s="603"/>
      <c r="O32" s="603"/>
      <c r="P32" s="603"/>
      <c r="Q32" s="603"/>
      <c r="R32" s="603"/>
      <c r="S32" s="603"/>
      <c r="U32" s="444" t="s">
        <v>192</v>
      </c>
      <c r="V32" s="444"/>
      <c r="W32" s="444"/>
      <c r="X32" s="444"/>
      <c r="Y32" s="444"/>
      <c r="Z32" s="444"/>
      <c r="AA32" s="444"/>
      <c r="AB32" s="444"/>
      <c r="AC32" s="444"/>
      <c r="AD32" s="444"/>
      <c r="AE32" s="444"/>
      <c r="AF32" s="444"/>
      <c r="AG32" s="444"/>
      <c r="AH32" s="444"/>
      <c r="AI32" s="444"/>
      <c r="AJ32" s="444"/>
      <c r="AK32" s="444"/>
      <c r="AM32" s="444" t="s">
        <v>193</v>
      </c>
      <c r="AN32" s="444"/>
      <c r="AO32" s="444"/>
      <c r="AP32" s="444"/>
      <c r="AQ32" s="444"/>
      <c r="AR32" s="444"/>
      <c r="AS32" s="444"/>
      <c r="AT32" s="444"/>
      <c r="AU32" s="444"/>
      <c r="AV32" s="444"/>
      <c r="AW32" s="444"/>
      <c r="AX32" s="444"/>
      <c r="AY32" s="444"/>
      <c r="AZ32" s="444"/>
      <c r="BA32" s="444"/>
      <c r="BB32" s="444"/>
      <c r="BC32" s="444"/>
      <c r="BE32" s="444" t="s">
        <v>194</v>
      </c>
      <c r="BF32" s="444"/>
      <c r="BG32" s="444"/>
      <c r="BH32" s="444"/>
      <c r="BI32" s="444"/>
      <c r="BJ32" s="444"/>
      <c r="BK32" s="444"/>
      <c r="BL32" s="444"/>
      <c r="BM32" s="444"/>
      <c r="BN32" s="444"/>
      <c r="BO32" s="444"/>
      <c r="BP32" s="444"/>
      <c r="BQ32" s="444"/>
      <c r="BR32" s="444"/>
      <c r="BS32" s="444"/>
      <c r="BT32" s="444"/>
      <c r="BU32" s="444"/>
      <c r="BW32" s="444" t="s">
        <v>195</v>
      </c>
      <c r="BX32" s="444"/>
      <c r="BY32" s="444"/>
      <c r="BZ32" s="444"/>
      <c r="CA32" s="444"/>
      <c r="CB32" s="444"/>
      <c r="CC32" s="444"/>
      <c r="CD32" s="444"/>
      <c r="CE32" s="444"/>
      <c r="CF32" s="444"/>
      <c r="CG32" s="444"/>
      <c r="CH32" s="444"/>
      <c r="CI32" s="444"/>
      <c r="CJ32" s="444"/>
      <c r="CK32" s="444"/>
      <c r="CL32" s="444"/>
      <c r="CM32" s="444"/>
      <c r="CO32" s="444" t="s">
        <v>196</v>
      </c>
      <c r="CP32" s="444"/>
      <c r="CQ32" s="444"/>
      <c r="CR32" s="444"/>
      <c r="CS32" s="444"/>
      <c r="CT32" s="444"/>
      <c r="CU32" s="444"/>
      <c r="CV32" s="444"/>
      <c r="CW32" s="444"/>
      <c r="CX32" s="444"/>
      <c r="CY32" s="444"/>
      <c r="CZ32" s="444"/>
      <c r="DA32" s="444"/>
      <c r="DB32" s="444"/>
      <c r="DC32" s="444"/>
      <c r="DD32" s="444"/>
      <c r="DE32" s="444"/>
      <c r="DI32" s="338"/>
    </row>
    <row r="33" spans="1:113" ht="13.5" customHeight="1" x14ac:dyDescent="0.15">
      <c r="A33" s="315"/>
      <c r="B33" s="339"/>
      <c r="C33" s="464" t="s">
        <v>197</v>
      </c>
      <c r="D33" s="464"/>
      <c r="E33" s="429" t="s">
        <v>198</v>
      </c>
      <c r="F33" s="429"/>
      <c r="G33" s="429"/>
      <c r="H33" s="429"/>
      <c r="I33" s="429"/>
      <c r="J33" s="429"/>
      <c r="K33" s="429"/>
      <c r="L33" s="429"/>
      <c r="M33" s="429"/>
      <c r="N33" s="429"/>
      <c r="O33" s="429"/>
      <c r="P33" s="429"/>
      <c r="Q33" s="429"/>
      <c r="R33" s="429"/>
      <c r="S33" s="429"/>
      <c r="T33" s="340"/>
      <c r="U33" s="464" t="s">
        <v>197</v>
      </c>
      <c r="V33" s="464"/>
      <c r="W33" s="429" t="s">
        <v>198</v>
      </c>
      <c r="X33" s="429"/>
      <c r="Y33" s="429"/>
      <c r="Z33" s="429"/>
      <c r="AA33" s="429"/>
      <c r="AB33" s="429"/>
      <c r="AC33" s="429"/>
      <c r="AD33" s="429"/>
      <c r="AE33" s="429"/>
      <c r="AF33" s="429"/>
      <c r="AG33" s="429"/>
      <c r="AH33" s="429"/>
      <c r="AI33" s="429"/>
      <c r="AJ33" s="429"/>
      <c r="AK33" s="429"/>
      <c r="AL33" s="340"/>
      <c r="AM33" s="464" t="s">
        <v>197</v>
      </c>
      <c r="AN33" s="464"/>
      <c r="AO33" s="429" t="s">
        <v>199</v>
      </c>
      <c r="AP33" s="429"/>
      <c r="AQ33" s="429"/>
      <c r="AR33" s="429"/>
      <c r="AS33" s="429"/>
      <c r="AT33" s="429"/>
      <c r="AU33" s="429"/>
      <c r="AV33" s="429"/>
      <c r="AW33" s="429"/>
      <c r="AX33" s="429"/>
      <c r="AY33" s="429"/>
      <c r="AZ33" s="429"/>
      <c r="BA33" s="429"/>
      <c r="BB33" s="429"/>
      <c r="BC33" s="429"/>
      <c r="BD33" s="341"/>
      <c r="BE33" s="429" t="s">
        <v>200</v>
      </c>
      <c r="BF33" s="429"/>
      <c r="BG33" s="429" t="s">
        <v>201</v>
      </c>
      <c r="BH33" s="429"/>
      <c r="BI33" s="429"/>
      <c r="BJ33" s="429"/>
      <c r="BK33" s="429"/>
      <c r="BL33" s="429"/>
      <c r="BM33" s="429"/>
      <c r="BN33" s="429"/>
      <c r="BO33" s="429"/>
      <c r="BP33" s="429"/>
      <c r="BQ33" s="429"/>
      <c r="BR33" s="429"/>
      <c r="BS33" s="429"/>
      <c r="BT33" s="429"/>
      <c r="BU33" s="429"/>
      <c r="BV33" s="341"/>
      <c r="BW33" s="464" t="s">
        <v>200</v>
      </c>
      <c r="BX33" s="464"/>
      <c r="BY33" s="429" t="s">
        <v>202</v>
      </c>
      <c r="BZ33" s="429"/>
      <c r="CA33" s="429"/>
      <c r="CB33" s="429"/>
      <c r="CC33" s="429"/>
      <c r="CD33" s="429"/>
      <c r="CE33" s="429"/>
      <c r="CF33" s="429"/>
      <c r="CG33" s="429"/>
      <c r="CH33" s="429"/>
      <c r="CI33" s="429"/>
      <c r="CJ33" s="429"/>
      <c r="CK33" s="429"/>
      <c r="CL33" s="429"/>
      <c r="CM33" s="429"/>
      <c r="CN33" s="340"/>
      <c r="CO33" s="464" t="s">
        <v>197</v>
      </c>
      <c r="CP33" s="464"/>
      <c r="CQ33" s="429" t="s">
        <v>203</v>
      </c>
      <c r="CR33" s="429"/>
      <c r="CS33" s="429"/>
      <c r="CT33" s="429"/>
      <c r="CU33" s="429"/>
      <c r="CV33" s="429"/>
      <c r="CW33" s="429"/>
      <c r="CX33" s="429"/>
      <c r="CY33" s="429"/>
      <c r="CZ33" s="429"/>
      <c r="DA33" s="429"/>
      <c r="DB33" s="429"/>
      <c r="DC33" s="429"/>
      <c r="DD33" s="429"/>
      <c r="DE33" s="429"/>
      <c r="DF33" s="340"/>
      <c r="DG33" s="629" t="s">
        <v>204</v>
      </c>
      <c r="DH33" s="629"/>
      <c r="DI33" s="342"/>
    </row>
    <row r="34" spans="1:113" ht="32.25" customHeight="1" x14ac:dyDescent="0.15">
      <c r="A34" s="315"/>
      <c r="B34" s="339"/>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315"/>
      <c r="U34" s="630">
        <f>IF(W34="","",MAX(C34:D43)+1)</f>
        <v>4</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315"/>
      <c r="AM34" s="630">
        <f>IF(AO34="","",MAX(C34:D43,U34:V43)+1)</f>
        <v>8</v>
      </c>
      <c r="AN34" s="630"/>
      <c r="AO34" s="631" t="str">
        <f>IF('各会計、関係団体の財政状況及び健全化判断比率'!B32="","",'各会計、関係団体の財政状況及び健全化判断比率'!B32)</f>
        <v>下水道事業会計</v>
      </c>
      <c r="AP34" s="631"/>
      <c r="AQ34" s="631"/>
      <c r="AR34" s="631"/>
      <c r="AS34" s="631"/>
      <c r="AT34" s="631"/>
      <c r="AU34" s="631"/>
      <c r="AV34" s="631"/>
      <c r="AW34" s="631"/>
      <c r="AX34" s="631"/>
      <c r="AY34" s="631"/>
      <c r="AZ34" s="631"/>
      <c r="BA34" s="631"/>
      <c r="BB34" s="631"/>
      <c r="BC34" s="631"/>
      <c r="BD34" s="315"/>
      <c r="BE34" s="630">
        <f>IF(BG34="","",MAX(C34:D43,U34:V43,AM34:AN43)+1)</f>
        <v>9</v>
      </c>
      <c r="BF34" s="630"/>
      <c r="BG34" s="631" t="str">
        <f>IF('各会計、関係団体の財政状況及び健全化判断比率'!B33="","",'各会計、関係団体の財政状況及び健全化判断比率'!B33)</f>
        <v>水上太陽光発電事業特別会計</v>
      </c>
      <c r="BH34" s="631"/>
      <c r="BI34" s="631"/>
      <c r="BJ34" s="631"/>
      <c r="BK34" s="631"/>
      <c r="BL34" s="631"/>
      <c r="BM34" s="631"/>
      <c r="BN34" s="631"/>
      <c r="BO34" s="631"/>
      <c r="BP34" s="631"/>
      <c r="BQ34" s="631"/>
      <c r="BR34" s="631"/>
      <c r="BS34" s="631"/>
      <c r="BT34" s="631"/>
      <c r="BU34" s="631"/>
      <c r="BV34" s="315"/>
      <c r="BW34" s="630">
        <f>IF(BY34="","",MAX(C34:D43,U34:V43,AM34:AN43,BE34:BF43)+1)</f>
        <v>10</v>
      </c>
      <c r="BX34" s="630"/>
      <c r="BY34" s="631" t="str">
        <f>IF('各会計、関係団体の財政状況及び健全化判断比率'!B68="","",'各会計、関係団体の財政状況及び健全化判断比率'!B68)</f>
        <v>愛知県市町村職員退職手当組合</v>
      </c>
      <c r="BZ34" s="631"/>
      <c r="CA34" s="631"/>
      <c r="CB34" s="631"/>
      <c r="CC34" s="631"/>
      <c r="CD34" s="631"/>
      <c r="CE34" s="631"/>
      <c r="CF34" s="631"/>
      <c r="CG34" s="631"/>
      <c r="CH34" s="631"/>
      <c r="CI34" s="631"/>
      <c r="CJ34" s="631"/>
      <c r="CK34" s="631"/>
      <c r="CL34" s="631"/>
      <c r="CM34" s="631"/>
      <c r="CN34" s="315"/>
      <c r="CO34" s="630">
        <f>IF(CQ34="","",MAX(C34:D43,U34:V43,AM34:AN43,BE34:BF43,BW34:BX43)+1)</f>
        <v>17</v>
      </c>
      <c r="CP34" s="630"/>
      <c r="CQ34" s="631" t="str">
        <f>IF('各会計、関係団体の財政状況及び健全化判断比率'!BS7="","",'各会計、関係団体の財政状況及び健全化判断比率'!BS7)</f>
        <v>豊明市土地開発公社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342"/>
    </row>
    <row r="35" spans="1:113" ht="32.25" customHeight="1" x14ac:dyDescent="0.15">
      <c r="A35" s="315"/>
      <c r="B35" s="339"/>
      <c r="C35" s="630">
        <f>IF(E35="","",C34+1)</f>
        <v>2</v>
      </c>
      <c r="D35" s="630"/>
      <c r="E35" s="631" t="str">
        <f>IF('各会計、関係団体の財政状況及び健全化判断比率'!B8="","",'各会計、関係団体の財政状況及び健全化判断比率'!B8)</f>
        <v>土地取得特別会計</v>
      </c>
      <c r="F35" s="631"/>
      <c r="G35" s="631"/>
      <c r="H35" s="631"/>
      <c r="I35" s="631"/>
      <c r="J35" s="631"/>
      <c r="K35" s="631"/>
      <c r="L35" s="631"/>
      <c r="M35" s="631"/>
      <c r="N35" s="631"/>
      <c r="O35" s="631"/>
      <c r="P35" s="631"/>
      <c r="Q35" s="631"/>
      <c r="R35" s="631"/>
      <c r="S35" s="631"/>
      <c r="T35" s="315"/>
      <c r="U35" s="630">
        <f>IF(W35="","",U34+1)</f>
        <v>5</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315"/>
      <c r="AM35" s="630" t="str">
        <f t="shared" ref="AM35:AM43" si="0">IF(AO35="","",AM34+1)</f>
        <v/>
      </c>
      <c r="AN35" s="630"/>
      <c r="AO35" s="631"/>
      <c r="AP35" s="631"/>
      <c r="AQ35" s="631"/>
      <c r="AR35" s="631"/>
      <c r="AS35" s="631"/>
      <c r="AT35" s="631"/>
      <c r="AU35" s="631"/>
      <c r="AV35" s="631"/>
      <c r="AW35" s="631"/>
      <c r="AX35" s="631"/>
      <c r="AY35" s="631"/>
      <c r="AZ35" s="631"/>
      <c r="BA35" s="631"/>
      <c r="BB35" s="631"/>
      <c r="BC35" s="631"/>
      <c r="BD35" s="315"/>
      <c r="BE35" s="630" t="str">
        <f t="shared" ref="BE35:BE43" si="1">IF(BG35="","",BE34+1)</f>
        <v/>
      </c>
      <c r="BF35" s="630"/>
      <c r="BG35" s="631"/>
      <c r="BH35" s="631"/>
      <c r="BI35" s="631"/>
      <c r="BJ35" s="631"/>
      <c r="BK35" s="631"/>
      <c r="BL35" s="631"/>
      <c r="BM35" s="631"/>
      <c r="BN35" s="631"/>
      <c r="BO35" s="631"/>
      <c r="BP35" s="631"/>
      <c r="BQ35" s="631"/>
      <c r="BR35" s="631"/>
      <c r="BS35" s="631"/>
      <c r="BT35" s="631"/>
      <c r="BU35" s="631"/>
      <c r="BV35" s="315"/>
      <c r="BW35" s="630">
        <f t="shared" ref="BW35:BW43" si="2">IF(BY35="","",BW34+1)</f>
        <v>11</v>
      </c>
      <c r="BX35" s="630"/>
      <c r="BY35" s="631" t="str">
        <f>IF('各会計、関係団体の財政状況及び健全化判断比率'!B69="","",'各会計、関係団体の財政状況及び健全化判断比率'!B69)</f>
        <v>東部知多衛生組合</v>
      </c>
      <c r="BZ35" s="631"/>
      <c r="CA35" s="631"/>
      <c r="CB35" s="631"/>
      <c r="CC35" s="631"/>
      <c r="CD35" s="631"/>
      <c r="CE35" s="631"/>
      <c r="CF35" s="631"/>
      <c r="CG35" s="631"/>
      <c r="CH35" s="631"/>
      <c r="CI35" s="631"/>
      <c r="CJ35" s="631"/>
      <c r="CK35" s="631"/>
      <c r="CL35" s="631"/>
      <c r="CM35" s="631"/>
      <c r="CN35" s="315"/>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342"/>
    </row>
    <row r="36" spans="1:113" ht="32.25" customHeight="1" x14ac:dyDescent="0.15">
      <c r="A36" s="315"/>
      <c r="B36" s="339"/>
      <c r="C36" s="630">
        <f>IF(E36="","",C35+1)</f>
        <v>3</v>
      </c>
      <c r="D36" s="630"/>
      <c r="E36" s="631" t="str">
        <f>IF('各会計、関係団体の財政状況及び健全化判断比率'!B9="","",'各会計、関係団体の財政状況及び健全化判断比率'!B9)</f>
        <v>墓園事業特別会計</v>
      </c>
      <c r="F36" s="631"/>
      <c r="G36" s="631"/>
      <c r="H36" s="631"/>
      <c r="I36" s="631"/>
      <c r="J36" s="631"/>
      <c r="K36" s="631"/>
      <c r="L36" s="631"/>
      <c r="M36" s="631"/>
      <c r="N36" s="631"/>
      <c r="O36" s="631"/>
      <c r="P36" s="631"/>
      <c r="Q36" s="631"/>
      <c r="R36" s="631"/>
      <c r="S36" s="631"/>
      <c r="T36" s="315"/>
      <c r="U36" s="630">
        <f t="shared" ref="U36:U43" si="4">IF(W36="","",U35+1)</f>
        <v>6</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315"/>
      <c r="AM36" s="630" t="str">
        <f t="shared" si="0"/>
        <v/>
      </c>
      <c r="AN36" s="630"/>
      <c r="AO36" s="631"/>
      <c r="AP36" s="631"/>
      <c r="AQ36" s="631"/>
      <c r="AR36" s="631"/>
      <c r="AS36" s="631"/>
      <c r="AT36" s="631"/>
      <c r="AU36" s="631"/>
      <c r="AV36" s="631"/>
      <c r="AW36" s="631"/>
      <c r="AX36" s="631"/>
      <c r="AY36" s="631"/>
      <c r="AZ36" s="631"/>
      <c r="BA36" s="631"/>
      <c r="BB36" s="631"/>
      <c r="BC36" s="631"/>
      <c r="BD36" s="315"/>
      <c r="BE36" s="630" t="str">
        <f t="shared" si="1"/>
        <v/>
      </c>
      <c r="BF36" s="630"/>
      <c r="BG36" s="631"/>
      <c r="BH36" s="631"/>
      <c r="BI36" s="631"/>
      <c r="BJ36" s="631"/>
      <c r="BK36" s="631"/>
      <c r="BL36" s="631"/>
      <c r="BM36" s="631"/>
      <c r="BN36" s="631"/>
      <c r="BO36" s="631"/>
      <c r="BP36" s="631"/>
      <c r="BQ36" s="631"/>
      <c r="BR36" s="631"/>
      <c r="BS36" s="631"/>
      <c r="BT36" s="631"/>
      <c r="BU36" s="631"/>
      <c r="BV36" s="315"/>
      <c r="BW36" s="630">
        <f t="shared" si="2"/>
        <v>12</v>
      </c>
      <c r="BX36" s="630"/>
      <c r="BY36" s="631" t="str">
        <f>IF('各会計、関係団体の財政状況及び健全化判断比率'!B70="","",'各会計、関係団体の財政状況及び健全化判断比率'!B70)</f>
        <v>愛知中部水道企業団</v>
      </c>
      <c r="BZ36" s="631"/>
      <c r="CA36" s="631"/>
      <c r="CB36" s="631"/>
      <c r="CC36" s="631"/>
      <c r="CD36" s="631"/>
      <c r="CE36" s="631"/>
      <c r="CF36" s="631"/>
      <c r="CG36" s="631"/>
      <c r="CH36" s="631"/>
      <c r="CI36" s="631"/>
      <c r="CJ36" s="631"/>
      <c r="CK36" s="631"/>
      <c r="CL36" s="631"/>
      <c r="CM36" s="631"/>
      <c r="CN36" s="315"/>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342"/>
    </row>
    <row r="37" spans="1:113" ht="32.25" customHeight="1" x14ac:dyDescent="0.15">
      <c r="A37" s="315"/>
      <c r="B37" s="339"/>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315"/>
      <c r="U37" s="630">
        <f t="shared" si="4"/>
        <v>7</v>
      </c>
      <c r="V37" s="630"/>
      <c r="W37" s="631" t="str">
        <f>IF('各会計、関係団体の財政状況及び健全化判断比率'!B31="","",'各会計、関係団体の財政状況及び健全化判断比率'!B31)</f>
        <v>有料駐車場事業特別会計</v>
      </c>
      <c r="X37" s="631"/>
      <c r="Y37" s="631"/>
      <c r="Z37" s="631"/>
      <c r="AA37" s="631"/>
      <c r="AB37" s="631"/>
      <c r="AC37" s="631"/>
      <c r="AD37" s="631"/>
      <c r="AE37" s="631"/>
      <c r="AF37" s="631"/>
      <c r="AG37" s="631"/>
      <c r="AH37" s="631"/>
      <c r="AI37" s="631"/>
      <c r="AJ37" s="631"/>
      <c r="AK37" s="631"/>
      <c r="AL37" s="315"/>
      <c r="AM37" s="630" t="str">
        <f t="shared" si="0"/>
        <v/>
      </c>
      <c r="AN37" s="630"/>
      <c r="AO37" s="631"/>
      <c r="AP37" s="631"/>
      <c r="AQ37" s="631"/>
      <c r="AR37" s="631"/>
      <c r="AS37" s="631"/>
      <c r="AT37" s="631"/>
      <c r="AU37" s="631"/>
      <c r="AV37" s="631"/>
      <c r="AW37" s="631"/>
      <c r="AX37" s="631"/>
      <c r="AY37" s="631"/>
      <c r="AZ37" s="631"/>
      <c r="BA37" s="631"/>
      <c r="BB37" s="631"/>
      <c r="BC37" s="631"/>
      <c r="BD37" s="315"/>
      <c r="BE37" s="630" t="str">
        <f t="shared" si="1"/>
        <v/>
      </c>
      <c r="BF37" s="630"/>
      <c r="BG37" s="631"/>
      <c r="BH37" s="631"/>
      <c r="BI37" s="631"/>
      <c r="BJ37" s="631"/>
      <c r="BK37" s="631"/>
      <c r="BL37" s="631"/>
      <c r="BM37" s="631"/>
      <c r="BN37" s="631"/>
      <c r="BO37" s="631"/>
      <c r="BP37" s="631"/>
      <c r="BQ37" s="631"/>
      <c r="BR37" s="631"/>
      <c r="BS37" s="631"/>
      <c r="BT37" s="631"/>
      <c r="BU37" s="631"/>
      <c r="BV37" s="315"/>
      <c r="BW37" s="630">
        <f t="shared" si="2"/>
        <v>13</v>
      </c>
      <c r="BX37" s="630"/>
      <c r="BY37" s="631" t="str">
        <f>IF('各会計、関係団体の財政状況及び健全化判断比率'!B71="","",'各会計、関係団体の財政状況及び健全化判断比率'!B71)</f>
        <v>愛知県後期高齢者医療広域連合（一般会計）</v>
      </c>
      <c r="BZ37" s="631"/>
      <c r="CA37" s="631"/>
      <c r="CB37" s="631"/>
      <c r="CC37" s="631"/>
      <c r="CD37" s="631"/>
      <c r="CE37" s="631"/>
      <c r="CF37" s="631"/>
      <c r="CG37" s="631"/>
      <c r="CH37" s="631"/>
      <c r="CI37" s="631"/>
      <c r="CJ37" s="631"/>
      <c r="CK37" s="631"/>
      <c r="CL37" s="631"/>
      <c r="CM37" s="631"/>
      <c r="CN37" s="315"/>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342"/>
    </row>
    <row r="38" spans="1:113" ht="32.25" customHeight="1" x14ac:dyDescent="0.15">
      <c r="A38" s="315"/>
      <c r="B38" s="339"/>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315"/>
      <c r="U38" s="630" t="str">
        <f t="shared" si="4"/>
        <v/>
      </c>
      <c r="V38" s="630"/>
      <c r="W38" s="631"/>
      <c r="X38" s="631"/>
      <c r="Y38" s="631"/>
      <c r="Z38" s="631"/>
      <c r="AA38" s="631"/>
      <c r="AB38" s="631"/>
      <c r="AC38" s="631"/>
      <c r="AD38" s="631"/>
      <c r="AE38" s="631"/>
      <c r="AF38" s="631"/>
      <c r="AG38" s="631"/>
      <c r="AH38" s="631"/>
      <c r="AI38" s="631"/>
      <c r="AJ38" s="631"/>
      <c r="AK38" s="631"/>
      <c r="AL38" s="315"/>
      <c r="AM38" s="630" t="str">
        <f t="shared" si="0"/>
        <v/>
      </c>
      <c r="AN38" s="630"/>
      <c r="AO38" s="631"/>
      <c r="AP38" s="631"/>
      <c r="AQ38" s="631"/>
      <c r="AR38" s="631"/>
      <c r="AS38" s="631"/>
      <c r="AT38" s="631"/>
      <c r="AU38" s="631"/>
      <c r="AV38" s="631"/>
      <c r="AW38" s="631"/>
      <c r="AX38" s="631"/>
      <c r="AY38" s="631"/>
      <c r="AZ38" s="631"/>
      <c r="BA38" s="631"/>
      <c r="BB38" s="631"/>
      <c r="BC38" s="631"/>
      <c r="BD38" s="315"/>
      <c r="BE38" s="630" t="str">
        <f t="shared" si="1"/>
        <v/>
      </c>
      <c r="BF38" s="630"/>
      <c r="BG38" s="631"/>
      <c r="BH38" s="631"/>
      <c r="BI38" s="631"/>
      <c r="BJ38" s="631"/>
      <c r="BK38" s="631"/>
      <c r="BL38" s="631"/>
      <c r="BM38" s="631"/>
      <c r="BN38" s="631"/>
      <c r="BO38" s="631"/>
      <c r="BP38" s="631"/>
      <c r="BQ38" s="631"/>
      <c r="BR38" s="631"/>
      <c r="BS38" s="631"/>
      <c r="BT38" s="631"/>
      <c r="BU38" s="631"/>
      <c r="BV38" s="315"/>
      <c r="BW38" s="630">
        <f t="shared" si="2"/>
        <v>14</v>
      </c>
      <c r="BX38" s="630"/>
      <c r="BY38" s="631" t="str">
        <f>IF('各会計、関係団体の財政状況及び健全化判断比率'!B72="","",'各会計、関係団体の財政状況及び健全化判断比率'!B72)</f>
        <v>愛知県後期高齢者医療広域連合（後期高齢者医療特別会計）</v>
      </c>
      <c r="BZ38" s="631"/>
      <c r="CA38" s="631"/>
      <c r="CB38" s="631"/>
      <c r="CC38" s="631"/>
      <c r="CD38" s="631"/>
      <c r="CE38" s="631"/>
      <c r="CF38" s="631"/>
      <c r="CG38" s="631"/>
      <c r="CH38" s="631"/>
      <c r="CI38" s="631"/>
      <c r="CJ38" s="631"/>
      <c r="CK38" s="631"/>
      <c r="CL38" s="631"/>
      <c r="CM38" s="631"/>
      <c r="CN38" s="315"/>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342"/>
    </row>
    <row r="39" spans="1:113" ht="32.25" customHeight="1" x14ac:dyDescent="0.15">
      <c r="A39" s="315"/>
      <c r="B39" s="339"/>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315"/>
      <c r="U39" s="630" t="str">
        <f t="shared" si="4"/>
        <v/>
      </c>
      <c r="V39" s="630"/>
      <c r="W39" s="631"/>
      <c r="X39" s="631"/>
      <c r="Y39" s="631"/>
      <c r="Z39" s="631"/>
      <c r="AA39" s="631"/>
      <c r="AB39" s="631"/>
      <c r="AC39" s="631"/>
      <c r="AD39" s="631"/>
      <c r="AE39" s="631"/>
      <c r="AF39" s="631"/>
      <c r="AG39" s="631"/>
      <c r="AH39" s="631"/>
      <c r="AI39" s="631"/>
      <c r="AJ39" s="631"/>
      <c r="AK39" s="631"/>
      <c r="AL39" s="315"/>
      <c r="AM39" s="630" t="str">
        <f t="shared" si="0"/>
        <v/>
      </c>
      <c r="AN39" s="630"/>
      <c r="AO39" s="631"/>
      <c r="AP39" s="631"/>
      <c r="AQ39" s="631"/>
      <c r="AR39" s="631"/>
      <c r="AS39" s="631"/>
      <c r="AT39" s="631"/>
      <c r="AU39" s="631"/>
      <c r="AV39" s="631"/>
      <c r="AW39" s="631"/>
      <c r="AX39" s="631"/>
      <c r="AY39" s="631"/>
      <c r="AZ39" s="631"/>
      <c r="BA39" s="631"/>
      <c r="BB39" s="631"/>
      <c r="BC39" s="631"/>
      <c r="BD39" s="315"/>
      <c r="BE39" s="630" t="str">
        <f t="shared" si="1"/>
        <v/>
      </c>
      <c r="BF39" s="630"/>
      <c r="BG39" s="631"/>
      <c r="BH39" s="631"/>
      <c r="BI39" s="631"/>
      <c r="BJ39" s="631"/>
      <c r="BK39" s="631"/>
      <c r="BL39" s="631"/>
      <c r="BM39" s="631"/>
      <c r="BN39" s="631"/>
      <c r="BO39" s="631"/>
      <c r="BP39" s="631"/>
      <c r="BQ39" s="631"/>
      <c r="BR39" s="631"/>
      <c r="BS39" s="631"/>
      <c r="BT39" s="631"/>
      <c r="BU39" s="631"/>
      <c r="BV39" s="315"/>
      <c r="BW39" s="630">
        <f t="shared" si="2"/>
        <v>15</v>
      </c>
      <c r="BX39" s="630"/>
      <c r="BY39" s="631" t="str">
        <f>IF('各会計、関係団体の財政状況及び健全化判断比率'!B73="","",'各会計、関係団体の財政状況及び健全化判断比率'!B73)</f>
        <v>愛知県競馬組合</v>
      </c>
      <c r="BZ39" s="631"/>
      <c r="CA39" s="631"/>
      <c r="CB39" s="631"/>
      <c r="CC39" s="631"/>
      <c r="CD39" s="631"/>
      <c r="CE39" s="631"/>
      <c r="CF39" s="631"/>
      <c r="CG39" s="631"/>
      <c r="CH39" s="631"/>
      <c r="CI39" s="631"/>
      <c r="CJ39" s="631"/>
      <c r="CK39" s="631"/>
      <c r="CL39" s="631"/>
      <c r="CM39" s="631"/>
      <c r="CN39" s="315"/>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342"/>
    </row>
    <row r="40" spans="1:113" ht="32.25" customHeight="1" x14ac:dyDescent="0.15">
      <c r="A40" s="315"/>
      <c r="B40" s="339"/>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315"/>
      <c r="U40" s="630" t="str">
        <f t="shared" si="4"/>
        <v/>
      </c>
      <c r="V40" s="630"/>
      <c r="W40" s="631"/>
      <c r="X40" s="631"/>
      <c r="Y40" s="631"/>
      <c r="Z40" s="631"/>
      <c r="AA40" s="631"/>
      <c r="AB40" s="631"/>
      <c r="AC40" s="631"/>
      <c r="AD40" s="631"/>
      <c r="AE40" s="631"/>
      <c r="AF40" s="631"/>
      <c r="AG40" s="631"/>
      <c r="AH40" s="631"/>
      <c r="AI40" s="631"/>
      <c r="AJ40" s="631"/>
      <c r="AK40" s="631"/>
      <c r="AL40" s="315"/>
      <c r="AM40" s="630" t="str">
        <f t="shared" si="0"/>
        <v/>
      </c>
      <c r="AN40" s="630"/>
      <c r="AO40" s="631"/>
      <c r="AP40" s="631"/>
      <c r="AQ40" s="631"/>
      <c r="AR40" s="631"/>
      <c r="AS40" s="631"/>
      <c r="AT40" s="631"/>
      <c r="AU40" s="631"/>
      <c r="AV40" s="631"/>
      <c r="AW40" s="631"/>
      <c r="AX40" s="631"/>
      <c r="AY40" s="631"/>
      <c r="AZ40" s="631"/>
      <c r="BA40" s="631"/>
      <c r="BB40" s="631"/>
      <c r="BC40" s="631"/>
      <c r="BD40" s="315"/>
      <c r="BE40" s="630" t="str">
        <f t="shared" si="1"/>
        <v/>
      </c>
      <c r="BF40" s="630"/>
      <c r="BG40" s="631"/>
      <c r="BH40" s="631"/>
      <c r="BI40" s="631"/>
      <c r="BJ40" s="631"/>
      <c r="BK40" s="631"/>
      <c r="BL40" s="631"/>
      <c r="BM40" s="631"/>
      <c r="BN40" s="631"/>
      <c r="BO40" s="631"/>
      <c r="BP40" s="631"/>
      <c r="BQ40" s="631"/>
      <c r="BR40" s="631"/>
      <c r="BS40" s="631"/>
      <c r="BT40" s="631"/>
      <c r="BU40" s="631"/>
      <c r="BV40" s="315"/>
      <c r="BW40" s="630">
        <f t="shared" si="2"/>
        <v>16</v>
      </c>
      <c r="BX40" s="630"/>
      <c r="BY40" s="631" t="str">
        <f>IF('各会計、関係団体の財政状況及び健全化判断比率'!B74="","",'各会計、関係団体の財政状況及び健全化判断比率'!B74)</f>
        <v>尾三消防組合</v>
      </c>
      <c r="BZ40" s="631"/>
      <c r="CA40" s="631"/>
      <c r="CB40" s="631"/>
      <c r="CC40" s="631"/>
      <c r="CD40" s="631"/>
      <c r="CE40" s="631"/>
      <c r="CF40" s="631"/>
      <c r="CG40" s="631"/>
      <c r="CH40" s="631"/>
      <c r="CI40" s="631"/>
      <c r="CJ40" s="631"/>
      <c r="CK40" s="631"/>
      <c r="CL40" s="631"/>
      <c r="CM40" s="631"/>
      <c r="CN40" s="315"/>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342"/>
    </row>
    <row r="41" spans="1:113" ht="32.25" customHeight="1" x14ac:dyDescent="0.15">
      <c r="A41" s="315"/>
      <c r="B41" s="339"/>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315"/>
      <c r="U41" s="630" t="str">
        <f t="shared" si="4"/>
        <v/>
      </c>
      <c r="V41" s="630"/>
      <c r="W41" s="631"/>
      <c r="X41" s="631"/>
      <c r="Y41" s="631"/>
      <c r="Z41" s="631"/>
      <c r="AA41" s="631"/>
      <c r="AB41" s="631"/>
      <c r="AC41" s="631"/>
      <c r="AD41" s="631"/>
      <c r="AE41" s="631"/>
      <c r="AF41" s="631"/>
      <c r="AG41" s="631"/>
      <c r="AH41" s="631"/>
      <c r="AI41" s="631"/>
      <c r="AJ41" s="631"/>
      <c r="AK41" s="631"/>
      <c r="AL41" s="315"/>
      <c r="AM41" s="630" t="str">
        <f t="shared" si="0"/>
        <v/>
      </c>
      <c r="AN41" s="630"/>
      <c r="AO41" s="631"/>
      <c r="AP41" s="631"/>
      <c r="AQ41" s="631"/>
      <c r="AR41" s="631"/>
      <c r="AS41" s="631"/>
      <c r="AT41" s="631"/>
      <c r="AU41" s="631"/>
      <c r="AV41" s="631"/>
      <c r="AW41" s="631"/>
      <c r="AX41" s="631"/>
      <c r="AY41" s="631"/>
      <c r="AZ41" s="631"/>
      <c r="BA41" s="631"/>
      <c r="BB41" s="631"/>
      <c r="BC41" s="631"/>
      <c r="BD41" s="315"/>
      <c r="BE41" s="630" t="str">
        <f t="shared" si="1"/>
        <v/>
      </c>
      <c r="BF41" s="630"/>
      <c r="BG41" s="631"/>
      <c r="BH41" s="631"/>
      <c r="BI41" s="631"/>
      <c r="BJ41" s="631"/>
      <c r="BK41" s="631"/>
      <c r="BL41" s="631"/>
      <c r="BM41" s="631"/>
      <c r="BN41" s="631"/>
      <c r="BO41" s="631"/>
      <c r="BP41" s="631"/>
      <c r="BQ41" s="631"/>
      <c r="BR41" s="631"/>
      <c r="BS41" s="631"/>
      <c r="BT41" s="631"/>
      <c r="BU41" s="631"/>
      <c r="BV41" s="315"/>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315"/>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342"/>
    </row>
    <row r="42" spans="1:113" ht="32.25" customHeight="1" x14ac:dyDescent="0.15">
      <c r="B42" s="339"/>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315"/>
      <c r="U42" s="630" t="str">
        <f t="shared" si="4"/>
        <v/>
      </c>
      <c r="V42" s="630"/>
      <c r="W42" s="631"/>
      <c r="X42" s="631"/>
      <c r="Y42" s="631"/>
      <c r="Z42" s="631"/>
      <c r="AA42" s="631"/>
      <c r="AB42" s="631"/>
      <c r="AC42" s="631"/>
      <c r="AD42" s="631"/>
      <c r="AE42" s="631"/>
      <c r="AF42" s="631"/>
      <c r="AG42" s="631"/>
      <c r="AH42" s="631"/>
      <c r="AI42" s="631"/>
      <c r="AJ42" s="631"/>
      <c r="AK42" s="631"/>
      <c r="AL42" s="315"/>
      <c r="AM42" s="630" t="str">
        <f t="shared" si="0"/>
        <v/>
      </c>
      <c r="AN42" s="630"/>
      <c r="AO42" s="631"/>
      <c r="AP42" s="631"/>
      <c r="AQ42" s="631"/>
      <c r="AR42" s="631"/>
      <c r="AS42" s="631"/>
      <c r="AT42" s="631"/>
      <c r="AU42" s="631"/>
      <c r="AV42" s="631"/>
      <c r="AW42" s="631"/>
      <c r="AX42" s="631"/>
      <c r="AY42" s="631"/>
      <c r="AZ42" s="631"/>
      <c r="BA42" s="631"/>
      <c r="BB42" s="631"/>
      <c r="BC42" s="631"/>
      <c r="BD42" s="315"/>
      <c r="BE42" s="630" t="str">
        <f t="shared" si="1"/>
        <v/>
      </c>
      <c r="BF42" s="630"/>
      <c r="BG42" s="631"/>
      <c r="BH42" s="631"/>
      <c r="BI42" s="631"/>
      <c r="BJ42" s="631"/>
      <c r="BK42" s="631"/>
      <c r="BL42" s="631"/>
      <c r="BM42" s="631"/>
      <c r="BN42" s="631"/>
      <c r="BO42" s="631"/>
      <c r="BP42" s="631"/>
      <c r="BQ42" s="631"/>
      <c r="BR42" s="631"/>
      <c r="BS42" s="631"/>
      <c r="BT42" s="631"/>
      <c r="BU42" s="631"/>
      <c r="BV42" s="315"/>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315"/>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342"/>
    </row>
    <row r="43" spans="1:113" ht="32.25" customHeight="1" x14ac:dyDescent="0.15">
      <c r="B43" s="339"/>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315"/>
      <c r="U43" s="630" t="str">
        <f t="shared" si="4"/>
        <v/>
      </c>
      <c r="V43" s="630"/>
      <c r="W43" s="631"/>
      <c r="X43" s="631"/>
      <c r="Y43" s="631"/>
      <c r="Z43" s="631"/>
      <c r="AA43" s="631"/>
      <c r="AB43" s="631"/>
      <c r="AC43" s="631"/>
      <c r="AD43" s="631"/>
      <c r="AE43" s="631"/>
      <c r="AF43" s="631"/>
      <c r="AG43" s="631"/>
      <c r="AH43" s="631"/>
      <c r="AI43" s="631"/>
      <c r="AJ43" s="631"/>
      <c r="AK43" s="631"/>
      <c r="AL43" s="315"/>
      <c r="AM43" s="630" t="str">
        <f t="shared" si="0"/>
        <v/>
      </c>
      <c r="AN43" s="630"/>
      <c r="AO43" s="631"/>
      <c r="AP43" s="631"/>
      <c r="AQ43" s="631"/>
      <c r="AR43" s="631"/>
      <c r="AS43" s="631"/>
      <c r="AT43" s="631"/>
      <c r="AU43" s="631"/>
      <c r="AV43" s="631"/>
      <c r="AW43" s="631"/>
      <c r="AX43" s="631"/>
      <c r="AY43" s="631"/>
      <c r="AZ43" s="631"/>
      <c r="BA43" s="631"/>
      <c r="BB43" s="631"/>
      <c r="BC43" s="631"/>
      <c r="BD43" s="315"/>
      <c r="BE43" s="630" t="str">
        <f t="shared" si="1"/>
        <v/>
      </c>
      <c r="BF43" s="630"/>
      <c r="BG43" s="631"/>
      <c r="BH43" s="631"/>
      <c r="BI43" s="631"/>
      <c r="BJ43" s="631"/>
      <c r="BK43" s="631"/>
      <c r="BL43" s="631"/>
      <c r="BM43" s="631"/>
      <c r="BN43" s="631"/>
      <c r="BO43" s="631"/>
      <c r="BP43" s="631"/>
      <c r="BQ43" s="631"/>
      <c r="BR43" s="631"/>
      <c r="BS43" s="631"/>
      <c r="BT43" s="631"/>
      <c r="BU43" s="631"/>
      <c r="BV43" s="315"/>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315"/>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342"/>
    </row>
    <row r="44" spans="1:113" ht="13.5" customHeight="1" thickBot="1" x14ac:dyDescent="0.2">
      <c r="B44" s="343"/>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344"/>
      <c r="BR44" s="344"/>
      <c r="BS44" s="344"/>
      <c r="BT44" s="344"/>
      <c r="BU44" s="344"/>
      <c r="BV44" s="344"/>
      <c r="BW44" s="344"/>
      <c r="BX44" s="344"/>
      <c r="BY44" s="344"/>
      <c r="BZ44" s="344"/>
      <c r="CA44" s="344"/>
      <c r="CB44" s="344"/>
      <c r="CC44" s="344"/>
      <c r="CD44" s="344"/>
      <c r="CE44" s="344"/>
      <c r="CF44" s="344"/>
      <c r="CG44" s="344"/>
      <c r="CH44" s="344"/>
      <c r="CI44" s="344"/>
      <c r="CJ44" s="344"/>
      <c r="CK44" s="344"/>
      <c r="CL44" s="344"/>
      <c r="CM44" s="344"/>
      <c r="CN44" s="344"/>
      <c r="CO44" s="344"/>
      <c r="CP44" s="344"/>
      <c r="CQ44" s="344"/>
      <c r="CR44" s="344"/>
      <c r="CS44" s="344"/>
      <c r="CT44" s="344"/>
      <c r="CU44" s="344"/>
      <c r="CV44" s="344"/>
      <c r="CW44" s="344"/>
      <c r="CX44" s="344"/>
      <c r="CY44" s="344"/>
      <c r="CZ44" s="344"/>
      <c r="DA44" s="344"/>
      <c r="DB44" s="344"/>
      <c r="DC44" s="344"/>
      <c r="DD44" s="344"/>
      <c r="DE44" s="344"/>
      <c r="DF44" s="344"/>
      <c r="DG44" s="344"/>
      <c r="DH44" s="344"/>
      <c r="DI44" s="345"/>
    </row>
    <row r="45" spans="1:113" x14ac:dyDescent="0.15"/>
    <row r="46" spans="1:113" x14ac:dyDescent="0.15">
      <c r="B46" s="314" t="s">
        <v>205</v>
      </c>
      <c r="E46" s="633" t="s">
        <v>206</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207</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208</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209</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210</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211</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212</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314" t="s">
        <v>596</v>
      </c>
    </row>
    <row r="54" spans="5:113" x14ac:dyDescent="0.15"/>
    <row r="55" spans="5:113" x14ac:dyDescent="0.15"/>
    <row r="56" spans="5:113" x14ac:dyDescent="0.15"/>
  </sheetData>
  <sheetProtection algorithmName="SHA-512" hashValue="b9eq7oJH7KEEz210bQhl4dR/Hxcq8NChsjPZbc2ZLo87uibj9Bt97ga1+3de8gSD85GRaWyyDwAuMvYScCAAPg==" saltValue="1D1Ij3lq1PJXcJIJ7huTZ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3" t="s">
        <v>558</v>
      </c>
      <c r="D34" s="1183"/>
      <c r="E34" s="1184"/>
      <c r="F34" s="32">
        <v>9.1</v>
      </c>
      <c r="G34" s="33">
        <v>8.94</v>
      </c>
      <c r="H34" s="33">
        <v>10.27</v>
      </c>
      <c r="I34" s="33">
        <v>6.08</v>
      </c>
      <c r="J34" s="34">
        <v>11.41</v>
      </c>
      <c r="K34" s="22"/>
      <c r="L34" s="22"/>
      <c r="M34" s="22"/>
      <c r="N34" s="22"/>
      <c r="O34" s="22"/>
      <c r="P34" s="22"/>
    </row>
    <row r="35" spans="1:16" ht="39" customHeight="1" x14ac:dyDescent="0.15">
      <c r="A35" s="22"/>
      <c r="B35" s="35"/>
      <c r="C35" s="1177" t="s">
        <v>559</v>
      </c>
      <c r="D35" s="1178"/>
      <c r="E35" s="1179"/>
      <c r="F35" s="36">
        <v>1.51</v>
      </c>
      <c r="G35" s="37">
        <v>1.05</v>
      </c>
      <c r="H35" s="37">
        <v>0.99</v>
      </c>
      <c r="I35" s="37">
        <v>2.09</v>
      </c>
      <c r="J35" s="38">
        <v>1.85</v>
      </c>
      <c r="K35" s="22"/>
      <c r="L35" s="22"/>
      <c r="M35" s="22"/>
      <c r="N35" s="22"/>
      <c r="O35" s="22"/>
      <c r="P35" s="22"/>
    </row>
    <row r="36" spans="1:16" ht="39" customHeight="1" x14ac:dyDescent="0.15">
      <c r="A36" s="22"/>
      <c r="B36" s="35"/>
      <c r="C36" s="1177" t="s">
        <v>560</v>
      </c>
      <c r="D36" s="1178"/>
      <c r="E36" s="1179"/>
      <c r="F36" s="36" t="s">
        <v>510</v>
      </c>
      <c r="G36" s="37" t="s">
        <v>510</v>
      </c>
      <c r="H36" s="37" t="s">
        <v>510</v>
      </c>
      <c r="I36" s="37">
        <v>0.56999999999999995</v>
      </c>
      <c r="J36" s="38">
        <v>0.85</v>
      </c>
      <c r="K36" s="22"/>
      <c r="L36" s="22"/>
      <c r="M36" s="22"/>
      <c r="N36" s="22"/>
      <c r="O36" s="22"/>
      <c r="P36" s="22"/>
    </row>
    <row r="37" spans="1:16" ht="39" customHeight="1" x14ac:dyDescent="0.15">
      <c r="A37" s="22"/>
      <c r="B37" s="35"/>
      <c r="C37" s="1177" t="s">
        <v>561</v>
      </c>
      <c r="D37" s="1178"/>
      <c r="E37" s="1179"/>
      <c r="F37" s="36">
        <v>2.14</v>
      </c>
      <c r="G37" s="37">
        <v>0.36</v>
      </c>
      <c r="H37" s="37">
        <v>0.21</v>
      </c>
      <c r="I37" s="37">
        <v>0.3</v>
      </c>
      <c r="J37" s="38">
        <v>0.32</v>
      </c>
      <c r="K37" s="22"/>
      <c r="L37" s="22"/>
      <c r="M37" s="22"/>
      <c r="N37" s="22"/>
      <c r="O37" s="22"/>
      <c r="P37" s="22"/>
    </row>
    <row r="38" spans="1:16" ht="39" customHeight="1" x14ac:dyDescent="0.15">
      <c r="A38" s="22"/>
      <c r="B38" s="35"/>
      <c r="C38" s="1177" t="s">
        <v>562</v>
      </c>
      <c r="D38" s="1178"/>
      <c r="E38" s="1179"/>
      <c r="F38" s="36">
        <v>0.09</v>
      </c>
      <c r="G38" s="37">
        <v>0.08</v>
      </c>
      <c r="H38" s="37">
        <v>7.0000000000000007E-2</v>
      </c>
      <c r="I38" s="37">
        <v>0.08</v>
      </c>
      <c r="J38" s="38">
        <v>7.0000000000000007E-2</v>
      </c>
      <c r="K38" s="22"/>
      <c r="L38" s="22"/>
      <c r="M38" s="22"/>
      <c r="N38" s="22"/>
      <c r="O38" s="22"/>
      <c r="P38" s="22"/>
    </row>
    <row r="39" spans="1:16" ht="39" customHeight="1" x14ac:dyDescent="0.15">
      <c r="A39" s="22"/>
      <c r="B39" s="35"/>
      <c r="C39" s="1177" t="s">
        <v>563</v>
      </c>
      <c r="D39" s="1178"/>
      <c r="E39" s="1179"/>
      <c r="F39" s="36">
        <v>0.13</v>
      </c>
      <c r="G39" s="37">
        <v>0.09</v>
      </c>
      <c r="H39" s="37">
        <v>7.0000000000000007E-2</v>
      </c>
      <c r="I39" s="37">
        <v>0.05</v>
      </c>
      <c r="J39" s="38">
        <v>0.04</v>
      </c>
      <c r="K39" s="22"/>
      <c r="L39" s="22"/>
      <c r="M39" s="22"/>
      <c r="N39" s="22"/>
      <c r="O39" s="22"/>
      <c r="P39" s="22"/>
    </row>
    <row r="40" spans="1:16" ht="39" customHeight="1" x14ac:dyDescent="0.15">
      <c r="A40" s="22"/>
      <c r="B40" s="35"/>
      <c r="C40" s="1177" t="s">
        <v>564</v>
      </c>
      <c r="D40" s="1178"/>
      <c r="E40" s="1179"/>
      <c r="F40" s="36">
        <v>0</v>
      </c>
      <c r="G40" s="37">
        <v>0.01</v>
      </c>
      <c r="H40" s="37">
        <v>0.02</v>
      </c>
      <c r="I40" s="37">
        <v>0.11</v>
      </c>
      <c r="J40" s="38">
        <v>0.02</v>
      </c>
      <c r="K40" s="22"/>
      <c r="L40" s="22"/>
      <c r="M40" s="22"/>
      <c r="N40" s="22"/>
      <c r="O40" s="22"/>
      <c r="P40" s="22"/>
    </row>
    <row r="41" spans="1:16" ht="39" customHeight="1" x14ac:dyDescent="0.15">
      <c r="A41" s="22"/>
      <c r="B41" s="35"/>
      <c r="C41" s="1177" t="s">
        <v>565</v>
      </c>
      <c r="D41" s="1178"/>
      <c r="E41" s="1179"/>
      <c r="F41" s="36">
        <v>0.01</v>
      </c>
      <c r="G41" s="37">
        <v>0.02</v>
      </c>
      <c r="H41" s="37">
        <v>0.01</v>
      </c>
      <c r="I41" s="37">
        <v>0.02</v>
      </c>
      <c r="J41" s="38">
        <v>0.02</v>
      </c>
      <c r="K41" s="22"/>
      <c r="L41" s="22"/>
      <c r="M41" s="22"/>
      <c r="N41" s="22"/>
      <c r="O41" s="22"/>
      <c r="P41" s="22"/>
    </row>
    <row r="42" spans="1:16" ht="39" customHeight="1" x14ac:dyDescent="0.15">
      <c r="A42" s="22"/>
      <c r="B42" s="39"/>
      <c r="C42" s="1177" t="s">
        <v>566</v>
      </c>
      <c r="D42" s="1178"/>
      <c r="E42" s="1179"/>
      <c r="F42" s="36" t="s">
        <v>510</v>
      </c>
      <c r="G42" s="37" t="s">
        <v>510</v>
      </c>
      <c r="H42" s="37" t="s">
        <v>510</v>
      </c>
      <c r="I42" s="37" t="s">
        <v>510</v>
      </c>
      <c r="J42" s="38" t="s">
        <v>510</v>
      </c>
      <c r="K42" s="22"/>
      <c r="L42" s="22"/>
      <c r="M42" s="22"/>
      <c r="N42" s="22"/>
      <c r="O42" s="22"/>
      <c r="P42" s="22"/>
    </row>
    <row r="43" spans="1:16" ht="39" customHeight="1" thickBot="1" x14ac:dyDescent="0.2">
      <c r="A43" s="22"/>
      <c r="B43" s="40"/>
      <c r="C43" s="1180" t="s">
        <v>567</v>
      </c>
      <c r="D43" s="1181"/>
      <c r="E43" s="1182"/>
      <c r="F43" s="41">
        <v>0.4</v>
      </c>
      <c r="G43" s="42">
        <v>0.39</v>
      </c>
      <c r="H43" s="42">
        <v>1.63</v>
      </c>
      <c r="I43" s="42">
        <v>0.61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8MQRzv6UkB80g8eNk+hz8Tbj+zSaDxVSVrIfCwyuzSAfayXXvEY1+M3DGL2o5nIw9FnOrqUswQ/k6fUhP2p3g==" saltValue="jX6HW8c8K6ZVQMe00j+c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1230</v>
      </c>
      <c r="L45" s="60">
        <v>1269</v>
      </c>
      <c r="M45" s="60">
        <v>1266</v>
      </c>
      <c r="N45" s="60">
        <v>1299</v>
      </c>
      <c r="O45" s="61">
        <v>1358</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510</v>
      </c>
      <c r="L46" s="64" t="s">
        <v>510</v>
      </c>
      <c r="M46" s="64" t="s">
        <v>510</v>
      </c>
      <c r="N46" s="64" t="s">
        <v>510</v>
      </c>
      <c r="O46" s="65" t="s">
        <v>510</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510</v>
      </c>
      <c r="L47" s="64" t="s">
        <v>510</v>
      </c>
      <c r="M47" s="64" t="s">
        <v>510</v>
      </c>
      <c r="N47" s="64" t="s">
        <v>510</v>
      </c>
      <c r="O47" s="65" t="s">
        <v>510</v>
      </c>
      <c r="P47" s="48"/>
      <c r="Q47" s="48"/>
      <c r="R47" s="48"/>
      <c r="S47" s="48"/>
      <c r="T47" s="48"/>
      <c r="U47" s="48"/>
    </row>
    <row r="48" spans="1:21" ht="30.75" customHeight="1" x14ac:dyDescent="0.15">
      <c r="A48" s="48"/>
      <c r="B48" s="1187"/>
      <c r="C48" s="1188"/>
      <c r="D48" s="62"/>
      <c r="E48" s="1193" t="s">
        <v>15</v>
      </c>
      <c r="F48" s="1193"/>
      <c r="G48" s="1193"/>
      <c r="H48" s="1193"/>
      <c r="I48" s="1193"/>
      <c r="J48" s="1194"/>
      <c r="K48" s="63">
        <v>574</v>
      </c>
      <c r="L48" s="64">
        <v>560</v>
      </c>
      <c r="M48" s="64">
        <v>478</v>
      </c>
      <c r="N48" s="64">
        <v>382</v>
      </c>
      <c r="O48" s="65">
        <v>384</v>
      </c>
      <c r="P48" s="48"/>
      <c r="Q48" s="48"/>
      <c r="R48" s="48"/>
      <c r="S48" s="48"/>
      <c r="T48" s="48"/>
      <c r="U48" s="48"/>
    </row>
    <row r="49" spans="1:21" ht="30.75" customHeight="1" x14ac:dyDescent="0.15">
      <c r="A49" s="48"/>
      <c r="B49" s="1187"/>
      <c r="C49" s="1188"/>
      <c r="D49" s="62"/>
      <c r="E49" s="1193" t="s">
        <v>16</v>
      </c>
      <c r="F49" s="1193"/>
      <c r="G49" s="1193"/>
      <c r="H49" s="1193"/>
      <c r="I49" s="1193"/>
      <c r="J49" s="1194"/>
      <c r="K49" s="63">
        <v>27</v>
      </c>
      <c r="L49" s="64">
        <v>37</v>
      </c>
      <c r="M49" s="64">
        <v>39</v>
      </c>
      <c r="N49" s="64">
        <v>45</v>
      </c>
      <c r="O49" s="65">
        <v>138</v>
      </c>
      <c r="P49" s="48"/>
      <c r="Q49" s="48"/>
      <c r="R49" s="48"/>
      <c r="S49" s="48"/>
      <c r="T49" s="48"/>
      <c r="U49" s="48"/>
    </row>
    <row r="50" spans="1:21" ht="30.75" customHeight="1" x14ac:dyDescent="0.15">
      <c r="A50" s="48"/>
      <c r="B50" s="1187"/>
      <c r="C50" s="1188"/>
      <c r="D50" s="62"/>
      <c r="E50" s="1193" t="s">
        <v>17</v>
      </c>
      <c r="F50" s="1193"/>
      <c r="G50" s="1193"/>
      <c r="H50" s="1193"/>
      <c r="I50" s="1193"/>
      <c r="J50" s="1194"/>
      <c r="K50" s="63" t="s">
        <v>510</v>
      </c>
      <c r="L50" s="64" t="s">
        <v>510</v>
      </c>
      <c r="M50" s="64" t="s">
        <v>510</v>
      </c>
      <c r="N50" s="64" t="s">
        <v>510</v>
      </c>
      <c r="O50" s="65" t="s">
        <v>510</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510</v>
      </c>
      <c r="L51" s="64" t="s">
        <v>510</v>
      </c>
      <c r="M51" s="64" t="s">
        <v>510</v>
      </c>
      <c r="N51" s="64" t="s">
        <v>510</v>
      </c>
      <c r="O51" s="65" t="s">
        <v>510</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1746</v>
      </c>
      <c r="L52" s="64">
        <v>1839</v>
      </c>
      <c r="M52" s="64">
        <v>1867</v>
      </c>
      <c r="N52" s="64">
        <v>1812</v>
      </c>
      <c r="O52" s="65">
        <v>1790</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85</v>
      </c>
      <c r="L53" s="69">
        <v>27</v>
      </c>
      <c r="M53" s="69">
        <v>-84</v>
      </c>
      <c r="N53" s="69">
        <v>-86</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01" t="s">
        <v>25</v>
      </c>
      <c r="C57" s="1202"/>
      <c r="D57" s="1205" t="s">
        <v>26</v>
      </c>
      <c r="E57" s="1206"/>
      <c r="F57" s="1206"/>
      <c r="G57" s="1206"/>
      <c r="H57" s="1206"/>
      <c r="I57" s="1206"/>
      <c r="J57" s="1207"/>
      <c r="K57" s="83" t="s">
        <v>587</v>
      </c>
      <c r="L57" s="84" t="s">
        <v>589</v>
      </c>
      <c r="M57" s="84" t="s">
        <v>589</v>
      </c>
      <c r="N57" s="84" t="s">
        <v>589</v>
      </c>
      <c r="O57" s="85" t="s">
        <v>589</v>
      </c>
    </row>
    <row r="58" spans="1:21" ht="31.5" customHeight="1" thickBot="1" x14ac:dyDescent="0.2">
      <c r="B58" s="1203"/>
      <c r="C58" s="1204"/>
      <c r="D58" s="1208" t="s">
        <v>27</v>
      </c>
      <c r="E58" s="1209"/>
      <c r="F58" s="1209"/>
      <c r="G58" s="1209"/>
      <c r="H58" s="1209"/>
      <c r="I58" s="1209"/>
      <c r="J58" s="1210"/>
      <c r="K58" s="86" t="s">
        <v>588</v>
      </c>
      <c r="L58" s="87" t="s">
        <v>589</v>
      </c>
      <c r="M58" s="87" t="s">
        <v>589</v>
      </c>
      <c r="N58" s="87" t="s">
        <v>588</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4K3xCZU6c0SOciF/JYZl9gvxc35DDUNy+E82VvSnJsg7HkaORpld9ZJHEwNZGBIMumgHUK4y4Tpqr7kGri01Q==" saltValue="beaUdwW1rUA3Uz20SbsC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11" t="s">
        <v>30</v>
      </c>
      <c r="C41" s="1212"/>
      <c r="D41" s="102"/>
      <c r="E41" s="1217" t="s">
        <v>31</v>
      </c>
      <c r="F41" s="1217"/>
      <c r="G41" s="1217"/>
      <c r="H41" s="1218"/>
      <c r="I41" s="305">
        <v>13720</v>
      </c>
      <c r="J41" s="306">
        <v>13819</v>
      </c>
      <c r="K41" s="306">
        <v>14222</v>
      </c>
      <c r="L41" s="306">
        <v>14525</v>
      </c>
      <c r="M41" s="307">
        <v>14830</v>
      </c>
    </row>
    <row r="42" spans="2:13" ht="27.75" customHeight="1" x14ac:dyDescent="0.15">
      <c r="B42" s="1213"/>
      <c r="C42" s="1214"/>
      <c r="D42" s="103"/>
      <c r="E42" s="1219" t="s">
        <v>32</v>
      </c>
      <c r="F42" s="1219"/>
      <c r="G42" s="1219"/>
      <c r="H42" s="1220"/>
      <c r="I42" s="308">
        <v>19</v>
      </c>
      <c r="J42" s="309">
        <v>19</v>
      </c>
      <c r="K42" s="309">
        <v>20</v>
      </c>
      <c r="L42" s="309">
        <v>20</v>
      </c>
      <c r="M42" s="310">
        <v>20</v>
      </c>
    </row>
    <row r="43" spans="2:13" ht="27.75" customHeight="1" x14ac:dyDescent="0.15">
      <c r="B43" s="1213"/>
      <c r="C43" s="1214"/>
      <c r="D43" s="103"/>
      <c r="E43" s="1219" t="s">
        <v>33</v>
      </c>
      <c r="F43" s="1219"/>
      <c r="G43" s="1219"/>
      <c r="H43" s="1220"/>
      <c r="I43" s="308">
        <v>4274</v>
      </c>
      <c r="J43" s="309">
        <v>3889</v>
      </c>
      <c r="K43" s="309">
        <v>3440</v>
      </c>
      <c r="L43" s="309">
        <v>3008</v>
      </c>
      <c r="M43" s="310">
        <v>2559</v>
      </c>
    </row>
    <row r="44" spans="2:13" ht="27.75" customHeight="1" x14ac:dyDescent="0.15">
      <c r="B44" s="1213"/>
      <c r="C44" s="1214"/>
      <c r="D44" s="103"/>
      <c r="E44" s="1219" t="s">
        <v>34</v>
      </c>
      <c r="F44" s="1219"/>
      <c r="G44" s="1219"/>
      <c r="H44" s="1220"/>
      <c r="I44" s="308">
        <v>1284</v>
      </c>
      <c r="J44" s="309">
        <v>3154</v>
      </c>
      <c r="K44" s="309">
        <v>3252</v>
      </c>
      <c r="L44" s="309">
        <v>3325</v>
      </c>
      <c r="M44" s="310">
        <v>3240</v>
      </c>
    </row>
    <row r="45" spans="2:13" ht="27.75" customHeight="1" x14ac:dyDescent="0.15">
      <c r="B45" s="1213"/>
      <c r="C45" s="1214"/>
      <c r="D45" s="103"/>
      <c r="E45" s="1219" t="s">
        <v>35</v>
      </c>
      <c r="F45" s="1219"/>
      <c r="G45" s="1219"/>
      <c r="H45" s="1220"/>
      <c r="I45" s="308">
        <v>2922</v>
      </c>
      <c r="J45" s="309">
        <v>2384</v>
      </c>
      <c r="K45" s="309">
        <v>2363</v>
      </c>
      <c r="L45" s="309">
        <v>2264</v>
      </c>
      <c r="M45" s="310">
        <v>2207</v>
      </c>
    </row>
    <row r="46" spans="2:13" ht="27.75" customHeight="1" x14ac:dyDescent="0.15">
      <c r="B46" s="1213"/>
      <c r="C46" s="1214"/>
      <c r="D46" s="104"/>
      <c r="E46" s="1219" t="s">
        <v>36</v>
      </c>
      <c r="F46" s="1219"/>
      <c r="G46" s="1219"/>
      <c r="H46" s="1220"/>
      <c r="I46" s="308" t="s">
        <v>510</v>
      </c>
      <c r="J46" s="309" t="s">
        <v>510</v>
      </c>
      <c r="K46" s="309" t="s">
        <v>510</v>
      </c>
      <c r="L46" s="309" t="s">
        <v>510</v>
      </c>
      <c r="M46" s="310" t="s">
        <v>510</v>
      </c>
    </row>
    <row r="47" spans="2:13" ht="27.75" customHeight="1" x14ac:dyDescent="0.15">
      <c r="B47" s="1213"/>
      <c r="C47" s="1214"/>
      <c r="D47" s="105"/>
      <c r="E47" s="1221" t="s">
        <v>37</v>
      </c>
      <c r="F47" s="1222"/>
      <c r="G47" s="1222"/>
      <c r="H47" s="1223"/>
      <c r="I47" s="308" t="s">
        <v>510</v>
      </c>
      <c r="J47" s="309" t="s">
        <v>510</v>
      </c>
      <c r="K47" s="309" t="s">
        <v>510</v>
      </c>
      <c r="L47" s="309" t="s">
        <v>510</v>
      </c>
      <c r="M47" s="310" t="s">
        <v>510</v>
      </c>
    </row>
    <row r="48" spans="2:13" ht="27.75" customHeight="1" x14ac:dyDescent="0.15">
      <c r="B48" s="1213"/>
      <c r="C48" s="1214"/>
      <c r="D48" s="103"/>
      <c r="E48" s="1219" t="s">
        <v>38</v>
      </c>
      <c r="F48" s="1219"/>
      <c r="G48" s="1219"/>
      <c r="H48" s="1220"/>
      <c r="I48" s="308" t="s">
        <v>510</v>
      </c>
      <c r="J48" s="309" t="s">
        <v>510</v>
      </c>
      <c r="K48" s="309" t="s">
        <v>510</v>
      </c>
      <c r="L48" s="309" t="s">
        <v>510</v>
      </c>
      <c r="M48" s="310" t="s">
        <v>510</v>
      </c>
    </row>
    <row r="49" spans="2:13" ht="27.75" customHeight="1" x14ac:dyDescent="0.15">
      <c r="B49" s="1215"/>
      <c r="C49" s="1216"/>
      <c r="D49" s="103"/>
      <c r="E49" s="1219" t="s">
        <v>39</v>
      </c>
      <c r="F49" s="1219"/>
      <c r="G49" s="1219"/>
      <c r="H49" s="1220"/>
      <c r="I49" s="308" t="s">
        <v>510</v>
      </c>
      <c r="J49" s="309" t="s">
        <v>510</v>
      </c>
      <c r="K49" s="309" t="s">
        <v>510</v>
      </c>
      <c r="L49" s="309" t="s">
        <v>510</v>
      </c>
      <c r="M49" s="310" t="s">
        <v>510</v>
      </c>
    </row>
    <row r="50" spans="2:13" ht="27.75" customHeight="1" x14ac:dyDescent="0.15">
      <c r="B50" s="1224" t="s">
        <v>40</v>
      </c>
      <c r="C50" s="1225"/>
      <c r="D50" s="106"/>
      <c r="E50" s="1219" t="s">
        <v>41</v>
      </c>
      <c r="F50" s="1219"/>
      <c r="G50" s="1219"/>
      <c r="H50" s="1220"/>
      <c r="I50" s="308">
        <v>6400</v>
      </c>
      <c r="J50" s="309">
        <v>7086</v>
      </c>
      <c r="K50" s="309">
        <v>7952</v>
      </c>
      <c r="L50" s="309">
        <v>9620</v>
      </c>
      <c r="M50" s="310">
        <v>11150</v>
      </c>
    </row>
    <row r="51" spans="2:13" ht="27.75" customHeight="1" x14ac:dyDescent="0.15">
      <c r="B51" s="1213"/>
      <c r="C51" s="1214"/>
      <c r="D51" s="103"/>
      <c r="E51" s="1219" t="s">
        <v>42</v>
      </c>
      <c r="F51" s="1219"/>
      <c r="G51" s="1219"/>
      <c r="H51" s="1220"/>
      <c r="I51" s="308">
        <v>2622</v>
      </c>
      <c r="J51" s="309">
        <v>2443</v>
      </c>
      <c r="K51" s="309">
        <v>2491</v>
      </c>
      <c r="L51" s="309">
        <v>2774</v>
      </c>
      <c r="M51" s="310">
        <v>2552</v>
      </c>
    </row>
    <row r="52" spans="2:13" ht="27.75" customHeight="1" x14ac:dyDescent="0.15">
      <c r="B52" s="1215"/>
      <c r="C52" s="1216"/>
      <c r="D52" s="103"/>
      <c r="E52" s="1219" t="s">
        <v>43</v>
      </c>
      <c r="F52" s="1219"/>
      <c r="G52" s="1219"/>
      <c r="H52" s="1220"/>
      <c r="I52" s="308">
        <v>15736</v>
      </c>
      <c r="J52" s="309">
        <v>16488</v>
      </c>
      <c r="K52" s="309">
        <v>16525</v>
      </c>
      <c r="L52" s="309">
        <v>16472</v>
      </c>
      <c r="M52" s="310">
        <v>16898</v>
      </c>
    </row>
    <row r="53" spans="2:13" ht="27.75" customHeight="1" thickBot="1" x14ac:dyDescent="0.2">
      <c r="B53" s="1226" t="s">
        <v>44</v>
      </c>
      <c r="C53" s="1227"/>
      <c r="D53" s="107"/>
      <c r="E53" s="1228" t="s">
        <v>45</v>
      </c>
      <c r="F53" s="1228"/>
      <c r="G53" s="1228"/>
      <c r="H53" s="1229"/>
      <c r="I53" s="311">
        <v>-2540</v>
      </c>
      <c r="J53" s="312">
        <v>-2752</v>
      </c>
      <c r="K53" s="312">
        <v>-3672</v>
      </c>
      <c r="L53" s="312">
        <v>-5725</v>
      </c>
      <c r="M53" s="313">
        <v>-7746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huFhDyYiamuDIEZ01PNNOMlDBHth8aGSYtzGMeHO1NbOD1dkCuKD45cUmFPlWGm9IOpnOdQqblxhJZiksWZg==" saltValue="nju/oMChjakyGuImRYhe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38" t="s">
        <v>48</v>
      </c>
      <c r="D55" s="1238"/>
      <c r="E55" s="1239"/>
      <c r="F55" s="119">
        <v>3964</v>
      </c>
      <c r="G55" s="119">
        <v>3956</v>
      </c>
      <c r="H55" s="120">
        <v>3803</v>
      </c>
    </row>
    <row r="56" spans="2:8" ht="52.5" customHeight="1" x14ac:dyDescent="0.15">
      <c r="B56" s="121"/>
      <c r="C56" s="1240" t="s">
        <v>49</v>
      </c>
      <c r="D56" s="1240"/>
      <c r="E56" s="1241"/>
      <c r="F56" s="122">
        <v>0</v>
      </c>
      <c r="G56" s="122">
        <v>0</v>
      </c>
      <c r="H56" s="123">
        <v>0</v>
      </c>
    </row>
    <row r="57" spans="2:8" ht="53.25" customHeight="1" x14ac:dyDescent="0.15">
      <c r="B57" s="121"/>
      <c r="C57" s="1242" t="s">
        <v>50</v>
      </c>
      <c r="D57" s="1242"/>
      <c r="E57" s="1243"/>
      <c r="F57" s="124">
        <v>1974</v>
      </c>
      <c r="G57" s="124">
        <v>3627</v>
      </c>
      <c r="H57" s="125">
        <v>5307</v>
      </c>
    </row>
    <row r="58" spans="2:8" ht="45.75" customHeight="1" x14ac:dyDescent="0.15">
      <c r="B58" s="126"/>
      <c r="C58" s="1230" t="s">
        <v>590</v>
      </c>
      <c r="D58" s="1231"/>
      <c r="E58" s="1232"/>
      <c r="F58" s="127">
        <v>1400</v>
      </c>
      <c r="G58" s="127">
        <v>1800</v>
      </c>
      <c r="H58" s="128">
        <v>2660</v>
      </c>
    </row>
    <row r="59" spans="2:8" ht="45.75" customHeight="1" x14ac:dyDescent="0.15">
      <c r="B59" s="126"/>
      <c r="C59" s="1230" t="s">
        <v>591</v>
      </c>
      <c r="D59" s="1231"/>
      <c r="E59" s="1232"/>
      <c r="F59" s="127">
        <v>407</v>
      </c>
      <c r="G59" s="127">
        <v>762</v>
      </c>
      <c r="H59" s="128">
        <v>1586</v>
      </c>
    </row>
    <row r="60" spans="2:8" ht="45.75" customHeight="1" x14ac:dyDescent="0.15">
      <c r="B60" s="126"/>
      <c r="C60" s="1230" t="s">
        <v>592</v>
      </c>
      <c r="D60" s="1231"/>
      <c r="E60" s="1232"/>
      <c r="F60" s="127">
        <v>2</v>
      </c>
      <c r="G60" s="127">
        <v>901</v>
      </c>
      <c r="H60" s="128">
        <v>901</v>
      </c>
    </row>
    <row r="61" spans="2:8" ht="45.75" customHeight="1" x14ac:dyDescent="0.15">
      <c r="B61" s="126"/>
      <c r="C61" s="1230" t="s">
        <v>593</v>
      </c>
      <c r="D61" s="1231"/>
      <c r="E61" s="1232"/>
      <c r="F61" s="127">
        <v>164</v>
      </c>
      <c r="G61" s="127">
        <v>160</v>
      </c>
      <c r="H61" s="128">
        <v>153</v>
      </c>
    </row>
    <row r="62" spans="2:8" ht="45.75" customHeight="1" thickBot="1" x14ac:dyDescent="0.2">
      <c r="B62" s="129"/>
      <c r="C62" s="1233" t="s">
        <v>594</v>
      </c>
      <c r="D62" s="1234"/>
      <c r="E62" s="1235"/>
      <c r="F62" s="130">
        <v>1</v>
      </c>
      <c r="G62" s="130">
        <v>4</v>
      </c>
      <c r="H62" s="131">
        <v>7</v>
      </c>
    </row>
    <row r="63" spans="2:8" ht="52.5" customHeight="1" thickBot="1" x14ac:dyDescent="0.2">
      <c r="B63" s="132"/>
      <c r="C63" s="1236" t="s">
        <v>51</v>
      </c>
      <c r="D63" s="1236"/>
      <c r="E63" s="1237"/>
      <c r="F63" s="133">
        <v>5939</v>
      </c>
      <c r="G63" s="133">
        <v>7583</v>
      </c>
      <c r="H63" s="134">
        <v>9110</v>
      </c>
    </row>
    <row r="64" spans="2:8" x14ac:dyDescent="0.15"/>
  </sheetData>
  <sheetProtection algorithmName="SHA-512" hashValue="jW8vVOrrs8smgv4ZmNNdITXPbzFLJPwJ0B0j90CwCmqSaVVaJuDaOGFs+sYrcMEAIFo9OVpavWebw0IWd5knIQ==" saltValue="oBbe0Fe/iSo1m4ye5m5Y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09"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09"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09"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09"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09"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09"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09"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09"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09"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09"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09"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09"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09"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09"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09"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5" t="s">
        <v>606</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69"/>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69"/>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69"/>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69"/>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599</v>
      </c>
    </row>
    <row r="50" spans="1:109" x14ac:dyDescent="0.15">
      <c r="B50" s="369"/>
      <c r="G50" s="1254"/>
      <c r="H50" s="1254"/>
      <c r="I50" s="1254"/>
      <c r="J50" s="1254"/>
      <c r="K50" s="379"/>
      <c r="L50" s="379"/>
      <c r="M50" s="380"/>
      <c r="N50" s="380"/>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552</v>
      </c>
      <c r="BQ50" s="1258"/>
      <c r="BR50" s="1258"/>
      <c r="BS50" s="1258"/>
      <c r="BT50" s="1258"/>
      <c r="BU50" s="1258"/>
      <c r="BV50" s="1258"/>
      <c r="BW50" s="1258"/>
      <c r="BX50" s="1258" t="s">
        <v>553</v>
      </c>
      <c r="BY50" s="1258"/>
      <c r="BZ50" s="1258"/>
      <c r="CA50" s="1258"/>
      <c r="CB50" s="1258"/>
      <c r="CC50" s="1258"/>
      <c r="CD50" s="1258"/>
      <c r="CE50" s="1258"/>
      <c r="CF50" s="1258" t="s">
        <v>554</v>
      </c>
      <c r="CG50" s="1258"/>
      <c r="CH50" s="1258"/>
      <c r="CI50" s="1258"/>
      <c r="CJ50" s="1258"/>
      <c r="CK50" s="1258"/>
      <c r="CL50" s="1258"/>
      <c r="CM50" s="1258"/>
      <c r="CN50" s="1258" t="s">
        <v>555</v>
      </c>
      <c r="CO50" s="1258"/>
      <c r="CP50" s="1258"/>
      <c r="CQ50" s="1258"/>
      <c r="CR50" s="1258"/>
      <c r="CS50" s="1258"/>
      <c r="CT50" s="1258"/>
      <c r="CU50" s="1258"/>
      <c r="CV50" s="1258" t="s">
        <v>556</v>
      </c>
      <c r="CW50" s="1258"/>
      <c r="CX50" s="1258"/>
      <c r="CY50" s="1258"/>
      <c r="CZ50" s="1258"/>
      <c r="DA50" s="1258"/>
      <c r="DB50" s="1258"/>
      <c r="DC50" s="1258"/>
    </row>
    <row r="51" spans="1:109" ht="13.5" customHeight="1" x14ac:dyDescent="0.15">
      <c r="B51" s="369"/>
      <c r="G51" s="1259"/>
      <c r="H51" s="1259"/>
      <c r="I51" s="1262"/>
      <c r="J51" s="1262"/>
      <c r="K51" s="1260"/>
      <c r="L51" s="1260"/>
      <c r="M51" s="1260"/>
      <c r="N51" s="1260"/>
      <c r="AM51" s="378"/>
      <c r="AN51" s="1261" t="s">
        <v>600</v>
      </c>
      <c r="AO51" s="1261"/>
      <c r="AP51" s="1261"/>
      <c r="AQ51" s="1261"/>
      <c r="AR51" s="1261"/>
      <c r="AS51" s="1261"/>
      <c r="AT51" s="1261"/>
      <c r="AU51" s="1261"/>
      <c r="AV51" s="1261"/>
      <c r="AW51" s="1261"/>
      <c r="AX51" s="1261"/>
      <c r="AY51" s="1261"/>
      <c r="AZ51" s="1261"/>
      <c r="BA51" s="1261"/>
      <c r="BB51" s="1261" t="s">
        <v>601</v>
      </c>
      <c r="BC51" s="1261"/>
      <c r="BD51" s="1261"/>
      <c r="BE51" s="1261"/>
      <c r="BF51" s="1261"/>
      <c r="BG51" s="1261"/>
      <c r="BH51" s="1261"/>
      <c r="BI51" s="1261"/>
      <c r="BJ51" s="1261"/>
      <c r="BK51" s="1261"/>
      <c r="BL51" s="1261"/>
      <c r="BM51" s="1261"/>
      <c r="BN51" s="1261"/>
      <c r="BO51" s="1261"/>
      <c r="BP51" s="1244"/>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x14ac:dyDescent="0.15">
      <c r="B52" s="369"/>
      <c r="G52" s="1259"/>
      <c r="H52" s="1259"/>
      <c r="I52" s="1262"/>
      <c r="J52" s="1262"/>
      <c r="K52" s="1260"/>
      <c r="L52" s="1260"/>
      <c r="M52" s="1260"/>
      <c r="N52" s="1260"/>
      <c r="AM52" s="378"/>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9"/>
      <c r="H53" s="1259"/>
      <c r="I53" s="1254"/>
      <c r="J53" s="1254"/>
      <c r="K53" s="1260"/>
      <c r="L53" s="1260"/>
      <c r="M53" s="1260"/>
      <c r="N53" s="1260"/>
      <c r="AM53" s="378"/>
      <c r="AN53" s="1261"/>
      <c r="AO53" s="1261"/>
      <c r="AP53" s="1261"/>
      <c r="AQ53" s="1261"/>
      <c r="AR53" s="1261"/>
      <c r="AS53" s="1261"/>
      <c r="AT53" s="1261"/>
      <c r="AU53" s="1261"/>
      <c r="AV53" s="1261"/>
      <c r="AW53" s="1261"/>
      <c r="AX53" s="1261"/>
      <c r="AY53" s="1261"/>
      <c r="AZ53" s="1261"/>
      <c r="BA53" s="1261"/>
      <c r="BB53" s="1261" t="s">
        <v>602</v>
      </c>
      <c r="BC53" s="1261"/>
      <c r="BD53" s="1261"/>
      <c r="BE53" s="1261"/>
      <c r="BF53" s="1261"/>
      <c r="BG53" s="1261"/>
      <c r="BH53" s="1261"/>
      <c r="BI53" s="1261"/>
      <c r="BJ53" s="1261"/>
      <c r="BK53" s="1261"/>
      <c r="BL53" s="1261"/>
      <c r="BM53" s="1261"/>
      <c r="BN53" s="1261"/>
      <c r="BO53" s="1261"/>
      <c r="BP53" s="1244">
        <v>61.8</v>
      </c>
      <c r="BQ53" s="1244"/>
      <c r="BR53" s="1244"/>
      <c r="BS53" s="1244"/>
      <c r="BT53" s="1244"/>
      <c r="BU53" s="1244"/>
      <c r="BV53" s="1244"/>
      <c r="BW53" s="1244"/>
      <c r="BX53" s="1244">
        <v>61.9</v>
      </c>
      <c r="BY53" s="1244"/>
      <c r="BZ53" s="1244"/>
      <c r="CA53" s="1244"/>
      <c r="CB53" s="1244"/>
      <c r="CC53" s="1244"/>
      <c r="CD53" s="1244"/>
      <c r="CE53" s="1244"/>
      <c r="CF53" s="1244">
        <v>62.1</v>
      </c>
      <c r="CG53" s="1244"/>
      <c r="CH53" s="1244"/>
      <c r="CI53" s="1244"/>
      <c r="CJ53" s="1244"/>
      <c r="CK53" s="1244"/>
      <c r="CL53" s="1244"/>
      <c r="CM53" s="1244"/>
      <c r="CN53" s="1244">
        <v>63</v>
      </c>
      <c r="CO53" s="1244"/>
      <c r="CP53" s="1244"/>
      <c r="CQ53" s="1244"/>
      <c r="CR53" s="1244"/>
      <c r="CS53" s="1244"/>
      <c r="CT53" s="1244"/>
      <c r="CU53" s="1244"/>
      <c r="CV53" s="1244">
        <v>61.9</v>
      </c>
      <c r="CW53" s="1244"/>
      <c r="CX53" s="1244"/>
      <c r="CY53" s="1244"/>
      <c r="CZ53" s="1244"/>
      <c r="DA53" s="1244"/>
      <c r="DB53" s="1244"/>
      <c r="DC53" s="1244"/>
    </row>
    <row r="54" spans="1:109" x14ac:dyDescent="0.15">
      <c r="A54" s="377"/>
      <c r="B54" s="369"/>
      <c r="G54" s="1259"/>
      <c r="H54" s="1259"/>
      <c r="I54" s="1254"/>
      <c r="J54" s="1254"/>
      <c r="K54" s="1260"/>
      <c r="L54" s="1260"/>
      <c r="M54" s="1260"/>
      <c r="N54" s="1260"/>
      <c r="AM54" s="378"/>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4"/>
      <c r="H55" s="1254"/>
      <c r="I55" s="1254"/>
      <c r="J55" s="1254"/>
      <c r="K55" s="1260"/>
      <c r="L55" s="1260"/>
      <c r="M55" s="1260"/>
      <c r="N55" s="1260"/>
      <c r="AN55" s="1258" t="s">
        <v>603</v>
      </c>
      <c r="AO55" s="1258"/>
      <c r="AP55" s="1258"/>
      <c r="AQ55" s="1258"/>
      <c r="AR55" s="1258"/>
      <c r="AS55" s="1258"/>
      <c r="AT55" s="1258"/>
      <c r="AU55" s="1258"/>
      <c r="AV55" s="1258"/>
      <c r="AW55" s="1258"/>
      <c r="AX55" s="1258"/>
      <c r="AY55" s="1258"/>
      <c r="AZ55" s="1258"/>
      <c r="BA55" s="1258"/>
      <c r="BB55" s="1261" t="s">
        <v>601</v>
      </c>
      <c r="BC55" s="1261"/>
      <c r="BD55" s="1261"/>
      <c r="BE55" s="1261"/>
      <c r="BF55" s="1261"/>
      <c r="BG55" s="1261"/>
      <c r="BH55" s="1261"/>
      <c r="BI55" s="1261"/>
      <c r="BJ55" s="1261"/>
      <c r="BK55" s="1261"/>
      <c r="BL55" s="1261"/>
      <c r="BM55" s="1261"/>
      <c r="BN55" s="1261"/>
      <c r="BO55" s="1261"/>
      <c r="BP55" s="1244">
        <v>31.3</v>
      </c>
      <c r="BQ55" s="1244"/>
      <c r="BR55" s="1244"/>
      <c r="BS55" s="1244"/>
      <c r="BT55" s="1244"/>
      <c r="BU55" s="1244"/>
      <c r="BV55" s="1244"/>
      <c r="BW55" s="1244"/>
      <c r="BX55" s="1244">
        <v>25.3</v>
      </c>
      <c r="BY55" s="1244"/>
      <c r="BZ55" s="1244"/>
      <c r="CA55" s="1244"/>
      <c r="CB55" s="1244"/>
      <c r="CC55" s="1244"/>
      <c r="CD55" s="1244"/>
      <c r="CE55" s="1244"/>
      <c r="CF55" s="1244">
        <v>25.5</v>
      </c>
      <c r="CG55" s="1244"/>
      <c r="CH55" s="1244"/>
      <c r="CI55" s="1244"/>
      <c r="CJ55" s="1244"/>
      <c r="CK55" s="1244"/>
      <c r="CL55" s="1244"/>
      <c r="CM55" s="1244"/>
      <c r="CN55" s="1244">
        <v>25.1</v>
      </c>
      <c r="CO55" s="1244"/>
      <c r="CP55" s="1244"/>
      <c r="CQ55" s="1244"/>
      <c r="CR55" s="1244"/>
      <c r="CS55" s="1244"/>
      <c r="CT55" s="1244"/>
      <c r="CU55" s="1244"/>
      <c r="CV55" s="1244">
        <v>18</v>
      </c>
      <c r="CW55" s="1244"/>
      <c r="CX55" s="1244"/>
      <c r="CY55" s="1244"/>
      <c r="CZ55" s="1244"/>
      <c r="DA55" s="1244"/>
      <c r="DB55" s="1244"/>
      <c r="DC55" s="1244"/>
    </row>
    <row r="56" spans="1:109" x14ac:dyDescent="0.15">
      <c r="A56" s="377"/>
      <c r="B56" s="369"/>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4"/>
      <c r="H57" s="1254"/>
      <c r="I57" s="1263"/>
      <c r="J57" s="1263"/>
      <c r="K57" s="1260"/>
      <c r="L57" s="1260"/>
      <c r="M57" s="1260"/>
      <c r="N57" s="1260"/>
      <c r="AM57" s="363"/>
      <c r="AN57" s="1258"/>
      <c r="AO57" s="1258"/>
      <c r="AP57" s="1258"/>
      <c r="AQ57" s="1258"/>
      <c r="AR57" s="1258"/>
      <c r="AS57" s="1258"/>
      <c r="AT57" s="1258"/>
      <c r="AU57" s="1258"/>
      <c r="AV57" s="1258"/>
      <c r="AW57" s="1258"/>
      <c r="AX57" s="1258"/>
      <c r="AY57" s="1258"/>
      <c r="AZ57" s="1258"/>
      <c r="BA57" s="1258"/>
      <c r="BB57" s="1261" t="s">
        <v>602</v>
      </c>
      <c r="BC57" s="1261"/>
      <c r="BD57" s="1261"/>
      <c r="BE57" s="1261"/>
      <c r="BF57" s="1261"/>
      <c r="BG57" s="1261"/>
      <c r="BH57" s="1261"/>
      <c r="BI57" s="1261"/>
      <c r="BJ57" s="1261"/>
      <c r="BK57" s="1261"/>
      <c r="BL57" s="1261"/>
      <c r="BM57" s="1261"/>
      <c r="BN57" s="1261"/>
      <c r="BO57" s="1261"/>
      <c r="BP57" s="1244">
        <v>58.4</v>
      </c>
      <c r="BQ57" s="1244"/>
      <c r="BR57" s="1244"/>
      <c r="BS57" s="1244"/>
      <c r="BT57" s="1244"/>
      <c r="BU57" s="1244"/>
      <c r="BV57" s="1244"/>
      <c r="BW57" s="1244"/>
      <c r="BX57" s="1244">
        <v>59.7</v>
      </c>
      <c r="BY57" s="1244"/>
      <c r="BZ57" s="1244"/>
      <c r="CA57" s="1244"/>
      <c r="CB57" s="1244"/>
      <c r="CC57" s="1244"/>
      <c r="CD57" s="1244"/>
      <c r="CE57" s="1244"/>
      <c r="CF57" s="1244">
        <v>60.9</v>
      </c>
      <c r="CG57" s="1244"/>
      <c r="CH57" s="1244"/>
      <c r="CI57" s="1244"/>
      <c r="CJ57" s="1244"/>
      <c r="CK57" s="1244"/>
      <c r="CL57" s="1244"/>
      <c r="CM57" s="1244"/>
      <c r="CN57" s="1244">
        <v>61</v>
      </c>
      <c r="CO57" s="1244"/>
      <c r="CP57" s="1244"/>
      <c r="CQ57" s="1244"/>
      <c r="CR57" s="1244"/>
      <c r="CS57" s="1244"/>
      <c r="CT57" s="1244"/>
      <c r="CU57" s="1244"/>
      <c r="CV57" s="1244">
        <v>62.4</v>
      </c>
      <c r="CW57" s="1244"/>
      <c r="CX57" s="1244"/>
      <c r="CY57" s="1244"/>
      <c r="CZ57" s="1244"/>
      <c r="DA57" s="1244"/>
      <c r="DB57" s="1244"/>
      <c r="DC57" s="1244"/>
      <c r="DD57" s="382"/>
      <c r="DE57" s="381"/>
    </row>
    <row r="58" spans="1:109" s="377" customFormat="1" x14ac:dyDescent="0.15">
      <c r="A58" s="363"/>
      <c r="B58" s="381"/>
      <c r="G58" s="1254"/>
      <c r="H58" s="1254"/>
      <c r="I58" s="1263"/>
      <c r="J58" s="1263"/>
      <c r="K58" s="1260"/>
      <c r="L58" s="1260"/>
      <c r="M58" s="1260"/>
      <c r="N58" s="1260"/>
      <c r="AM58" s="363"/>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604</v>
      </c>
    </row>
    <row r="64" spans="1:109" x14ac:dyDescent="0.15">
      <c r="B64" s="369"/>
      <c r="G64" s="376"/>
      <c r="I64" s="389"/>
      <c r="J64" s="389"/>
      <c r="K64" s="389"/>
      <c r="L64" s="389"/>
      <c r="M64" s="389"/>
      <c r="N64" s="390"/>
      <c r="AM64" s="376"/>
      <c r="AN64" s="376" t="s">
        <v>598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5" t="s">
        <v>607</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69"/>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69"/>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69"/>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69"/>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599</v>
      </c>
    </row>
    <row r="72" spans="2:107" x14ac:dyDescent="0.15">
      <c r="B72" s="369"/>
      <c r="G72" s="1254"/>
      <c r="H72" s="1254"/>
      <c r="I72" s="1254"/>
      <c r="J72" s="1254"/>
      <c r="K72" s="379"/>
      <c r="L72" s="379"/>
      <c r="M72" s="380"/>
      <c r="N72" s="380"/>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552</v>
      </c>
      <c r="BQ72" s="1258"/>
      <c r="BR72" s="1258"/>
      <c r="BS72" s="1258"/>
      <c r="BT72" s="1258"/>
      <c r="BU72" s="1258"/>
      <c r="BV72" s="1258"/>
      <c r="BW72" s="1258"/>
      <c r="BX72" s="1258" t="s">
        <v>553</v>
      </c>
      <c r="BY72" s="1258"/>
      <c r="BZ72" s="1258"/>
      <c r="CA72" s="1258"/>
      <c r="CB72" s="1258"/>
      <c r="CC72" s="1258"/>
      <c r="CD72" s="1258"/>
      <c r="CE72" s="1258"/>
      <c r="CF72" s="1258" t="s">
        <v>554</v>
      </c>
      <c r="CG72" s="1258"/>
      <c r="CH72" s="1258"/>
      <c r="CI72" s="1258"/>
      <c r="CJ72" s="1258"/>
      <c r="CK72" s="1258"/>
      <c r="CL72" s="1258"/>
      <c r="CM72" s="1258"/>
      <c r="CN72" s="1258" t="s">
        <v>555</v>
      </c>
      <c r="CO72" s="1258"/>
      <c r="CP72" s="1258"/>
      <c r="CQ72" s="1258"/>
      <c r="CR72" s="1258"/>
      <c r="CS72" s="1258"/>
      <c r="CT72" s="1258"/>
      <c r="CU72" s="1258"/>
      <c r="CV72" s="1258" t="s">
        <v>556</v>
      </c>
      <c r="CW72" s="1258"/>
      <c r="CX72" s="1258"/>
      <c r="CY72" s="1258"/>
      <c r="CZ72" s="1258"/>
      <c r="DA72" s="1258"/>
      <c r="DB72" s="1258"/>
      <c r="DC72" s="1258"/>
    </row>
    <row r="73" spans="2:107" x14ac:dyDescent="0.15">
      <c r="B73" s="369"/>
      <c r="G73" s="1259"/>
      <c r="H73" s="1259"/>
      <c r="I73" s="1259"/>
      <c r="J73" s="1259"/>
      <c r="K73" s="1264"/>
      <c r="L73" s="1264"/>
      <c r="M73" s="1264"/>
      <c r="N73" s="1264"/>
      <c r="AM73" s="378"/>
      <c r="AN73" s="1261" t="s">
        <v>600</v>
      </c>
      <c r="AO73" s="1261"/>
      <c r="AP73" s="1261"/>
      <c r="AQ73" s="1261"/>
      <c r="AR73" s="1261"/>
      <c r="AS73" s="1261"/>
      <c r="AT73" s="1261"/>
      <c r="AU73" s="1261"/>
      <c r="AV73" s="1261"/>
      <c r="AW73" s="1261"/>
      <c r="AX73" s="1261"/>
      <c r="AY73" s="1261"/>
      <c r="AZ73" s="1261"/>
      <c r="BA73" s="1261"/>
      <c r="BB73" s="1261" t="s">
        <v>601</v>
      </c>
      <c r="BC73" s="1261"/>
      <c r="BD73" s="1261"/>
      <c r="BE73" s="1261"/>
      <c r="BF73" s="1261"/>
      <c r="BG73" s="1261"/>
      <c r="BH73" s="1261"/>
      <c r="BI73" s="1261"/>
      <c r="BJ73" s="1261"/>
      <c r="BK73" s="1261"/>
      <c r="BL73" s="1261"/>
      <c r="BM73" s="1261"/>
      <c r="BN73" s="1261"/>
      <c r="BO73" s="1261"/>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x14ac:dyDescent="0.15">
      <c r="B74" s="369"/>
      <c r="G74" s="1259"/>
      <c r="H74" s="1259"/>
      <c r="I74" s="1259"/>
      <c r="J74" s="1259"/>
      <c r="K74" s="1264"/>
      <c r="L74" s="1264"/>
      <c r="M74" s="1264"/>
      <c r="N74" s="1264"/>
      <c r="AM74" s="378"/>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9"/>
      <c r="H75" s="1259"/>
      <c r="I75" s="1254"/>
      <c r="J75" s="1254"/>
      <c r="K75" s="1260"/>
      <c r="L75" s="1260"/>
      <c r="M75" s="1260"/>
      <c r="N75" s="1260"/>
      <c r="AM75" s="378"/>
      <c r="AN75" s="1261"/>
      <c r="AO75" s="1261"/>
      <c r="AP75" s="1261"/>
      <c r="AQ75" s="1261"/>
      <c r="AR75" s="1261"/>
      <c r="AS75" s="1261"/>
      <c r="AT75" s="1261"/>
      <c r="AU75" s="1261"/>
      <c r="AV75" s="1261"/>
      <c r="AW75" s="1261"/>
      <c r="AX75" s="1261"/>
      <c r="AY75" s="1261"/>
      <c r="AZ75" s="1261"/>
      <c r="BA75" s="1261"/>
      <c r="BB75" s="1261" t="s">
        <v>605</v>
      </c>
      <c r="BC75" s="1261"/>
      <c r="BD75" s="1261"/>
      <c r="BE75" s="1261"/>
      <c r="BF75" s="1261"/>
      <c r="BG75" s="1261"/>
      <c r="BH75" s="1261"/>
      <c r="BI75" s="1261"/>
      <c r="BJ75" s="1261"/>
      <c r="BK75" s="1261"/>
      <c r="BL75" s="1261"/>
      <c r="BM75" s="1261"/>
      <c r="BN75" s="1261"/>
      <c r="BO75" s="1261"/>
      <c r="BP75" s="1244">
        <v>0.2</v>
      </c>
      <c r="BQ75" s="1244"/>
      <c r="BR75" s="1244"/>
      <c r="BS75" s="1244"/>
      <c r="BT75" s="1244"/>
      <c r="BU75" s="1244"/>
      <c r="BV75" s="1244"/>
      <c r="BW75" s="1244"/>
      <c r="BX75" s="1244">
        <v>0.3</v>
      </c>
      <c r="BY75" s="1244"/>
      <c r="BZ75" s="1244"/>
      <c r="CA75" s="1244"/>
      <c r="CB75" s="1244"/>
      <c r="CC75" s="1244"/>
      <c r="CD75" s="1244"/>
      <c r="CE75" s="1244"/>
      <c r="CF75" s="1244">
        <v>0</v>
      </c>
      <c r="CG75" s="1244"/>
      <c r="CH75" s="1244"/>
      <c r="CI75" s="1244"/>
      <c r="CJ75" s="1244"/>
      <c r="CK75" s="1244"/>
      <c r="CL75" s="1244"/>
      <c r="CM75" s="1244"/>
      <c r="CN75" s="1244">
        <v>-0.3</v>
      </c>
      <c r="CO75" s="1244"/>
      <c r="CP75" s="1244"/>
      <c r="CQ75" s="1244"/>
      <c r="CR75" s="1244"/>
      <c r="CS75" s="1244"/>
      <c r="CT75" s="1244"/>
      <c r="CU75" s="1244"/>
      <c r="CV75" s="1244">
        <v>-0.2</v>
      </c>
      <c r="CW75" s="1244"/>
      <c r="CX75" s="1244"/>
      <c r="CY75" s="1244"/>
      <c r="CZ75" s="1244"/>
      <c r="DA75" s="1244"/>
      <c r="DB75" s="1244"/>
      <c r="DC75" s="1244"/>
    </row>
    <row r="76" spans="2:107" x14ac:dyDescent="0.15">
      <c r="B76" s="369"/>
      <c r="G76" s="1259"/>
      <c r="H76" s="1259"/>
      <c r="I76" s="1254"/>
      <c r="J76" s="1254"/>
      <c r="K76" s="1260"/>
      <c r="L76" s="1260"/>
      <c r="M76" s="1260"/>
      <c r="N76" s="1260"/>
      <c r="AM76" s="378"/>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4"/>
      <c r="H77" s="1254"/>
      <c r="I77" s="1254"/>
      <c r="J77" s="1254"/>
      <c r="K77" s="1264"/>
      <c r="L77" s="1264"/>
      <c r="M77" s="1264"/>
      <c r="N77" s="1264"/>
      <c r="AN77" s="1258" t="s">
        <v>603</v>
      </c>
      <c r="AO77" s="1258"/>
      <c r="AP77" s="1258"/>
      <c r="AQ77" s="1258"/>
      <c r="AR77" s="1258"/>
      <c r="AS77" s="1258"/>
      <c r="AT77" s="1258"/>
      <c r="AU77" s="1258"/>
      <c r="AV77" s="1258"/>
      <c r="AW77" s="1258"/>
      <c r="AX77" s="1258"/>
      <c r="AY77" s="1258"/>
      <c r="AZ77" s="1258"/>
      <c r="BA77" s="1258"/>
      <c r="BB77" s="1261" t="s">
        <v>601</v>
      </c>
      <c r="BC77" s="1261"/>
      <c r="BD77" s="1261"/>
      <c r="BE77" s="1261"/>
      <c r="BF77" s="1261"/>
      <c r="BG77" s="1261"/>
      <c r="BH77" s="1261"/>
      <c r="BI77" s="1261"/>
      <c r="BJ77" s="1261"/>
      <c r="BK77" s="1261"/>
      <c r="BL77" s="1261"/>
      <c r="BM77" s="1261"/>
      <c r="BN77" s="1261"/>
      <c r="BO77" s="1261"/>
      <c r="BP77" s="1244">
        <v>31.3</v>
      </c>
      <c r="BQ77" s="1244"/>
      <c r="BR77" s="1244"/>
      <c r="BS77" s="1244"/>
      <c r="BT77" s="1244"/>
      <c r="BU77" s="1244"/>
      <c r="BV77" s="1244"/>
      <c r="BW77" s="1244"/>
      <c r="BX77" s="1244">
        <v>25.3</v>
      </c>
      <c r="BY77" s="1244"/>
      <c r="BZ77" s="1244"/>
      <c r="CA77" s="1244"/>
      <c r="CB77" s="1244"/>
      <c r="CC77" s="1244"/>
      <c r="CD77" s="1244"/>
      <c r="CE77" s="1244"/>
      <c r="CF77" s="1244">
        <v>25.5</v>
      </c>
      <c r="CG77" s="1244"/>
      <c r="CH77" s="1244"/>
      <c r="CI77" s="1244"/>
      <c r="CJ77" s="1244"/>
      <c r="CK77" s="1244"/>
      <c r="CL77" s="1244"/>
      <c r="CM77" s="1244"/>
      <c r="CN77" s="1244">
        <v>25.1</v>
      </c>
      <c r="CO77" s="1244"/>
      <c r="CP77" s="1244"/>
      <c r="CQ77" s="1244"/>
      <c r="CR77" s="1244"/>
      <c r="CS77" s="1244"/>
      <c r="CT77" s="1244"/>
      <c r="CU77" s="1244"/>
      <c r="CV77" s="1244">
        <v>18</v>
      </c>
      <c r="CW77" s="1244"/>
      <c r="CX77" s="1244"/>
      <c r="CY77" s="1244"/>
      <c r="CZ77" s="1244"/>
      <c r="DA77" s="1244"/>
      <c r="DB77" s="1244"/>
      <c r="DC77" s="1244"/>
    </row>
    <row r="78" spans="2:107" x14ac:dyDescent="0.15">
      <c r="B78" s="369"/>
      <c r="G78" s="1254"/>
      <c r="H78" s="1254"/>
      <c r="I78" s="1254"/>
      <c r="J78" s="1254"/>
      <c r="K78" s="1264"/>
      <c r="L78" s="1264"/>
      <c r="M78" s="1264"/>
      <c r="N78" s="1264"/>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4"/>
      <c r="H79" s="1254"/>
      <c r="I79" s="1263"/>
      <c r="J79" s="1263"/>
      <c r="K79" s="1265"/>
      <c r="L79" s="1265"/>
      <c r="M79" s="1265"/>
      <c r="N79" s="1265"/>
      <c r="AN79" s="1258"/>
      <c r="AO79" s="1258"/>
      <c r="AP79" s="1258"/>
      <c r="AQ79" s="1258"/>
      <c r="AR79" s="1258"/>
      <c r="AS79" s="1258"/>
      <c r="AT79" s="1258"/>
      <c r="AU79" s="1258"/>
      <c r="AV79" s="1258"/>
      <c r="AW79" s="1258"/>
      <c r="AX79" s="1258"/>
      <c r="AY79" s="1258"/>
      <c r="AZ79" s="1258"/>
      <c r="BA79" s="1258"/>
      <c r="BB79" s="1261" t="s">
        <v>605</v>
      </c>
      <c r="BC79" s="1261"/>
      <c r="BD79" s="1261"/>
      <c r="BE79" s="1261"/>
      <c r="BF79" s="1261"/>
      <c r="BG79" s="1261"/>
      <c r="BH79" s="1261"/>
      <c r="BI79" s="1261"/>
      <c r="BJ79" s="1261"/>
      <c r="BK79" s="1261"/>
      <c r="BL79" s="1261"/>
      <c r="BM79" s="1261"/>
      <c r="BN79" s="1261"/>
      <c r="BO79" s="1261"/>
      <c r="BP79" s="1244">
        <v>7.2</v>
      </c>
      <c r="BQ79" s="1244"/>
      <c r="BR79" s="1244"/>
      <c r="BS79" s="1244"/>
      <c r="BT79" s="1244"/>
      <c r="BU79" s="1244"/>
      <c r="BV79" s="1244"/>
      <c r="BW79" s="1244"/>
      <c r="BX79" s="1244">
        <v>6.9</v>
      </c>
      <c r="BY79" s="1244"/>
      <c r="BZ79" s="1244"/>
      <c r="CA79" s="1244"/>
      <c r="CB79" s="1244"/>
      <c r="CC79" s="1244"/>
      <c r="CD79" s="1244"/>
      <c r="CE79" s="1244"/>
      <c r="CF79" s="1244">
        <v>6.6</v>
      </c>
      <c r="CG79" s="1244"/>
      <c r="CH79" s="1244"/>
      <c r="CI79" s="1244"/>
      <c r="CJ79" s="1244"/>
      <c r="CK79" s="1244"/>
      <c r="CL79" s="1244"/>
      <c r="CM79" s="1244"/>
      <c r="CN79" s="1244">
        <v>6.4</v>
      </c>
      <c r="CO79" s="1244"/>
      <c r="CP79" s="1244"/>
      <c r="CQ79" s="1244"/>
      <c r="CR79" s="1244"/>
      <c r="CS79" s="1244"/>
      <c r="CT79" s="1244"/>
      <c r="CU79" s="1244"/>
      <c r="CV79" s="1244">
        <v>6.6</v>
      </c>
      <c r="CW79" s="1244"/>
      <c r="CX79" s="1244"/>
      <c r="CY79" s="1244"/>
      <c r="CZ79" s="1244"/>
      <c r="DA79" s="1244"/>
      <c r="DB79" s="1244"/>
      <c r="DC79" s="1244"/>
    </row>
    <row r="80" spans="2:107" x14ac:dyDescent="0.15">
      <c r="B80" s="369"/>
      <c r="G80" s="1254"/>
      <c r="H80" s="1254"/>
      <c r="I80" s="1263"/>
      <c r="J80" s="1263"/>
      <c r="K80" s="1265"/>
      <c r="L80" s="1265"/>
      <c r="M80" s="1265"/>
      <c r="N80" s="1265"/>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1Q4JgKPe59uK+7bOaviOHpU0zTWgwCZOh0/jT/bEGHYSfUHoj4LBK5zlq49C4JcelWe5SxBAohQP0SWws5cZ3Q==" saltValue="dnf6NJV5mvuSwpWC/gNB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10" customWidth="1"/>
    <col min="35" max="122" width="2.5" style="209" customWidth="1"/>
    <col min="123" max="16384" width="2.5" style="209" hidden="1"/>
  </cols>
  <sheetData>
    <row r="1" spans="1:34" ht="13.5" customHeight="1" x14ac:dyDescent="0.15">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row>
    <row r="2" spans="1:34" x14ac:dyDescent="0.15">
      <c r="S2" s="209"/>
      <c r="AH2" s="209"/>
    </row>
    <row r="3" spans="1:34" x14ac:dyDescent="0.15">
      <c r="C3" s="209"/>
      <c r="D3" s="209"/>
      <c r="E3" s="209"/>
      <c r="F3" s="209"/>
      <c r="G3" s="209"/>
      <c r="H3" s="209"/>
      <c r="I3" s="209"/>
      <c r="J3" s="209"/>
      <c r="K3" s="209"/>
      <c r="L3" s="209"/>
      <c r="M3" s="209"/>
      <c r="N3" s="209"/>
      <c r="O3" s="209"/>
      <c r="P3" s="209"/>
      <c r="Q3" s="209"/>
      <c r="R3" s="209"/>
      <c r="S3" s="209"/>
      <c r="U3" s="209"/>
      <c r="V3" s="209"/>
      <c r="W3" s="209"/>
      <c r="X3" s="209"/>
      <c r="Y3" s="209"/>
      <c r="Z3" s="209"/>
      <c r="AA3" s="209"/>
      <c r="AB3" s="209"/>
      <c r="AC3" s="209"/>
      <c r="AD3" s="209"/>
      <c r="AE3" s="209"/>
      <c r="AF3" s="209"/>
      <c r="AG3" s="209"/>
      <c r="AH3" s="209"/>
    </row>
    <row r="4" spans="1:34" x14ac:dyDescent="0.15"/>
    <row r="5" spans="1:34" x14ac:dyDescent="0.15"/>
    <row r="6" spans="1:34" x14ac:dyDescent="0.15"/>
    <row r="7" spans="1:34" x14ac:dyDescent="0.15"/>
    <row r="8" spans="1:34" x14ac:dyDescent="0.15"/>
    <row r="9" spans="1:34" x14ac:dyDescent="0.15">
      <c r="AH9" s="20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09"/>
    </row>
    <row r="18" spans="12:34" x14ac:dyDescent="0.15"/>
    <row r="19" spans="12:34" x14ac:dyDescent="0.15"/>
    <row r="20" spans="12:34" x14ac:dyDescent="0.15">
      <c r="AH20" s="209"/>
    </row>
    <row r="21" spans="12:34" x14ac:dyDescent="0.15">
      <c r="AH21" s="209"/>
    </row>
    <row r="22" spans="12:34" x14ac:dyDescent="0.15"/>
    <row r="23" spans="12:34" x14ac:dyDescent="0.15"/>
    <row r="24" spans="12:34" x14ac:dyDescent="0.15">
      <c r="Q24" s="209"/>
    </row>
    <row r="25" spans="12:34" x14ac:dyDescent="0.15"/>
    <row r="26" spans="12:34" x14ac:dyDescent="0.15"/>
    <row r="27" spans="12:34" x14ac:dyDescent="0.15"/>
    <row r="28" spans="12:34" x14ac:dyDescent="0.15">
      <c r="O28" s="209"/>
      <c r="T28" s="209"/>
      <c r="AH28" s="209"/>
    </row>
    <row r="29" spans="12:34" x14ac:dyDescent="0.15"/>
    <row r="30" spans="12:34" x14ac:dyDescent="0.15"/>
    <row r="31" spans="12:34" x14ac:dyDescent="0.15">
      <c r="Q31" s="209"/>
    </row>
    <row r="32" spans="12:34" x14ac:dyDescent="0.15">
      <c r="L32" s="209"/>
    </row>
    <row r="33" spans="2:34" x14ac:dyDescent="0.15">
      <c r="C33" s="209"/>
      <c r="E33" s="209"/>
      <c r="G33" s="209"/>
      <c r="I33" s="209"/>
      <c r="X33" s="209"/>
    </row>
    <row r="34" spans="2:34" x14ac:dyDescent="0.15">
      <c r="B34" s="209"/>
      <c r="P34" s="209"/>
      <c r="R34" s="209"/>
      <c r="T34" s="209"/>
    </row>
    <row r="35" spans="2:34" x14ac:dyDescent="0.15">
      <c r="D35" s="209"/>
      <c r="W35" s="209"/>
      <c r="AC35" s="209"/>
      <c r="AD35" s="209"/>
      <c r="AE35" s="209"/>
      <c r="AF35" s="209"/>
      <c r="AG35" s="209"/>
      <c r="AH35" s="209"/>
    </row>
    <row r="36" spans="2:34" x14ac:dyDescent="0.15">
      <c r="H36" s="209"/>
      <c r="J36" s="209"/>
      <c r="K36" s="209"/>
      <c r="M36" s="209"/>
      <c r="Y36" s="209"/>
      <c r="Z36" s="209"/>
      <c r="AA36" s="209"/>
      <c r="AB36" s="209"/>
      <c r="AC36" s="209"/>
      <c r="AD36" s="209"/>
      <c r="AE36" s="209"/>
      <c r="AF36" s="209"/>
      <c r="AG36" s="209"/>
      <c r="AH36" s="209"/>
    </row>
    <row r="37" spans="2:34" x14ac:dyDescent="0.15">
      <c r="AH37" s="209"/>
    </row>
    <row r="38" spans="2:34" x14ac:dyDescent="0.15">
      <c r="AG38" s="209"/>
      <c r="AH38" s="209"/>
    </row>
    <row r="39" spans="2:34" x14ac:dyDescent="0.15"/>
    <row r="40" spans="2:34" x14ac:dyDescent="0.15">
      <c r="X40" s="209"/>
    </row>
    <row r="41" spans="2:34" x14ac:dyDescent="0.15">
      <c r="R41" s="209"/>
    </row>
    <row r="42" spans="2:34" x14ac:dyDescent="0.15">
      <c r="W42" s="209"/>
    </row>
    <row r="43" spans="2:34" x14ac:dyDescent="0.15">
      <c r="Y43" s="209"/>
      <c r="Z43" s="209"/>
      <c r="AA43" s="209"/>
      <c r="AB43" s="209"/>
      <c r="AC43" s="209"/>
      <c r="AD43" s="209"/>
      <c r="AE43" s="209"/>
      <c r="AF43" s="209"/>
      <c r="AG43" s="209"/>
      <c r="AH43" s="209"/>
    </row>
    <row r="44" spans="2:34" x14ac:dyDescent="0.15">
      <c r="AH44" s="209"/>
    </row>
    <row r="45" spans="2:34" x14ac:dyDescent="0.15">
      <c r="X45" s="209"/>
    </row>
    <row r="46" spans="2:34" x14ac:dyDescent="0.15"/>
    <row r="47" spans="2:34" x14ac:dyDescent="0.15"/>
    <row r="48" spans="2:34" x14ac:dyDescent="0.15">
      <c r="W48" s="209"/>
      <c r="Y48" s="209"/>
      <c r="Z48" s="209"/>
      <c r="AA48" s="209"/>
      <c r="AB48" s="209"/>
      <c r="AC48" s="209"/>
      <c r="AD48" s="209"/>
      <c r="AE48" s="209"/>
      <c r="AF48" s="209"/>
      <c r="AG48" s="209"/>
      <c r="AH48" s="209"/>
    </row>
    <row r="49" spans="28:34" x14ac:dyDescent="0.15"/>
    <row r="50" spans="28:34" x14ac:dyDescent="0.15">
      <c r="AE50" s="209"/>
      <c r="AF50" s="209"/>
      <c r="AG50" s="209"/>
      <c r="AH50" s="209"/>
    </row>
    <row r="51" spans="28:34" x14ac:dyDescent="0.15">
      <c r="AC51" s="209"/>
      <c r="AD51" s="209"/>
      <c r="AE51" s="209"/>
      <c r="AF51" s="209"/>
      <c r="AG51" s="209"/>
      <c r="AH51" s="209"/>
    </row>
    <row r="52" spans="28:34" x14ac:dyDescent="0.15"/>
    <row r="53" spans="28:34" x14ac:dyDescent="0.15">
      <c r="AF53" s="209"/>
      <c r="AG53" s="209"/>
      <c r="AH53" s="209"/>
    </row>
    <row r="54" spans="28:34" x14ac:dyDescent="0.15">
      <c r="AH54" s="209"/>
    </row>
    <row r="55" spans="28:34" x14ac:dyDescent="0.15"/>
    <row r="56" spans="28:34" x14ac:dyDescent="0.15">
      <c r="AB56" s="209"/>
      <c r="AC56" s="209"/>
      <c r="AD56" s="209"/>
      <c r="AE56" s="209"/>
      <c r="AF56" s="209"/>
      <c r="AG56" s="209"/>
      <c r="AH56" s="209"/>
    </row>
    <row r="57" spans="28:34" x14ac:dyDescent="0.15">
      <c r="AH57" s="209"/>
    </row>
    <row r="58" spans="28:34" x14ac:dyDescent="0.15">
      <c r="AH58" s="209"/>
    </row>
    <row r="59" spans="28:34" x14ac:dyDescent="0.15"/>
    <row r="60" spans="28:34" x14ac:dyDescent="0.15"/>
    <row r="61" spans="28:34" x14ac:dyDescent="0.15"/>
    <row r="62" spans="28:34" x14ac:dyDescent="0.15"/>
    <row r="63" spans="28:34" x14ac:dyDescent="0.15">
      <c r="AH63" s="209"/>
    </row>
    <row r="64" spans="28:34" x14ac:dyDescent="0.15">
      <c r="AG64" s="209"/>
      <c r="AH64" s="209"/>
    </row>
    <row r="65" spans="28:34" x14ac:dyDescent="0.15"/>
    <row r="66" spans="28:34" x14ac:dyDescent="0.15"/>
    <row r="67" spans="28:34" x14ac:dyDescent="0.15"/>
    <row r="68" spans="28:34" x14ac:dyDescent="0.15">
      <c r="AB68" s="209"/>
      <c r="AC68" s="209"/>
      <c r="AD68" s="209"/>
      <c r="AE68" s="209"/>
      <c r="AF68" s="209"/>
      <c r="AG68" s="209"/>
      <c r="AH68" s="209"/>
    </row>
    <row r="69" spans="28:34" x14ac:dyDescent="0.15">
      <c r="AF69" s="209"/>
      <c r="AG69" s="209"/>
      <c r="AH69" s="209"/>
    </row>
    <row r="70" spans="28:34" x14ac:dyDescent="0.15"/>
    <row r="71" spans="28:34" x14ac:dyDescent="0.15"/>
    <row r="72" spans="28:34" x14ac:dyDescent="0.15"/>
    <row r="73" spans="28:34" x14ac:dyDescent="0.15"/>
    <row r="74" spans="28:34" x14ac:dyDescent="0.15"/>
    <row r="75" spans="28:34" x14ac:dyDescent="0.15">
      <c r="AH75" s="209"/>
    </row>
    <row r="76" spans="28:34" x14ac:dyDescent="0.15">
      <c r="AF76" s="209"/>
      <c r="AG76" s="209"/>
      <c r="AH76" s="209"/>
    </row>
    <row r="77" spans="28:34" x14ac:dyDescent="0.15">
      <c r="AG77" s="209"/>
      <c r="AH77" s="209"/>
    </row>
    <row r="78" spans="28:34" x14ac:dyDescent="0.15"/>
    <row r="79" spans="28:34" x14ac:dyDescent="0.15"/>
    <row r="80" spans="28:34" x14ac:dyDescent="0.15"/>
    <row r="81" spans="25:34" x14ac:dyDescent="0.15"/>
    <row r="82" spans="25:34" x14ac:dyDescent="0.15">
      <c r="Y82" s="209"/>
    </row>
    <row r="83" spans="25:34" x14ac:dyDescent="0.15">
      <c r="Y83" s="209"/>
      <c r="Z83" s="209"/>
      <c r="AA83" s="209"/>
      <c r="AB83" s="209"/>
      <c r="AC83" s="209"/>
      <c r="AD83" s="209"/>
      <c r="AE83" s="209"/>
      <c r="AF83" s="209"/>
      <c r="AG83" s="209"/>
      <c r="AH83" s="209"/>
    </row>
    <row r="84" spans="25:34" x14ac:dyDescent="0.15"/>
    <row r="85" spans="25:34" x14ac:dyDescent="0.15"/>
    <row r="86" spans="25:34" x14ac:dyDescent="0.15"/>
    <row r="87" spans="25:34" x14ac:dyDescent="0.15"/>
    <row r="88" spans="25:34" x14ac:dyDescent="0.15">
      <c r="AH88" s="20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09"/>
      <c r="AG94" s="209"/>
      <c r="AH94" s="209"/>
    </row>
    <row r="95" spans="25:34" ht="13.5" customHeight="1" x14ac:dyDescent="0.15">
      <c r="AH95" s="20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09"/>
    </row>
    <row r="102" spans="33:34" ht="13.5" customHeight="1" x14ac:dyDescent="0.15"/>
    <row r="103" spans="33:34" ht="13.5" customHeight="1" x14ac:dyDescent="0.15"/>
    <row r="104" spans="33:34" ht="13.5" customHeight="1" x14ac:dyDescent="0.15">
      <c r="AG104" s="209"/>
      <c r="AH104" s="20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09"/>
    </row>
    <row r="117" spans="34:122" ht="13.5" customHeight="1" x14ac:dyDescent="0.15"/>
    <row r="118" spans="34:122" ht="13.5" customHeight="1" x14ac:dyDescent="0.15"/>
    <row r="119" spans="34:122" ht="13.5" customHeight="1" x14ac:dyDescent="0.15"/>
    <row r="120" spans="34:122" ht="13.5" customHeight="1" x14ac:dyDescent="0.15">
      <c r="AH120" s="209"/>
    </row>
    <row r="121" spans="34:122" ht="13.5" customHeight="1" x14ac:dyDescent="0.15">
      <c r="AH121" s="209"/>
    </row>
    <row r="122" spans="34:122" ht="13.5" customHeight="1" x14ac:dyDescent="0.15"/>
    <row r="123" spans="34:122" ht="13.5" customHeight="1" x14ac:dyDescent="0.15"/>
    <row r="124" spans="34:122" ht="13.5" customHeight="1" x14ac:dyDescent="0.15"/>
    <row r="125" spans="34:122" ht="13.5" customHeight="1" x14ac:dyDescent="0.15">
      <c r="DR125" s="209" t="s">
        <v>499</v>
      </c>
    </row>
  </sheetData>
  <sheetProtection algorithmName="SHA-512" hashValue="j0EtOUN5Ryln8SHJo/+ByDhnYIjzO/UWcklOSxDxDJUVGqvRgQd9ckC8gJ6RIhFlbKDMFfTthegFDnWxGmt+0Q==" saltValue="Hc08c+iSGJ5nhgv0ddZD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10" customWidth="1"/>
    <col min="35" max="122" width="2.5" style="209" customWidth="1"/>
    <col min="123" max="16384" width="2.5" style="209" hidden="1"/>
  </cols>
  <sheetData>
    <row r="1" spans="2:34" ht="13.5" customHeight="1" x14ac:dyDescent="0.15">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row>
    <row r="2" spans="2:34" x14ac:dyDescent="0.15">
      <c r="S2" s="209"/>
      <c r="AH2" s="209"/>
    </row>
    <row r="3" spans="2:34" x14ac:dyDescent="0.15">
      <c r="C3" s="209"/>
      <c r="D3" s="209"/>
      <c r="E3" s="209"/>
      <c r="F3" s="209"/>
      <c r="G3" s="209"/>
      <c r="H3" s="209"/>
      <c r="I3" s="209"/>
      <c r="J3" s="209"/>
      <c r="K3" s="209"/>
      <c r="L3" s="209"/>
      <c r="M3" s="209"/>
      <c r="N3" s="209"/>
      <c r="O3" s="209"/>
      <c r="P3" s="209"/>
      <c r="Q3" s="209"/>
      <c r="R3" s="209"/>
      <c r="S3" s="209"/>
      <c r="U3" s="209"/>
      <c r="V3" s="209"/>
      <c r="W3" s="209"/>
      <c r="X3" s="209"/>
      <c r="Y3" s="209"/>
      <c r="Z3" s="209"/>
      <c r="AA3" s="209"/>
      <c r="AB3" s="209"/>
      <c r="AC3" s="209"/>
      <c r="AD3" s="209"/>
      <c r="AE3" s="209"/>
      <c r="AF3" s="209"/>
      <c r="AG3" s="209"/>
      <c r="AH3" s="209"/>
    </row>
    <row r="4" spans="2:34" x14ac:dyDescent="0.15"/>
    <row r="5" spans="2:34" x14ac:dyDescent="0.15"/>
    <row r="6" spans="2:34" x14ac:dyDescent="0.15"/>
    <row r="7" spans="2:34" x14ac:dyDescent="0.15"/>
    <row r="8" spans="2:34" x14ac:dyDescent="0.15"/>
    <row r="9" spans="2:34" x14ac:dyDescent="0.15">
      <c r="AH9" s="20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09"/>
    </row>
    <row r="18" spans="12:34" x14ac:dyDescent="0.15"/>
    <row r="19" spans="12:34" x14ac:dyDescent="0.15"/>
    <row r="20" spans="12:34" x14ac:dyDescent="0.15">
      <c r="AH20" s="209"/>
    </row>
    <row r="21" spans="12:34" x14ac:dyDescent="0.15">
      <c r="AH21" s="209"/>
    </row>
    <row r="22" spans="12:34" x14ac:dyDescent="0.15"/>
    <row r="23" spans="12:34" x14ac:dyDescent="0.15"/>
    <row r="24" spans="12:34" x14ac:dyDescent="0.15">
      <c r="Q24" s="209"/>
    </row>
    <row r="25" spans="12:34" x14ac:dyDescent="0.15"/>
    <row r="26" spans="12:34" x14ac:dyDescent="0.15"/>
    <row r="27" spans="12:34" x14ac:dyDescent="0.15"/>
    <row r="28" spans="12:34" x14ac:dyDescent="0.15">
      <c r="O28" s="209"/>
      <c r="T28" s="209"/>
      <c r="AH28" s="209"/>
    </row>
    <row r="29" spans="12:34" x14ac:dyDescent="0.15"/>
    <row r="30" spans="12:34" x14ac:dyDescent="0.15"/>
    <row r="31" spans="12:34" x14ac:dyDescent="0.15">
      <c r="Q31" s="209"/>
    </row>
    <row r="32" spans="12:34" x14ac:dyDescent="0.15">
      <c r="L32" s="209"/>
    </row>
    <row r="33" spans="2:34" x14ac:dyDescent="0.15">
      <c r="C33" s="209"/>
      <c r="E33" s="209"/>
      <c r="G33" s="209"/>
      <c r="I33" s="209"/>
      <c r="X33" s="209"/>
    </row>
    <row r="34" spans="2:34" x14ac:dyDescent="0.15">
      <c r="B34" s="209"/>
      <c r="P34" s="209"/>
      <c r="R34" s="209"/>
      <c r="T34" s="209"/>
    </row>
    <row r="35" spans="2:34" x14ac:dyDescent="0.15">
      <c r="D35" s="209"/>
      <c r="W35" s="209"/>
      <c r="AC35" s="209"/>
      <c r="AD35" s="209"/>
      <c r="AE35" s="209"/>
      <c r="AF35" s="209"/>
      <c r="AG35" s="209"/>
      <c r="AH35" s="209"/>
    </row>
    <row r="36" spans="2:34" x14ac:dyDescent="0.15">
      <c r="H36" s="209"/>
      <c r="J36" s="209"/>
      <c r="K36" s="209"/>
      <c r="M36" s="209"/>
      <c r="Y36" s="209"/>
      <c r="Z36" s="209"/>
      <c r="AA36" s="209"/>
      <c r="AB36" s="209"/>
      <c r="AC36" s="209"/>
      <c r="AD36" s="209"/>
      <c r="AE36" s="209"/>
      <c r="AF36" s="209"/>
      <c r="AG36" s="209"/>
      <c r="AH36" s="209"/>
    </row>
    <row r="37" spans="2:34" x14ac:dyDescent="0.15">
      <c r="AH37" s="209"/>
    </row>
    <row r="38" spans="2:34" x14ac:dyDescent="0.15">
      <c r="AG38" s="209"/>
      <c r="AH38" s="209"/>
    </row>
    <row r="39" spans="2:34" x14ac:dyDescent="0.15"/>
    <row r="40" spans="2:34" x14ac:dyDescent="0.15">
      <c r="X40" s="209"/>
    </row>
    <row r="41" spans="2:34" x14ac:dyDescent="0.15">
      <c r="R41" s="209"/>
    </row>
    <row r="42" spans="2:34" x14ac:dyDescent="0.15">
      <c r="W42" s="209"/>
    </row>
    <row r="43" spans="2:34" x14ac:dyDescent="0.15">
      <c r="Y43" s="209"/>
      <c r="Z43" s="209"/>
      <c r="AA43" s="209"/>
      <c r="AB43" s="209"/>
      <c r="AC43" s="209"/>
      <c r="AD43" s="209"/>
      <c r="AE43" s="209"/>
      <c r="AF43" s="209"/>
      <c r="AG43" s="209"/>
      <c r="AH43" s="209"/>
    </row>
    <row r="44" spans="2:34" x14ac:dyDescent="0.15">
      <c r="AH44" s="209"/>
    </row>
    <row r="45" spans="2:34" x14ac:dyDescent="0.15">
      <c r="X45" s="209"/>
    </row>
    <row r="46" spans="2:34" x14ac:dyDescent="0.15"/>
    <row r="47" spans="2:34" x14ac:dyDescent="0.15"/>
    <row r="48" spans="2:34" x14ac:dyDescent="0.15">
      <c r="W48" s="209"/>
      <c r="Y48" s="209"/>
      <c r="Z48" s="209"/>
      <c r="AA48" s="209"/>
      <c r="AB48" s="209"/>
      <c r="AC48" s="209"/>
      <c r="AD48" s="209"/>
      <c r="AE48" s="209"/>
      <c r="AF48" s="209"/>
      <c r="AG48" s="209"/>
      <c r="AH48" s="209"/>
    </row>
    <row r="49" spans="28:34" x14ac:dyDescent="0.15"/>
    <row r="50" spans="28:34" x14ac:dyDescent="0.15">
      <c r="AE50" s="209"/>
      <c r="AF50" s="209"/>
      <c r="AG50" s="209"/>
      <c r="AH50" s="209"/>
    </row>
    <row r="51" spans="28:34" x14ac:dyDescent="0.15">
      <c r="AC51" s="209"/>
      <c r="AD51" s="209"/>
      <c r="AE51" s="209"/>
      <c r="AF51" s="209"/>
      <c r="AG51" s="209"/>
      <c r="AH51" s="209"/>
    </row>
    <row r="52" spans="28:34" x14ac:dyDescent="0.15"/>
    <row r="53" spans="28:34" x14ac:dyDescent="0.15">
      <c r="AF53" s="209"/>
      <c r="AG53" s="209"/>
      <c r="AH53" s="209"/>
    </row>
    <row r="54" spans="28:34" x14ac:dyDescent="0.15">
      <c r="AH54" s="209"/>
    </row>
    <row r="55" spans="28:34" x14ac:dyDescent="0.15"/>
    <row r="56" spans="28:34" x14ac:dyDescent="0.15">
      <c r="AB56" s="209"/>
      <c r="AC56" s="209"/>
      <c r="AD56" s="209"/>
      <c r="AE56" s="209"/>
      <c r="AF56" s="209"/>
      <c r="AG56" s="209"/>
      <c r="AH56" s="209"/>
    </row>
    <row r="57" spans="28:34" x14ac:dyDescent="0.15">
      <c r="AH57" s="209"/>
    </row>
    <row r="58" spans="28:34" x14ac:dyDescent="0.15">
      <c r="AH58" s="209"/>
    </row>
    <row r="59" spans="28:34" x14ac:dyDescent="0.15">
      <c r="AG59" s="209"/>
      <c r="AH59" s="209"/>
    </row>
    <row r="60" spans="28:34" x14ac:dyDescent="0.15"/>
    <row r="61" spans="28:34" x14ac:dyDescent="0.15"/>
    <row r="62" spans="28:34" x14ac:dyDescent="0.15"/>
    <row r="63" spans="28:34" x14ac:dyDescent="0.15">
      <c r="AH63" s="209"/>
    </row>
    <row r="64" spans="28:34" x14ac:dyDescent="0.15">
      <c r="AG64" s="209"/>
      <c r="AH64" s="209"/>
    </row>
    <row r="65" spans="28:34" x14ac:dyDescent="0.15"/>
    <row r="66" spans="28:34" x14ac:dyDescent="0.15"/>
    <row r="67" spans="28:34" x14ac:dyDescent="0.15"/>
    <row r="68" spans="28:34" x14ac:dyDescent="0.15">
      <c r="AB68" s="209"/>
      <c r="AC68" s="209"/>
      <c r="AD68" s="209"/>
      <c r="AE68" s="209"/>
      <c r="AF68" s="209"/>
      <c r="AG68" s="209"/>
      <c r="AH68" s="209"/>
    </row>
    <row r="69" spans="28:34" x14ac:dyDescent="0.15">
      <c r="AF69" s="209"/>
      <c r="AG69" s="209"/>
      <c r="AH69" s="209"/>
    </row>
    <row r="70" spans="28:34" x14ac:dyDescent="0.15"/>
    <row r="71" spans="28:34" x14ac:dyDescent="0.15"/>
    <row r="72" spans="28:34" x14ac:dyDescent="0.15"/>
    <row r="73" spans="28:34" x14ac:dyDescent="0.15"/>
    <row r="74" spans="28:34" x14ac:dyDescent="0.15"/>
    <row r="75" spans="28:34" x14ac:dyDescent="0.15">
      <c r="AH75" s="209"/>
    </row>
    <row r="76" spans="28:34" x14ac:dyDescent="0.15">
      <c r="AF76" s="209"/>
      <c r="AG76" s="209"/>
      <c r="AH76" s="209"/>
    </row>
    <row r="77" spans="28:34" x14ac:dyDescent="0.15">
      <c r="AG77" s="209"/>
      <c r="AH77" s="209"/>
    </row>
    <row r="78" spans="28:34" x14ac:dyDescent="0.15"/>
    <row r="79" spans="28:34" x14ac:dyDescent="0.15"/>
    <row r="80" spans="28:34" x14ac:dyDescent="0.15"/>
    <row r="81" spans="25:34" x14ac:dyDescent="0.15"/>
    <row r="82" spans="25:34" x14ac:dyDescent="0.15">
      <c r="Y82" s="209"/>
    </row>
    <row r="83" spans="25:34" x14ac:dyDescent="0.15">
      <c r="Y83" s="209"/>
      <c r="Z83" s="209"/>
      <c r="AA83" s="209"/>
      <c r="AB83" s="209"/>
      <c r="AC83" s="209"/>
      <c r="AD83" s="209"/>
      <c r="AE83" s="209"/>
      <c r="AF83" s="209"/>
      <c r="AG83" s="209"/>
      <c r="AH83" s="209"/>
    </row>
    <row r="84" spans="25:34" x14ac:dyDescent="0.15"/>
    <row r="85" spans="25:34" x14ac:dyDescent="0.15"/>
    <row r="86" spans="25:34" x14ac:dyDescent="0.15"/>
    <row r="87" spans="25:34" x14ac:dyDescent="0.15"/>
    <row r="88" spans="25:34" x14ac:dyDescent="0.15">
      <c r="AH88" s="20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09"/>
      <c r="AG94" s="209"/>
      <c r="AH94" s="209"/>
    </row>
    <row r="95" spans="25:34" ht="13.5" customHeight="1" x14ac:dyDescent="0.15">
      <c r="AH95" s="20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09"/>
    </row>
    <row r="102" spans="33:34" ht="13.5" customHeight="1" x14ac:dyDescent="0.15"/>
    <row r="103" spans="33:34" ht="13.5" customHeight="1" x14ac:dyDescent="0.15"/>
    <row r="104" spans="33:34" ht="13.5" customHeight="1" x14ac:dyDescent="0.15">
      <c r="AG104" s="209"/>
      <c r="AH104" s="20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09"/>
    </row>
    <row r="117" spans="34:122" ht="13.5" customHeight="1" x14ac:dyDescent="0.15"/>
    <row r="118" spans="34:122" ht="13.5" customHeight="1" x14ac:dyDescent="0.15"/>
    <row r="119" spans="34:122" ht="13.5" customHeight="1" x14ac:dyDescent="0.15"/>
    <row r="120" spans="34:122" ht="13.5" customHeight="1" x14ac:dyDescent="0.15">
      <c r="AH120" s="209"/>
    </row>
    <row r="121" spans="34:122" ht="13.5" customHeight="1" x14ac:dyDescent="0.15">
      <c r="AH121" s="209"/>
    </row>
    <row r="122" spans="34:122" ht="13.5" customHeight="1" x14ac:dyDescent="0.15"/>
    <row r="123" spans="34:122" ht="13.5" customHeight="1" x14ac:dyDescent="0.15"/>
    <row r="124" spans="34:122" ht="13.5" customHeight="1" x14ac:dyDescent="0.15"/>
    <row r="125" spans="34:122" ht="13.5" customHeight="1" x14ac:dyDescent="0.15">
      <c r="DR125" s="209" t="s">
        <v>499</v>
      </c>
    </row>
  </sheetData>
  <sheetProtection algorithmName="SHA-512" hashValue="5Cpo/LXrekHDDC8/fYH+/Oi/NzRquuqUdxKMVE1Z7GqnDXG51bjiL0fLWcikBpZ0xc66mxvd90U2z+bIUp8ufg==" saltValue="gcIOUcRycMFV2WpbKBYD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30439</v>
      </c>
      <c r="E3" s="153"/>
      <c r="F3" s="154">
        <v>54110</v>
      </c>
      <c r="G3" s="155"/>
      <c r="H3" s="156"/>
    </row>
    <row r="4" spans="1:8" x14ac:dyDescent="0.15">
      <c r="A4" s="157"/>
      <c r="B4" s="158"/>
      <c r="C4" s="159"/>
      <c r="D4" s="160">
        <v>24715</v>
      </c>
      <c r="E4" s="161"/>
      <c r="F4" s="162">
        <v>30620</v>
      </c>
      <c r="G4" s="163"/>
      <c r="H4" s="164"/>
    </row>
    <row r="5" spans="1:8" x14ac:dyDescent="0.15">
      <c r="A5" s="145" t="s">
        <v>544</v>
      </c>
      <c r="B5" s="150"/>
      <c r="C5" s="151"/>
      <c r="D5" s="152">
        <v>24146</v>
      </c>
      <c r="E5" s="153"/>
      <c r="F5" s="154">
        <v>54684</v>
      </c>
      <c r="G5" s="155"/>
      <c r="H5" s="156"/>
    </row>
    <row r="6" spans="1:8" x14ac:dyDescent="0.15">
      <c r="A6" s="157"/>
      <c r="B6" s="158"/>
      <c r="C6" s="159"/>
      <c r="D6" s="160">
        <v>17961</v>
      </c>
      <c r="E6" s="161"/>
      <c r="F6" s="162">
        <v>32829</v>
      </c>
      <c r="G6" s="163"/>
      <c r="H6" s="164"/>
    </row>
    <row r="7" spans="1:8" x14ac:dyDescent="0.15">
      <c r="A7" s="145" t="s">
        <v>545</v>
      </c>
      <c r="B7" s="150"/>
      <c r="C7" s="151"/>
      <c r="D7" s="152">
        <v>35610</v>
      </c>
      <c r="E7" s="153"/>
      <c r="F7" s="154">
        <v>62383</v>
      </c>
      <c r="G7" s="155"/>
      <c r="H7" s="156"/>
    </row>
    <row r="8" spans="1:8" x14ac:dyDescent="0.15">
      <c r="A8" s="157"/>
      <c r="B8" s="158"/>
      <c r="C8" s="159"/>
      <c r="D8" s="160">
        <v>22899</v>
      </c>
      <c r="E8" s="161"/>
      <c r="F8" s="162">
        <v>35325</v>
      </c>
      <c r="G8" s="163"/>
      <c r="H8" s="164"/>
    </row>
    <row r="9" spans="1:8" x14ac:dyDescent="0.15">
      <c r="A9" s="145" t="s">
        <v>546</v>
      </c>
      <c r="B9" s="150"/>
      <c r="C9" s="151"/>
      <c r="D9" s="152">
        <v>28609</v>
      </c>
      <c r="E9" s="153"/>
      <c r="F9" s="154">
        <v>63812</v>
      </c>
      <c r="G9" s="155"/>
      <c r="H9" s="156"/>
    </row>
    <row r="10" spans="1:8" x14ac:dyDescent="0.15">
      <c r="A10" s="157"/>
      <c r="B10" s="158"/>
      <c r="C10" s="159"/>
      <c r="D10" s="160">
        <v>17428</v>
      </c>
      <c r="E10" s="161"/>
      <c r="F10" s="162">
        <v>33848</v>
      </c>
      <c r="G10" s="163"/>
      <c r="H10" s="164"/>
    </row>
    <row r="11" spans="1:8" x14ac:dyDescent="0.15">
      <c r="A11" s="145" t="s">
        <v>547</v>
      </c>
      <c r="B11" s="150"/>
      <c r="C11" s="151"/>
      <c r="D11" s="152">
        <v>38771</v>
      </c>
      <c r="E11" s="153"/>
      <c r="F11" s="154">
        <v>54225</v>
      </c>
      <c r="G11" s="155"/>
      <c r="H11" s="156"/>
    </row>
    <row r="12" spans="1:8" x14ac:dyDescent="0.15">
      <c r="A12" s="157"/>
      <c r="B12" s="158"/>
      <c r="C12" s="165"/>
      <c r="D12" s="160">
        <v>17018</v>
      </c>
      <c r="E12" s="161"/>
      <c r="F12" s="162">
        <v>27337</v>
      </c>
      <c r="G12" s="163"/>
      <c r="H12" s="164"/>
    </row>
    <row r="13" spans="1:8" x14ac:dyDescent="0.15">
      <c r="A13" s="145"/>
      <c r="B13" s="150"/>
      <c r="C13" s="166"/>
      <c r="D13" s="167">
        <v>31515</v>
      </c>
      <c r="E13" s="168"/>
      <c r="F13" s="169">
        <v>57843</v>
      </c>
      <c r="G13" s="170"/>
      <c r="H13" s="156"/>
    </row>
    <row r="14" spans="1:8" x14ac:dyDescent="0.15">
      <c r="A14" s="157"/>
      <c r="B14" s="158"/>
      <c r="C14" s="159"/>
      <c r="D14" s="160">
        <v>20004</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9.23</v>
      </c>
      <c r="C19" s="171">
        <f>ROUND(VALUE(SUBSTITUTE(実質収支比率等に係る経年分析!G$48,"▲","-")),2)</f>
        <v>9.0299999999999994</v>
      </c>
      <c r="D19" s="171">
        <f>ROUND(VALUE(SUBSTITUTE(実質収支比率等に係る経年分析!H$48,"▲","-")),2)</f>
        <v>10.34</v>
      </c>
      <c r="E19" s="171">
        <f>ROUND(VALUE(SUBSTITUTE(実質収支比率等に係る経年分析!I$48,"▲","-")),2)</f>
        <v>6.36</v>
      </c>
      <c r="F19" s="171">
        <f>ROUND(VALUE(SUBSTITUTE(実質収支比率等に係る経年分析!J$48,"▲","-")),2)</f>
        <v>11.46</v>
      </c>
    </row>
    <row r="20" spans="1:11" x14ac:dyDescent="0.15">
      <c r="A20" s="171" t="s">
        <v>55</v>
      </c>
      <c r="B20" s="171">
        <f>ROUND(VALUE(SUBSTITUTE(実質収支比率等に係る経年分析!F$47,"▲","-")),2)</f>
        <v>24.71</v>
      </c>
      <c r="C20" s="171">
        <f>ROUND(VALUE(SUBSTITUTE(実質収支比率等に係る経年分析!G$47,"▲","-")),2)</f>
        <v>25.59</v>
      </c>
      <c r="D20" s="171">
        <f>ROUND(VALUE(SUBSTITUTE(実質収支比率等に係る経年分析!H$47,"▲","-")),2)</f>
        <v>28.77</v>
      </c>
      <c r="E20" s="171">
        <f>ROUND(VALUE(SUBSTITUTE(実質収支比率等に係る経年分析!I$47,"▲","-")),2)</f>
        <v>27.67</v>
      </c>
      <c r="F20" s="171">
        <f>ROUND(VALUE(SUBSTITUTE(実質収支比率等に係る経年分析!J$47,"▲","-")),2)</f>
        <v>24.89</v>
      </c>
    </row>
    <row r="21" spans="1:11" x14ac:dyDescent="0.15">
      <c r="A21" s="171" t="s">
        <v>56</v>
      </c>
      <c r="B21" s="171">
        <f>IF(ISNUMBER(VALUE(SUBSTITUTE(実質収支比率等に係る経年分析!F$49,"▲","-"))),ROUND(VALUE(SUBSTITUTE(実質収支比率等に係る経年分析!F$49,"▲","-")),2),NA())</f>
        <v>3.42</v>
      </c>
      <c r="C21" s="171">
        <f>IF(ISNUMBER(VALUE(SUBSTITUTE(実質収支比率等に係る経年分析!G$49,"▲","-"))),ROUND(VALUE(SUBSTITUTE(実質収支比率等に係る経年分析!G$49,"▲","-")),2),NA())</f>
        <v>1.63</v>
      </c>
      <c r="D21" s="171">
        <f>IF(ISNUMBER(VALUE(SUBSTITUTE(実質収支比率等に係る経年分析!H$49,"▲","-"))),ROUND(VALUE(SUBSTITUTE(実質収支比率等に係る経年分析!H$49,"▲","-")),2),NA())</f>
        <v>4.7300000000000004</v>
      </c>
      <c r="E21" s="171">
        <f>IF(ISNUMBER(VALUE(SUBSTITUTE(実質収支比率等に係る経年分析!I$49,"▲","-"))),ROUND(VALUE(SUBSTITUTE(実質収支比率等に係る経年分析!I$49,"▲","-")),2),NA())</f>
        <v>-3.68</v>
      </c>
      <c r="F21" s="171">
        <f>IF(ISNUMBER(VALUE(SUBSTITUTE(実質収支比率等に係る経年分析!J$49,"▲","-"))),ROUND(VALUE(SUBSTITUTE(実質収支比率等に係る経年分析!J$49,"▲","-")),2),NA())</f>
        <v>4.51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1.63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0.61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有料駐車場事業特別会計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墓園事業特別会計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水上太陽光発電事業特別会計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0.32</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0.56999999999999995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0.85</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1.85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1746</v>
      </c>
      <c r="E42" s="173"/>
      <c r="F42" s="173"/>
      <c r="G42" s="173">
        <f>'実質公債費比率（分子）の構造'!L$52</f>
        <v>1839</v>
      </c>
      <c r="H42" s="173"/>
      <c r="I42" s="173"/>
      <c r="J42" s="173">
        <f>'実質公債費比率（分子）の構造'!M$52</f>
        <v>1867</v>
      </c>
      <c r="K42" s="173"/>
      <c r="L42" s="173"/>
      <c r="M42" s="173">
        <f>'実質公債費比率（分子）の構造'!N$52</f>
        <v>1812</v>
      </c>
      <c r="N42" s="173"/>
      <c r="O42" s="173"/>
      <c r="P42" s="173">
        <f>'実質公債費比率（分子）の構造'!O$52</f>
        <v>1790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27</v>
      </c>
      <c r="C45" s="173"/>
      <c r="D45" s="173"/>
      <c r="E45" s="173">
        <f>'実質公債費比率（分子）の構造'!L$49</f>
        <v>37</v>
      </c>
      <c r="F45" s="173"/>
      <c r="G45" s="173"/>
      <c r="H45" s="173">
        <f>'実質公債費比率（分子）の構造'!M$49</f>
        <v>39</v>
      </c>
      <c r="I45" s="173"/>
      <c r="J45" s="173"/>
      <c r="K45" s="173">
        <f>'実質公債費比率（分子）の構造'!N$49</f>
        <v>45</v>
      </c>
      <c r="L45" s="173"/>
      <c r="M45" s="173"/>
      <c r="N45" s="173">
        <f>'実質公債費比率（分子）の構造'!O$49</f>
        <v>138</v>
      </c>
      <c r="O45" s="173"/>
      <c r="P45" s="173"/>
    </row>
    <row r="46" spans="1:16" x14ac:dyDescent="0.15">
      <c r="A46" s="173" t="s">
        <v>67</v>
      </c>
      <c r="B46" s="173">
        <f>'実質公債費比率（分子）の構造'!K$48</f>
        <v>574</v>
      </c>
      <c r="C46" s="173"/>
      <c r="D46" s="173"/>
      <c r="E46" s="173">
        <f>'実質公債費比率（分子）の構造'!L$48</f>
        <v>560</v>
      </c>
      <c r="F46" s="173"/>
      <c r="G46" s="173"/>
      <c r="H46" s="173">
        <f>'実質公債費比率（分子）の構造'!M$48</f>
        <v>478</v>
      </c>
      <c r="I46" s="173"/>
      <c r="J46" s="173"/>
      <c r="K46" s="173">
        <f>'実質公債費比率（分子）の構造'!N$48</f>
        <v>382</v>
      </c>
      <c r="L46" s="173"/>
      <c r="M46" s="173"/>
      <c r="N46" s="173">
        <f>'実質公債費比率（分子）の構造'!O$48</f>
        <v>384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1230</v>
      </c>
      <c r="C49" s="173"/>
      <c r="D49" s="173"/>
      <c r="E49" s="173">
        <f>'実質公債費比率（分子）の構造'!L$45</f>
        <v>1269</v>
      </c>
      <c r="F49" s="173"/>
      <c r="G49" s="173"/>
      <c r="H49" s="173">
        <f>'実質公債費比率（分子）の構造'!M$45</f>
        <v>1266</v>
      </c>
      <c r="I49" s="173"/>
      <c r="J49" s="173"/>
      <c r="K49" s="173">
        <f>'実質公債費比率（分子）の構造'!N$45</f>
        <v>1299</v>
      </c>
      <c r="L49" s="173"/>
      <c r="M49" s="173"/>
      <c r="N49" s="173">
        <f>'実質公債費比率（分子）の構造'!O$45</f>
        <v>1358</v>
      </c>
      <c r="O49" s="173"/>
      <c r="P49" s="173"/>
    </row>
    <row r="50" spans="1:16" x14ac:dyDescent="0.15">
      <c r="A50" s="173" t="s">
        <v>71</v>
      </c>
      <c r="B50" s="173" t="e">
        <f>NA()</f>
        <v>#N/A</v>
      </c>
      <c r="C50" s="173">
        <f>IF(ISNUMBER('実質公債費比率（分子）の構造'!K$53),'実質公債費比率（分子）の構造'!K$53,NA())</f>
        <v>85</v>
      </c>
      <c r="D50" s="173" t="e">
        <f>NA()</f>
        <v>#N/A</v>
      </c>
      <c r="E50" s="173" t="e">
        <f>NA()</f>
        <v>#N/A</v>
      </c>
      <c r="F50" s="173">
        <f>IF(ISNUMBER('実質公債費比率（分子）の構造'!L$53),'実質公債費比率（分子）の構造'!L$53,NA())</f>
        <v>27</v>
      </c>
      <c r="G50" s="173" t="e">
        <f>NA()</f>
        <v>#N/A</v>
      </c>
      <c r="H50" s="173" t="e">
        <f>NA()</f>
        <v>#N/A</v>
      </c>
      <c r="I50" s="173">
        <f>IF(ISNUMBER('実質公債費比率（分子）の構造'!M$53),'実質公債費比率（分子）の構造'!M$53,NA())</f>
        <v>-84</v>
      </c>
      <c r="J50" s="173" t="e">
        <f>NA()</f>
        <v>#N/A</v>
      </c>
      <c r="K50" s="173" t="e">
        <f>NA()</f>
        <v>#N/A</v>
      </c>
      <c r="L50" s="173">
        <f>IF(ISNUMBER('実質公債費比率（分子）の構造'!N$53),'実質公債費比率（分子）の構造'!N$53,NA())</f>
        <v>-86</v>
      </c>
      <c r="M50" s="173" t="e">
        <f>NA()</f>
        <v>#N/A</v>
      </c>
      <c r="N50" s="173" t="e">
        <f>NA()</f>
        <v>#N/A</v>
      </c>
      <c r="O50" s="173">
        <f>IF(ISNUMBER('実質公債費比率（分子）の構造'!O$53),'実質公債費比率（分子）の構造'!O$53,NA())</f>
        <v>90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15736</v>
      </c>
      <c r="E56" s="172"/>
      <c r="F56" s="172"/>
      <c r="G56" s="172">
        <f>'将来負担比率（分子）の構造'!J$52</f>
        <v>16488</v>
      </c>
      <c r="H56" s="172"/>
      <c r="I56" s="172"/>
      <c r="J56" s="172">
        <f>'将来負担比率（分子）の構造'!K$52</f>
        <v>16525</v>
      </c>
      <c r="K56" s="172"/>
      <c r="L56" s="172"/>
      <c r="M56" s="172">
        <f>'将来負担比率（分子）の構造'!L$52</f>
        <v>16472</v>
      </c>
      <c r="N56" s="172"/>
      <c r="O56" s="172"/>
      <c r="P56" s="172">
        <f>'将来負担比率（分子）の構造'!M$52</f>
        <v>16898</v>
      </c>
    </row>
    <row r="57" spans="1:16" x14ac:dyDescent="0.15">
      <c r="A57" s="172" t="s">
        <v>42</v>
      </c>
      <c r="B57" s="172"/>
      <c r="C57" s="172"/>
      <c r="D57" s="172">
        <f>'将来負担比率（分子）の構造'!I$51</f>
        <v>2622</v>
      </c>
      <c r="E57" s="172"/>
      <c r="F57" s="172"/>
      <c r="G57" s="172">
        <f>'将来負担比率（分子）の構造'!J$51</f>
        <v>2443</v>
      </c>
      <c r="H57" s="172"/>
      <c r="I57" s="172"/>
      <c r="J57" s="172">
        <f>'将来負担比率（分子）の構造'!K$51</f>
        <v>2491</v>
      </c>
      <c r="K57" s="172"/>
      <c r="L57" s="172"/>
      <c r="M57" s="172">
        <f>'将来負担比率（分子）の構造'!L$51</f>
        <v>2774</v>
      </c>
      <c r="N57" s="172"/>
      <c r="O57" s="172"/>
      <c r="P57" s="172">
        <f>'将来負担比率（分子）の構造'!M$51</f>
        <v>2552</v>
      </c>
    </row>
    <row r="58" spans="1:16" x14ac:dyDescent="0.15">
      <c r="A58" s="172" t="s">
        <v>41</v>
      </c>
      <c r="B58" s="172"/>
      <c r="C58" s="172"/>
      <c r="D58" s="172">
        <f>'将来負担比率（分子）の構造'!I$50</f>
        <v>6400</v>
      </c>
      <c r="E58" s="172"/>
      <c r="F58" s="172"/>
      <c r="G58" s="172">
        <f>'将来負担比率（分子）の構造'!J$50</f>
        <v>7086</v>
      </c>
      <c r="H58" s="172"/>
      <c r="I58" s="172"/>
      <c r="J58" s="172">
        <f>'将来負担比率（分子）の構造'!K$50</f>
        <v>7952</v>
      </c>
      <c r="K58" s="172"/>
      <c r="L58" s="172"/>
      <c r="M58" s="172">
        <f>'将来負担比率（分子）の構造'!L$50</f>
        <v>9620</v>
      </c>
      <c r="N58" s="172"/>
      <c r="O58" s="172"/>
      <c r="P58" s="172">
        <f>'将来負担比率（分子）の構造'!M$50</f>
        <v>11150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2922</v>
      </c>
      <c r="C62" s="172"/>
      <c r="D62" s="172"/>
      <c r="E62" s="172">
        <f>'将来負担比率（分子）の構造'!J$45</f>
        <v>2384</v>
      </c>
      <c r="F62" s="172"/>
      <c r="G62" s="172"/>
      <c r="H62" s="172">
        <f>'将来負担比率（分子）の構造'!K$45</f>
        <v>2363</v>
      </c>
      <c r="I62" s="172"/>
      <c r="J62" s="172"/>
      <c r="K62" s="172">
        <f>'将来負担比率（分子）の構造'!L$45</f>
        <v>2264</v>
      </c>
      <c r="L62" s="172"/>
      <c r="M62" s="172"/>
      <c r="N62" s="172">
        <f>'将来負担比率（分子）の構造'!M$45</f>
        <v>2207</v>
      </c>
      <c r="O62" s="172"/>
      <c r="P62" s="172"/>
    </row>
    <row r="63" spans="1:16" x14ac:dyDescent="0.15">
      <c r="A63" s="172" t="s">
        <v>34</v>
      </c>
      <c r="B63" s="172">
        <f>'将来負担比率（分子）の構造'!I$44</f>
        <v>1284</v>
      </c>
      <c r="C63" s="172"/>
      <c r="D63" s="172"/>
      <c r="E63" s="172">
        <f>'将来負担比率（分子）の構造'!J$44</f>
        <v>3154</v>
      </c>
      <c r="F63" s="172"/>
      <c r="G63" s="172"/>
      <c r="H63" s="172">
        <f>'将来負担比率（分子）の構造'!K$44</f>
        <v>3252</v>
      </c>
      <c r="I63" s="172"/>
      <c r="J63" s="172"/>
      <c r="K63" s="172">
        <f>'将来負担比率（分子）の構造'!L$44</f>
        <v>3325</v>
      </c>
      <c r="L63" s="172"/>
      <c r="M63" s="172"/>
      <c r="N63" s="172">
        <f>'将来負担比率（分子）の構造'!M$44</f>
        <v>3240</v>
      </c>
      <c r="O63" s="172"/>
      <c r="P63" s="172"/>
    </row>
    <row r="64" spans="1:16" x14ac:dyDescent="0.15">
      <c r="A64" s="172" t="s">
        <v>33</v>
      </c>
      <c r="B64" s="172">
        <f>'将来負担比率（分子）の構造'!I$43</f>
        <v>4274</v>
      </c>
      <c r="C64" s="172"/>
      <c r="D64" s="172"/>
      <c r="E64" s="172">
        <f>'将来負担比率（分子）の構造'!J$43</f>
        <v>3889</v>
      </c>
      <c r="F64" s="172"/>
      <c r="G64" s="172"/>
      <c r="H64" s="172">
        <f>'将来負担比率（分子）の構造'!K$43</f>
        <v>3440</v>
      </c>
      <c r="I64" s="172"/>
      <c r="J64" s="172"/>
      <c r="K64" s="172">
        <f>'将来負担比率（分子）の構造'!L$43</f>
        <v>3008</v>
      </c>
      <c r="L64" s="172"/>
      <c r="M64" s="172"/>
      <c r="N64" s="172">
        <f>'将来負担比率（分子）の構造'!M$43</f>
        <v>2559</v>
      </c>
      <c r="O64" s="172"/>
      <c r="P64" s="172"/>
    </row>
    <row r="65" spans="1:16" x14ac:dyDescent="0.15">
      <c r="A65" s="172" t="s">
        <v>32</v>
      </c>
      <c r="B65" s="172">
        <f>'将来負担比率（分子）の構造'!I$42</f>
        <v>19</v>
      </c>
      <c r="C65" s="172"/>
      <c r="D65" s="172"/>
      <c r="E65" s="172">
        <f>'将来負担比率（分子）の構造'!J$42</f>
        <v>19</v>
      </c>
      <c r="F65" s="172"/>
      <c r="G65" s="172"/>
      <c r="H65" s="172">
        <f>'将来負担比率（分子）の構造'!K$42</f>
        <v>20</v>
      </c>
      <c r="I65" s="172"/>
      <c r="J65" s="172"/>
      <c r="K65" s="172">
        <f>'将来負担比率（分子）の構造'!L$42</f>
        <v>20</v>
      </c>
      <c r="L65" s="172"/>
      <c r="M65" s="172"/>
      <c r="N65" s="172">
        <f>'将来負担比率（分子）の構造'!M$42</f>
        <v>20</v>
      </c>
      <c r="O65" s="172"/>
      <c r="P65" s="172"/>
    </row>
    <row r="66" spans="1:16" x14ac:dyDescent="0.15">
      <c r="A66" s="172" t="s">
        <v>31</v>
      </c>
      <c r="B66" s="172">
        <f>'将来負担比率（分子）の構造'!I$41</f>
        <v>13720</v>
      </c>
      <c r="C66" s="172"/>
      <c r="D66" s="172"/>
      <c r="E66" s="172">
        <f>'将来負担比率（分子）の構造'!J$41</f>
        <v>13819</v>
      </c>
      <c r="F66" s="172"/>
      <c r="G66" s="172"/>
      <c r="H66" s="172">
        <f>'将来負担比率（分子）の構造'!K$41</f>
        <v>14222</v>
      </c>
      <c r="I66" s="172"/>
      <c r="J66" s="172"/>
      <c r="K66" s="172">
        <f>'将来負担比率（分子）の構造'!L$41</f>
        <v>14525</v>
      </c>
      <c r="L66" s="172"/>
      <c r="M66" s="172"/>
      <c r="N66" s="172">
        <f>'将来負担比率（分子）の構造'!M$41</f>
        <v>14830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3964</v>
      </c>
      <c r="C72" s="176">
        <f>基金残高に係る経年分析!G55</f>
        <v>3956</v>
      </c>
      <c r="D72" s="176">
        <f>基金残高に係る経年分析!H55</f>
        <v>3803</v>
      </c>
    </row>
    <row r="73" spans="1:16" x14ac:dyDescent="0.15">
      <c r="A73" s="175" t="s">
        <v>78</v>
      </c>
      <c r="B73" s="176">
        <f>基金残高に係る経年分析!F56</f>
        <v>0</v>
      </c>
      <c r="C73" s="176">
        <f>基金残高に係る経年分析!G56</f>
        <v>0</v>
      </c>
      <c r="D73" s="176">
        <f>基金残高に係る経年分析!H56</f>
        <v>0</v>
      </c>
    </row>
    <row r="74" spans="1:16" x14ac:dyDescent="0.15">
      <c r="A74" s="175" t="s">
        <v>79</v>
      </c>
      <c r="B74" s="176">
        <f>基金残高に係る経年分析!F57</f>
        <v>1974</v>
      </c>
      <c r="C74" s="176">
        <f>基金残高に係る経年分析!G57</f>
        <v>3627</v>
      </c>
      <c r="D74" s="176">
        <f>基金残高に係る経年分析!H57</f>
        <v>5307</v>
      </c>
    </row>
  </sheetData>
  <sheetProtection algorithmName="SHA-512" hashValue="9Oe4rFHuJy3ihO3N47Sd8+tadKK5qQLrYOfZrNvr6eeMIO0z+yxDcTlkh/W1oxwaybNsHEGGNB2e4JnICSyLqA==" saltValue="/zkfSzx1EEsXPGdsgnSl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8" customWidth="1"/>
    <col min="2" max="2" width="2.375" style="348" customWidth="1"/>
    <col min="3" max="16" width="2.625" style="348" customWidth="1"/>
    <col min="17" max="17" width="2.375" style="348" customWidth="1"/>
    <col min="18" max="95" width="1.625" style="348" customWidth="1"/>
    <col min="96" max="133" width="1.625" style="360" customWidth="1"/>
    <col min="134" max="143" width="1.625" style="348" customWidth="1"/>
    <col min="144" max="16384" width="0" style="348" hidden="1"/>
  </cols>
  <sheetData>
    <row r="1" spans="2:143" ht="22.5" customHeight="1" thickBot="1" x14ac:dyDescent="0.2">
      <c r="B1" s="346"/>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635" t="s">
        <v>213</v>
      </c>
      <c r="DI1" s="636"/>
      <c r="DJ1" s="636"/>
      <c r="DK1" s="636"/>
      <c r="DL1" s="636"/>
      <c r="DM1" s="636"/>
      <c r="DN1" s="637"/>
      <c r="DO1" s="348"/>
      <c r="DP1" s="635" t="s">
        <v>214</v>
      </c>
      <c r="DQ1" s="636"/>
      <c r="DR1" s="636"/>
      <c r="DS1" s="636"/>
      <c r="DT1" s="636"/>
      <c r="DU1" s="636"/>
      <c r="DV1" s="636"/>
      <c r="DW1" s="636"/>
      <c r="DX1" s="636"/>
      <c r="DY1" s="636"/>
      <c r="DZ1" s="636"/>
      <c r="EA1" s="636"/>
      <c r="EB1" s="636"/>
      <c r="EC1" s="637"/>
      <c r="ED1" s="347"/>
      <c r="EE1" s="347"/>
      <c r="EF1" s="347"/>
      <c r="EG1" s="347"/>
      <c r="EH1" s="347"/>
      <c r="EI1" s="347"/>
      <c r="EJ1" s="347"/>
      <c r="EK1" s="347"/>
      <c r="EL1" s="347"/>
      <c r="EM1" s="347"/>
    </row>
    <row r="2" spans="2:143" ht="22.5" customHeight="1" x14ac:dyDescent="0.15">
      <c r="B2" s="349" t="s">
        <v>215</v>
      </c>
      <c r="R2" s="350"/>
      <c r="S2" s="350"/>
      <c r="T2" s="350"/>
      <c r="U2" s="350"/>
      <c r="V2" s="350"/>
      <c r="W2" s="350"/>
      <c r="X2" s="350"/>
      <c r="Y2" s="350"/>
      <c r="Z2" s="350"/>
      <c r="AA2" s="350"/>
      <c r="AB2" s="350"/>
      <c r="AC2" s="350"/>
      <c r="AE2" s="351"/>
      <c r="AF2" s="351"/>
      <c r="AG2" s="351"/>
      <c r="AH2" s="351"/>
      <c r="AI2" s="351"/>
      <c r="AJ2" s="350"/>
      <c r="AK2" s="350"/>
      <c r="AL2" s="350"/>
      <c r="AM2" s="350"/>
      <c r="AN2" s="350"/>
      <c r="AO2" s="350"/>
      <c r="AP2" s="350"/>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218</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1" t="s">
        <v>222</v>
      </c>
      <c r="AQ4" s="641"/>
      <c r="AR4" s="641"/>
      <c r="AS4" s="641"/>
      <c r="AT4" s="641"/>
      <c r="AU4" s="641"/>
      <c r="AV4" s="641"/>
      <c r="AW4" s="641"/>
      <c r="AX4" s="641"/>
      <c r="AY4" s="641"/>
      <c r="AZ4" s="641"/>
      <c r="BA4" s="641"/>
      <c r="BB4" s="641"/>
      <c r="BC4" s="641"/>
      <c r="BD4" s="641"/>
      <c r="BE4" s="641"/>
      <c r="BF4" s="641"/>
      <c r="BG4" s="641" t="s">
        <v>223</v>
      </c>
      <c r="BH4" s="641"/>
      <c r="BI4" s="641"/>
      <c r="BJ4" s="641"/>
      <c r="BK4" s="641"/>
      <c r="BL4" s="641"/>
      <c r="BM4" s="641"/>
      <c r="BN4" s="641"/>
      <c r="BO4" s="641" t="s">
        <v>220</v>
      </c>
      <c r="BP4" s="641"/>
      <c r="BQ4" s="641"/>
      <c r="BR4" s="641"/>
      <c r="BS4" s="641" t="s">
        <v>224</v>
      </c>
      <c r="BT4" s="641"/>
      <c r="BU4" s="641"/>
      <c r="BV4" s="641"/>
      <c r="BW4" s="641"/>
      <c r="BX4" s="641"/>
      <c r="BY4" s="641"/>
      <c r="BZ4" s="641"/>
      <c r="CA4" s="641"/>
      <c r="CB4" s="641"/>
      <c r="CD4" s="638" t="s">
        <v>225</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226</v>
      </c>
      <c r="C5" s="643"/>
      <c r="D5" s="643"/>
      <c r="E5" s="643"/>
      <c r="F5" s="643"/>
      <c r="G5" s="643"/>
      <c r="H5" s="643"/>
      <c r="I5" s="643"/>
      <c r="J5" s="643"/>
      <c r="K5" s="643"/>
      <c r="L5" s="643"/>
      <c r="M5" s="643"/>
      <c r="N5" s="643"/>
      <c r="O5" s="643"/>
      <c r="P5" s="643"/>
      <c r="Q5" s="644"/>
      <c r="R5" s="645">
        <v>10741970</v>
      </c>
      <c r="S5" s="646"/>
      <c r="T5" s="646"/>
      <c r="U5" s="646"/>
      <c r="V5" s="646"/>
      <c r="W5" s="646"/>
      <c r="X5" s="646"/>
      <c r="Y5" s="647"/>
      <c r="Z5" s="648">
        <v>37.4</v>
      </c>
      <c r="AA5" s="648"/>
      <c r="AB5" s="648"/>
      <c r="AC5" s="648"/>
      <c r="AD5" s="649">
        <v>10063585</v>
      </c>
      <c r="AE5" s="649"/>
      <c r="AF5" s="649"/>
      <c r="AG5" s="649"/>
      <c r="AH5" s="649"/>
      <c r="AI5" s="649"/>
      <c r="AJ5" s="649"/>
      <c r="AK5" s="649"/>
      <c r="AL5" s="650">
        <v>69</v>
      </c>
      <c r="AM5" s="651"/>
      <c r="AN5" s="651"/>
      <c r="AO5" s="652"/>
      <c r="AP5" s="642" t="s">
        <v>227</v>
      </c>
      <c r="AQ5" s="643"/>
      <c r="AR5" s="643"/>
      <c r="AS5" s="643"/>
      <c r="AT5" s="643"/>
      <c r="AU5" s="643"/>
      <c r="AV5" s="643"/>
      <c r="AW5" s="643"/>
      <c r="AX5" s="643"/>
      <c r="AY5" s="643"/>
      <c r="AZ5" s="643"/>
      <c r="BA5" s="643"/>
      <c r="BB5" s="643"/>
      <c r="BC5" s="643"/>
      <c r="BD5" s="643"/>
      <c r="BE5" s="643"/>
      <c r="BF5" s="644"/>
      <c r="BG5" s="656">
        <v>10063585</v>
      </c>
      <c r="BH5" s="657"/>
      <c r="BI5" s="657"/>
      <c r="BJ5" s="657"/>
      <c r="BK5" s="657"/>
      <c r="BL5" s="657"/>
      <c r="BM5" s="657"/>
      <c r="BN5" s="658"/>
      <c r="BO5" s="659">
        <v>93.7</v>
      </c>
      <c r="BP5" s="659"/>
      <c r="BQ5" s="659"/>
      <c r="BR5" s="659"/>
      <c r="BS5" s="660" t="s">
        <v>127</v>
      </c>
      <c r="BT5" s="660"/>
      <c r="BU5" s="660"/>
      <c r="BV5" s="660"/>
      <c r="BW5" s="660"/>
      <c r="BX5" s="660"/>
      <c r="BY5" s="660"/>
      <c r="BZ5" s="660"/>
      <c r="CA5" s="660"/>
      <c r="CB5" s="664"/>
      <c r="CD5" s="638" t="s">
        <v>222</v>
      </c>
      <c r="CE5" s="639"/>
      <c r="CF5" s="639"/>
      <c r="CG5" s="639"/>
      <c r="CH5" s="639"/>
      <c r="CI5" s="639"/>
      <c r="CJ5" s="639"/>
      <c r="CK5" s="639"/>
      <c r="CL5" s="639"/>
      <c r="CM5" s="639"/>
      <c r="CN5" s="639"/>
      <c r="CO5" s="639"/>
      <c r="CP5" s="639"/>
      <c r="CQ5" s="640"/>
      <c r="CR5" s="638" t="s">
        <v>228</v>
      </c>
      <c r="CS5" s="639"/>
      <c r="CT5" s="639"/>
      <c r="CU5" s="639"/>
      <c r="CV5" s="639"/>
      <c r="CW5" s="639"/>
      <c r="CX5" s="639"/>
      <c r="CY5" s="640"/>
      <c r="CZ5" s="638" t="s">
        <v>220</v>
      </c>
      <c r="DA5" s="639"/>
      <c r="DB5" s="639"/>
      <c r="DC5" s="640"/>
      <c r="DD5" s="638" t="s">
        <v>229</v>
      </c>
      <c r="DE5" s="639"/>
      <c r="DF5" s="639"/>
      <c r="DG5" s="639"/>
      <c r="DH5" s="639"/>
      <c r="DI5" s="639"/>
      <c r="DJ5" s="639"/>
      <c r="DK5" s="639"/>
      <c r="DL5" s="639"/>
      <c r="DM5" s="639"/>
      <c r="DN5" s="639"/>
      <c r="DO5" s="639"/>
      <c r="DP5" s="640"/>
      <c r="DQ5" s="638" t="s">
        <v>230</v>
      </c>
      <c r="DR5" s="639"/>
      <c r="DS5" s="639"/>
      <c r="DT5" s="639"/>
      <c r="DU5" s="639"/>
      <c r="DV5" s="639"/>
      <c r="DW5" s="639"/>
      <c r="DX5" s="639"/>
      <c r="DY5" s="639"/>
      <c r="DZ5" s="639"/>
      <c r="EA5" s="639"/>
      <c r="EB5" s="639"/>
      <c r="EC5" s="640"/>
    </row>
    <row r="6" spans="2:143" ht="11.25" customHeight="1" x14ac:dyDescent="0.15">
      <c r="B6" s="653" t="s">
        <v>231</v>
      </c>
      <c r="C6" s="654"/>
      <c r="D6" s="654"/>
      <c r="E6" s="654"/>
      <c r="F6" s="654"/>
      <c r="G6" s="654"/>
      <c r="H6" s="654"/>
      <c r="I6" s="654"/>
      <c r="J6" s="654"/>
      <c r="K6" s="654"/>
      <c r="L6" s="654"/>
      <c r="M6" s="654"/>
      <c r="N6" s="654"/>
      <c r="O6" s="654"/>
      <c r="P6" s="654"/>
      <c r="Q6" s="655"/>
      <c r="R6" s="656">
        <v>170020</v>
      </c>
      <c r="S6" s="657"/>
      <c r="T6" s="657"/>
      <c r="U6" s="657"/>
      <c r="V6" s="657"/>
      <c r="W6" s="657"/>
      <c r="X6" s="657"/>
      <c r="Y6" s="658"/>
      <c r="Z6" s="659">
        <v>0.6</v>
      </c>
      <c r="AA6" s="659"/>
      <c r="AB6" s="659"/>
      <c r="AC6" s="659"/>
      <c r="AD6" s="660">
        <v>170020</v>
      </c>
      <c r="AE6" s="660"/>
      <c r="AF6" s="660"/>
      <c r="AG6" s="660"/>
      <c r="AH6" s="660"/>
      <c r="AI6" s="660"/>
      <c r="AJ6" s="660"/>
      <c r="AK6" s="660"/>
      <c r="AL6" s="661">
        <v>1.2</v>
      </c>
      <c r="AM6" s="662"/>
      <c r="AN6" s="662"/>
      <c r="AO6" s="663"/>
      <c r="AP6" s="653" t="s">
        <v>232</v>
      </c>
      <c r="AQ6" s="654"/>
      <c r="AR6" s="654"/>
      <c r="AS6" s="654"/>
      <c r="AT6" s="654"/>
      <c r="AU6" s="654"/>
      <c r="AV6" s="654"/>
      <c r="AW6" s="654"/>
      <c r="AX6" s="654"/>
      <c r="AY6" s="654"/>
      <c r="AZ6" s="654"/>
      <c r="BA6" s="654"/>
      <c r="BB6" s="654"/>
      <c r="BC6" s="654"/>
      <c r="BD6" s="654"/>
      <c r="BE6" s="654"/>
      <c r="BF6" s="655"/>
      <c r="BG6" s="656">
        <v>10063585</v>
      </c>
      <c r="BH6" s="657"/>
      <c r="BI6" s="657"/>
      <c r="BJ6" s="657"/>
      <c r="BK6" s="657"/>
      <c r="BL6" s="657"/>
      <c r="BM6" s="657"/>
      <c r="BN6" s="658"/>
      <c r="BO6" s="659">
        <v>93.7</v>
      </c>
      <c r="BP6" s="659"/>
      <c r="BQ6" s="659"/>
      <c r="BR6" s="659"/>
      <c r="BS6" s="660" t="s">
        <v>127</v>
      </c>
      <c r="BT6" s="660"/>
      <c r="BU6" s="660"/>
      <c r="BV6" s="660"/>
      <c r="BW6" s="660"/>
      <c r="BX6" s="660"/>
      <c r="BY6" s="660"/>
      <c r="BZ6" s="660"/>
      <c r="CA6" s="660"/>
      <c r="CB6" s="664"/>
      <c r="CD6" s="642" t="s">
        <v>233</v>
      </c>
      <c r="CE6" s="643"/>
      <c r="CF6" s="643"/>
      <c r="CG6" s="643"/>
      <c r="CH6" s="643"/>
      <c r="CI6" s="643"/>
      <c r="CJ6" s="643"/>
      <c r="CK6" s="643"/>
      <c r="CL6" s="643"/>
      <c r="CM6" s="643"/>
      <c r="CN6" s="643"/>
      <c r="CO6" s="643"/>
      <c r="CP6" s="643"/>
      <c r="CQ6" s="644"/>
      <c r="CR6" s="656">
        <v>221917</v>
      </c>
      <c r="CS6" s="657"/>
      <c r="CT6" s="657"/>
      <c r="CU6" s="657"/>
      <c r="CV6" s="657"/>
      <c r="CW6" s="657"/>
      <c r="CX6" s="657"/>
      <c r="CY6" s="658"/>
      <c r="CZ6" s="650">
        <v>0.8</v>
      </c>
      <c r="DA6" s="651"/>
      <c r="DB6" s="651"/>
      <c r="DC6" s="667"/>
      <c r="DD6" s="665" t="s">
        <v>127</v>
      </c>
      <c r="DE6" s="657"/>
      <c r="DF6" s="657"/>
      <c r="DG6" s="657"/>
      <c r="DH6" s="657"/>
      <c r="DI6" s="657"/>
      <c r="DJ6" s="657"/>
      <c r="DK6" s="657"/>
      <c r="DL6" s="657"/>
      <c r="DM6" s="657"/>
      <c r="DN6" s="657"/>
      <c r="DO6" s="657"/>
      <c r="DP6" s="658"/>
      <c r="DQ6" s="665">
        <v>221917</v>
      </c>
      <c r="DR6" s="657"/>
      <c r="DS6" s="657"/>
      <c r="DT6" s="657"/>
      <c r="DU6" s="657"/>
      <c r="DV6" s="657"/>
      <c r="DW6" s="657"/>
      <c r="DX6" s="657"/>
      <c r="DY6" s="657"/>
      <c r="DZ6" s="657"/>
      <c r="EA6" s="657"/>
      <c r="EB6" s="657"/>
      <c r="EC6" s="666"/>
    </row>
    <row r="7" spans="2:143" ht="11.25" customHeight="1" x14ac:dyDescent="0.15">
      <c r="B7" s="653" t="s">
        <v>234</v>
      </c>
      <c r="C7" s="654"/>
      <c r="D7" s="654"/>
      <c r="E7" s="654"/>
      <c r="F7" s="654"/>
      <c r="G7" s="654"/>
      <c r="H7" s="654"/>
      <c r="I7" s="654"/>
      <c r="J7" s="654"/>
      <c r="K7" s="654"/>
      <c r="L7" s="654"/>
      <c r="M7" s="654"/>
      <c r="N7" s="654"/>
      <c r="O7" s="654"/>
      <c r="P7" s="654"/>
      <c r="Q7" s="655"/>
      <c r="R7" s="656">
        <v>7595</v>
      </c>
      <c r="S7" s="657"/>
      <c r="T7" s="657"/>
      <c r="U7" s="657"/>
      <c r="V7" s="657"/>
      <c r="W7" s="657"/>
      <c r="X7" s="657"/>
      <c r="Y7" s="658"/>
      <c r="Z7" s="659">
        <v>0</v>
      </c>
      <c r="AA7" s="659"/>
      <c r="AB7" s="659"/>
      <c r="AC7" s="659"/>
      <c r="AD7" s="660">
        <v>7595</v>
      </c>
      <c r="AE7" s="660"/>
      <c r="AF7" s="660"/>
      <c r="AG7" s="660"/>
      <c r="AH7" s="660"/>
      <c r="AI7" s="660"/>
      <c r="AJ7" s="660"/>
      <c r="AK7" s="660"/>
      <c r="AL7" s="661">
        <v>0.1</v>
      </c>
      <c r="AM7" s="662"/>
      <c r="AN7" s="662"/>
      <c r="AO7" s="663"/>
      <c r="AP7" s="653" t="s">
        <v>235</v>
      </c>
      <c r="AQ7" s="654"/>
      <c r="AR7" s="654"/>
      <c r="AS7" s="654"/>
      <c r="AT7" s="654"/>
      <c r="AU7" s="654"/>
      <c r="AV7" s="654"/>
      <c r="AW7" s="654"/>
      <c r="AX7" s="654"/>
      <c r="AY7" s="654"/>
      <c r="AZ7" s="654"/>
      <c r="BA7" s="654"/>
      <c r="BB7" s="654"/>
      <c r="BC7" s="654"/>
      <c r="BD7" s="654"/>
      <c r="BE7" s="654"/>
      <c r="BF7" s="655"/>
      <c r="BG7" s="656">
        <v>5017524</v>
      </c>
      <c r="BH7" s="657"/>
      <c r="BI7" s="657"/>
      <c r="BJ7" s="657"/>
      <c r="BK7" s="657"/>
      <c r="BL7" s="657"/>
      <c r="BM7" s="657"/>
      <c r="BN7" s="658"/>
      <c r="BO7" s="659">
        <v>46.7</v>
      </c>
      <c r="BP7" s="659"/>
      <c r="BQ7" s="659"/>
      <c r="BR7" s="659"/>
      <c r="BS7" s="660" t="s">
        <v>127</v>
      </c>
      <c r="BT7" s="660"/>
      <c r="BU7" s="660"/>
      <c r="BV7" s="660"/>
      <c r="BW7" s="660"/>
      <c r="BX7" s="660"/>
      <c r="BY7" s="660"/>
      <c r="BZ7" s="660"/>
      <c r="CA7" s="660"/>
      <c r="CB7" s="664"/>
      <c r="CD7" s="653" t="s">
        <v>236</v>
      </c>
      <c r="CE7" s="654"/>
      <c r="CF7" s="654"/>
      <c r="CG7" s="654"/>
      <c r="CH7" s="654"/>
      <c r="CI7" s="654"/>
      <c r="CJ7" s="654"/>
      <c r="CK7" s="654"/>
      <c r="CL7" s="654"/>
      <c r="CM7" s="654"/>
      <c r="CN7" s="654"/>
      <c r="CO7" s="654"/>
      <c r="CP7" s="654"/>
      <c r="CQ7" s="655"/>
      <c r="CR7" s="656">
        <v>5456440</v>
      </c>
      <c r="CS7" s="657"/>
      <c r="CT7" s="657"/>
      <c r="CU7" s="657"/>
      <c r="CV7" s="657"/>
      <c r="CW7" s="657"/>
      <c r="CX7" s="657"/>
      <c r="CY7" s="658"/>
      <c r="CZ7" s="659">
        <v>20.399999999999999</v>
      </c>
      <c r="DA7" s="659"/>
      <c r="DB7" s="659"/>
      <c r="DC7" s="659"/>
      <c r="DD7" s="665">
        <v>1419508</v>
      </c>
      <c r="DE7" s="657"/>
      <c r="DF7" s="657"/>
      <c r="DG7" s="657"/>
      <c r="DH7" s="657"/>
      <c r="DI7" s="657"/>
      <c r="DJ7" s="657"/>
      <c r="DK7" s="657"/>
      <c r="DL7" s="657"/>
      <c r="DM7" s="657"/>
      <c r="DN7" s="657"/>
      <c r="DO7" s="657"/>
      <c r="DP7" s="658"/>
      <c r="DQ7" s="665">
        <v>3932923</v>
      </c>
      <c r="DR7" s="657"/>
      <c r="DS7" s="657"/>
      <c r="DT7" s="657"/>
      <c r="DU7" s="657"/>
      <c r="DV7" s="657"/>
      <c r="DW7" s="657"/>
      <c r="DX7" s="657"/>
      <c r="DY7" s="657"/>
      <c r="DZ7" s="657"/>
      <c r="EA7" s="657"/>
      <c r="EB7" s="657"/>
      <c r="EC7" s="666"/>
    </row>
    <row r="8" spans="2:143" ht="11.25" customHeight="1" x14ac:dyDescent="0.15">
      <c r="B8" s="653" t="s">
        <v>237</v>
      </c>
      <c r="C8" s="654"/>
      <c r="D8" s="654"/>
      <c r="E8" s="654"/>
      <c r="F8" s="654"/>
      <c r="G8" s="654"/>
      <c r="H8" s="654"/>
      <c r="I8" s="654"/>
      <c r="J8" s="654"/>
      <c r="K8" s="654"/>
      <c r="L8" s="654"/>
      <c r="M8" s="654"/>
      <c r="N8" s="654"/>
      <c r="O8" s="654"/>
      <c r="P8" s="654"/>
      <c r="Q8" s="655"/>
      <c r="R8" s="656">
        <v>93293</v>
      </c>
      <c r="S8" s="657"/>
      <c r="T8" s="657"/>
      <c r="U8" s="657"/>
      <c r="V8" s="657"/>
      <c r="W8" s="657"/>
      <c r="X8" s="657"/>
      <c r="Y8" s="658"/>
      <c r="Z8" s="659">
        <v>0.3</v>
      </c>
      <c r="AA8" s="659"/>
      <c r="AB8" s="659"/>
      <c r="AC8" s="659"/>
      <c r="AD8" s="660">
        <v>93293</v>
      </c>
      <c r="AE8" s="660"/>
      <c r="AF8" s="660"/>
      <c r="AG8" s="660"/>
      <c r="AH8" s="660"/>
      <c r="AI8" s="660"/>
      <c r="AJ8" s="660"/>
      <c r="AK8" s="660"/>
      <c r="AL8" s="661">
        <v>0.6</v>
      </c>
      <c r="AM8" s="662"/>
      <c r="AN8" s="662"/>
      <c r="AO8" s="663"/>
      <c r="AP8" s="653" t="s">
        <v>238</v>
      </c>
      <c r="AQ8" s="654"/>
      <c r="AR8" s="654"/>
      <c r="AS8" s="654"/>
      <c r="AT8" s="654"/>
      <c r="AU8" s="654"/>
      <c r="AV8" s="654"/>
      <c r="AW8" s="654"/>
      <c r="AX8" s="654"/>
      <c r="AY8" s="654"/>
      <c r="AZ8" s="654"/>
      <c r="BA8" s="654"/>
      <c r="BB8" s="654"/>
      <c r="BC8" s="654"/>
      <c r="BD8" s="654"/>
      <c r="BE8" s="654"/>
      <c r="BF8" s="655"/>
      <c r="BG8" s="656">
        <v>128602</v>
      </c>
      <c r="BH8" s="657"/>
      <c r="BI8" s="657"/>
      <c r="BJ8" s="657"/>
      <c r="BK8" s="657"/>
      <c r="BL8" s="657"/>
      <c r="BM8" s="657"/>
      <c r="BN8" s="658"/>
      <c r="BO8" s="659">
        <v>1.2</v>
      </c>
      <c r="BP8" s="659"/>
      <c r="BQ8" s="659"/>
      <c r="BR8" s="659"/>
      <c r="BS8" s="660" t="s">
        <v>127</v>
      </c>
      <c r="BT8" s="660"/>
      <c r="BU8" s="660"/>
      <c r="BV8" s="660"/>
      <c r="BW8" s="660"/>
      <c r="BX8" s="660"/>
      <c r="BY8" s="660"/>
      <c r="BZ8" s="660"/>
      <c r="CA8" s="660"/>
      <c r="CB8" s="664"/>
      <c r="CD8" s="653" t="s">
        <v>239</v>
      </c>
      <c r="CE8" s="654"/>
      <c r="CF8" s="654"/>
      <c r="CG8" s="654"/>
      <c r="CH8" s="654"/>
      <c r="CI8" s="654"/>
      <c r="CJ8" s="654"/>
      <c r="CK8" s="654"/>
      <c r="CL8" s="654"/>
      <c r="CM8" s="654"/>
      <c r="CN8" s="654"/>
      <c r="CO8" s="654"/>
      <c r="CP8" s="654"/>
      <c r="CQ8" s="655"/>
      <c r="CR8" s="656">
        <v>11388342</v>
      </c>
      <c r="CS8" s="657"/>
      <c r="CT8" s="657"/>
      <c r="CU8" s="657"/>
      <c r="CV8" s="657"/>
      <c r="CW8" s="657"/>
      <c r="CX8" s="657"/>
      <c r="CY8" s="658"/>
      <c r="CZ8" s="659">
        <v>42.6</v>
      </c>
      <c r="DA8" s="659"/>
      <c r="DB8" s="659"/>
      <c r="DC8" s="659"/>
      <c r="DD8" s="665">
        <v>280293</v>
      </c>
      <c r="DE8" s="657"/>
      <c r="DF8" s="657"/>
      <c r="DG8" s="657"/>
      <c r="DH8" s="657"/>
      <c r="DI8" s="657"/>
      <c r="DJ8" s="657"/>
      <c r="DK8" s="657"/>
      <c r="DL8" s="657"/>
      <c r="DM8" s="657"/>
      <c r="DN8" s="657"/>
      <c r="DO8" s="657"/>
      <c r="DP8" s="658"/>
      <c r="DQ8" s="665">
        <v>5557172</v>
      </c>
      <c r="DR8" s="657"/>
      <c r="DS8" s="657"/>
      <c r="DT8" s="657"/>
      <c r="DU8" s="657"/>
      <c r="DV8" s="657"/>
      <c r="DW8" s="657"/>
      <c r="DX8" s="657"/>
      <c r="DY8" s="657"/>
      <c r="DZ8" s="657"/>
      <c r="EA8" s="657"/>
      <c r="EB8" s="657"/>
      <c r="EC8" s="666"/>
    </row>
    <row r="9" spans="2:143" ht="11.25" customHeight="1" x14ac:dyDescent="0.15">
      <c r="B9" s="653" t="s">
        <v>240</v>
      </c>
      <c r="C9" s="654"/>
      <c r="D9" s="654"/>
      <c r="E9" s="654"/>
      <c r="F9" s="654"/>
      <c r="G9" s="654"/>
      <c r="H9" s="654"/>
      <c r="I9" s="654"/>
      <c r="J9" s="654"/>
      <c r="K9" s="654"/>
      <c r="L9" s="654"/>
      <c r="M9" s="654"/>
      <c r="N9" s="654"/>
      <c r="O9" s="654"/>
      <c r="P9" s="654"/>
      <c r="Q9" s="655"/>
      <c r="R9" s="656">
        <v>106690</v>
      </c>
      <c r="S9" s="657"/>
      <c r="T9" s="657"/>
      <c r="U9" s="657"/>
      <c r="V9" s="657"/>
      <c r="W9" s="657"/>
      <c r="X9" s="657"/>
      <c r="Y9" s="658"/>
      <c r="Z9" s="659">
        <v>0.4</v>
      </c>
      <c r="AA9" s="659"/>
      <c r="AB9" s="659"/>
      <c r="AC9" s="659"/>
      <c r="AD9" s="660">
        <v>106690</v>
      </c>
      <c r="AE9" s="660"/>
      <c r="AF9" s="660"/>
      <c r="AG9" s="660"/>
      <c r="AH9" s="660"/>
      <c r="AI9" s="660"/>
      <c r="AJ9" s="660"/>
      <c r="AK9" s="660"/>
      <c r="AL9" s="661">
        <v>0.7</v>
      </c>
      <c r="AM9" s="662"/>
      <c r="AN9" s="662"/>
      <c r="AO9" s="663"/>
      <c r="AP9" s="653" t="s">
        <v>241</v>
      </c>
      <c r="AQ9" s="654"/>
      <c r="AR9" s="654"/>
      <c r="AS9" s="654"/>
      <c r="AT9" s="654"/>
      <c r="AU9" s="654"/>
      <c r="AV9" s="654"/>
      <c r="AW9" s="654"/>
      <c r="AX9" s="654"/>
      <c r="AY9" s="654"/>
      <c r="AZ9" s="654"/>
      <c r="BA9" s="654"/>
      <c r="BB9" s="654"/>
      <c r="BC9" s="654"/>
      <c r="BD9" s="654"/>
      <c r="BE9" s="654"/>
      <c r="BF9" s="655"/>
      <c r="BG9" s="656">
        <v>4416613</v>
      </c>
      <c r="BH9" s="657"/>
      <c r="BI9" s="657"/>
      <c r="BJ9" s="657"/>
      <c r="BK9" s="657"/>
      <c r="BL9" s="657"/>
      <c r="BM9" s="657"/>
      <c r="BN9" s="658"/>
      <c r="BO9" s="659">
        <v>41.1</v>
      </c>
      <c r="BP9" s="659"/>
      <c r="BQ9" s="659"/>
      <c r="BR9" s="659"/>
      <c r="BS9" s="660" t="s">
        <v>127</v>
      </c>
      <c r="BT9" s="660"/>
      <c r="BU9" s="660"/>
      <c r="BV9" s="660"/>
      <c r="BW9" s="660"/>
      <c r="BX9" s="660"/>
      <c r="BY9" s="660"/>
      <c r="BZ9" s="660"/>
      <c r="CA9" s="660"/>
      <c r="CB9" s="664"/>
      <c r="CD9" s="653" t="s">
        <v>242</v>
      </c>
      <c r="CE9" s="654"/>
      <c r="CF9" s="654"/>
      <c r="CG9" s="654"/>
      <c r="CH9" s="654"/>
      <c r="CI9" s="654"/>
      <c r="CJ9" s="654"/>
      <c r="CK9" s="654"/>
      <c r="CL9" s="654"/>
      <c r="CM9" s="654"/>
      <c r="CN9" s="654"/>
      <c r="CO9" s="654"/>
      <c r="CP9" s="654"/>
      <c r="CQ9" s="655"/>
      <c r="CR9" s="656">
        <v>2229213</v>
      </c>
      <c r="CS9" s="657"/>
      <c r="CT9" s="657"/>
      <c r="CU9" s="657"/>
      <c r="CV9" s="657"/>
      <c r="CW9" s="657"/>
      <c r="CX9" s="657"/>
      <c r="CY9" s="658"/>
      <c r="CZ9" s="659">
        <v>8.3000000000000007</v>
      </c>
      <c r="DA9" s="659"/>
      <c r="DB9" s="659"/>
      <c r="DC9" s="659"/>
      <c r="DD9" s="665">
        <v>5313</v>
      </c>
      <c r="DE9" s="657"/>
      <c r="DF9" s="657"/>
      <c r="DG9" s="657"/>
      <c r="DH9" s="657"/>
      <c r="DI9" s="657"/>
      <c r="DJ9" s="657"/>
      <c r="DK9" s="657"/>
      <c r="DL9" s="657"/>
      <c r="DM9" s="657"/>
      <c r="DN9" s="657"/>
      <c r="DO9" s="657"/>
      <c r="DP9" s="658"/>
      <c r="DQ9" s="665">
        <v>1354540</v>
      </c>
      <c r="DR9" s="657"/>
      <c r="DS9" s="657"/>
      <c r="DT9" s="657"/>
      <c r="DU9" s="657"/>
      <c r="DV9" s="657"/>
      <c r="DW9" s="657"/>
      <c r="DX9" s="657"/>
      <c r="DY9" s="657"/>
      <c r="DZ9" s="657"/>
      <c r="EA9" s="657"/>
      <c r="EB9" s="657"/>
      <c r="EC9" s="666"/>
    </row>
    <row r="10" spans="2:143" ht="11.25" customHeight="1" x14ac:dyDescent="0.15">
      <c r="B10" s="653" t="s">
        <v>243</v>
      </c>
      <c r="C10" s="654"/>
      <c r="D10" s="654"/>
      <c r="E10" s="654"/>
      <c r="F10" s="654"/>
      <c r="G10" s="654"/>
      <c r="H10" s="654"/>
      <c r="I10" s="654"/>
      <c r="J10" s="654"/>
      <c r="K10" s="654"/>
      <c r="L10" s="654"/>
      <c r="M10" s="654"/>
      <c r="N10" s="654"/>
      <c r="O10" s="654"/>
      <c r="P10" s="654"/>
      <c r="Q10" s="655"/>
      <c r="R10" s="656" t="s">
        <v>127</v>
      </c>
      <c r="S10" s="657"/>
      <c r="T10" s="657"/>
      <c r="U10" s="657"/>
      <c r="V10" s="657"/>
      <c r="W10" s="657"/>
      <c r="X10" s="657"/>
      <c r="Y10" s="658"/>
      <c r="Z10" s="659" t="s">
        <v>127</v>
      </c>
      <c r="AA10" s="659"/>
      <c r="AB10" s="659"/>
      <c r="AC10" s="659"/>
      <c r="AD10" s="660" t="s">
        <v>127</v>
      </c>
      <c r="AE10" s="660"/>
      <c r="AF10" s="660"/>
      <c r="AG10" s="660"/>
      <c r="AH10" s="660"/>
      <c r="AI10" s="660"/>
      <c r="AJ10" s="660"/>
      <c r="AK10" s="660"/>
      <c r="AL10" s="661" t="s">
        <v>127</v>
      </c>
      <c r="AM10" s="662"/>
      <c r="AN10" s="662"/>
      <c r="AO10" s="663"/>
      <c r="AP10" s="653" t="s">
        <v>244</v>
      </c>
      <c r="AQ10" s="654"/>
      <c r="AR10" s="654"/>
      <c r="AS10" s="654"/>
      <c r="AT10" s="654"/>
      <c r="AU10" s="654"/>
      <c r="AV10" s="654"/>
      <c r="AW10" s="654"/>
      <c r="AX10" s="654"/>
      <c r="AY10" s="654"/>
      <c r="AZ10" s="654"/>
      <c r="BA10" s="654"/>
      <c r="BB10" s="654"/>
      <c r="BC10" s="654"/>
      <c r="BD10" s="654"/>
      <c r="BE10" s="654"/>
      <c r="BF10" s="655"/>
      <c r="BG10" s="656">
        <v>149684</v>
      </c>
      <c r="BH10" s="657"/>
      <c r="BI10" s="657"/>
      <c r="BJ10" s="657"/>
      <c r="BK10" s="657"/>
      <c r="BL10" s="657"/>
      <c r="BM10" s="657"/>
      <c r="BN10" s="658"/>
      <c r="BO10" s="659">
        <v>1.4</v>
      </c>
      <c r="BP10" s="659"/>
      <c r="BQ10" s="659"/>
      <c r="BR10" s="659"/>
      <c r="BS10" s="660" t="s">
        <v>127</v>
      </c>
      <c r="BT10" s="660"/>
      <c r="BU10" s="660"/>
      <c r="BV10" s="660"/>
      <c r="BW10" s="660"/>
      <c r="BX10" s="660"/>
      <c r="BY10" s="660"/>
      <c r="BZ10" s="660"/>
      <c r="CA10" s="660"/>
      <c r="CB10" s="664"/>
      <c r="CD10" s="653" t="s">
        <v>245</v>
      </c>
      <c r="CE10" s="654"/>
      <c r="CF10" s="654"/>
      <c r="CG10" s="654"/>
      <c r="CH10" s="654"/>
      <c r="CI10" s="654"/>
      <c r="CJ10" s="654"/>
      <c r="CK10" s="654"/>
      <c r="CL10" s="654"/>
      <c r="CM10" s="654"/>
      <c r="CN10" s="654"/>
      <c r="CO10" s="654"/>
      <c r="CP10" s="654"/>
      <c r="CQ10" s="655"/>
      <c r="CR10" s="656">
        <v>99872</v>
      </c>
      <c r="CS10" s="657"/>
      <c r="CT10" s="657"/>
      <c r="CU10" s="657"/>
      <c r="CV10" s="657"/>
      <c r="CW10" s="657"/>
      <c r="CX10" s="657"/>
      <c r="CY10" s="658"/>
      <c r="CZ10" s="659">
        <v>0.4</v>
      </c>
      <c r="DA10" s="659"/>
      <c r="DB10" s="659"/>
      <c r="DC10" s="659"/>
      <c r="DD10" s="665" t="s">
        <v>127</v>
      </c>
      <c r="DE10" s="657"/>
      <c r="DF10" s="657"/>
      <c r="DG10" s="657"/>
      <c r="DH10" s="657"/>
      <c r="DI10" s="657"/>
      <c r="DJ10" s="657"/>
      <c r="DK10" s="657"/>
      <c r="DL10" s="657"/>
      <c r="DM10" s="657"/>
      <c r="DN10" s="657"/>
      <c r="DO10" s="657"/>
      <c r="DP10" s="658"/>
      <c r="DQ10" s="665">
        <v>87259</v>
      </c>
      <c r="DR10" s="657"/>
      <c r="DS10" s="657"/>
      <c r="DT10" s="657"/>
      <c r="DU10" s="657"/>
      <c r="DV10" s="657"/>
      <c r="DW10" s="657"/>
      <c r="DX10" s="657"/>
      <c r="DY10" s="657"/>
      <c r="DZ10" s="657"/>
      <c r="EA10" s="657"/>
      <c r="EB10" s="657"/>
      <c r="EC10" s="666"/>
    </row>
    <row r="11" spans="2:143" ht="11.25" customHeight="1" x14ac:dyDescent="0.15">
      <c r="B11" s="653" t="s">
        <v>246</v>
      </c>
      <c r="C11" s="654"/>
      <c r="D11" s="654"/>
      <c r="E11" s="654"/>
      <c r="F11" s="654"/>
      <c r="G11" s="654"/>
      <c r="H11" s="654"/>
      <c r="I11" s="654"/>
      <c r="J11" s="654"/>
      <c r="K11" s="654"/>
      <c r="L11" s="654"/>
      <c r="M11" s="654"/>
      <c r="N11" s="654"/>
      <c r="O11" s="654"/>
      <c r="P11" s="654"/>
      <c r="Q11" s="655"/>
      <c r="R11" s="656">
        <v>1602307</v>
      </c>
      <c r="S11" s="657"/>
      <c r="T11" s="657"/>
      <c r="U11" s="657"/>
      <c r="V11" s="657"/>
      <c r="W11" s="657"/>
      <c r="X11" s="657"/>
      <c r="Y11" s="658"/>
      <c r="Z11" s="661">
        <v>5.6</v>
      </c>
      <c r="AA11" s="662"/>
      <c r="AB11" s="662"/>
      <c r="AC11" s="668"/>
      <c r="AD11" s="665">
        <v>1602307</v>
      </c>
      <c r="AE11" s="657"/>
      <c r="AF11" s="657"/>
      <c r="AG11" s="657"/>
      <c r="AH11" s="657"/>
      <c r="AI11" s="657"/>
      <c r="AJ11" s="657"/>
      <c r="AK11" s="658"/>
      <c r="AL11" s="661">
        <v>11</v>
      </c>
      <c r="AM11" s="662"/>
      <c r="AN11" s="662"/>
      <c r="AO11" s="663"/>
      <c r="AP11" s="653" t="s">
        <v>247</v>
      </c>
      <c r="AQ11" s="654"/>
      <c r="AR11" s="654"/>
      <c r="AS11" s="654"/>
      <c r="AT11" s="654"/>
      <c r="AU11" s="654"/>
      <c r="AV11" s="654"/>
      <c r="AW11" s="654"/>
      <c r="AX11" s="654"/>
      <c r="AY11" s="654"/>
      <c r="AZ11" s="654"/>
      <c r="BA11" s="654"/>
      <c r="BB11" s="654"/>
      <c r="BC11" s="654"/>
      <c r="BD11" s="654"/>
      <c r="BE11" s="654"/>
      <c r="BF11" s="655"/>
      <c r="BG11" s="656">
        <v>322625</v>
      </c>
      <c r="BH11" s="657"/>
      <c r="BI11" s="657"/>
      <c r="BJ11" s="657"/>
      <c r="BK11" s="657"/>
      <c r="BL11" s="657"/>
      <c r="BM11" s="657"/>
      <c r="BN11" s="658"/>
      <c r="BO11" s="659">
        <v>3</v>
      </c>
      <c r="BP11" s="659"/>
      <c r="BQ11" s="659"/>
      <c r="BR11" s="659"/>
      <c r="BS11" s="660" t="s">
        <v>127</v>
      </c>
      <c r="BT11" s="660"/>
      <c r="BU11" s="660"/>
      <c r="BV11" s="660"/>
      <c r="BW11" s="660"/>
      <c r="BX11" s="660"/>
      <c r="BY11" s="660"/>
      <c r="BZ11" s="660"/>
      <c r="CA11" s="660"/>
      <c r="CB11" s="664"/>
      <c r="CD11" s="653" t="s">
        <v>248</v>
      </c>
      <c r="CE11" s="654"/>
      <c r="CF11" s="654"/>
      <c r="CG11" s="654"/>
      <c r="CH11" s="654"/>
      <c r="CI11" s="654"/>
      <c r="CJ11" s="654"/>
      <c r="CK11" s="654"/>
      <c r="CL11" s="654"/>
      <c r="CM11" s="654"/>
      <c r="CN11" s="654"/>
      <c r="CO11" s="654"/>
      <c r="CP11" s="654"/>
      <c r="CQ11" s="655"/>
      <c r="CR11" s="656">
        <v>191735</v>
      </c>
      <c r="CS11" s="657"/>
      <c r="CT11" s="657"/>
      <c r="CU11" s="657"/>
      <c r="CV11" s="657"/>
      <c r="CW11" s="657"/>
      <c r="CX11" s="657"/>
      <c r="CY11" s="658"/>
      <c r="CZ11" s="659">
        <v>0.7</v>
      </c>
      <c r="DA11" s="659"/>
      <c r="DB11" s="659"/>
      <c r="DC11" s="659"/>
      <c r="DD11" s="665">
        <v>86535</v>
      </c>
      <c r="DE11" s="657"/>
      <c r="DF11" s="657"/>
      <c r="DG11" s="657"/>
      <c r="DH11" s="657"/>
      <c r="DI11" s="657"/>
      <c r="DJ11" s="657"/>
      <c r="DK11" s="657"/>
      <c r="DL11" s="657"/>
      <c r="DM11" s="657"/>
      <c r="DN11" s="657"/>
      <c r="DO11" s="657"/>
      <c r="DP11" s="658"/>
      <c r="DQ11" s="665">
        <v>111174</v>
      </c>
      <c r="DR11" s="657"/>
      <c r="DS11" s="657"/>
      <c r="DT11" s="657"/>
      <c r="DU11" s="657"/>
      <c r="DV11" s="657"/>
      <c r="DW11" s="657"/>
      <c r="DX11" s="657"/>
      <c r="DY11" s="657"/>
      <c r="DZ11" s="657"/>
      <c r="EA11" s="657"/>
      <c r="EB11" s="657"/>
      <c r="EC11" s="666"/>
    </row>
    <row r="12" spans="2:143" ht="11.25" customHeight="1" x14ac:dyDescent="0.15">
      <c r="B12" s="653" t="s">
        <v>249</v>
      </c>
      <c r="C12" s="654"/>
      <c r="D12" s="654"/>
      <c r="E12" s="654"/>
      <c r="F12" s="654"/>
      <c r="G12" s="654"/>
      <c r="H12" s="654"/>
      <c r="I12" s="654"/>
      <c r="J12" s="654"/>
      <c r="K12" s="654"/>
      <c r="L12" s="654"/>
      <c r="M12" s="654"/>
      <c r="N12" s="654"/>
      <c r="O12" s="654"/>
      <c r="P12" s="654"/>
      <c r="Q12" s="655"/>
      <c r="R12" s="656" t="s">
        <v>127</v>
      </c>
      <c r="S12" s="657"/>
      <c r="T12" s="657"/>
      <c r="U12" s="657"/>
      <c r="V12" s="657"/>
      <c r="W12" s="657"/>
      <c r="X12" s="657"/>
      <c r="Y12" s="658"/>
      <c r="Z12" s="659" t="s">
        <v>127</v>
      </c>
      <c r="AA12" s="659"/>
      <c r="AB12" s="659"/>
      <c r="AC12" s="659"/>
      <c r="AD12" s="660" t="s">
        <v>127</v>
      </c>
      <c r="AE12" s="660"/>
      <c r="AF12" s="660"/>
      <c r="AG12" s="660"/>
      <c r="AH12" s="660"/>
      <c r="AI12" s="660"/>
      <c r="AJ12" s="660"/>
      <c r="AK12" s="660"/>
      <c r="AL12" s="661" t="s">
        <v>127</v>
      </c>
      <c r="AM12" s="662"/>
      <c r="AN12" s="662"/>
      <c r="AO12" s="663"/>
      <c r="AP12" s="653" t="s">
        <v>250</v>
      </c>
      <c r="AQ12" s="654"/>
      <c r="AR12" s="654"/>
      <c r="AS12" s="654"/>
      <c r="AT12" s="654"/>
      <c r="AU12" s="654"/>
      <c r="AV12" s="654"/>
      <c r="AW12" s="654"/>
      <c r="AX12" s="654"/>
      <c r="AY12" s="654"/>
      <c r="AZ12" s="654"/>
      <c r="BA12" s="654"/>
      <c r="BB12" s="654"/>
      <c r="BC12" s="654"/>
      <c r="BD12" s="654"/>
      <c r="BE12" s="654"/>
      <c r="BF12" s="655"/>
      <c r="BG12" s="656">
        <v>4482755</v>
      </c>
      <c r="BH12" s="657"/>
      <c r="BI12" s="657"/>
      <c r="BJ12" s="657"/>
      <c r="BK12" s="657"/>
      <c r="BL12" s="657"/>
      <c r="BM12" s="657"/>
      <c r="BN12" s="658"/>
      <c r="BO12" s="659">
        <v>41.7</v>
      </c>
      <c r="BP12" s="659"/>
      <c r="BQ12" s="659"/>
      <c r="BR12" s="659"/>
      <c r="BS12" s="660" t="s">
        <v>127</v>
      </c>
      <c r="BT12" s="660"/>
      <c r="BU12" s="660"/>
      <c r="BV12" s="660"/>
      <c r="BW12" s="660"/>
      <c r="BX12" s="660"/>
      <c r="BY12" s="660"/>
      <c r="BZ12" s="660"/>
      <c r="CA12" s="660"/>
      <c r="CB12" s="664"/>
      <c r="CD12" s="653" t="s">
        <v>251</v>
      </c>
      <c r="CE12" s="654"/>
      <c r="CF12" s="654"/>
      <c r="CG12" s="654"/>
      <c r="CH12" s="654"/>
      <c r="CI12" s="654"/>
      <c r="CJ12" s="654"/>
      <c r="CK12" s="654"/>
      <c r="CL12" s="654"/>
      <c r="CM12" s="654"/>
      <c r="CN12" s="654"/>
      <c r="CO12" s="654"/>
      <c r="CP12" s="654"/>
      <c r="CQ12" s="655"/>
      <c r="CR12" s="656">
        <v>197153</v>
      </c>
      <c r="CS12" s="657"/>
      <c r="CT12" s="657"/>
      <c r="CU12" s="657"/>
      <c r="CV12" s="657"/>
      <c r="CW12" s="657"/>
      <c r="CX12" s="657"/>
      <c r="CY12" s="658"/>
      <c r="CZ12" s="659">
        <v>0.7</v>
      </c>
      <c r="DA12" s="659"/>
      <c r="DB12" s="659"/>
      <c r="DC12" s="659"/>
      <c r="DD12" s="665" t="s">
        <v>127</v>
      </c>
      <c r="DE12" s="657"/>
      <c r="DF12" s="657"/>
      <c r="DG12" s="657"/>
      <c r="DH12" s="657"/>
      <c r="DI12" s="657"/>
      <c r="DJ12" s="657"/>
      <c r="DK12" s="657"/>
      <c r="DL12" s="657"/>
      <c r="DM12" s="657"/>
      <c r="DN12" s="657"/>
      <c r="DO12" s="657"/>
      <c r="DP12" s="658"/>
      <c r="DQ12" s="665">
        <v>121928</v>
      </c>
      <c r="DR12" s="657"/>
      <c r="DS12" s="657"/>
      <c r="DT12" s="657"/>
      <c r="DU12" s="657"/>
      <c r="DV12" s="657"/>
      <c r="DW12" s="657"/>
      <c r="DX12" s="657"/>
      <c r="DY12" s="657"/>
      <c r="DZ12" s="657"/>
      <c r="EA12" s="657"/>
      <c r="EB12" s="657"/>
      <c r="EC12" s="666"/>
    </row>
    <row r="13" spans="2:143" ht="11.25" customHeight="1" x14ac:dyDescent="0.15">
      <c r="B13" s="653" t="s">
        <v>252</v>
      </c>
      <c r="C13" s="654"/>
      <c r="D13" s="654"/>
      <c r="E13" s="654"/>
      <c r="F13" s="654"/>
      <c r="G13" s="654"/>
      <c r="H13" s="654"/>
      <c r="I13" s="654"/>
      <c r="J13" s="654"/>
      <c r="K13" s="654"/>
      <c r="L13" s="654"/>
      <c r="M13" s="654"/>
      <c r="N13" s="654"/>
      <c r="O13" s="654"/>
      <c r="P13" s="654"/>
      <c r="Q13" s="655"/>
      <c r="R13" s="656" t="s">
        <v>127</v>
      </c>
      <c r="S13" s="657"/>
      <c r="T13" s="657"/>
      <c r="U13" s="657"/>
      <c r="V13" s="657"/>
      <c r="W13" s="657"/>
      <c r="X13" s="657"/>
      <c r="Y13" s="658"/>
      <c r="Z13" s="659" t="s">
        <v>127</v>
      </c>
      <c r="AA13" s="659"/>
      <c r="AB13" s="659"/>
      <c r="AC13" s="659"/>
      <c r="AD13" s="660" t="s">
        <v>127</v>
      </c>
      <c r="AE13" s="660"/>
      <c r="AF13" s="660"/>
      <c r="AG13" s="660"/>
      <c r="AH13" s="660"/>
      <c r="AI13" s="660"/>
      <c r="AJ13" s="660"/>
      <c r="AK13" s="660"/>
      <c r="AL13" s="661" t="s">
        <v>127</v>
      </c>
      <c r="AM13" s="662"/>
      <c r="AN13" s="662"/>
      <c r="AO13" s="663"/>
      <c r="AP13" s="653" t="s">
        <v>253</v>
      </c>
      <c r="AQ13" s="654"/>
      <c r="AR13" s="654"/>
      <c r="AS13" s="654"/>
      <c r="AT13" s="654"/>
      <c r="AU13" s="654"/>
      <c r="AV13" s="654"/>
      <c r="AW13" s="654"/>
      <c r="AX13" s="654"/>
      <c r="AY13" s="654"/>
      <c r="AZ13" s="654"/>
      <c r="BA13" s="654"/>
      <c r="BB13" s="654"/>
      <c r="BC13" s="654"/>
      <c r="BD13" s="654"/>
      <c r="BE13" s="654"/>
      <c r="BF13" s="655"/>
      <c r="BG13" s="656">
        <v>4476514</v>
      </c>
      <c r="BH13" s="657"/>
      <c r="BI13" s="657"/>
      <c r="BJ13" s="657"/>
      <c r="BK13" s="657"/>
      <c r="BL13" s="657"/>
      <c r="BM13" s="657"/>
      <c r="BN13" s="658"/>
      <c r="BO13" s="659">
        <v>41.7</v>
      </c>
      <c r="BP13" s="659"/>
      <c r="BQ13" s="659"/>
      <c r="BR13" s="659"/>
      <c r="BS13" s="660" t="s">
        <v>127</v>
      </c>
      <c r="BT13" s="660"/>
      <c r="BU13" s="660"/>
      <c r="BV13" s="660"/>
      <c r="BW13" s="660"/>
      <c r="BX13" s="660"/>
      <c r="BY13" s="660"/>
      <c r="BZ13" s="660"/>
      <c r="CA13" s="660"/>
      <c r="CB13" s="664"/>
      <c r="CD13" s="653" t="s">
        <v>254</v>
      </c>
      <c r="CE13" s="654"/>
      <c r="CF13" s="654"/>
      <c r="CG13" s="654"/>
      <c r="CH13" s="654"/>
      <c r="CI13" s="654"/>
      <c r="CJ13" s="654"/>
      <c r="CK13" s="654"/>
      <c r="CL13" s="654"/>
      <c r="CM13" s="654"/>
      <c r="CN13" s="654"/>
      <c r="CO13" s="654"/>
      <c r="CP13" s="654"/>
      <c r="CQ13" s="655"/>
      <c r="CR13" s="656">
        <v>1559675</v>
      </c>
      <c r="CS13" s="657"/>
      <c r="CT13" s="657"/>
      <c r="CU13" s="657"/>
      <c r="CV13" s="657"/>
      <c r="CW13" s="657"/>
      <c r="CX13" s="657"/>
      <c r="CY13" s="658"/>
      <c r="CZ13" s="659">
        <v>5.8</v>
      </c>
      <c r="DA13" s="659"/>
      <c r="DB13" s="659"/>
      <c r="DC13" s="659"/>
      <c r="DD13" s="665">
        <v>615564</v>
      </c>
      <c r="DE13" s="657"/>
      <c r="DF13" s="657"/>
      <c r="DG13" s="657"/>
      <c r="DH13" s="657"/>
      <c r="DI13" s="657"/>
      <c r="DJ13" s="657"/>
      <c r="DK13" s="657"/>
      <c r="DL13" s="657"/>
      <c r="DM13" s="657"/>
      <c r="DN13" s="657"/>
      <c r="DO13" s="657"/>
      <c r="DP13" s="658"/>
      <c r="DQ13" s="665">
        <v>1455918</v>
      </c>
      <c r="DR13" s="657"/>
      <c r="DS13" s="657"/>
      <c r="DT13" s="657"/>
      <c r="DU13" s="657"/>
      <c r="DV13" s="657"/>
      <c r="DW13" s="657"/>
      <c r="DX13" s="657"/>
      <c r="DY13" s="657"/>
      <c r="DZ13" s="657"/>
      <c r="EA13" s="657"/>
      <c r="EB13" s="657"/>
      <c r="EC13" s="666"/>
    </row>
    <row r="14" spans="2:143" ht="11.25" customHeight="1" x14ac:dyDescent="0.15">
      <c r="B14" s="653" t="s">
        <v>255</v>
      </c>
      <c r="C14" s="654"/>
      <c r="D14" s="654"/>
      <c r="E14" s="654"/>
      <c r="F14" s="654"/>
      <c r="G14" s="654"/>
      <c r="H14" s="654"/>
      <c r="I14" s="654"/>
      <c r="J14" s="654"/>
      <c r="K14" s="654"/>
      <c r="L14" s="654"/>
      <c r="M14" s="654"/>
      <c r="N14" s="654"/>
      <c r="O14" s="654"/>
      <c r="P14" s="654"/>
      <c r="Q14" s="655"/>
      <c r="R14" s="656">
        <v>3</v>
      </c>
      <c r="S14" s="657"/>
      <c r="T14" s="657"/>
      <c r="U14" s="657"/>
      <c r="V14" s="657"/>
      <c r="W14" s="657"/>
      <c r="X14" s="657"/>
      <c r="Y14" s="658"/>
      <c r="Z14" s="659">
        <v>0</v>
      </c>
      <c r="AA14" s="659"/>
      <c r="AB14" s="659"/>
      <c r="AC14" s="659"/>
      <c r="AD14" s="660">
        <v>3</v>
      </c>
      <c r="AE14" s="660"/>
      <c r="AF14" s="660"/>
      <c r="AG14" s="660"/>
      <c r="AH14" s="660"/>
      <c r="AI14" s="660"/>
      <c r="AJ14" s="660"/>
      <c r="AK14" s="660"/>
      <c r="AL14" s="661">
        <v>0</v>
      </c>
      <c r="AM14" s="662"/>
      <c r="AN14" s="662"/>
      <c r="AO14" s="663"/>
      <c r="AP14" s="653" t="s">
        <v>256</v>
      </c>
      <c r="AQ14" s="654"/>
      <c r="AR14" s="654"/>
      <c r="AS14" s="654"/>
      <c r="AT14" s="654"/>
      <c r="AU14" s="654"/>
      <c r="AV14" s="654"/>
      <c r="AW14" s="654"/>
      <c r="AX14" s="654"/>
      <c r="AY14" s="654"/>
      <c r="AZ14" s="654"/>
      <c r="BA14" s="654"/>
      <c r="BB14" s="654"/>
      <c r="BC14" s="654"/>
      <c r="BD14" s="654"/>
      <c r="BE14" s="654"/>
      <c r="BF14" s="655"/>
      <c r="BG14" s="656">
        <v>156518</v>
      </c>
      <c r="BH14" s="657"/>
      <c r="BI14" s="657"/>
      <c r="BJ14" s="657"/>
      <c r="BK14" s="657"/>
      <c r="BL14" s="657"/>
      <c r="BM14" s="657"/>
      <c r="BN14" s="658"/>
      <c r="BO14" s="659">
        <v>1.5</v>
      </c>
      <c r="BP14" s="659"/>
      <c r="BQ14" s="659"/>
      <c r="BR14" s="659"/>
      <c r="BS14" s="660" t="s">
        <v>127</v>
      </c>
      <c r="BT14" s="660"/>
      <c r="BU14" s="660"/>
      <c r="BV14" s="660"/>
      <c r="BW14" s="660"/>
      <c r="BX14" s="660"/>
      <c r="BY14" s="660"/>
      <c r="BZ14" s="660"/>
      <c r="CA14" s="660"/>
      <c r="CB14" s="664"/>
      <c r="CD14" s="653" t="s">
        <v>257</v>
      </c>
      <c r="CE14" s="654"/>
      <c r="CF14" s="654"/>
      <c r="CG14" s="654"/>
      <c r="CH14" s="654"/>
      <c r="CI14" s="654"/>
      <c r="CJ14" s="654"/>
      <c r="CK14" s="654"/>
      <c r="CL14" s="654"/>
      <c r="CM14" s="654"/>
      <c r="CN14" s="654"/>
      <c r="CO14" s="654"/>
      <c r="CP14" s="654"/>
      <c r="CQ14" s="655"/>
      <c r="CR14" s="656">
        <v>832957</v>
      </c>
      <c r="CS14" s="657"/>
      <c r="CT14" s="657"/>
      <c r="CU14" s="657"/>
      <c r="CV14" s="657"/>
      <c r="CW14" s="657"/>
      <c r="CX14" s="657"/>
      <c r="CY14" s="658"/>
      <c r="CZ14" s="659">
        <v>3.1</v>
      </c>
      <c r="DA14" s="659"/>
      <c r="DB14" s="659"/>
      <c r="DC14" s="659"/>
      <c r="DD14" s="665">
        <v>30752</v>
      </c>
      <c r="DE14" s="657"/>
      <c r="DF14" s="657"/>
      <c r="DG14" s="657"/>
      <c r="DH14" s="657"/>
      <c r="DI14" s="657"/>
      <c r="DJ14" s="657"/>
      <c r="DK14" s="657"/>
      <c r="DL14" s="657"/>
      <c r="DM14" s="657"/>
      <c r="DN14" s="657"/>
      <c r="DO14" s="657"/>
      <c r="DP14" s="658"/>
      <c r="DQ14" s="665">
        <v>800688</v>
      </c>
      <c r="DR14" s="657"/>
      <c r="DS14" s="657"/>
      <c r="DT14" s="657"/>
      <c r="DU14" s="657"/>
      <c r="DV14" s="657"/>
      <c r="DW14" s="657"/>
      <c r="DX14" s="657"/>
      <c r="DY14" s="657"/>
      <c r="DZ14" s="657"/>
      <c r="EA14" s="657"/>
      <c r="EB14" s="657"/>
      <c r="EC14" s="666"/>
    </row>
    <row r="15" spans="2:143" ht="11.25" customHeight="1" x14ac:dyDescent="0.15">
      <c r="B15" s="653" t="s">
        <v>258</v>
      </c>
      <c r="C15" s="654"/>
      <c r="D15" s="654"/>
      <c r="E15" s="654"/>
      <c r="F15" s="654"/>
      <c r="G15" s="654"/>
      <c r="H15" s="654"/>
      <c r="I15" s="654"/>
      <c r="J15" s="654"/>
      <c r="K15" s="654"/>
      <c r="L15" s="654"/>
      <c r="M15" s="654"/>
      <c r="N15" s="654"/>
      <c r="O15" s="654"/>
      <c r="P15" s="654"/>
      <c r="Q15" s="655"/>
      <c r="R15" s="656" t="s">
        <v>127</v>
      </c>
      <c r="S15" s="657"/>
      <c r="T15" s="657"/>
      <c r="U15" s="657"/>
      <c r="V15" s="657"/>
      <c r="W15" s="657"/>
      <c r="X15" s="657"/>
      <c r="Y15" s="658"/>
      <c r="Z15" s="659" t="s">
        <v>127</v>
      </c>
      <c r="AA15" s="659"/>
      <c r="AB15" s="659"/>
      <c r="AC15" s="659"/>
      <c r="AD15" s="660" t="s">
        <v>127</v>
      </c>
      <c r="AE15" s="660"/>
      <c r="AF15" s="660"/>
      <c r="AG15" s="660"/>
      <c r="AH15" s="660"/>
      <c r="AI15" s="660"/>
      <c r="AJ15" s="660"/>
      <c r="AK15" s="660"/>
      <c r="AL15" s="661" t="s">
        <v>127</v>
      </c>
      <c r="AM15" s="662"/>
      <c r="AN15" s="662"/>
      <c r="AO15" s="663"/>
      <c r="AP15" s="653" t="s">
        <v>259</v>
      </c>
      <c r="AQ15" s="654"/>
      <c r="AR15" s="654"/>
      <c r="AS15" s="654"/>
      <c r="AT15" s="654"/>
      <c r="AU15" s="654"/>
      <c r="AV15" s="654"/>
      <c r="AW15" s="654"/>
      <c r="AX15" s="654"/>
      <c r="AY15" s="654"/>
      <c r="AZ15" s="654"/>
      <c r="BA15" s="654"/>
      <c r="BB15" s="654"/>
      <c r="BC15" s="654"/>
      <c r="BD15" s="654"/>
      <c r="BE15" s="654"/>
      <c r="BF15" s="655"/>
      <c r="BG15" s="656">
        <v>406788</v>
      </c>
      <c r="BH15" s="657"/>
      <c r="BI15" s="657"/>
      <c r="BJ15" s="657"/>
      <c r="BK15" s="657"/>
      <c r="BL15" s="657"/>
      <c r="BM15" s="657"/>
      <c r="BN15" s="658"/>
      <c r="BO15" s="659">
        <v>3.8</v>
      </c>
      <c r="BP15" s="659"/>
      <c r="BQ15" s="659"/>
      <c r="BR15" s="659"/>
      <c r="BS15" s="660" t="s">
        <v>127</v>
      </c>
      <c r="BT15" s="660"/>
      <c r="BU15" s="660"/>
      <c r="BV15" s="660"/>
      <c r="BW15" s="660"/>
      <c r="BX15" s="660"/>
      <c r="BY15" s="660"/>
      <c r="BZ15" s="660"/>
      <c r="CA15" s="660"/>
      <c r="CB15" s="664"/>
      <c r="CD15" s="653" t="s">
        <v>260</v>
      </c>
      <c r="CE15" s="654"/>
      <c r="CF15" s="654"/>
      <c r="CG15" s="654"/>
      <c r="CH15" s="654"/>
      <c r="CI15" s="654"/>
      <c r="CJ15" s="654"/>
      <c r="CK15" s="654"/>
      <c r="CL15" s="654"/>
      <c r="CM15" s="654"/>
      <c r="CN15" s="654"/>
      <c r="CO15" s="654"/>
      <c r="CP15" s="654"/>
      <c r="CQ15" s="655"/>
      <c r="CR15" s="656">
        <v>3200139</v>
      </c>
      <c r="CS15" s="657"/>
      <c r="CT15" s="657"/>
      <c r="CU15" s="657"/>
      <c r="CV15" s="657"/>
      <c r="CW15" s="657"/>
      <c r="CX15" s="657"/>
      <c r="CY15" s="658"/>
      <c r="CZ15" s="659">
        <v>12</v>
      </c>
      <c r="DA15" s="659"/>
      <c r="DB15" s="659"/>
      <c r="DC15" s="659"/>
      <c r="DD15" s="665">
        <v>218306</v>
      </c>
      <c r="DE15" s="657"/>
      <c r="DF15" s="657"/>
      <c r="DG15" s="657"/>
      <c r="DH15" s="657"/>
      <c r="DI15" s="657"/>
      <c r="DJ15" s="657"/>
      <c r="DK15" s="657"/>
      <c r="DL15" s="657"/>
      <c r="DM15" s="657"/>
      <c r="DN15" s="657"/>
      <c r="DO15" s="657"/>
      <c r="DP15" s="658"/>
      <c r="DQ15" s="665">
        <v>2678108</v>
      </c>
      <c r="DR15" s="657"/>
      <c r="DS15" s="657"/>
      <c r="DT15" s="657"/>
      <c r="DU15" s="657"/>
      <c r="DV15" s="657"/>
      <c r="DW15" s="657"/>
      <c r="DX15" s="657"/>
      <c r="DY15" s="657"/>
      <c r="DZ15" s="657"/>
      <c r="EA15" s="657"/>
      <c r="EB15" s="657"/>
      <c r="EC15" s="666"/>
    </row>
    <row r="16" spans="2:143" ht="11.25" customHeight="1" x14ac:dyDescent="0.15">
      <c r="B16" s="653" t="s">
        <v>261</v>
      </c>
      <c r="C16" s="654"/>
      <c r="D16" s="654"/>
      <c r="E16" s="654"/>
      <c r="F16" s="654"/>
      <c r="G16" s="654"/>
      <c r="H16" s="654"/>
      <c r="I16" s="654"/>
      <c r="J16" s="654"/>
      <c r="K16" s="654"/>
      <c r="L16" s="654"/>
      <c r="M16" s="654"/>
      <c r="N16" s="654"/>
      <c r="O16" s="654"/>
      <c r="P16" s="654"/>
      <c r="Q16" s="655"/>
      <c r="R16" s="656">
        <v>31575</v>
      </c>
      <c r="S16" s="657"/>
      <c r="T16" s="657"/>
      <c r="U16" s="657"/>
      <c r="V16" s="657"/>
      <c r="W16" s="657"/>
      <c r="X16" s="657"/>
      <c r="Y16" s="658"/>
      <c r="Z16" s="659">
        <v>0.1</v>
      </c>
      <c r="AA16" s="659"/>
      <c r="AB16" s="659"/>
      <c r="AC16" s="659"/>
      <c r="AD16" s="660">
        <v>31575</v>
      </c>
      <c r="AE16" s="660"/>
      <c r="AF16" s="660"/>
      <c r="AG16" s="660"/>
      <c r="AH16" s="660"/>
      <c r="AI16" s="660"/>
      <c r="AJ16" s="660"/>
      <c r="AK16" s="660"/>
      <c r="AL16" s="661">
        <v>0.2</v>
      </c>
      <c r="AM16" s="662"/>
      <c r="AN16" s="662"/>
      <c r="AO16" s="663"/>
      <c r="AP16" s="653" t="s">
        <v>262</v>
      </c>
      <c r="AQ16" s="654"/>
      <c r="AR16" s="654"/>
      <c r="AS16" s="654"/>
      <c r="AT16" s="654"/>
      <c r="AU16" s="654"/>
      <c r="AV16" s="654"/>
      <c r="AW16" s="654"/>
      <c r="AX16" s="654"/>
      <c r="AY16" s="654"/>
      <c r="AZ16" s="654"/>
      <c r="BA16" s="654"/>
      <c r="BB16" s="654"/>
      <c r="BC16" s="654"/>
      <c r="BD16" s="654"/>
      <c r="BE16" s="654"/>
      <c r="BF16" s="655"/>
      <c r="BG16" s="656" t="s">
        <v>127</v>
      </c>
      <c r="BH16" s="657"/>
      <c r="BI16" s="657"/>
      <c r="BJ16" s="657"/>
      <c r="BK16" s="657"/>
      <c r="BL16" s="657"/>
      <c r="BM16" s="657"/>
      <c r="BN16" s="658"/>
      <c r="BO16" s="659" t="s">
        <v>127</v>
      </c>
      <c r="BP16" s="659"/>
      <c r="BQ16" s="659"/>
      <c r="BR16" s="659"/>
      <c r="BS16" s="660" t="s">
        <v>127</v>
      </c>
      <c r="BT16" s="660"/>
      <c r="BU16" s="660"/>
      <c r="BV16" s="660"/>
      <c r="BW16" s="660"/>
      <c r="BX16" s="660"/>
      <c r="BY16" s="660"/>
      <c r="BZ16" s="660"/>
      <c r="CA16" s="660"/>
      <c r="CB16" s="664"/>
      <c r="CD16" s="653" t="s">
        <v>263</v>
      </c>
      <c r="CE16" s="654"/>
      <c r="CF16" s="654"/>
      <c r="CG16" s="654"/>
      <c r="CH16" s="654"/>
      <c r="CI16" s="654"/>
      <c r="CJ16" s="654"/>
      <c r="CK16" s="654"/>
      <c r="CL16" s="654"/>
      <c r="CM16" s="654"/>
      <c r="CN16" s="654"/>
      <c r="CO16" s="654"/>
      <c r="CP16" s="654"/>
      <c r="CQ16" s="655"/>
      <c r="CR16" s="656" t="s">
        <v>127</v>
      </c>
      <c r="CS16" s="657"/>
      <c r="CT16" s="657"/>
      <c r="CU16" s="657"/>
      <c r="CV16" s="657"/>
      <c r="CW16" s="657"/>
      <c r="CX16" s="657"/>
      <c r="CY16" s="658"/>
      <c r="CZ16" s="659" t="s">
        <v>127</v>
      </c>
      <c r="DA16" s="659"/>
      <c r="DB16" s="659"/>
      <c r="DC16" s="659"/>
      <c r="DD16" s="665" t="s">
        <v>127</v>
      </c>
      <c r="DE16" s="657"/>
      <c r="DF16" s="657"/>
      <c r="DG16" s="657"/>
      <c r="DH16" s="657"/>
      <c r="DI16" s="657"/>
      <c r="DJ16" s="657"/>
      <c r="DK16" s="657"/>
      <c r="DL16" s="657"/>
      <c r="DM16" s="657"/>
      <c r="DN16" s="657"/>
      <c r="DO16" s="657"/>
      <c r="DP16" s="658"/>
      <c r="DQ16" s="665" t="s">
        <v>127</v>
      </c>
      <c r="DR16" s="657"/>
      <c r="DS16" s="657"/>
      <c r="DT16" s="657"/>
      <c r="DU16" s="657"/>
      <c r="DV16" s="657"/>
      <c r="DW16" s="657"/>
      <c r="DX16" s="657"/>
      <c r="DY16" s="657"/>
      <c r="DZ16" s="657"/>
      <c r="EA16" s="657"/>
      <c r="EB16" s="657"/>
      <c r="EC16" s="666"/>
    </row>
    <row r="17" spans="2:133" ht="11.25" customHeight="1" x14ac:dyDescent="0.15">
      <c r="B17" s="653" t="s">
        <v>264</v>
      </c>
      <c r="C17" s="654"/>
      <c r="D17" s="654"/>
      <c r="E17" s="654"/>
      <c r="F17" s="654"/>
      <c r="G17" s="654"/>
      <c r="H17" s="654"/>
      <c r="I17" s="654"/>
      <c r="J17" s="654"/>
      <c r="K17" s="654"/>
      <c r="L17" s="654"/>
      <c r="M17" s="654"/>
      <c r="N17" s="654"/>
      <c r="O17" s="654"/>
      <c r="P17" s="654"/>
      <c r="Q17" s="655"/>
      <c r="R17" s="656">
        <v>108267</v>
      </c>
      <c r="S17" s="657"/>
      <c r="T17" s="657"/>
      <c r="U17" s="657"/>
      <c r="V17" s="657"/>
      <c r="W17" s="657"/>
      <c r="X17" s="657"/>
      <c r="Y17" s="658"/>
      <c r="Z17" s="659">
        <v>0.4</v>
      </c>
      <c r="AA17" s="659"/>
      <c r="AB17" s="659"/>
      <c r="AC17" s="659"/>
      <c r="AD17" s="660">
        <v>108267</v>
      </c>
      <c r="AE17" s="660"/>
      <c r="AF17" s="660"/>
      <c r="AG17" s="660"/>
      <c r="AH17" s="660"/>
      <c r="AI17" s="660"/>
      <c r="AJ17" s="660"/>
      <c r="AK17" s="660"/>
      <c r="AL17" s="661">
        <v>0.7</v>
      </c>
      <c r="AM17" s="662"/>
      <c r="AN17" s="662"/>
      <c r="AO17" s="663"/>
      <c r="AP17" s="653" t="s">
        <v>265</v>
      </c>
      <c r="AQ17" s="654"/>
      <c r="AR17" s="654"/>
      <c r="AS17" s="654"/>
      <c r="AT17" s="654"/>
      <c r="AU17" s="654"/>
      <c r="AV17" s="654"/>
      <c r="AW17" s="654"/>
      <c r="AX17" s="654"/>
      <c r="AY17" s="654"/>
      <c r="AZ17" s="654"/>
      <c r="BA17" s="654"/>
      <c r="BB17" s="654"/>
      <c r="BC17" s="654"/>
      <c r="BD17" s="654"/>
      <c r="BE17" s="654"/>
      <c r="BF17" s="655"/>
      <c r="BG17" s="656" t="s">
        <v>127</v>
      </c>
      <c r="BH17" s="657"/>
      <c r="BI17" s="657"/>
      <c r="BJ17" s="657"/>
      <c r="BK17" s="657"/>
      <c r="BL17" s="657"/>
      <c r="BM17" s="657"/>
      <c r="BN17" s="658"/>
      <c r="BO17" s="659" t="s">
        <v>127</v>
      </c>
      <c r="BP17" s="659"/>
      <c r="BQ17" s="659"/>
      <c r="BR17" s="659"/>
      <c r="BS17" s="660" t="s">
        <v>127</v>
      </c>
      <c r="BT17" s="660"/>
      <c r="BU17" s="660"/>
      <c r="BV17" s="660"/>
      <c r="BW17" s="660"/>
      <c r="BX17" s="660"/>
      <c r="BY17" s="660"/>
      <c r="BZ17" s="660"/>
      <c r="CA17" s="660"/>
      <c r="CB17" s="664"/>
      <c r="CD17" s="653" t="s">
        <v>266</v>
      </c>
      <c r="CE17" s="654"/>
      <c r="CF17" s="654"/>
      <c r="CG17" s="654"/>
      <c r="CH17" s="654"/>
      <c r="CI17" s="654"/>
      <c r="CJ17" s="654"/>
      <c r="CK17" s="654"/>
      <c r="CL17" s="654"/>
      <c r="CM17" s="654"/>
      <c r="CN17" s="654"/>
      <c r="CO17" s="654"/>
      <c r="CP17" s="654"/>
      <c r="CQ17" s="655"/>
      <c r="CR17" s="656">
        <v>1358417</v>
      </c>
      <c r="CS17" s="657"/>
      <c r="CT17" s="657"/>
      <c r="CU17" s="657"/>
      <c r="CV17" s="657"/>
      <c r="CW17" s="657"/>
      <c r="CX17" s="657"/>
      <c r="CY17" s="658"/>
      <c r="CZ17" s="659">
        <v>5.0999999999999996</v>
      </c>
      <c r="DA17" s="659"/>
      <c r="DB17" s="659"/>
      <c r="DC17" s="659"/>
      <c r="DD17" s="665" t="s">
        <v>127</v>
      </c>
      <c r="DE17" s="657"/>
      <c r="DF17" s="657"/>
      <c r="DG17" s="657"/>
      <c r="DH17" s="657"/>
      <c r="DI17" s="657"/>
      <c r="DJ17" s="657"/>
      <c r="DK17" s="657"/>
      <c r="DL17" s="657"/>
      <c r="DM17" s="657"/>
      <c r="DN17" s="657"/>
      <c r="DO17" s="657"/>
      <c r="DP17" s="658"/>
      <c r="DQ17" s="665">
        <v>1358417</v>
      </c>
      <c r="DR17" s="657"/>
      <c r="DS17" s="657"/>
      <c r="DT17" s="657"/>
      <c r="DU17" s="657"/>
      <c r="DV17" s="657"/>
      <c r="DW17" s="657"/>
      <c r="DX17" s="657"/>
      <c r="DY17" s="657"/>
      <c r="DZ17" s="657"/>
      <c r="EA17" s="657"/>
      <c r="EB17" s="657"/>
      <c r="EC17" s="666"/>
    </row>
    <row r="18" spans="2:133" ht="11.25" customHeight="1" x14ac:dyDescent="0.15">
      <c r="B18" s="653" t="s">
        <v>267</v>
      </c>
      <c r="C18" s="654"/>
      <c r="D18" s="654"/>
      <c r="E18" s="654"/>
      <c r="F18" s="654"/>
      <c r="G18" s="654"/>
      <c r="H18" s="654"/>
      <c r="I18" s="654"/>
      <c r="J18" s="654"/>
      <c r="K18" s="654"/>
      <c r="L18" s="654"/>
      <c r="M18" s="654"/>
      <c r="N18" s="654"/>
      <c r="O18" s="654"/>
      <c r="P18" s="654"/>
      <c r="Q18" s="655"/>
      <c r="R18" s="656">
        <v>219927</v>
      </c>
      <c r="S18" s="657"/>
      <c r="T18" s="657"/>
      <c r="U18" s="657"/>
      <c r="V18" s="657"/>
      <c r="W18" s="657"/>
      <c r="X18" s="657"/>
      <c r="Y18" s="658"/>
      <c r="Z18" s="659">
        <v>0.8</v>
      </c>
      <c r="AA18" s="659"/>
      <c r="AB18" s="659"/>
      <c r="AC18" s="659"/>
      <c r="AD18" s="660">
        <v>215089</v>
      </c>
      <c r="AE18" s="660"/>
      <c r="AF18" s="660"/>
      <c r="AG18" s="660"/>
      <c r="AH18" s="660"/>
      <c r="AI18" s="660"/>
      <c r="AJ18" s="660"/>
      <c r="AK18" s="660"/>
      <c r="AL18" s="661">
        <v>1.5</v>
      </c>
      <c r="AM18" s="662"/>
      <c r="AN18" s="662"/>
      <c r="AO18" s="663"/>
      <c r="AP18" s="653" t="s">
        <v>268</v>
      </c>
      <c r="AQ18" s="654"/>
      <c r="AR18" s="654"/>
      <c r="AS18" s="654"/>
      <c r="AT18" s="654"/>
      <c r="AU18" s="654"/>
      <c r="AV18" s="654"/>
      <c r="AW18" s="654"/>
      <c r="AX18" s="654"/>
      <c r="AY18" s="654"/>
      <c r="AZ18" s="654"/>
      <c r="BA18" s="654"/>
      <c r="BB18" s="654"/>
      <c r="BC18" s="654"/>
      <c r="BD18" s="654"/>
      <c r="BE18" s="654"/>
      <c r="BF18" s="655"/>
      <c r="BG18" s="656" t="s">
        <v>127</v>
      </c>
      <c r="BH18" s="657"/>
      <c r="BI18" s="657"/>
      <c r="BJ18" s="657"/>
      <c r="BK18" s="657"/>
      <c r="BL18" s="657"/>
      <c r="BM18" s="657"/>
      <c r="BN18" s="658"/>
      <c r="BO18" s="659" t="s">
        <v>127</v>
      </c>
      <c r="BP18" s="659"/>
      <c r="BQ18" s="659"/>
      <c r="BR18" s="659"/>
      <c r="BS18" s="660" t="s">
        <v>127</v>
      </c>
      <c r="BT18" s="660"/>
      <c r="BU18" s="660"/>
      <c r="BV18" s="660"/>
      <c r="BW18" s="660"/>
      <c r="BX18" s="660"/>
      <c r="BY18" s="660"/>
      <c r="BZ18" s="660"/>
      <c r="CA18" s="660"/>
      <c r="CB18" s="664"/>
      <c r="CD18" s="653" t="s">
        <v>269</v>
      </c>
      <c r="CE18" s="654"/>
      <c r="CF18" s="654"/>
      <c r="CG18" s="654"/>
      <c r="CH18" s="654"/>
      <c r="CI18" s="654"/>
      <c r="CJ18" s="654"/>
      <c r="CK18" s="654"/>
      <c r="CL18" s="654"/>
      <c r="CM18" s="654"/>
      <c r="CN18" s="654"/>
      <c r="CO18" s="654"/>
      <c r="CP18" s="654"/>
      <c r="CQ18" s="655"/>
      <c r="CR18" s="656" t="s">
        <v>127</v>
      </c>
      <c r="CS18" s="657"/>
      <c r="CT18" s="657"/>
      <c r="CU18" s="657"/>
      <c r="CV18" s="657"/>
      <c r="CW18" s="657"/>
      <c r="CX18" s="657"/>
      <c r="CY18" s="658"/>
      <c r="CZ18" s="659" t="s">
        <v>127</v>
      </c>
      <c r="DA18" s="659"/>
      <c r="DB18" s="659"/>
      <c r="DC18" s="659"/>
      <c r="DD18" s="665" t="s">
        <v>127</v>
      </c>
      <c r="DE18" s="657"/>
      <c r="DF18" s="657"/>
      <c r="DG18" s="657"/>
      <c r="DH18" s="657"/>
      <c r="DI18" s="657"/>
      <c r="DJ18" s="657"/>
      <c r="DK18" s="657"/>
      <c r="DL18" s="657"/>
      <c r="DM18" s="657"/>
      <c r="DN18" s="657"/>
      <c r="DO18" s="657"/>
      <c r="DP18" s="658"/>
      <c r="DQ18" s="665" t="s">
        <v>127</v>
      </c>
      <c r="DR18" s="657"/>
      <c r="DS18" s="657"/>
      <c r="DT18" s="657"/>
      <c r="DU18" s="657"/>
      <c r="DV18" s="657"/>
      <c r="DW18" s="657"/>
      <c r="DX18" s="657"/>
      <c r="DY18" s="657"/>
      <c r="DZ18" s="657"/>
      <c r="EA18" s="657"/>
      <c r="EB18" s="657"/>
      <c r="EC18" s="666"/>
    </row>
    <row r="19" spans="2:133" ht="11.25" customHeight="1" x14ac:dyDescent="0.15">
      <c r="B19" s="653" t="s">
        <v>270</v>
      </c>
      <c r="C19" s="654"/>
      <c r="D19" s="654"/>
      <c r="E19" s="654"/>
      <c r="F19" s="654"/>
      <c r="G19" s="654"/>
      <c r="H19" s="654"/>
      <c r="I19" s="654"/>
      <c r="J19" s="654"/>
      <c r="K19" s="654"/>
      <c r="L19" s="654"/>
      <c r="M19" s="654"/>
      <c r="N19" s="654"/>
      <c r="O19" s="654"/>
      <c r="P19" s="654"/>
      <c r="Q19" s="655"/>
      <c r="R19" s="656">
        <v>81509</v>
      </c>
      <c r="S19" s="657"/>
      <c r="T19" s="657"/>
      <c r="U19" s="657"/>
      <c r="V19" s="657"/>
      <c r="W19" s="657"/>
      <c r="X19" s="657"/>
      <c r="Y19" s="658"/>
      <c r="Z19" s="659">
        <v>0.3</v>
      </c>
      <c r="AA19" s="659"/>
      <c r="AB19" s="659"/>
      <c r="AC19" s="659"/>
      <c r="AD19" s="660">
        <v>81509</v>
      </c>
      <c r="AE19" s="660"/>
      <c r="AF19" s="660"/>
      <c r="AG19" s="660"/>
      <c r="AH19" s="660"/>
      <c r="AI19" s="660"/>
      <c r="AJ19" s="660"/>
      <c r="AK19" s="660"/>
      <c r="AL19" s="661">
        <v>0.6</v>
      </c>
      <c r="AM19" s="662"/>
      <c r="AN19" s="662"/>
      <c r="AO19" s="663"/>
      <c r="AP19" s="653" t="s">
        <v>271</v>
      </c>
      <c r="AQ19" s="654"/>
      <c r="AR19" s="654"/>
      <c r="AS19" s="654"/>
      <c r="AT19" s="654"/>
      <c r="AU19" s="654"/>
      <c r="AV19" s="654"/>
      <c r="AW19" s="654"/>
      <c r="AX19" s="654"/>
      <c r="AY19" s="654"/>
      <c r="AZ19" s="654"/>
      <c r="BA19" s="654"/>
      <c r="BB19" s="654"/>
      <c r="BC19" s="654"/>
      <c r="BD19" s="654"/>
      <c r="BE19" s="654"/>
      <c r="BF19" s="655"/>
      <c r="BG19" s="656">
        <v>678385</v>
      </c>
      <c r="BH19" s="657"/>
      <c r="BI19" s="657"/>
      <c r="BJ19" s="657"/>
      <c r="BK19" s="657"/>
      <c r="BL19" s="657"/>
      <c r="BM19" s="657"/>
      <c r="BN19" s="658"/>
      <c r="BO19" s="659">
        <v>6.3</v>
      </c>
      <c r="BP19" s="659"/>
      <c r="BQ19" s="659"/>
      <c r="BR19" s="659"/>
      <c r="BS19" s="660" t="s">
        <v>127</v>
      </c>
      <c r="BT19" s="660"/>
      <c r="BU19" s="660"/>
      <c r="BV19" s="660"/>
      <c r="BW19" s="660"/>
      <c r="BX19" s="660"/>
      <c r="BY19" s="660"/>
      <c r="BZ19" s="660"/>
      <c r="CA19" s="660"/>
      <c r="CB19" s="664"/>
      <c r="CD19" s="653" t="s">
        <v>272</v>
      </c>
      <c r="CE19" s="654"/>
      <c r="CF19" s="654"/>
      <c r="CG19" s="654"/>
      <c r="CH19" s="654"/>
      <c r="CI19" s="654"/>
      <c r="CJ19" s="654"/>
      <c r="CK19" s="654"/>
      <c r="CL19" s="654"/>
      <c r="CM19" s="654"/>
      <c r="CN19" s="654"/>
      <c r="CO19" s="654"/>
      <c r="CP19" s="654"/>
      <c r="CQ19" s="655"/>
      <c r="CR19" s="656" t="s">
        <v>127</v>
      </c>
      <c r="CS19" s="657"/>
      <c r="CT19" s="657"/>
      <c r="CU19" s="657"/>
      <c r="CV19" s="657"/>
      <c r="CW19" s="657"/>
      <c r="CX19" s="657"/>
      <c r="CY19" s="658"/>
      <c r="CZ19" s="659" t="s">
        <v>127</v>
      </c>
      <c r="DA19" s="659"/>
      <c r="DB19" s="659"/>
      <c r="DC19" s="659"/>
      <c r="DD19" s="665" t="s">
        <v>127</v>
      </c>
      <c r="DE19" s="657"/>
      <c r="DF19" s="657"/>
      <c r="DG19" s="657"/>
      <c r="DH19" s="657"/>
      <c r="DI19" s="657"/>
      <c r="DJ19" s="657"/>
      <c r="DK19" s="657"/>
      <c r="DL19" s="657"/>
      <c r="DM19" s="657"/>
      <c r="DN19" s="657"/>
      <c r="DO19" s="657"/>
      <c r="DP19" s="658"/>
      <c r="DQ19" s="665" t="s">
        <v>127</v>
      </c>
      <c r="DR19" s="657"/>
      <c r="DS19" s="657"/>
      <c r="DT19" s="657"/>
      <c r="DU19" s="657"/>
      <c r="DV19" s="657"/>
      <c r="DW19" s="657"/>
      <c r="DX19" s="657"/>
      <c r="DY19" s="657"/>
      <c r="DZ19" s="657"/>
      <c r="EA19" s="657"/>
      <c r="EB19" s="657"/>
      <c r="EC19" s="666"/>
    </row>
    <row r="20" spans="2:133" ht="11.25" customHeight="1" x14ac:dyDescent="0.15">
      <c r="B20" s="653" t="s">
        <v>273</v>
      </c>
      <c r="C20" s="654"/>
      <c r="D20" s="654"/>
      <c r="E20" s="654"/>
      <c r="F20" s="654"/>
      <c r="G20" s="654"/>
      <c r="H20" s="654"/>
      <c r="I20" s="654"/>
      <c r="J20" s="654"/>
      <c r="K20" s="654"/>
      <c r="L20" s="654"/>
      <c r="M20" s="654"/>
      <c r="N20" s="654"/>
      <c r="O20" s="654"/>
      <c r="P20" s="654"/>
      <c r="Q20" s="655"/>
      <c r="R20" s="656">
        <v>10666</v>
      </c>
      <c r="S20" s="657"/>
      <c r="T20" s="657"/>
      <c r="U20" s="657"/>
      <c r="V20" s="657"/>
      <c r="W20" s="657"/>
      <c r="X20" s="657"/>
      <c r="Y20" s="658"/>
      <c r="Z20" s="659">
        <v>0</v>
      </c>
      <c r="AA20" s="659"/>
      <c r="AB20" s="659"/>
      <c r="AC20" s="659"/>
      <c r="AD20" s="660">
        <v>10666</v>
      </c>
      <c r="AE20" s="660"/>
      <c r="AF20" s="660"/>
      <c r="AG20" s="660"/>
      <c r="AH20" s="660"/>
      <c r="AI20" s="660"/>
      <c r="AJ20" s="660"/>
      <c r="AK20" s="660"/>
      <c r="AL20" s="661">
        <v>0.1</v>
      </c>
      <c r="AM20" s="662"/>
      <c r="AN20" s="662"/>
      <c r="AO20" s="663"/>
      <c r="AP20" s="653" t="s">
        <v>274</v>
      </c>
      <c r="AQ20" s="654"/>
      <c r="AR20" s="654"/>
      <c r="AS20" s="654"/>
      <c r="AT20" s="654"/>
      <c r="AU20" s="654"/>
      <c r="AV20" s="654"/>
      <c r="AW20" s="654"/>
      <c r="AX20" s="654"/>
      <c r="AY20" s="654"/>
      <c r="AZ20" s="654"/>
      <c r="BA20" s="654"/>
      <c r="BB20" s="654"/>
      <c r="BC20" s="654"/>
      <c r="BD20" s="654"/>
      <c r="BE20" s="654"/>
      <c r="BF20" s="655"/>
      <c r="BG20" s="656">
        <v>678385</v>
      </c>
      <c r="BH20" s="657"/>
      <c r="BI20" s="657"/>
      <c r="BJ20" s="657"/>
      <c r="BK20" s="657"/>
      <c r="BL20" s="657"/>
      <c r="BM20" s="657"/>
      <c r="BN20" s="658"/>
      <c r="BO20" s="659">
        <v>6.3</v>
      </c>
      <c r="BP20" s="659"/>
      <c r="BQ20" s="659"/>
      <c r="BR20" s="659"/>
      <c r="BS20" s="660" t="s">
        <v>127</v>
      </c>
      <c r="BT20" s="660"/>
      <c r="BU20" s="660"/>
      <c r="BV20" s="660"/>
      <c r="BW20" s="660"/>
      <c r="BX20" s="660"/>
      <c r="BY20" s="660"/>
      <c r="BZ20" s="660"/>
      <c r="CA20" s="660"/>
      <c r="CB20" s="664"/>
      <c r="CD20" s="653" t="s">
        <v>275</v>
      </c>
      <c r="CE20" s="654"/>
      <c r="CF20" s="654"/>
      <c r="CG20" s="654"/>
      <c r="CH20" s="654"/>
      <c r="CI20" s="654"/>
      <c r="CJ20" s="654"/>
      <c r="CK20" s="654"/>
      <c r="CL20" s="654"/>
      <c r="CM20" s="654"/>
      <c r="CN20" s="654"/>
      <c r="CO20" s="654"/>
      <c r="CP20" s="654"/>
      <c r="CQ20" s="655"/>
      <c r="CR20" s="656">
        <v>26735860</v>
      </c>
      <c r="CS20" s="657"/>
      <c r="CT20" s="657"/>
      <c r="CU20" s="657"/>
      <c r="CV20" s="657"/>
      <c r="CW20" s="657"/>
      <c r="CX20" s="657"/>
      <c r="CY20" s="658"/>
      <c r="CZ20" s="659">
        <v>100</v>
      </c>
      <c r="DA20" s="659"/>
      <c r="DB20" s="659"/>
      <c r="DC20" s="659"/>
      <c r="DD20" s="665">
        <v>2656271</v>
      </c>
      <c r="DE20" s="657"/>
      <c r="DF20" s="657"/>
      <c r="DG20" s="657"/>
      <c r="DH20" s="657"/>
      <c r="DI20" s="657"/>
      <c r="DJ20" s="657"/>
      <c r="DK20" s="657"/>
      <c r="DL20" s="657"/>
      <c r="DM20" s="657"/>
      <c r="DN20" s="657"/>
      <c r="DO20" s="657"/>
      <c r="DP20" s="658"/>
      <c r="DQ20" s="665">
        <v>17680044</v>
      </c>
      <c r="DR20" s="657"/>
      <c r="DS20" s="657"/>
      <c r="DT20" s="657"/>
      <c r="DU20" s="657"/>
      <c r="DV20" s="657"/>
      <c r="DW20" s="657"/>
      <c r="DX20" s="657"/>
      <c r="DY20" s="657"/>
      <c r="DZ20" s="657"/>
      <c r="EA20" s="657"/>
      <c r="EB20" s="657"/>
      <c r="EC20" s="666"/>
    </row>
    <row r="21" spans="2:133" ht="11.25" customHeight="1" x14ac:dyDescent="0.15">
      <c r="B21" s="653" t="s">
        <v>276</v>
      </c>
      <c r="C21" s="654"/>
      <c r="D21" s="654"/>
      <c r="E21" s="654"/>
      <c r="F21" s="654"/>
      <c r="G21" s="654"/>
      <c r="H21" s="654"/>
      <c r="I21" s="654"/>
      <c r="J21" s="654"/>
      <c r="K21" s="654"/>
      <c r="L21" s="654"/>
      <c r="M21" s="654"/>
      <c r="N21" s="654"/>
      <c r="O21" s="654"/>
      <c r="P21" s="654"/>
      <c r="Q21" s="655"/>
      <c r="R21" s="656">
        <v>2873</v>
      </c>
      <c r="S21" s="657"/>
      <c r="T21" s="657"/>
      <c r="U21" s="657"/>
      <c r="V21" s="657"/>
      <c r="W21" s="657"/>
      <c r="X21" s="657"/>
      <c r="Y21" s="658"/>
      <c r="Z21" s="659">
        <v>0</v>
      </c>
      <c r="AA21" s="659"/>
      <c r="AB21" s="659"/>
      <c r="AC21" s="659"/>
      <c r="AD21" s="660">
        <v>2873</v>
      </c>
      <c r="AE21" s="660"/>
      <c r="AF21" s="660"/>
      <c r="AG21" s="660"/>
      <c r="AH21" s="660"/>
      <c r="AI21" s="660"/>
      <c r="AJ21" s="660"/>
      <c r="AK21" s="660"/>
      <c r="AL21" s="661">
        <v>0</v>
      </c>
      <c r="AM21" s="662"/>
      <c r="AN21" s="662"/>
      <c r="AO21" s="663"/>
      <c r="AP21" s="653" t="s">
        <v>277</v>
      </c>
      <c r="AQ21" s="669"/>
      <c r="AR21" s="669"/>
      <c r="AS21" s="669"/>
      <c r="AT21" s="669"/>
      <c r="AU21" s="669"/>
      <c r="AV21" s="669"/>
      <c r="AW21" s="669"/>
      <c r="AX21" s="669"/>
      <c r="AY21" s="669"/>
      <c r="AZ21" s="669"/>
      <c r="BA21" s="669"/>
      <c r="BB21" s="669"/>
      <c r="BC21" s="669"/>
      <c r="BD21" s="669"/>
      <c r="BE21" s="669"/>
      <c r="BF21" s="670"/>
      <c r="BG21" s="656" t="s">
        <v>127</v>
      </c>
      <c r="BH21" s="657"/>
      <c r="BI21" s="657"/>
      <c r="BJ21" s="657"/>
      <c r="BK21" s="657"/>
      <c r="BL21" s="657"/>
      <c r="BM21" s="657"/>
      <c r="BN21" s="658"/>
      <c r="BO21" s="659" t="s">
        <v>127</v>
      </c>
      <c r="BP21" s="659"/>
      <c r="BQ21" s="659"/>
      <c r="BR21" s="659"/>
      <c r="BS21" s="660" t="s">
        <v>127</v>
      </c>
      <c r="BT21" s="660"/>
      <c r="BU21" s="660"/>
      <c r="BV21" s="660"/>
      <c r="BW21" s="660"/>
      <c r="BX21" s="660"/>
      <c r="BY21" s="660"/>
      <c r="BZ21" s="660"/>
      <c r="CA21" s="660"/>
      <c r="CB21" s="664"/>
      <c r="CD21" s="676"/>
      <c r="CE21" s="677"/>
      <c r="CF21" s="677"/>
      <c r="CG21" s="677"/>
      <c r="CH21" s="677"/>
      <c r="CI21" s="677"/>
      <c r="CJ21" s="677"/>
      <c r="CK21" s="677"/>
      <c r="CL21" s="677"/>
      <c r="CM21" s="677"/>
      <c r="CN21" s="677"/>
      <c r="CO21" s="677"/>
      <c r="CP21" s="677"/>
      <c r="CQ21" s="678"/>
      <c r="CR21" s="679"/>
      <c r="CS21" s="672"/>
      <c r="CT21" s="672"/>
      <c r="CU21" s="672"/>
      <c r="CV21" s="672"/>
      <c r="CW21" s="672"/>
      <c r="CX21" s="672"/>
      <c r="CY21" s="680"/>
      <c r="CZ21" s="681"/>
      <c r="DA21" s="681"/>
      <c r="DB21" s="681"/>
      <c r="DC21" s="681"/>
      <c r="DD21" s="671"/>
      <c r="DE21" s="672"/>
      <c r="DF21" s="672"/>
      <c r="DG21" s="672"/>
      <c r="DH21" s="672"/>
      <c r="DI21" s="672"/>
      <c r="DJ21" s="672"/>
      <c r="DK21" s="672"/>
      <c r="DL21" s="672"/>
      <c r="DM21" s="672"/>
      <c r="DN21" s="672"/>
      <c r="DO21" s="672"/>
      <c r="DP21" s="680"/>
      <c r="DQ21" s="671"/>
      <c r="DR21" s="672"/>
      <c r="DS21" s="672"/>
      <c r="DT21" s="672"/>
      <c r="DU21" s="672"/>
      <c r="DV21" s="672"/>
      <c r="DW21" s="672"/>
      <c r="DX21" s="672"/>
      <c r="DY21" s="672"/>
      <c r="DZ21" s="672"/>
      <c r="EA21" s="672"/>
      <c r="EB21" s="672"/>
      <c r="EC21" s="673"/>
    </row>
    <row r="22" spans="2:133" ht="11.25" customHeight="1" x14ac:dyDescent="0.15">
      <c r="B22" s="685" t="s">
        <v>278</v>
      </c>
      <c r="C22" s="686"/>
      <c r="D22" s="686"/>
      <c r="E22" s="686"/>
      <c r="F22" s="686"/>
      <c r="G22" s="686"/>
      <c r="H22" s="686"/>
      <c r="I22" s="686"/>
      <c r="J22" s="686"/>
      <c r="K22" s="686"/>
      <c r="L22" s="686"/>
      <c r="M22" s="686"/>
      <c r="N22" s="686"/>
      <c r="O22" s="686"/>
      <c r="P22" s="686"/>
      <c r="Q22" s="687"/>
      <c r="R22" s="656">
        <v>124879</v>
      </c>
      <c r="S22" s="657"/>
      <c r="T22" s="657"/>
      <c r="U22" s="657"/>
      <c r="V22" s="657"/>
      <c r="W22" s="657"/>
      <c r="X22" s="657"/>
      <c r="Y22" s="658"/>
      <c r="Z22" s="659">
        <v>0.4</v>
      </c>
      <c r="AA22" s="659"/>
      <c r="AB22" s="659"/>
      <c r="AC22" s="659"/>
      <c r="AD22" s="660">
        <v>120041</v>
      </c>
      <c r="AE22" s="660"/>
      <c r="AF22" s="660"/>
      <c r="AG22" s="660"/>
      <c r="AH22" s="660"/>
      <c r="AI22" s="660"/>
      <c r="AJ22" s="660"/>
      <c r="AK22" s="660"/>
      <c r="AL22" s="661">
        <v>0.80000001192092896</v>
      </c>
      <c r="AM22" s="662"/>
      <c r="AN22" s="662"/>
      <c r="AO22" s="663"/>
      <c r="AP22" s="653" t="s">
        <v>279</v>
      </c>
      <c r="AQ22" s="669"/>
      <c r="AR22" s="669"/>
      <c r="AS22" s="669"/>
      <c r="AT22" s="669"/>
      <c r="AU22" s="669"/>
      <c r="AV22" s="669"/>
      <c r="AW22" s="669"/>
      <c r="AX22" s="669"/>
      <c r="AY22" s="669"/>
      <c r="AZ22" s="669"/>
      <c r="BA22" s="669"/>
      <c r="BB22" s="669"/>
      <c r="BC22" s="669"/>
      <c r="BD22" s="669"/>
      <c r="BE22" s="669"/>
      <c r="BF22" s="670"/>
      <c r="BG22" s="656" t="s">
        <v>127</v>
      </c>
      <c r="BH22" s="657"/>
      <c r="BI22" s="657"/>
      <c r="BJ22" s="657"/>
      <c r="BK22" s="657"/>
      <c r="BL22" s="657"/>
      <c r="BM22" s="657"/>
      <c r="BN22" s="658"/>
      <c r="BO22" s="659" t="s">
        <v>127</v>
      </c>
      <c r="BP22" s="659"/>
      <c r="BQ22" s="659"/>
      <c r="BR22" s="659"/>
      <c r="BS22" s="660" t="s">
        <v>127</v>
      </c>
      <c r="BT22" s="660"/>
      <c r="BU22" s="660"/>
      <c r="BV22" s="660"/>
      <c r="BW22" s="660"/>
      <c r="BX22" s="660"/>
      <c r="BY22" s="660"/>
      <c r="BZ22" s="660"/>
      <c r="CA22" s="660"/>
      <c r="CB22" s="664"/>
      <c r="CD22" s="638" t="s">
        <v>280</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281</v>
      </c>
      <c r="C23" s="654"/>
      <c r="D23" s="654"/>
      <c r="E23" s="654"/>
      <c r="F23" s="654"/>
      <c r="G23" s="654"/>
      <c r="H23" s="654"/>
      <c r="I23" s="654"/>
      <c r="J23" s="654"/>
      <c r="K23" s="654"/>
      <c r="L23" s="654"/>
      <c r="M23" s="654"/>
      <c r="N23" s="654"/>
      <c r="O23" s="654"/>
      <c r="P23" s="654"/>
      <c r="Q23" s="655"/>
      <c r="R23" s="656">
        <v>2162189</v>
      </c>
      <c r="S23" s="657"/>
      <c r="T23" s="657"/>
      <c r="U23" s="657"/>
      <c r="V23" s="657"/>
      <c r="W23" s="657"/>
      <c r="X23" s="657"/>
      <c r="Y23" s="658"/>
      <c r="Z23" s="659">
        <v>7.5</v>
      </c>
      <c r="AA23" s="659"/>
      <c r="AB23" s="659"/>
      <c r="AC23" s="659"/>
      <c r="AD23" s="660">
        <v>1976695</v>
      </c>
      <c r="AE23" s="660"/>
      <c r="AF23" s="660"/>
      <c r="AG23" s="660"/>
      <c r="AH23" s="660"/>
      <c r="AI23" s="660"/>
      <c r="AJ23" s="660"/>
      <c r="AK23" s="660"/>
      <c r="AL23" s="661">
        <v>13.5</v>
      </c>
      <c r="AM23" s="662"/>
      <c r="AN23" s="662"/>
      <c r="AO23" s="663"/>
      <c r="AP23" s="653" t="s">
        <v>282</v>
      </c>
      <c r="AQ23" s="669"/>
      <c r="AR23" s="669"/>
      <c r="AS23" s="669"/>
      <c r="AT23" s="669"/>
      <c r="AU23" s="669"/>
      <c r="AV23" s="669"/>
      <c r="AW23" s="669"/>
      <c r="AX23" s="669"/>
      <c r="AY23" s="669"/>
      <c r="AZ23" s="669"/>
      <c r="BA23" s="669"/>
      <c r="BB23" s="669"/>
      <c r="BC23" s="669"/>
      <c r="BD23" s="669"/>
      <c r="BE23" s="669"/>
      <c r="BF23" s="670"/>
      <c r="BG23" s="656">
        <v>678385</v>
      </c>
      <c r="BH23" s="657"/>
      <c r="BI23" s="657"/>
      <c r="BJ23" s="657"/>
      <c r="BK23" s="657"/>
      <c r="BL23" s="657"/>
      <c r="BM23" s="657"/>
      <c r="BN23" s="658"/>
      <c r="BO23" s="659">
        <v>6.3</v>
      </c>
      <c r="BP23" s="659"/>
      <c r="BQ23" s="659"/>
      <c r="BR23" s="659"/>
      <c r="BS23" s="660" t="s">
        <v>127</v>
      </c>
      <c r="BT23" s="660"/>
      <c r="BU23" s="660"/>
      <c r="BV23" s="660"/>
      <c r="BW23" s="660"/>
      <c r="BX23" s="660"/>
      <c r="BY23" s="660"/>
      <c r="BZ23" s="660"/>
      <c r="CA23" s="660"/>
      <c r="CB23" s="664"/>
      <c r="CD23" s="638" t="s">
        <v>222</v>
      </c>
      <c r="CE23" s="639"/>
      <c r="CF23" s="639"/>
      <c r="CG23" s="639"/>
      <c r="CH23" s="639"/>
      <c r="CI23" s="639"/>
      <c r="CJ23" s="639"/>
      <c r="CK23" s="639"/>
      <c r="CL23" s="639"/>
      <c r="CM23" s="639"/>
      <c r="CN23" s="639"/>
      <c r="CO23" s="639"/>
      <c r="CP23" s="639"/>
      <c r="CQ23" s="640"/>
      <c r="CR23" s="638" t="s">
        <v>283</v>
      </c>
      <c r="CS23" s="639"/>
      <c r="CT23" s="639"/>
      <c r="CU23" s="639"/>
      <c r="CV23" s="639"/>
      <c r="CW23" s="639"/>
      <c r="CX23" s="639"/>
      <c r="CY23" s="640"/>
      <c r="CZ23" s="638" t="s">
        <v>284</v>
      </c>
      <c r="DA23" s="639"/>
      <c r="DB23" s="639"/>
      <c r="DC23" s="640"/>
      <c r="DD23" s="638" t="s">
        <v>285</v>
      </c>
      <c r="DE23" s="639"/>
      <c r="DF23" s="639"/>
      <c r="DG23" s="639"/>
      <c r="DH23" s="639"/>
      <c r="DI23" s="639"/>
      <c r="DJ23" s="639"/>
      <c r="DK23" s="640"/>
      <c r="DL23" s="682" t="s">
        <v>286</v>
      </c>
      <c r="DM23" s="683"/>
      <c r="DN23" s="683"/>
      <c r="DO23" s="683"/>
      <c r="DP23" s="683"/>
      <c r="DQ23" s="683"/>
      <c r="DR23" s="683"/>
      <c r="DS23" s="683"/>
      <c r="DT23" s="683"/>
      <c r="DU23" s="683"/>
      <c r="DV23" s="684"/>
      <c r="DW23" s="638" t="s">
        <v>287</v>
      </c>
      <c r="DX23" s="639"/>
      <c r="DY23" s="639"/>
      <c r="DZ23" s="639"/>
      <c r="EA23" s="639"/>
      <c r="EB23" s="639"/>
      <c r="EC23" s="640"/>
    </row>
    <row r="24" spans="2:133" ht="11.25" customHeight="1" x14ac:dyDescent="0.15">
      <c r="B24" s="653" t="s">
        <v>288</v>
      </c>
      <c r="C24" s="654"/>
      <c r="D24" s="654"/>
      <c r="E24" s="654"/>
      <c r="F24" s="654"/>
      <c r="G24" s="654"/>
      <c r="H24" s="654"/>
      <c r="I24" s="654"/>
      <c r="J24" s="654"/>
      <c r="K24" s="654"/>
      <c r="L24" s="654"/>
      <c r="M24" s="654"/>
      <c r="N24" s="654"/>
      <c r="O24" s="654"/>
      <c r="P24" s="654"/>
      <c r="Q24" s="655"/>
      <c r="R24" s="656">
        <v>1976695</v>
      </c>
      <c r="S24" s="657"/>
      <c r="T24" s="657"/>
      <c r="U24" s="657"/>
      <c r="V24" s="657"/>
      <c r="W24" s="657"/>
      <c r="X24" s="657"/>
      <c r="Y24" s="658"/>
      <c r="Z24" s="659">
        <v>6.9</v>
      </c>
      <c r="AA24" s="659"/>
      <c r="AB24" s="659"/>
      <c r="AC24" s="659"/>
      <c r="AD24" s="660">
        <v>1976695</v>
      </c>
      <c r="AE24" s="660"/>
      <c r="AF24" s="660"/>
      <c r="AG24" s="660"/>
      <c r="AH24" s="660"/>
      <c r="AI24" s="660"/>
      <c r="AJ24" s="660"/>
      <c r="AK24" s="660"/>
      <c r="AL24" s="661">
        <v>13.5</v>
      </c>
      <c r="AM24" s="662"/>
      <c r="AN24" s="662"/>
      <c r="AO24" s="663"/>
      <c r="AP24" s="653" t="s">
        <v>289</v>
      </c>
      <c r="AQ24" s="669"/>
      <c r="AR24" s="669"/>
      <c r="AS24" s="669"/>
      <c r="AT24" s="669"/>
      <c r="AU24" s="669"/>
      <c r="AV24" s="669"/>
      <c r="AW24" s="669"/>
      <c r="AX24" s="669"/>
      <c r="AY24" s="669"/>
      <c r="AZ24" s="669"/>
      <c r="BA24" s="669"/>
      <c r="BB24" s="669"/>
      <c r="BC24" s="669"/>
      <c r="BD24" s="669"/>
      <c r="BE24" s="669"/>
      <c r="BF24" s="670"/>
      <c r="BG24" s="656" t="s">
        <v>127</v>
      </c>
      <c r="BH24" s="657"/>
      <c r="BI24" s="657"/>
      <c r="BJ24" s="657"/>
      <c r="BK24" s="657"/>
      <c r="BL24" s="657"/>
      <c r="BM24" s="657"/>
      <c r="BN24" s="658"/>
      <c r="BO24" s="659" t="s">
        <v>127</v>
      </c>
      <c r="BP24" s="659"/>
      <c r="BQ24" s="659"/>
      <c r="BR24" s="659"/>
      <c r="BS24" s="660" t="s">
        <v>127</v>
      </c>
      <c r="BT24" s="660"/>
      <c r="BU24" s="660"/>
      <c r="BV24" s="660"/>
      <c r="BW24" s="660"/>
      <c r="BX24" s="660"/>
      <c r="BY24" s="660"/>
      <c r="BZ24" s="660"/>
      <c r="CA24" s="660"/>
      <c r="CB24" s="664"/>
      <c r="CD24" s="642" t="s">
        <v>290</v>
      </c>
      <c r="CE24" s="643"/>
      <c r="CF24" s="643"/>
      <c r="CG24" s="643"/>
      <c r="CH24" s="643"/>
      <c r="CI24" s="643"/>
      <c r="CJ24" s="643"/>
      <c r="CK24" s="643"/>
      <c r="CL24" s="643"/>
      <c r="CM24" s="643"/>
      <c r="CN24" s="643"/>
      <c r="CO24" s="643"/>
      <c r="CP24" s="643"/>
      <c r="CQ24" s="644"/>
      <c r="CR24" s="645">
        <v>12519372</v>
      </c>
      <c r="CS24" s="646"/>
      <c r="CT24" s="646"/>
      <c r="CU24" s="646"/>
      <c r="CV24" s="646"/>
      <c r="CW24" s="646"/>
      <c r="CX24" s="646"/>
      <c r="CY24" s="647"/>
      <c r="CZ24" s="650">
        <v>46.8</v>
      </c>
      <c r="DA24" s="651"/>
      <c r="DB24" s="651"/>
      <c r="DC24" s="667"/>
      <c r="DD24" s="688">
        <v>7047538</v>
      </c>
      <c r="DE24" s="646"/>
      <c r="DF24" s="646"/>
      <c r="DG24" s="646"/>
      <c r="DH24" s="646"/>
      <c r="DI24" s="646"/>
      <c r="DJ24" s="646"/>
      <c r="DK24" s="647"/>
      <c r="DL24" s="688">
        <v>7028286</v>
      </c>
      <c r="DM24" s="646"/>
      <c r="DN24" s="646"/>
      <c r="DO24" s="646"/>
      <c r="DP24" s="646"/>
      <c r="DQ24" s="646"/>
      <c r="DR24" s="646"/>
      <c r="DS24" s="646"/>
      <c r="DT24" s="646"/>
      <c r="DU24" s="646"/>
      <c r="DV24" s="647"/>
      <c r="DW24" s="650">
        <v>45.1</v>
      </c>
      <c r="DX24" s="651"/>
      <c r="DY24" s="651"/>
      <c r="DZ24" s="651"/>
      <c r="EA24" s="651"/>
      <c r="EB24" s="651"/>
      <c r="EC24" s="652"/>
    </row>
    <row r="25" spans="2:133" ht="11.25" customHeight="1" x14ac:dyDescent="0.15">
      <c r="B25" s="653" t="s">
        <v>291</v>
      </c>
      <c r="C25" s="654"/>
      <c r="D25" s="654"/>
      <c r="E25" s="654"/>
      <c r="F25" s="654"/>
      <c r="G25" s="654"/>
      <c r="H25" s="654"/>
      <c r="I25" s="654"/>
      <c r="J25" s="654"/>
      <c r="K25" s="654"/>
      <c r="L25" s="654"/>
      <c r="M25" s="654"/>
      <c r="N25" s="654"/>
      <c r="O25" s="654"/>
      <c r="P25" s="654"/>
      <c r="Q25" s="655"/>
      <c r="R25" s="656">
        <v>185494</v>
      </c>
      <c r="S25" s="657"/>
      <c r="T25" s="657"/>
      <c r="U25" s="657"/>
      <c r="V25" s="657"/>
      <c r="W25" s="657"/>
      <c r="X25" s="657"/>
      <c r="Y25" s="658"/>
      <c r="Z25" s="659">
        <v>0.6</v>
      </c>
      <c r="AA25" s="659"/>
      <c r="AB25" s="659"/>
      <c r="AC25" s="659"/>
      <c r="AD25" s="660" t="s">
        <v>127</v>
      </c>
      <c r="AE25" s="660"/>
      <c r="AF25" s="660"/>
      <c r="AG25" s="660"/>
      <c r="AH25" s="660"/>
      <c r="AI25" s="660"/>
      <c r="AJ25" s="660"/>
      <c r="AK25" s="660"/>
      <c r="AL25" s="661" t="s">
        <v>127</v>
      </c>
      <c r="AM25" s="662"/>
      <c r="AN25" s="662"/>
      <c r="AO25" s="663"/>
      <c r="AP25" s="653" t="s">
        <v>292</v>
      </c>
      <c r="AQ25" s="669"/>
      <c r="AR25" s="669"/>
      <c r="AS25" s="669"/>
      <c r="AT25" s="669"/>
      <c r="AU25" s="669"/>
      <c r="AV25" s="669"/>
      <c r="AW25" s="669"/>
      <c r="AX25" s="669"/>
      <c r="AY25" s="669"/>
      <c r="AZ25" s="669"/>
      <c r="BA25" s="669"/>
      <c r="BB25" s="669"/>
      <c r="BC25" s="669"/>
      <c r="BD25" s="669"/>
      <c r="BE25" s="669"/>
      <c r="BF25" s="670"/>
      <c r="BG25" s="656" t="s">
        <v>127</v>
      </c>
      <c r="BH25" s="657"/>
      <c r="BI25" s="657"/>
      <c r="BJ25" s="657"/>
      <c r="BK25" s="657"/>
      <c r="BL25" s="657"/>
      <c r="BM25" s="657"/>
      <c r="BN25" s="658"/>
      <c r="BO25" s="659" t="s">
        <v>127</v>
      </c>
      <c r="BP25" s="659"/>
      <c r="BQ25" s="659"/>
      <c r="BR25" s="659"/>
      <c r="BS25" s="660" t="s">
        <v>127</v>
      </c>
      <c r="BT25" s="660"/>
      <c r="BU25" s="660"/>
      <c r="BV25" s="660"/>
      <c r="BW25" s="660"/>
      <c r="BX25" s="660"/>
      <c r="BY25" s="660"/>
      <c r="BZ25" s="660"/>
      <c r="CA25" s="660"/>
      <c r="CB25" s="664"/>
      <c r="CD25" s="653" t="s">
        <v>293</v>
      </c>
      <c r="CE25" s="654"/>
      <c r="CF25" s="654"/>
      <c r="CG25" s="654"/>
      <c r="CH25" s="654"/>
      <c r="CI25" s="654"/>
      <c r="CJ25" s="654"/>
      <c r="CK25" s="654"/>
      <c r="CL25" s="654"/>
      <c r="CM25" s="654"/>
      <c r="CN25" s="654"/>
      <c r="CO25" s="654"/>
      <c r="CP25" s="654"/>
      <c r="CQ25" s="655"/>
      <c r="CR25" s="656">
        <v>4054041</v>
      </c>
      <c r="CS25" s="674"/>
      <c r="CT25" s="674"/>
      <c r="CU25" s="674"/>
      <c r="CV25" s="674"/>
      <c r="CW25" s="674"/>
      <c r="CX25" s="674"/>
      <c r="CY25" s="675"/>
      <c r="CZ25" s="661">
        <v>15.2</v>
      </c>
      <c r="DA25" s="689"/>
      <c r="DB25" s="689"/>
      <c r="DC25" s="691"/>
      <c r="DD25" s="665">
        <v>3675311</v>
      </c>
      <c r="DE25" s="674"/>
      <c r="DF25" s="674"/>
      <c r="DG25" s="674"/>
      <c r="DH25" s="674"/>
      <c r="DI25" s="674"/>
      <c r="DJ25" s="674"/>
      <c r="DK25" s="675"/>
      <c r="DL25" s="665">
        <v>3659070</v>
      </c>
      <c r="DM25" s="674"/>
      <c r="DN25" s="674"/>
      <c r="DO25" s="674"/>
      <c r="DP25" s="674"/>
      <c r="DQ25" s="674"/>
      <c r="DR25" s="674"/>
      <c r="DS25" s="674"/>
      <c r="DT25" s="674"/>
      <c r="DU25" s="674"/>
      <c r="DV25" s="675"/>
      <c r="DW25" s="661">
        <v>23.5</v>
      </c>
      <c r="DX25" s="689"/>
      <c r="DY25" s="689"/>
      <c r="DZ25" s="689"/>
      <c r="EA25" s="689"/>
      <c r="EB25" s="689"/>
      <c r="EC25" s="690"/>
    </row>
    <row r="26" spans="2:133" ht="11.25" customHeight="1" x14ac:dyDescent="0.15">
      <c r="B26" s="653" t="s">
        <v>294</v>
      </c>
      <c r="C26" s="654"/>
      <c r="D26" s="654"/>
      <c r="E26" s="654"/>
      <c r="F26" s="654"/>
      <c r="G26" s="654"/>
      <c r="H26" s="654"/>
      <c r="I26" s="654"/>
      <c r="J26" s="654"/>
      <c r="K26" s="654"/>
      <c r="L26" s="654"/>
      <c r="M26" s="654"/>
      <c r="N26" s="654"/>
      <c r="O26" s="654"/>
      <c r="P26" s="654"/>
      <c r="Q26" s="655"/>
      <c r="R26" s="656" t="s">
        <v>127</v>
      </c>
      <c r="S26" s="657"/>
      <c r="T26" s="657"/>
      <c r="U26" s="657"/>
      <c r="V26" s="657"/>
      <c r="W26" s="657"/>
      <c r="X26" s="657"/>
      <c r="Y26" s="658"/>
      <c r="Z26" s="659" t="s">
        <v>127</v>
      </c>
      <c r="AA26" s="659"/>
      <c r="AB26" s="659"/>
      <c r="AC26" s="659"/>
      <c r="AD26" s="660" t="s">
        <v>127</v>
      </c>
      <c r="AE26" s="660"/>
      <c r="AF26" s="660"/>
      <c r="AG26" s="660"/>
      <c r="AH26" s="660"/>
      <c r="AI26" s="660"/>
      <c r="AJ26" s="660"/>
      <c r="AK26" s="660"/>
      <c r="AL26" s="661" t="s">
        <v>127</v>
      </c>
      <c r="AM26" s="662"/>
      <c r="AN26" s="662"/>
      <c r="AO26" s="663"/>
      <c r="AP26" s="653" t="s">
        <v>295</v>
      </c>
      <c r="AQ26" s="669"/>
      <c r="AR26" s="669"/>
      <c r="AS26" s="669"/>
      <c r="AT26" s="669"/>
      <c r="AU26" s="669"/>
      <c r="AV26" s="669"/>
      <c r="AW26" s="669"/>
      <c r="AX26" s="669"/>
      <c r="AY26" s="669"/>
      <c r="AZ26" s="669"/>
      <c r="BA26" s="669"/>
      <c r="BB26" s="669"/>
      <c r="BC26" s="669"/>
      <c r="BD26" s="669"/>
      <c r="BE26" s="669"/>
      <c r="BF26" s="670"/>
      <c r="BG26" s="656" t="s">
        <v>127</v>
      </c>
      <c r="BH26" s="657"/>
      <c r="BI26" s="657"/>
      <c r="BJ26" s="657"/>
      <c r="BK26" s="657"/>
      <c r="BL26" s="657"/>
      <c r="BM26" s="657"/>
      <c r="BN26" s="658"/>
      <c r="BO26" s="659" t="s">
        <v>127</v>
      </c>
      <c r="BP26" s="659"/>
      <c r="BQ26" s="659"/>
      <c r="BR26" s="659"/>
      <c r="BS26" s="660" t="s">
        <v>127</v>
      </c>
      <c r="BT26" s="660"/>
      <c r="BU26" s="660"/>
      <c r="BV26" s="660"/>
      <c r="BW26" s="660"/>
      <c r="BX26" s="660"/>
      <c r="BY26" s="660"/>
      <c r="BZ26" s="660"/>
      <c r="CA26" s="660"/>
      <c r="CB26" s="664"/>
      <c r="CD26" s="653" t="s">
        <v>296</v>
      </c>
      <c r="CE26" s="654"/>
      <c r="CF26" s="654"/>
      <c r="CG26" s="654"/>
      <c r="CH26" s="654"/>
      <c r="CI26" s="654"/>
      <c r="CJ26" s="654"/>
      <c r="CK26" s="654"/>
      <c r="CL26" s="654"/>
      <c r="CM26" s="654"/>
      <c r="CN26" s="654"/>
      <c r="CO26" s="654"/>
      <c r="CP26" s="654"/>
      <c r="CQ26" s="655"/>
      <c r="CR26" s="656">
        <v>2098376</v>
      </c>
      <c r="CS26" s="657"/>
      <c r="CT26" s="657"/>
      <c r="CU26" s="657"/>
      <c r="CV26" s="657"/>
      <c r="CW26" s="657"/>
      <c r="CX26" s="657"/>
      <c r="CY26" s="658"/>
      <c r="CZ26" s="661">
        <v>7.8</v>
      </c>
      <c r="DA26" s="689"/>
      <c r="DB26" s="689"/>
      <c r="DC26" s="691"/>
      <c r="DD26" s="665">
        <v>1899152</v>
      </c>
      <c r="DE26" s="657"/>
      <c r="DF26" s="657"/>
      <c r="DG26" s="657"/>
      <c r="DH26" s="657"/>
      <c r="DI26" s="657"/>
      <c r="DJ26" s="657"/>
      <c r="DK26" s="658"/>
      <c r="DL26" s="665" t="s">
        <v>127</v>
      </c>
      <c r="DM26" s="657"/>
      <c r="DN26" s="657"/>
      <c r="DO26" s="657"/>
      <c r="DP26" s="657"/>
      <c r="DQ26" s="657"/>
      <c r="DR26" s="657"/>
      <c r="DS26" s="657"/>
      <c r="DT26" s="657"/>
      <c r="DU26" s="657"/>
      <c r="DV26" s="658"/>
      <c r="DW26" s="661" t="s">
        <v>127</v>
      </c>
      <c r="DX26" s="689"/>
      <c r="DY26" s="689"/>
      <c r="DZ26" s="689"/>
      <c r="EA26" s="689"/>
      <c r="EB26" s="689"/>
      <c r="EC26" s="690"/>
    </row>
    <row r="27" spans="2:133" ht="11.25" customHeight="1" x14ac:dyDescent="0.15">
      <c r="B27" s="653" t="s">
        <v>297</v>
      </c>
      <c r="C27" s="654"/>
      <c r="D27" s="654"/>
      <c r="E27" s="654"/>
      <c r="F27" s="654"/>
      <c r="G27" s="654"/>
      <c r="H27" s="654"/>
      <c r="I27" s="654"/>
      <c r="J27" s="654"/>
      <c r="K27" s="654"/>
      <c r="L27" s="654"/>
      <c r="M27" s="654"/>
      <c r="N27" s="654"/>
      <c r="O27" s="654"/>
      <c r="P27" s="654"/>
      <c r="Q27" s="655"/>
      <c r="R27" s="656">
        <v>15243836</v>
      </c>
      <c r="S27" s="657"/>
      <c r="T27" s="657"/>
      <c r="U27" s="657"/>
      <c r="V27" s="657"/>
      <c r="W27" s="657"/>
      <c r="X27" s="657"/>
      <c r="Y27" s="658"/>
      <c r="Z27" s="659">
        <v>53</v>
      </c>
      <c r="AA27" s="659"/>
      <c r="AB27" s="659"/>
      <c r="AC27" s="659"/>
      <c r="AD27" s="660">
        <v>14375119</v>
      </c>
      <c r="AE27" s="660"/>
      <c r="AF27" s="660"/>
      <c r="AG27" s="660"/>
      <c r="AH27" s="660"/>
      <c r="AI27" s="660"/>
      <c r="AJ27" s="660"/>
      <c r="AK27" s="660"/>
      <c r="AL27" s="661">
        <v>98.5</v>
      </c>
      <c r="AM27" s="662"/>
      <c r="AN27" s="662"/>
      <c r="AO27" s="663"/>
      <c r="AP27" s="653" t="s">
        <v>298</v>
      </c>
      <c r="AQ27" s="654"/>
      <c r="AR27" s="654"/>
      <c r="AS27" s="654"/>
      <c r="AT27" s="654"/>
      <c r="AU27" s="654"/>
      <c r="AV27" s="654"/>
      <c r="AW27" s="654"/>
      <c r="AX27" s="654"/>
      <c r="AY27" s="654"/>
      <c r="AZ27" s="654"/>
      <c r="BA27" s="654"/>
      <c r="BB27" s="654"/>
      <c r="BC27" s="654"/>
      <c r="BD27" s="654"/>
      <c r="BE27" s="654"/>
      <c r="BF27" s="655"/>
      <c r="BG27" s="656">
        <v>10741970</v>
      </c>
      <c r="BH27" s="657"/>
      <c r="BI27" s="657"/>
      <c r="BJ27" s="657"/>
      <c r="BK27" s="657"/>
      <c r="BL27" s="657"/>
      <c r="BM27" s="657"/>
      <c r="BN27" s="658"/>
      <c r="BO27" s="659">
        <v>100</v>
      </c>
      <c r="BP27" s="659"/>
      <c r="BQ27" s="659"/>
      <c r="BR27" s="659"/>
      <c r="BS27" s="660" t="s">
        <v>127</v>
      </c>
      <c r="BT27" s="660"/>
      <c r="BU27" s="660"/>
      <c r="BV27" s="660"/>
      <c r="BW27" s="660"/>
      <c r="BX27" s="660"/>
      <c r="BY27" s="660"/>
      <c r="BZ27" s="660"/>
      <c r="CA27" s="660"/>
      <c r="CB27" s="664"/>
      <c r="CD27" s="653" t="s">
        <v>299</v>
      </c>
      <c r="CE27" s="654"/>
      <c r="CF27" s="654"/>
      <c r="CG27" s="654"/>
      <c r="CH27" s="654"/>
      <c r="CI27" s="654"/>
      <c r="CJ27" s="654"/>
      <c r="CK27" s="654"/>
      <c r="CL27" s="654"/>
      <c r="CM27" s="654"/>
      <c r="CN27" s="654"/>
      <c r="CO27" s="654"/>
      <c r="CP27" s="654"/>
      <c r="CQ27" s="655"/>
      <c r="CR27" s="656">
        <v>7106914</v>
      </c>
      <c r="CS27" s="674"/>
      <c r="CT27" s="674"/>
      <c r="CU27" s="674"/>
      <c r="CV27" s="674"/>
      <c r="CW27" s="674"/>
      <c r="CX27" s="674"/>
      <c r="CY27" s="675"/>
      <c r="CZ27" s="661">
        <v>26.6</v>
      </c>
      <c r="DA27" s="689"/>
      <c r="DB27" s="689"/>
      <c r="DC27" s="691"/>
      <c r="DD27" s="665">
        <v>2013810</v>
      </c>
      <c r="DE27" s="674"/>
      <c r="DF27" s="674"/>
      <c r="DG27" s="674"/>
      <c r="DH27" s="674"/>
      <c r="DI27" s="674"/>
      <c r="DJ27" s="674"/>
      <c r="DK27" s="675"/>
      <c r="DL27" s="665">
        <v>2010799</v>
      </c>
      <c r="DM27" s="674"/>
      <c r="DN27" s="674"/>
      <c r="DO27" s="674"/>
      <c r="DP27" s="674"/>
      <c r="DQ27" s="674"/>
      <c r="DR27" s="674"/>
      <c r="DS27" s="674"/>
      <c r="DT27" s="674"/>
      <c r="DU27" s="674"/>
      <c r="DV27" s="675"/>
      <c r="DW27" s="661">
        <v>12.9</v>
      </c>
      <c r="DX27" s="689"/>
      <c r="DY27" s="689"/>
      <c r="DZ27" s="689"/>
      <c r="EA27" s="689"/>
      <c r="EB27" s="689"/>
      <c r="EC27" s="690"/>
    </row>
    <row r="28" spans="2:133" ht="11.25" customHeight="1" x14ac:dyDescent="0.15">
      <c r="B28" s="653" t="s">
        <v>300</v>
      </c>
      <c r="C28" s="654"/>
      <c r="D28" s="654"/>
      <c r="E28" s="654"/>
      <c r="F28" s="654"/>
      <c r="G28" s="654"/>
      <c r="H28" s="654"/>
      <c r="I28" s="654"/>
      <c r="J28" s="654"/>
      <c r="K28" s="654"/>
      <c r="L28" s="654"/>
      <c r="M28" s="654"/>
      <c r="N28" s="654"/>
      <c r="O28" s="654"/>
      <c r="P28" s="654"/>
      <c r="Q28" s="655"/>
      <c r="R28" s="656">
        <v>10977</v>
      </c>
      <c r="S28" s="657"/>
      <c r="T28" s="657"/>
      <c r="U28" s="657"/>
      <c r="V28" s="657"/>
      <c r="W28" s="657"/>
      <c r="X28" s="657"/>
      <c r="Y28" s="658"/>
      <c r="Z28" s="659">
        <v>0</v>
      </c>
      <c r="AA28" s="659"/>
      <c r="AB28" s="659"/>
      <c r="AC28" s="659"/>
      <c r="AD28" s="660">
        <v>10977</v>
      </c>
      <c r="AE28" s="660"/>
      <c r="AF28" s="660"/>
      <c r="AG28" s="660"/>
      <c r="AH28" s="660"/>
      <c r="AI28" s="660"/>
      <c r="AJ28" s="660"/>
      <c r="AK28" s="660"/>
      <c r="AL28" s="661">
        <v>0.1</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301</v>
      </c>
      <c r="CE28" s="654"/>
      <c r="CF28" s="654"/>
      <c r="CG28" s="654"/>
      <c r="CH28" s="654"/>
      <c r="CI28" s="654"/>
      <c r="CJ28" s="654"/>
      <c r="CK28" s="654"/>
      <c r="CL28" s="654"/>
      <c r="CM28" s="654"/>
      <c r="CN28" s="654"/>
      <c r="CO28" s="654"/>
      <c r="CP28" s="654"/>
      <c r="CQ28" s="655"/>
      <c r="CR28" s="656">
        <v>1358417</v>
      </c>
      <c r="CS28" s="657"/>
      <c r="CT28" s="657"/>
      <c r="CU28" s="657"/>
      <c r="CV28" s="657"/>
      <c r="CW28" s="657"/>
      <c r="CX28" s="657"/>
      <c r="CY28" s="658"/>
      <c r="CZ28" s="661">
        <v>5.0999999999999996</v>
      </c>
      <c r="DA28" s="689"/>
      <c r="DB28" s="689"/>
      <c r="DC28" s="691"/>
      <c r="DD28" s="665">
        <v>1358417</v>
      </c>
      <c r="DE28" s="657"/>
      <c r="DF28" s="657"/>
      <c r="DG28" s="657"/>
      <c r="DH28" s="657"/>
      <c r="DI28" s="657"/>
      <c r="DJ28" s="657"/>
      <c r="DK28" s="658"/>
      <c r="DL28" s="665">
        <v>1358417</v>
      </c>
      <c r="DM28" s="657"/>
      <c r="DN28" s="657"/>
      <c r="DO28" s="657"/>
      <c r="DP28" s="657"/>
      <c r="DQ28" s="657"/>
      <c r="DR28" s="657"/>
      <c r="DS28" s="657"/>
      <c r="DT28" s="657"/>
      <c r="DU28" s="657"/>
      <c r="DV28" s="658"/>
      <c r="DW28" s="661">
        <v>8.6999999999999993</v>
      </c>
      <c r="DX28" s="689"/>
      <c r="DY28" s="689"/>
      <c r="DZ28" s="689"/>
      <c r="EA28" s="689"/>
      <c r="EB28" s="689"/>
      <c r="EC28" s="690"/>
    </row>
    <row r="29" spans="2:133" ht="11.25" customHeight="1" x14ac:dyDescent="0.15">
      <c r="B29" s="653" t="s">
        <v>302</v>
      </c>
      <c r="C29" s="654"/>
      <c r="D29" s="654"/>
      <c r="E29" s="654"/>
      <c r="F29" s="654"/>
      <c r="G29" s="654"/>
      <c r="H29" s="654"/>
      <c r="I29" s="654"/>
      <c r="J29" s="654"/>
      <c r="K29" s="654"/>
      <c r="L29" s="654"/>
      <c r="M29" s="654"/>
      <c r="N29" s="654"/>
      <c r="O29" s="654"/>
      <c r="P29" s="654"/>
      <c r="Q29" s="655"/>
      <c r="R29" s="656">
        <v>77426</v>
      </c>
      <c r="S29" s="657"/>
      <c r="T29" s="657"/>
      <c r="U29" s="657"/>
      <c r="V29" s="657"/>
      <c r="W29" s="657"/>
      <c r="X29" s="657"/>
      <c r="Y29" s="658"/>
      <c r="Z29" s="659">
        <v>0.3</v>
      </c>
      <c r="AA29" s="659"/>
      <c r="AB29" s="659"/>
      <c r="AC29" s="659"/>
      <c r="AD29" s="660" t="s">
        <v>127</v>
      </c>
      <c r="AE29" s="660"/>
      <c r="AF29" s="660"/>
      <c r="AG29" s="660"/>
      <c r="AH29" s="660"/>
      <c r="AI29" s="660"/>
      <c r="AJ29" s="660"/>
      <c r="AK29" s="660"/>
      <c r="AL29" s="661" t="s">
        <v>127</v>
      </c>
      <c r="AM29" s="662"/>
      <c r="AN29" s="662"/>
      <c r="AO29" s="663"/>
      <c r="AP29" s="676"/>
      <c r="AQ29" s="677"/>
      <c r="AR29" s="677"/>
      <c r="AS29" s="677"/>
      <c r="AT29" s="677"/>
      <c r="AU29" s="677"/>
      <c r="AV29" s="677"/>
      <c r="AW29" s="677"/>
      <c r="AX29" s="677"/>
      <c r="AY29" s="677"/>
      <c r="AZ29" s="677"/>
      <c r="BA29" s="677"/>
      <c r="BB29" s="677"/>
      <c r="BC29" s="677"/>
      <c r="BD29" s="677"/>
      <c r="BE29" s="677"/>
      <c r="BF29" s="678"/>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303</v>
      </c>
      <c r="CE29" s="695"/>
      <c r="CF29" s="653" t="s">
        <v>70</v>
      </c>
      <c r="CG29" s="654"/>
      <c r="CH29" s="654"/>
      <c r="CI29" s="654"/>
      <c r="CJ29" s="654"/>
      <c r="CK29" s="654"/>
      <c r="CL29" s="654"/>
      <c r="CM29" s="654"/>
      <c r="CN29" s="654"/>
      <c r="CO29" s="654"/>
      <c r="CP29" s="654"/>
      <c r="CQ29" s="655"/>
      <c r="CR29" s="656">
        <v>1358417</v>
      </c>
      <c r="CS29" s="674"/>
      <c r="CT29" s="674"/>
      <c r="CU29" s="674"/>
      <c r="CV29" s="674"/>
      <c r="CW29" s="674"/>
      <c r="CX29" s="674"/>
      <c r="CY29" s="675"/>
      <c r="CZ29" s="661">
        <v>5.0999999999999996</v>
      </c>
      <c r="DA29" s="689"/>
      <c r="DB29" s="689"/>
      <c r="DC29" s="691"/>
      <c r="DD29" s="665">
        <v>1358417</v>
      </c>
      <c r="DE29" s="674"/>
      <c r="DF29" s="674"/>
      <c r="DG29" s="674"/>
      <c r="DH29" s="674"/>
      <c r="DI29" s="674"/>
      <c r="DJ29" s="674"/>
      <c r="DK29" s="675"/>
      <c r="DL29" s="665">
        <v>1358417</v>
      </c>
      <c r="DM29" s="674"/>
      <c r="DN29" s="674"/>
      <c r="DO29" s="674"/>
      <c r="DP29" s="674"/>
      <c r="DQ29" s="674"/>
      <c r="DR29" s="674"/>
      <c r="DS29" s="674"/>
      <c r="DT29" s="674"/>
      <c r="DU29" s="674"/>
      <c r="DV29" s="675"/>
      <c r="DW29" s="661">
        <v>8.6999999999999993</v>
      </c>
      <c r="DX29" s="689"/>
      <c r="DY29" s="689"/>
      <c r="DZ29" s="689"/>
      <c r="EA29" s="689"/>
      <c r="EB29" s="689"/>
      <c r="EC29" s="690"/>
    </row>
    <row r="30" spans="2:133" ht="11.25" customHeight="1" x14ac:dyDescent="0.15">
      <c r="B30" s="653" t="s">
        <v>304</v>
      </c>
      <c r="C30" s="654"/>
      <c r="D30" s="654"/>
      <c r="E30" s="654"/>
      <c r="F30" s="654"/>
      <c r="G30" s="654"/>
      <c r="H30" s="654"/>
      <c r="I30" s="654"/>
      <c r="J30" s="654"/>
      <c r="K30" s="654"/>
      <c r="L30" s="654"/>
      <c r="M30" s="654"/>
      <c r="N30" s="654"/>
      <c r="O30" s="654"/>
      <c r="P30" s="654"/>
      <c r="Q30" s="655"/>
      <c r="R30" s="656">
        <v>166301</v>
      </c>
      <c r="S30" s="657"/>
      <c r="T30" s="657"/>
      <c r="U30" s="657"/>
      <c r="V30" s="657"/>
      <c r="W30" s="657"/>
      <c r="X30" s="657"/>
      <c r="Y30" s="658"/>
      <c r="Z30" s="659">
        <v>0.6</v>
      </c>
      <c r="AA30" s="659"/>
      <c r="AB30" s="659"/>
      <c r="AC30" s="659"/>
      <c r="AD30" s="660">
        <v>29666</v>
      </c>
      <c r="AE30" s="660"/>
      <c r="AF30" s="660"/>
      <c r="AG30" s="660"/>
      <c r="AH30" s="660"/>
      <c r="AI30" s="660"/>
      <c r="AJ30" s="660"/>
      <c r="AK30" s="660"/>
      <c r="AL30" s="661">
        <v>0.2</v>
      </c>
      <c r="AM30" s="662"/>
      <c r="AN30" s="662"/>
      <c r="AO30" s="663"/>
      <c r="AP30" s="638" t="s">
        <v>222</v>
      </c>
      <c r="AQ30" s="639"/>
      <c r="AR30" s="639"/>
      <c r="AS30" s="639"/>
      <c r="AT30" s="639"/>
      <c r="AU30" s="639"/>
      <c r="AV30" s="639"/>
      <c r="AW30" s="639"/>
      <c r="AX30" s="639"/>
      <c r="AY30" s="639"/>
      <c r="AZ30" s="639"/>
      <c r="BA30" s="639"/>
      <c r="BB30" s="639"/>
      <c r="BC30" s="639"/>
      <c r="BD30" s="639"/>
      <c r="BE30" s="639"/>
      <c r="BF30" s="640"/>
      <c r="BG30" s="638" t="s">
        <v>305</v>
      </c>
      <c r="BH30" s="692"/>
      <c r="BI30" s="692"/>
      <c r="BJ30" s="692"/>
      <c r="BK30" s="692"/>
      <c r="BL30" s="692"/>
      <c r="BM30" s="692"/>
      <c r="BN30" s="692"/>
      <c r="BO30" s="692"/>
      <c r="BP30" s="692"/>
      <c r="BQ30" s="693"/>
      <c r="BR30" s="638" t="s">
        <v>306</v>
      </c>
      <c r="BS30" s="692"/>
      <c r="BT30" s="692"/>
      <c r="BU30" s="692"/>
      <c r="BV30" s="692"/>
      <c r="BW30" s="692"/>
      <c r="BX30" s="692"/>
      <c r="BY30" s="692"/>
      <c r="BZ30" s="692"/>
      <c r="CA30" s="692"/>
      <c r="CB30" s="693"/>
      <c r="CD30" s="696"/>
      <c r="CE30" s="697"/>
      <c r="CF30" s="653" t="s">
        <v>307</v>
      </c>
      <c r="CG30" s="654"/>
      <c r="CH30" s="654"/>
      <c r="CI30" s="654"/>
      <c r="CJ30" s="654"/>
      <c r="CK30" s="654"/>
      <c r="CL30" s="654"/>
      <c r="CM30" s="654"/>
      <c r="CN30" s="654"/>
      <c r="CO30" s="654"/>
      <c r="CP30" s="654"/>
      <c r="CQ30" s="655"/>
      <c r="CR30" s="656">
        <v>1315351</v>
      </c>
      <c r="CS30" s="657"/>
      <c r="CT30" s="657"/>
      <c r="CU30" s="657"/>
      <c r="CV30" s="657"/>
      <c r="CW30" s="657"/>
      <c r="CX30" s="657"/>
      <c r="CY30" s="658"/>
      <c r="CZ30" s="661">
        <v>4.9000000000000004</v>
      </c>
      <c r="DA30" s="689"/>
      <c r="DB30" s="689"/>
      <c r="DC30" s="691"/>
      <c r="DD30" s="665">
        <v>1315351</v>
      </c>
      <c r="DE30" s="657"/>
      <c r="DF30" s="657"/>
      <c r="DG30" s="657"/>
      <c r="DH30" s="657"/>
      <c r="DI30" s="657"/>
      <c r="DJ30" s="657"/>
      <c r="DK30" s="658"/>
      <c r="DL30" s="665">
        <v>1315351</v>
      </c>
      <c r="DM30" s="657"/>
      <c r="DN30" s="657"/>
      <c r="DO30" s="657"/>
      <c r="DP30" s="657"/>
      <c r="DQ30" s="657"/>
      <c r="DR30" s="657"/>
      <c r="DS30" s="657"/>
      <c r="DT30" s="657"/>
      <c r="DU30" s="657"/>
      <c r="DV30" s="658"/>
      <c r="DW30" s="661">
        <v>8.4</v>
      </c>
      <c r="DX30" s="689"/>
      <c r="DY30" s="689"/>
      <c r="DZ30" s="689"/>
      <c r="EA30" s="689"/>
      <c r="EB30" s="689"/>
      <c r="EC30" s="690"/>
    </row>
    <row r="31" spans="2:133" ht="11.25" customHeight="1" x14ac:dyDescent="0.15">
      <c r="B31" s="653" t="s">
        <v>308</v>
      </c>
      <c r="C31" s="654"/>
      <c r="D31" s="654"/>
      <c r="E31" s="654"/>
      <c r="F31" s="654"/>
      <c r="G31" s="654"/>
      <c r="H31" s="654"/>
      <c r="I31" s="654"/>
      <c r="J31" s="654"/>
      <c r="K31" s="654"/>
      <c r="L31" s="654"/>
      <c r="M31" s="654"/>
      <c r="N31" s="654"/>
      <c r="O31" s="654"/>
      <c r="P31" s="654"/>
      <c r="Q31" s="655"/>
      <c r="R31" s="656">
        <v>37792</v>
      </c>
      <c r="S31" s="657"/>
      <c r="T31" s="657"/>
      <c r="U31" s="657"/>
      <c r="V31" s="657"/>
      <c r="W31" s="657"/>
      <c r="X31" s="657"/>
      <c r="Y31" s="658"/>
      <c r="Z31" s="659">
        <v>0.1</v>
      </c>
      <c r="AA31" s="659"/>
      <c r="AB31" s="659"/>
      <c r="AC31" s="659"/>
      <c r="AD31" s="660" t="s">
        <v>127</v>
      </c>
      <c r="AE31" s="660"/>
      <c r="AF31" s="660"/>
      <c r="AG31" s="660"/>
      <c r="AH31" s="660"/>
      <c r="AI31" s="660"/>
      <c r="AJ31" s="660"/>
      <c r="AK31" s="660"/>
      <c r="AL31" s="661" t="s">
        <v>127</v>
      </c>
      <c r="AM31" s="662"/>
      <c r="AN31" s="662"/>
      <c r="AO31" s="663"/>
      <c r="AP31" s="704" t="s">
        <v>309</v>
      </c>
      <c r="AQ31" s="705"/>
      <c r="AR31" s="705"/>
      <c r="AS31" s="705"/>
      <c r="AT31" s="710" t="s">
        <v>310</v>
      </c>
      <c r="AU31" s="352"/>
      <c r="AV31" s="352"/>
      <c r="AW31" s="352"/>
      <c r="AX31" s="642" t="s">
        <v>188</v>
      </c>
      <c r="AY31" s="643"/>
      <c r="AZ31" s="643"/>
      <c r="BA31" s="643"/>
      <c r="BB31" s="643"/>
      <c r="BC31" s="643"/>
      <c r="BD31" s="643"/>
      <c r="BE31" s="643"/>
      <c r="BF31" s="644"/>
      <c r="BG31" s="703">
        <v>99.2</v>
      </c>
      <c r="BH31" s="700"/>
      <c r="BI31" s="700"/>
      <c r="BJ31" s="700"/>
      <c r="BK31" s="700"/>
      <c r="BL31" s="700"/>
      <c r="BM31" s="651">
        <v>98.4</v>
      </c>
      <c r="BN31" s="700"/>
      <c r="BO31" s="700"/>
      <c r="BP31" s="700"/>
      <c r="BQ31" s="701"/>
      <c r="BR31" s="703">
        <v>99.1</v>
      </c>
      <c r="BS31" s="700"/>
      <c r="BT31" s="700"/>
      <c r="BU31" s="700"/>
      <c r="BV31" s="700"/>
      <c r="BW31" s="700"/>
      <c r="BX31" s="651">
        <v>98.2</v>
      </c>
      <c r="BY31" s="700"/>
      <c r="BZ31" s="700"/>
      <c r="CA31" s="700"/>
      <c r="CB31" s="701"/>
      <c r="CD31" s="696"/>
      <c r="CE31" s="697"/>
      <c r="CF31" s="653" t="s">
        <v>311</v>
      </c>
      <c r="CG31" s="654"/>
      <c r="CH31" s="654"/>
      <c r="CI31" s="654"/>
      <c r="CJ31" s="654"/>
      <c r="CK31" s="654"/>
      <c r="CL31" s="654"/>
      <c r="CM31" s="654"/>
      <c r="CN31" s="654"/>
      <c r="CO31" s="654"/>
      <c r="CP31" s="654"/>
      <c r="CQ31" s="655"/>
      <c r="CR31" s="656">
        <v>43066</v>
      </c>
      <c r="CS31" s="674"/>
      <c r="CT31" s="674"/>
      <c r="CU31" s="674"/>
      <c r="CV31" s="674"/>
      <c r="CW31" s="674"/>
      <c r="CX31" s="674"/>
      <c r="CY31" s="675"/>
      <c r="CZ31" s="661">
        <v>0.2</v>
      </c>
      <c r="DA31" s="689"/>
      <c r="DB31" s="689"/>
      <c r="DC31" s="691"/>
      <c r="DD31" s="665">
        <v>43066</v>
      </c>
      <c r="DE31" s="674"/>
      <c r="DF31" s="674"/>
      <c r="DG31" s="674"/>
      <c r="DH31" s="674"/>
      <c r="DI31" s="674"/>
      <c r="DJ31" s="674"/>
      <c r="DK31" s="675"/>
      <c r="DL31" s="665">
        <v>43066</v>
      </c>
      <c r="DM31" s="674"/>
      <c r="DN31" s="674"/>
      <c r="DO31" s="674"/>
      <c r="DP31" s="674"/>
      <c r="DQ31" s="674"/>
      <c r="DR31" s="674"/>
      <c r="DS31" s="674"/>
      <c r="DT31" s="674"/>
      <c r="DU31" s="674"/>
      <c r="DV31" s="675"/>
      <c r="DW31" s="661">
        <v>0.3</v>
      </c>
      <c r="DX31" s="689"/>
      <c r="DY31" s="689"/>
      <c r="DZ31" s="689"/>
      <c r="EA31" s="689"/>
      <c r="EB31" s="689"/>
      <c r="EC31" s="690"/>
    </row>
    <row r="32" spans="2:133" ht="11.25" customHeight="1" x14ac:dyDescent="0.15">
      <c r="B32" s="653" t="s">
        <v>312</v>
      </c>
      <c r="C32" s="654"/>
      <c r="D32" s="654"/>
      <c r="E32" s="654"/>
      <c r="F32" s="654"/>
      <c r="G32" s="654"/>
      <c r="H32" s="654"/>
      <c r="I32" s="654"/>
      <c r="J32" s="654"/>
      <c r="K32" s="654"/>
      <c r="L32" s="654"/>
      <c r="M32" s="654"/>
      <c r="N32" s="654"/>
      <c r="O32" s="654"/>
      <c r="P32" s="654"/>
      <c r="Q32" s="655"/>
      <c r="R32" s="656">
        <v>6563413</v>
      </c>
      <c r="S32" s="657"/>
      <c r="T32" s="657"/>
      <c r="U32" s="657"/>
      <c r="V32" s="657"/>
      <c r="W32" s="657"/>
      <c r="X32" s="657"/>
      <c r="Y32" s="658"/>
      <c r="Z32" s="659">
        <v>22.8</v>
      </c>
      <c r="AA32" s="659"/>
      <c r="AB32" s="659"/>
      <c r="AC32" s="659"/>
      <c r="AD32" s="660" t="s">
        <v>127</v>
      </c>
      <c r="AE32" s="660"/>
      <c r="AF32" s="660"/>
      <c r="AG32" s="660"/>
      <c r="AH32" s="660"/>
      <c r="AI32" s="660"/>
      <c r="AJ32" s="660"/>
      <c r="AK32" s="660"/>
      <c r="AL32" s="661" t="s">
        <v>127</v>
      </c>
      <c r="AM32" s="662"/>
      <c r="AN32" s="662"/>
      <c r="AO32" s="663"/>
      <c r="AP32" s="706"/>
      <c r="AQ32" s="707"/>
      <c r="AR32" s="707"/>
      <c r="AS32" s="707"/>
      <c r="AT32" s="711"/>
      <c r="AU32" s="348" t="s">
        <v>313</v>
      </c>
      <c r="AX32" s="653" t="s">
        <v>314</v>
      </c>
      <c r="AY32" s="654"/>
      <c r="AZ32" s="654"/>
      <c r="BA32" s="654"/>
      <c r="BB32" s="654"/>
      <c r="BC32" s="654"/>
      <c r="BD32" s="654"/>
      <c r="BE32" s="654"/>
      <c r="BF32" s="655"/>
      <c r="BG32" s="713">
        <v>98.8</v>
      </c>
      <c r="BH32" s="674"/>
      <c r="BI32" s="674"/>
      <c r="BJ32" s="674"/>
      <c r="BK32" s="674"/>
      <c r="BL32" s="674"/>
      <c r="BM32" s="662">
        <v>97.8</v>
      </c>
      <c r="BN32" s="674"/>
      <c r="BO32" s="674"/>
      <c r="BP32" s="674"/>
      <c r="BQ32" s="702"/>
      <c r="BR32" s="713">
        <v>98.7</v>
      </c>
      <c r="BS32" s="674"/>
      <c r="BT32" s="674"/>
      <c r="BU32" s="674"/>
      <c r="BV32" s="674"/>
      <c r="BW32" s="674"/>
      <c r="BX32" s="662">
        <v>97.6</v>
      </c>
      <c r="BY32" s="674"/>
      <c r="BZ32" s="674"/>
      <c r="CA32" s="674"/>
      <c r="CB32" s="702"/>
      <c r="CD32" s="698"/>
      <c r="CE32" s="699"/>
      <c r="CF32" s="653" t="s">
        <v>315</v>
      </c>
      <c r="CG32" s="654"/>
      <c r="CH32" s="654"/>
      <c r="CI32" s="654"/>
      <c r="CJ32" s="654"/>
      <c r="CK32" s="654"/>
      <c r="CL32" s="654"/>
      <c r="CM32" s="654"/>
      <c r="CN32" s="654"/>
      <c r="CO32" s="654"/>
      <c r="CP32" s="654"/>
      <c r="CQ32" s="655"/>
      <c r="CR32" s="656" t="s">
        <v>127</v>
      </c>
      <c r="CS32" s="657"/>
      <c r="CT32" s="657"/>
      <c r="CU32" s="657"/>
      <c r="CV32" s="657"/>
      <c r="CW32" s="657"/>
      <c r="CX32" s="657"/>
      <c r="CY32" s="658"/>
      <c r="CZ32" s="661" t="s">
        <v>127</v>
      </c>
      <c r="DA32" s="689"/>
      <c r="DB32" s="689"/>
      <c r="DC32" s="691"/>
      <c r="DD32" s="665" t="s">
        <v>127</v>
      </c>
      <c r="DE32" s="657"/>
      <c r="DF32" s="657"/>
      <c r="DG32" s="657"/>
      <c r="DH32" s="657"/>
      <c r="DI32" s="657"/>
      <c r="DJ32" s="657"/>
      <c r="DK32" s="658"/>
      <c r="DL32" s="665" t="s">
        <v>127</v>
      </c>
      <c r="DM32" s="657"/>
      <c r="DN32" s="657"/>
      <c r="DO32" s="657"/>
      <c r="DP32" s="657"/>
      <c r="DQ32" s="657"/>
      <c r="DR32" s="657"/>
      <c r="DS32" s="657"/>
      <c r="DT32" s="657"/>
      <c r="DU32" s="657"/>
      <c r="DV32" s="658"/>
      <c r="DW32" s="661" t="s">
        <v>127</v>
      </c>
      <c r="DX32" s="689"/>
      <c r="DY32" s="689"/>
      <c r="DZ32" s="689"/>
      <c r="EA32" s="689"/>
      <c r="EB32" s="689"/>
      <c r="EC32" s="690"/>
    </row>
    <row r="33" spans="2:133" ht="11.25" customHeight="1" x14ac:dyDescent="0.15">
      <c r="B33" s="685" t="s">
        <v>316</v>
      </c>
      <c r="C33" s="686"/>
      <c r="D33" s="686"/>
      <c r="E33" s="686"/>
      <c r="F33" s="686"/>
      <c r="G33" s="686"/>
      <c r="H33" s="686"/>
      <c r="I33" s="686"/>
      <c r="J33" s="686"/>
      <c r="K33" s="686"/>
      <c r="L33" s="686"/>
      <c r="M33" s="686"/>
      <c r="N33" s="686"/>
      <c r="O33" s="686"/>
      <c r="P33" s="686"/>
      <c r="Q33" s="687"/>
      <c r="R33" s="656" t="s">
        <v>127</v>
      </c>
      <c r="S33" s="657"/>
      <c r="T33" s="657"/>
      <c r="U33" s="657"/>
      <c r="V33" s="657"/>
      <c r="W33" s="657"/>
      <c r="X33" s="657"/>
      <c r="Y33" s="658"/>
      <c r="Z33" s="659" t="s">
        <v>127</v>
      </c>
      <c r="AA33" s="659"/>
      <c r="AB33" s="659"/>
      <c r="AC33" s="659"/>
      <c r="AD33" s="660" t="s">
        <v>127</v>
      </c>
      <c r="AE33" s="660"/>
      <c r="AF33" s="660"/>
      <c r="AG33" s="660"/>
      <c r="AH33" s="660"/>
      <c r="AI33" s="660"/>
      <c r="AJ33" s="660"/>
      <c r="AK33" s="660"/>
      <c r="AL33" s="661" t="s">
        <v>127</v>
      </c>
      <c r="AM33" s="662"/>
      <c r="AN33" s="662"/>
      <c r="AO33" s="663"/>
      <c r="AP33" s="708"/>
      <c r="AQ33" s="709"/>
      <c r="AR33" s="709"/>
      <c r="AS33" s="709"/>
      <c r="AT33" s="712"/>
      <c r="AU33" s="353"/>
      <c r="AV33" s="353"/>
      <c r="AW33" s="353"/>
      <c r="AX33" s="676" t="s">
        <v>317</v>
      </c>
      <c r="AY33" s="677"/>
      <c r="AZ33" s="677"/>
      <c r="BA33" s="677"/>
      <c r="BB33" s="677"/>
      <c r="BC33" s="677"/>
      <c r="BD33" s="677"/>
      <c r="BE33" s="677"/>
      <c r="BF33" s="678"/>
      <c r="BG33" s="714">
        <v>99.6</v>
      </c>
      <c r="BH33" s="715"/>
      <c r="BI33" s="715"/>
      <c r="BJ33" s="715"/>
      <c r="BK33" s="715"/>
      <c r="BL33" s="715"/>
      <c r="BM33" s="716">
        <v>98.9</v>
      </c>
      <c r="BN33" s="715"/>
      <c r="BO33" s="715"/>
      <c r="BP33" s="715"/>
      <c r="BQ33" s="717"/>
      <c r="BR33" s="714">
        <v>99.5</v>
      </c>
      <c r="BS33" s="715"/>
      <c r="BT33" s="715"/>
      <c r="BU33" s="715"/>
      <c r="BV33" s="715"/>
      <c r="BW33" s="715"/>
      <c r="BX33" s="716">
        <v>98.8</v>
      </c>
      <c r="BY33" s="715"/>
      <c r="BZ33" s="715"/>
      <c r="CA33" s="715"/>
      <c r="CB33" s="717"/>
      <c r="CD33" s="653" t="s">
        <v>318</v>
      </c>
      <c r="CE33" s="654"/>
      <c r="CF33" s="654"/>
      <c r="CG33" s="654"/>
      <c r="CH33" s="654"/>
      <c r="CI33" s="654"/>
      <c r="CJ33" s="654"/>
      <c r="CK33" s="654"/>
      <c r="CL33" s="654"/>
      <c r="CM33" s="654"/>
      <c r="CN33" s="654"/>
      <c r="CO33" s="654"/>
      <c r="CP33" s="654"/>
      <c r="CQ33" s="655"/>
      <c r="CR33" s="656">
        <v>11560217</v>
      </c>
      <c r="CS33" s="674"/>
      <c r="CT33" s="674"/>
      <c r="CU33" s="674"/>
      <c r="CV33" s="674"/>
      <c r="CW33" s="674"/>
      <c r="CX33" s="674"/>
      <c r="CY33" s="675"/>
      <c r="CZ33" s="661">
        <v>43.2</v>
      </c>
      <c r="DA33" s="689"/>
      <c r="DB33" s="689"/>
      <c r="DC33" s="691"/>
      <c r="DD33" s="665">
        <v>9660408</v>
      </c>
      <c r="DE33" s="674"/>
      <c r="DF33" s="674"/>
      <c r="DG33" s="674"/>
      <c r="DH33" s="674"/>
      <c r="DI33" s="674"/>
      <c r="DJ33" s="674"/>
      <c r="DK33" s="675"/>
      <c r="DL33" s="665">
        <v>5613857</v>
      </c>
      <c r="DM33" s="674"/>
      <c r="DN33" s="674"/>
      <c r="DO33" s="674"/>
      <c r="DP33" s="674"/>
      <c r="DQ33" s="674"/>
      <c r="DR33" s="674"/>
      <c r="DS33" s="674"/>
      <c r="DT33" s="674"/>
      <c r="DU33" s="674"/>
      <c r="DV33" s="675"/>
      <c r="DW33" s="661">
        <v>36</v>
      </c>
      <c r="DX33" s="689"/>
      <c r="DY33" s="689"/>
      <c r="DZ33" s="689"/>
      <c r="EA33" s="689"/>
      <c r="EB33" s="689"/>
      <c r="EC33" s="690"/>
    </row>
    <row r="34" spans="2:133" ht="11.25" customHeight="1" x14ac:dyDescent="0.15">
      <c r="B34" s="653" t="s">
        <v>319</v>
      </c>
      <c r="C34" s="654"/>
      <c r="D34" s="654"/>
      <c r="E34" s="654"/>
      <c r="F34" s="654"/>
      <c r="G34" s="654"/>
      <c r="H34" s="654"/>
      <c r="I34" s="654"/>
      <c r="J34" s="654"/>
      <c r="K34" s="654"/>
      <c r="L34" s="654"/>
      <c r="M34" s="654"/>
      <c r="N34" s="654"/>
      <c r="O34" s="654"/>
      <c r="P34" s="654"/>
      <c r="Q34" s="655"/>
      <c r="R34" s="656">
        <v>1588924</v>
      </c>
      <c r="S34" s="657"/>
      <c r="T34" s="657"/>
      <c r="U34" s="657"/>
      <c r="V34" s="657"/>
      <c r="W34" s="657"/>
      <c r="X34" s="657"/>
      <c r="Y34" s="658"/>
      <c r="Z34" s="659">
        <v>5.5</v>
      </c>
      <c r="AA34" s="659"/>
      <c r="AB34" s="659"/>
      <c r="AC34" s="659"/>
      <c r="AD34" s="660" t="s">
        <v>127</v>
      </c>
      <c r="AE34" s="660"/>
      <c r="AF34" s="660"/>
      <c r="AG34" s="660"/>
      <c r="AH34" s="660"/>
      <c r="AI34" s="660"/>
      <c r="AJ34" s="660"/>
      <c r="AK34" s="660"/>
      <c r="AL34" s="661" t="s">
        <v>127</v>
      </c>
      <c r="AM34" s="662"/>
      <c r="AN34" s="662"/>
      <c r="AO34" s="663"/>
      <c r="AP34" s="354"/>
      <c r="AQ34" s="355"/>
      <c r="AS34" s="352"/>
      <c r="AT34" s="352"/>
      <c r="AU34" s="352"/>
      <c r="AV34" s="352"/>
      <c r="AW34" s="352"/>
      <c r="AX34" s="352"/>
      <c r="AY34" s="352"/>
      <c r="AZ34" s="352"/>
      <c r="BA34" s="352"/>
      <c r="BB34" s="352"/>
      <c r="BC34" s="352"/>
      <c r="BD34" s="352"/>
      <c r="BE34" s="352"/>
      <c r="BF34" s="352"/>
      <c r="BG34" s="355"/>
      <c r="BH34" s="355"/>
      <c r="BI34" s="355"/>
      <c r="BJ34" s="355"/>
      <c r="BK34" s="355"/>
      <c r="BL34" s="355"/>
      <c r="BM34" s="355"/>
      <c r="BN34" s="355"/>
      <c r="BO34" s="355"/>
      <c r="BP34" s="355"/>
      <c r="BQ34" s="355"/>
      <c r="BR34" s="355"/>
      <c r="BS34" s="355"/>
      <c r="BT34" s="355"/>
      <c r="BU34" s="355"/>
      <c r="BV34" s="355"/>
      <c r="BW34" s="355"/>
      <c r="BX34" s="355"/>
      <c r="BY34" s="355"/>
      <c r="BZ34" s="355"/>
      <c r="CA34" s="355"/>
      <c r="CB34" s="355"/>
      <c r="CD34" s="653" t="s">
        <v>320</v>
      </c>
      <c r="CE34" s="654"/>
      <c r="CF34" s="654"/>
      <c r="CG34" s="654"/>
      <c r="CH34" s="654"/>
      <c r="CI34" s="654"/>
      <c r="CJ34" s="654"/>
      <c r="CK34" s="654"/>
      <c r="CL34" s="654"/>
      <c r="CM34" s="654"/>
      <c r="CN34" s="654"/>
      <c r="CO34" s="654"/>
      <c r="CP34" s="654"/>
      <c r="CQ34" s="655"/>
      <c r="CR34" s="656">
        <v>4009155</v>
      </c>
      <c r="CS34" s="657"/>
      <c r="CT34" s="657"/>
      <c r="CU34" s="657"/>
      <c r="CV34" s="657"/>
      <c r="CW34" s="657"/>
      <c r="CX34" s="657"/>
      <c r="CY34" s="658"/>
      <c r="CZ34" s="661">
        <v>15</v>
      </c>
      <c r="DA34" s="689"/>
      <c r="DB34" s="689"/>
      <c r="DC34" s="691"/>
      <c r="DD34" s="665">
        <v>2611526</v>
      </c>
      <c r="DE34" s="657"/>
      <c r="DF34" s="657"/>
      <c r="DG34" s="657"/>
      <c r="DH34" s="657"/>
      <c r="DI34" s="657"/>
      <c r="DJ34" s="657"/>
      <c r="DK34" s="658"/>
      <c r="DL34" s="665">
        <v>2208664</v>
      </c>
      <c r="DM34" s="657"/>
      <c r="DN34" s="657"/>
      <c r="DO34" s="657"/>
      <c r="DP34" s="657"/>
      <c r="DQ34" s="657"/>
      <c r="DR34" s="657"/>
      <c r="DS34" s="657"/>
      <c r="DT34" s="657"/>
      <c r="DU34" s="657"/>
      <c r="DV34" s="658"/>
      <c r="DW34" s="661">
        <v>14.2</v>
      </c>
      <c r="DX34" s="689"/>
      <c r="DY34" s="689"/>
      <c r="DZ34" s="689"/>
      <c r="EA34" s="689"/>
      <c r="EB34" s="689"/>
      <c r="EC34" s="690"/>
    </row>
    <row r="35" spans="2:133" ht="11.25" customHeight="1" x14ac:dyDescent="0.15">
      <c r="B35" s="653" t="s">
        <v>321</v>
      </c>
      <c r="C35" s="654"/>
      <c r="D35" s="654"/>
      <c r="E35" s="654"/>
      <c r="F35" s="654"/>
      <c r="G35" s="654"/>
      <c r="H35" s="654"/>
      <c r="I35" s="654"/>
      <c r="J35" s="654"/>
      <c r="K35" s="654"/>
      <c r="L35" s="654"/>
      <c r="M35" s="654"/>
      <c r="N35" s="654"/>
      <c r="O35" s="654"/>
      <c r="P35" s="654"/>
      <c r="Q35" s="655"/>
      <c r="R35" s="656">
        <v>169157</v>
      </c>
      <c r="S35" s="657"/>
      <c r="T35" s="657"/>
      <c r="U35" s="657"/>
      <c r="V35" s="657"/>
      <c r="W35" s="657"/>
      <c r="X35" s="657"/>
      <c r="Y35" s="658"/>
      <c r="Z35" s="659">
        <v>0.6</v>
      </c>
      <c r="AA35" s="659"/>
      <c r="AB35" s="659"/>
      <c r="AC35" s="659"/>
      <c r="AD35" s="660">
        <v>165582</v>
      </c>
      <c r="AE35" s="660"/>
      <c r="AF35" s="660"/>
      <c r="AG35" s="660"/>
      <c r="AH35" s="660"/>
      <c r="AI35" s="660"/>
      <c r="AJ35" s="660"/>
      <c r="AK35" s="660"/>
      <c r="AL35" s="661">
        <v>1.1000000000000001</v>
      </c>
      <c r="AM35" s="662"/>
      <c r="AN35" s="662"/>
      <c r="AO35" s="663"/>
      <c r="AP35" s="356"/>
      <c r="AQ35" s="638" t="s">
        <v>322</v>
      </c>
      <c r="AR35" s="639"/>
      <c r="AS35" s="639"/>
      <c r="AT35" s="639"/>
      <c r="AU35" s="639"/>
      <c r="AV35" s="639"/>
      <c r="AW35" s="639"/>
      <c r="AX35" s="639"/>
      <c r="AY35" s="639"/>
      <c r="AZ35" s="639"/>
      <c r="BA35" s="639"/>
      <c r="BB35" s="639"/>
      <c r="BC35" s="639"/>
      <c r="BD35" s="639"/>
      <c r="BE35" s="639"/>
      <c r="BF35" s="640"/>
      <c r="BG35" s="638" t="s">
        <v>323</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324</v>
      </c>
      <c r="CE35" s="654"/>
      <c r="CF35" s="654"/>
      <c r="CG35" s="654"/>
      <c r="CH35" s="654"/>
      <c r="CI35" s="654"/>
      <c r="CJ35" s="654"/>
      <c r="CK35" s="654"/>
      <c r="CL35" s="654"/>
      <c r="CM35" s="654"/>
      <c r="CN35" s="654"/>
      <c r="CO35" s="654"/>
      <c r="CP35" s="654"/>
      <c r="CQ35" s="655"/>
      <c r="CR35" s="656">
        <v>197079</v>
      </c>
      <c r="CS35" s="674"/>
      <c r="CT35" s="674"/>
      <c r="CU35" s="674"/>
      <c r="CV35" s="674"/>
      <c r="CW35" s="674"/>
      <c r="CX35" s="674"/>
      <c r="CY35" s="675"/>
      <c r="CZ35" s="661">
        <v>0.7</v>
      </c>
      <c r="DA35" s="689"/>
      <c r="DB35" s="689"/>
      <c r="DC35" s="691"/>
      <c r="DD35" s="665">
        <v>194133</v>
      </c>
      <c r="DE35" s="674"/>
      <c r="DF35" s="674"/>
      <c r="DG35" s="674"/>
      <c r="DH35" s="674"/>
      <c r="DI35" s="674"/>
      <c r="DJ35" s="674"/>
      <c r="DK35" s="675"/>
      <c r="DL35" s="665">
        <v>193567</v>
      </c>
      <c r="DM35" s="674"/>
      <c r="DN35" s="674"/>
      <c r="DO35" s="674"/>
      <c r="DP35" s="674"/>
      <c r="DQ35" s="674"/>
      <c r="DR35" s="674"/>
      <c r="DS35" s="674"/>
      <c r="DT35" s="674"/>
      <c r="DU35" s="674"/>
      <c r="DV35" s="675"/>
      <c r="DW35" s="661">
        <v>1.2</v>
      </c>
      <c r="DX35" s="689"/>
      <c r="DY35" s="689"/>
      <c r="DZ35" s="689"/>
      <c r="EA35" s="689"/>
      <c r="EB35" s="689"/>
      <c r="EC35" s="690"/>
    </row>
    <row r="36" spans="2:133" ht="11.25" customHeight="1" x14ac:dyDescent="0.15">
      <c r="B36" s="653" t="s">
        <v>325</v>
      </c>
      <c r="C36" s="654"/>
      <c r="D36" s="654"/>
      <c r="E36" s="654"/>
      <c r="F36" s="654"/>
      <c r="G36" s="654"/>
      <c r="H36" s="654"/>
      <c r="I36" s="654"/>
      <c r="J36" s="654"/>
      <c r="K36" s="654"/>
      <c r="L36" s="654"/>
      <c r="M36" s="654"/>
      <c r="N36" s="654"/>
      <c r="O36" s="654"/>
      <c r="P36" s="654"/>
      <c r="Q36" s="655"/>
      <c r="R36" s="656">
        <v>371588</v>
      </c>
      <c r="S36" s="657"/>
      <c r="T36" s="657"/>
      <c r="U36" s="657"/>
      <c r="V36" s="657"/>
      <c r="W36" s="657"/>
      <c r="X36" s="657"/>
      <c r="Y36" s="658"/>
      <c r="Z36" s="659">
        <v>1.3</v>
      </c>
      <c r="AA36" s="659"/>
      <c r="AB36" s="659"/>
      <c r="AC36" s="659"/>
      <c r="AD36" s="660" t="s">
        <v>127</v>
      </c>
      <c r="AE36" s="660"/>
      <c r="AF36" s="660"/>
      <c r="AG36" s="660"/>
      <c r="AH36" s="660"/>
      <c r="AI36" s="660"/>
      <c r="AJ36" s="660"/>
      <c r="AK36" s="660"/>
      <c r="AL36" s="661" t="s">
        <v>127</v>
      </c>
      <c r="AM36" s="662"/>
      <c r="AN36" s="662"/>
      <c r="AO36" s="663"/>
      <c r="AP36" s="356"/>
      <c r="AQ36" s="718" t="s">
        <v>326</v>
      </c>
      <c r="AR36" s="719"/>
      <c r="AS36" s="719"/>
      <c r="AT36" s="719"/>
      <c r="AU36" s="719"/>
      <c r="AV36" s="719"/>
      <c r="AW36" s="719"/>
      <c r="AX36" s="719"/>
      <c r="AY36" s="720"/>
      <c r="AZ36" s="645">
        <v>2587723</v>
      </c>
      <c r="BA36" s="646"/>
      <c r="BB36" s="646"/>
      <c r="BC36" s="646"/>
      <c r="BD36" s="646"/>
      <c r="BE36" s="646"/>
      <c r="BF36" s="721"/>
      <c r="BG36" s="642" t="s">
        <v>327</v>
      </c>
      <c r="BH36" s="643"/>
      <c r="BI36" s="643"/>
      <c r="BJ36" s="643"/>
      <c r="BK36" s="643"/>
      <c r="BL36" s="643"/>
      <c r="BM36" s="643"/>
      <c r="BN36" s="643"/>
      <c r="BO36" s="643"/>
      <c r="BP36" s="643"/>
      <c r="BQ36" s="643"/>
      <c r="BR36" s="643"/>
      <c r="BS36" s="643"/>
      <c r="BT36" s="643"/>
      <c r="BU36" s="644"/>
      <c r="BV36" s="645">
        <v>49311</v>
      </c>
      <c r="BW36" s="646"/>
      <c r="BX36" s="646"/>
      <c r="BY36" s="646"/>
      <c r="BZ36" s="646"/>
      <c r="CA36" s="646"/>
      <c r="CB36" s="721"/>
      <c r="CD36" s="653" t="s">
        <v>328</v>
      </c>
      <c r="CE36" s="654"/>
      <c r="CF36" s="654"/>
      <c r="CG36" s="654"/>
      <c r="CH36" s="654"/>
      <c r="CI36" s="654"/>
      <c r="CJ36" s="654"/>
      <c r="CK36" s="654"/>
      <c r="CL36" s="654"/>
      <c r="CM36" s="654"/>
      <c r="CN36" s="654"/>
      <c r="CO36" s="654"/>
      <c r="CP36" s="654"/>
      <c r="CQ36" s="655"/>
      <c r="CR36" s="656">
        <v>2427512</v>
      </c>
      <c r="CS36" s="657"/>
      <c r="CT36" s="657"/>
      <c r="CU36" s="657"/>
      <c r="CV36" s="657"/>
      <c r="CW36" s="657"/>
      <c r="CX36" s="657"/>
      <c r="CY36" s="658"/>
      <c r="CZ36" s="661">
        <v>9.1</v>
      </c>
      <c r="DA36" s="689"/>
      <c r="DB36" s="689"/>
      <c r="DC36" s="691"/>
      <c r="DD36" s="665">
        <v>2322486</v>
      </c>
      <c r="DE36" s="657"/>
      <c r="DF36" s="657"/>
      <c r="DG36" s="657"/>
      <c r="DH36" s="657"/>
      <c r="DI36" s="657"/>
      <c r="DJ36" s="657"/>
      <c r="DK36" s="658"/>
      <c r="DL36" s="665">
        <v>1645829</v>
      </c>
      <c r="DM36" s="657"/>
      <c r="DN36" s="657"/>
      <c r="DO36" s="657"/>
      <c r="DP36" s="657"/>
      <c r="DQ36" s="657"/>
      <c r="DR36" s="657"/>
      <c r="DS36" s="657"/>
      <c r="DT36" s="657"/>
      <c r="DU36" s="657"/>
      <c r="DV36" s="658"/>
      <c r="DW36" s="661">
        <v>10.6</v>
      </c>
      <c r="DX36" s="689"/>
      <c r="DY36" s="689"/>
      <c r="DZ36" s="689"/>
      <c r="EA36" s="689"/>
      <c r="EB36" s="689"/>
      <c r="EC36" s="690"/>
    </row>
    <row r="37" spans="2:133" ht="11.25" customHeight="1" x14ac:dyDescent="0.15">
      <c r="B37" s="653" t="s">
        <v>329</v>
      </c>
      <c r="C37" s="654"/>
      <c r="D37" s="654"/>
      <c r="E37" s="654"/>
      <c r="F37" s="654"/>
      <c r="G37" s="654"/>
      <c r="H37" s="654"/>
      <c r="I37" s="654"/>
      <c r="J37" s="654"/>
      <c r="K37" s="654"/>
      <c r="L37" s="654"/>
      <c r="M37" s="654"/>
      <c r="N37" s="654"/>
      <c r="O37" s="654"/>
      <c r="P37" s="654"/>
      <c r="Q37" s="655"/>
      <c r="R37" s="656">
        <v>1087965</v>
      </c>
      <c r="S37" s="657"/>
      <c r="T37" s="657"/>
      <c r="U37" s="657"/>
      <c r="V37" s="657"/>
      <c r="W37" s="657"/>
      <c r="X37" s="657"/>
      <c r="Y37" s="658"/>
      <c r="Z37" s="659">
        <v>3.8</v>
      </c>
      <c r="AA37" s="659"/>
      <c r="AB37" s="659"/>
      <c r="AC37" s="659"/>
      <c r="AD37" s="660" t="s">
        <v>127</v>
      </c>
      <c r="AE37" s="660"/>
      <c r="AF37" s="660"/>
      <c r="AG37" s="660"/>
      <c r="AH37" s="660"/>
      <c r="AI37" s="660"/>
      <c r="AJ37" s="660"/>
      <c r="AK37" s="660"/>
      <c r="AL37" s="661" t="s">
        <v>127</v>
      </c>
      <c r="AM37" s="662"/>
      <c r="AN37" s="662"/>
      <c r="AO37" s="663"/>
      <c r="AQ37" s="722" t="s">
        <v>330</v>
      </c>
      <c r="AR37" s="723"/>
      <c r="AS37" s="723"/>
      <c r="AT37" s="723"/>
      <c r="AU37" s="723"/>
      <c r="AV37" s="723"/>
      <c r="AW37" s="723"/>
      <c r="AX37" s="723"/>
      <c r="AY37" s="724"/>
      <c r="AZ37" s="656">
        <v>505277</v>
      </c>
      <c r="BA37" s="657"/>
      <c r="BB37" s="657"/>
      <c r="BC37" s="657"/>
      <c r="BD37" s="674"/>
      <c r="BE37" s="674"/>
      <c r="BF37" s="702"/>
      <c r="BG37" s="653" t="s">
        <v>331</v>
      </c>
      <c r="BH37" s="654"/>
      <c r="BI37" s="654"/>
      <c r="BJ37" s="654"/>
      <c r="BK37" s="654"/>
      <c r="BL37" s="654"/>
      <c r="BM37" s="654"/>
      <c r="BN37" s="654"/>
      <c r="BO37" s="654"/>
      <c r="BP37" s="654"/>
      <c r="BQ37" s="654"/>
      <c r="BR37" s="654"/>
      <c r="BS37" s="654"/>
      <c r="BT37" s="654"/>
      <c r="BU37" s="655"/>
      <c r="BV37" s="656">
        <v>-102572</v>
      </c>
      <c r="BW37" s="657"/>
      <c r="BX37" s="657"/>
      <c r="BY37" s="657"/>
      <c r="BZ37" s="657"/>
      <c r="CA37" s="657"/>
      <c r="CB37" s="666"/>
      <c r="CD37" s="653" t="s">
        <v>332</v>
      </c>
      <c r="CE37" s="654"/>
      <c r="CF37" s="654"/>
      <c r="CG37" s="654"/>
      <c r="CH37" s="654"/>
      <c r="CI37" s="654"/>
      <c r="CJ37" s="654"/>
      <c r="CK37" s="654"/>
      <c r="CL37" s="654"/>
      <c r="CM37" s="654"/>
      <c r="CN37" s="654"/>
      <c r="CO37" s="654"/>
      <c r="CP37" s="654"/>
      <c r="CQ37" s="655"/>
      <c r="CR37" s="656">
        <v>1155370</v>
      </c>
      <c r="CS37" s="674"/>
      <c r="CT37" s="674"/>
      <c r="CU37" s="674"/>
      <c r="CV37" s="674"/>
      <c r="CW37" s="674"/>
      <c r="CX37" s="674"/>
      <c r="CY37" s="675"/>
      <c r="CZ37" s="661">
        <v>4.3</v>
      </c>
      <c r="DA37" s="689"/>
      <c r="DB37" s="689"/>
      <c r="DC37" s="691"/>
      <c r="DD37" s="665">
        <v>1155370</v>
      </c>
      <c r="DE37" s="674"/>
      <c r="DF37" s="674"/>
      <c r="DG37" s="674"/>
      <c r="DH37" s="674"/>
      <c r="DI37" s="674"/>
      <c r="DJ37" s="674"/>
      <c r="DK37" s="675"/>
      <c r="DL37" s="665">
        <v>1155138</v>
      </c>
      <c r="DM37" s="674"/>
      <c r="DN37" s="674"/>
      <c r="DO37" s="674"/>
      <c r="DP37" s="674"/>
      <c r="DQ37" s="674"/>
      <c r="DR37" s="674"/>
      <c r="DS37" s="674"/>
      <c r="DT37" s="674"/>
      <c r="DU37" s="674"/>
      <c r="DV37" s="675"/>
      <c r="DW37" s="661">
        <v>7.4</v>
      </c>
      <c r="DX37" s="689"/>
      <c r="DY37" s="689"/>
      <c r="DZ37" s="689"/>
      <c r="EA37" s="689"/>
      <c r="EB37" s="689"/>
      <c r="EC37" s="690"/>
    </row>
    <row r="38" spans="2:133" ht="11.25" customHeight="1" x14ac:dyDescent="0.15">
      <c r="B38" s="653" t="s">
        <v>333</v>
      </c>
      <c r="C38" s="654"/>
      <c r="D38" s="654"/>
      <c r="E38" s="654"/>
      <c r="F38" s="654"/>
      <c r="G38" s="654"/>
      <c r="H38" s="654"/>
      <c r="I38" s="654"/>
      <c r="J38" s="654"/>
      <c r="K38" s="654"/>
      <c r="L38" s="654"/>
      <c r="M38" s="654"/>
      <c r="N38" s="654"/>
      <c r="O38" s="654"/>
      <c r="P38" s="654"/>
      <c r="Q38" s="655"/>
      <c r="R38" s="656">
        <v>1273192</v>
      </c>
      <c r="S38" s="657"/>
      <c r="T38" s="657"/>
      <c r="U38" s="657"/>
      <c r="V38" s="657"/>
      <c r="W38" s="657"/>
      <c r="X38" s="657"/>
      <c r="Y38" s="658"/>
      <c r="Z38" s="659">
        <v>4.4000000000000004</v>
      </c>
      <c r="AA38" s="659"/>
      <c r="AB38" s="659"/>
      <c r="AC38" s="659"/>
      <c r="AD38" s="660" t="s">
        <v>127</v>
      </c>
      <c r="AE38" s="660"/>
      <c r="AF38" s="660"/>
      <c r="AG38" s="660"/>
      <c r="AH38" s="660"/>
      <c r="AI38" s="660"/>
      <c r="AJ38" s="660"/>
      <c r="AK38" s="660"/>
      <c r="AL38" s="661" t="s">
        <v>127</v>
      </c>
      <c r="AM38" s="662"/>
      <c r="AN38" s="662"/>
      <c r="AO38" s="663"/>
      <c r="AQ38" s="722" t="s">
        <v>334</v>
      </c>
      <c r="AR38" s="723"/>
      <c r="AS38" s="723"/>
      <c r="AT38" s="723"/>
      <c r="AU38" s="723"/>
      <c r="AV38" s="723"/>
      <c r="AW38" s="723"/>
      <c r="AX38" s="723"/>
      <c r="AY38" s="724"/>
      <c r="AZ38" s="656">
        <v>4826</v>
      </c>
      <c r="BA38" s="657"/>
      <c r="BB38" s="657"/>
      <c r="BC38" s="657"/>
      <c r="BD38" s="674"/>
      <c r="BE38" s="674"/>
      <c r="BF38" s="702"/>
      <c r="BG38" s="653" t="s">
        <v>335</v>
      </c>
      <c r="BH38" s="654"/>
      <c r="BI38" s="654"/>
      <c r="BJ38" s="654"/>
      <c r="BK38" s="654"/>
      <c r="BL38" s="654"/>
      <c r="BM38" s="654"/>
      <c r="BN38" s="654"/>
      <c r="BO38" s="654"/>
      <c r="BP38" s="654"/>
      <c r="BQ38" s="654"/>
      <c r="BR38" s="654"/>
      <c r="BS38" s="654"/>
      <c r="BT38" s="654"/>
      <c r="BU38" s="655"/>
      <c r="BV38" s="656">
        <v>7940</v>
      </c>
      <c r="BW38" s="657"/>
      <c r="BX38" s="657"/>
      <c r="BY38" s="657"/>
      <c r="BZ38" s="657"/>
      <c r="CA38" s="657"/>
      <c r="CB38" s="666"/>
      <c r="CD38" s="653" t="s">
        <v>336</v>
      </c>
      <c r="CE38" s="654"/>
      <c r="CF38" s="654"/>
      <c r="CG38" s="654"/>
      <c r="CH38" s="654"/>
      <c r="CI38" s="654"/>
      <c r="CJ38" s="654"/>
      <c r="CK38" s="654"/>
      <c r="CL38" s="654"/>
      <c r="CM38" s="654"/>
      <c r="CN38" s="654"/>
      <c r="CO38" s="654"/>
      <c r="CP38" s="654"/>
      <c r="CQ38" s="655"/>
      <c r="CR38" s="656">
        <v>2077620</v>
      </c>
      <c r="CS38" s="657"/>
      <c r="CT38" s="657"/>
      <c r="CU38" s="657"/>
      <c r="CV38" s="657"/>
      <c r="CW38" s="657"/>
      <c r="CX38" s="657"/>
      <c r="CY38" s="658"/>
      <c r="CZ38" s="661">
        <v>7.8</v>
      </c>
      <c r="DA38" s="689"/>
      <c r="DB38" s="689"/>
      <c r="DC38" s="691"/>
      <c r="DD38" s="665">
        <v>1758895</v>
      </c>
      <c r="DE38" s="657"/>
      <c r="DF38" s="657"/>
      <c r="DG38" s="657"/>
      <c r="DH38" s="657"/>
      <c r="DI38" s="657"/>
      <c r="DJ38" s="657"/>
      <c r="DK38" s="658"/>
      <c r="DL38" s="665">
        <v>1565107</v>
      </c>
      <c r="DM38" s="657"/>
      <c r="DN38" s="657"/>
      <c r="DO38" s="657"/>
      <c r="DP38" s="657"/>
      <c r="DQ38" s="657"/>
      <c r="DR38" s="657"/>
      <c r="DS38" s="657"/>
      <c r="DT38" s="657"/>
      <c r="DU38" s="657"/>
      <c r="DV38" s="658"/>
      <c r="DW38" s="661">
        <v>10</v>
      </c>
      <c r="DX38" s="689"/>
      <c r="DY38" s="689"/>
      <c r="DZ38" s="689"/>
      <c r="EA38" s="689"/>
      <c r="EB38" s="689"/>
      <c r="EC38" s="690"/>
    </row>
    <row r="39" spans="2:133" ht="11.25" customHeight="1" x14ac:dyDescent="0.15">
      <c r="B39" s="653" t="s">
        <v>337</v>
      </c>
      <c r="C39" s="654"/>
      <c r="D39" s="654"/>
      <c r="E39" s="654"/>
      <c r="F39" s="654"/>
      <c r="G39" s="654"/>
      <c r="H39" s="654"/>
      <c r="I39" s="654"/>
      <c r="J39" s="654"/>
      <c r="K39" s="654"/>
      <c r="L39" s="654"/>
      <c r="M39" s="654"/>
      <c r="N39" s="654"/>
      <c r="O39" s="654"/>
      <c r="P39" s="654"/>
      <c r="Q39" s="655"/>
      <c r="R39" s="656">
        <v>541815</v>
      </c>
      <c r="S39" s="657"/>
      <c r="T39" s="657"/>
      <c r="U39" s="657"/>
      <c r="V39" s="657"/>
      <c r="W39" s="657"/>
      <c r="X39" s="657"/>
      <c r="Y39" s="658"/>
      <c r="Z39" s="659">
        <v>1.9</v>
      </c>
      <c r="AA39" s="659"/>
      <c r="AB39" s="659"/>
      <c r="AC39" s="659"/>
      <c r="AD39" s="660">
        <v>8943</v>
      </c>
      <c r="AE39" s="660"/>
      <c r="AF39" s="660"/>
      <c r="AG39" s="660"/>
      <c r="AH39" s="660"/>
      <c r="AI39" s="660"/>
      <c r="AJ39" s="660"/>
      <c r="AK39" s="660"/>
      <c r="AL39" s="661">
        <v>0.1</v>
      </c>
      <c r="AM39" s="662"/>
      <c r="AN39" s="662"/>
      <c r="AO39" s="663"/>
      <c r="AQ39" s="722" t="s">
        <v>338</v>
      </c>
      <c r="AR39" s="723"/>
      <c r="AS39" s="723"/>
      <c r="AT39" s="723"/>
      <c r="AU39" s="723"/>
      <c r="AV39" s="723"/>
      <c r="AW39" s="723"/>
      <c r="AX39" s="723"/>
      <c r="AY39" s="724"/>
      <c r="AZ39" s="656">
        <v>4602</v>
      </c>
      <c r="BA39" s="657"/>
      <c r="BB39" s="657"/>
      <c r="BC39" s="657"/>
      <c r="BD39" s="674"/>
      <c r="BE39" s="674"/>
      <c r="BF39" s="702"/>
      <c r="BG39" s="653" t="s">
        <v>339</v>
      </c>
      <c r="BH39" s="654"/>
      <c r="BI39" s="654"/>
      <c r="BJ39" s="654"/>
      <c r="BK39" s="654"/>
      <c r="BL39" s="654"/>
      <c r="BM39" s="654"/>
      <c r="BN39" s="654"/>
      <c r="BO39" s="654"/>
      <c r="BP39" s="654"/>
      <c r="BQ39" s="654"/>
      <c r="BR39" s="654"/>
      <c r="BS39" s="654"/>
      <c r="BT39" s="654"/>
      <c r="BU39" s="655"/>
      <c r="BV39" s="656">
        <v>12031</v>
      </c>
      <c r="BW39" s="657"/>
      <c r="BX39" s="657"/>
      <c r="BY39" s="657"/>
      <c r="BZ39" s="657"/>
      <c r="CA39" s="657"/>
      <c r="CB39" s="666"/>
      <c r="CD39" s="653" t="s">
        <v>340</v>
      </c>
      <c r="CE39" s="654"/>
      <c r="CF39" s="654"/>
      <c r="CG39" s="654"/>
      <c r="CH39" s="654"/>
      <c r="CI39" s="654"/>
      <c r="CJ39" s="654"/>
      <c r="CK39" s="654"/>
      <c r="CL39" s="654"/>
      <c r="CM39" s="654"/>
      <c r="CN39" s="654"/>
      <c r="CO39" s="654"/>
      <c r="CP39" s="654"/>
      <c r="CQ39" s="655"/>
      <c r="CR39" s="656">
        <v>2596161</v>
      </c>
      <c r="CS39" s="674"/>
      <c r="CT39" s="674"/>
      <c r="CU39" s="674"/>
      <c r="CV39" s="674"/>
      <c r="CW39" s="674"/>
      <c r="CX39" s="674"/>
      <c r="CY39" s="675"/>
      <c r="CZ39" s="661">
        <v>9.6999999999999993</v>
      </c>
      <c r="DA39" s="689"/>
      <c r="DB39" s="689"/>
      <c r="DC39" s="691"/>
      <c r="DD39" s="665">
        <v>2592678</v>
      </c>
      <c r="DE39" s="674"/>
      <c r="DF39" s="674"/>
      <c r="DG39" s="674"/>
      <c r="DH39" s="674"/>
      <c r="DI39" s="674"/>
      <c r="DJ39" s="674"/>
      <c r="DK39" s="675"/>
      <c r="DL39" s="665" t="s">
        <v>127</v>
      </c>
      <c r="DM39" s="674"/>
      <c r="DN39" s="674"/>
      <c r="DO39" s="674"/>
      <c r="DP39" s="674"/>
      <c r="DQ39" s="674"/>
      <c r="DR39" s="674"/>
      <c r="DS39" s="674"/>
      <c r="DT39" s="674"/>
      <c r="DU39" s="674"/>
      <c r="DV39" s="675"/>
      <c r="DW39" s="661" t="s">
        <v>127</v>
      </c>
      <c r="DX39" s="689"/>
      <c r="DY39" s="689"/>
      <c r="DZ39" s="689"/>
      <c r="EA39" s="689"/>
      <c r="EB39" s="689"/>
      <c r="EC39" s="690"/>
    </row>
    <row r="40" spans="2:133" ht="11.25" customHeight="1" x14ac:dyDescent="0.15">
      <c r="B40" s="653" t="s">
        <v>341</v>
      </c>
      <c r="C40" s="654"/>
      <c r="D40" s="654"/>
      <c r="E40" s="654"/>
      <c r="F40" s="654"/>
      <c r="G40" s="654"/>
      <c r="H40" s="654"/>
      <c r="I40" s="654"/>
      <c r="J40" s="654"/>
      <c r="K40" s="654"/>
      <c r="L40" s="654"/>
      <c r="M40" s="654"/>
      <c r="N40" s="654"/>
      <c r="O40" s="654"/>
      <c r="P40" s="654"/>
      <c r="Q40" s="655"/>
      <c r="R40" s="656">
        <v>1619500</v>
      </c>
      <c r="S40" s="657"/>
      <c r="T40" s="657"/>
      <c r="U40" s="657"/>
      <c r="V40" s="657"/>
      <c r="W40" s="657"/>
      <c r="X40" s="657"/>
      <c r="Y40" s="658"/>
      <c r="Z40" s="659">
        <v>5.6</v>
      </c>
      <c r="AA40" s="659"/>
      <c r="AB40" s="659"/>
      <c r="AC40" s="659"/>
      <c r="AD40" s="660" t="s">
        <v>127</v>
      </c>
      <c r="AE40" s="660"/>
      <c r="AF40" s="660"/>
      <c r="AG40" s="660"/>
      <c r="AH40" s="660"/>
      <c r="AI40" s="660"/>
      <c r="AJ40" s="660"/>
      <c r="AK40" s="660"/>
      <c r="AL40" s="661" t="s">
        <v>127</v>
      </c>
      <c r="AM40" s="662"/>
      <c r="AN40" s="662"/>
      <c r="AO40" s="663"/>
      <c r="AQ40" s="722" t="s">
        <v>342</v>
      </c>
      <c r="AR40" s="723"/>
      <c r="AS40" s="723"/>
      <c r="AT40" s="723"/>
      <c r="AU40" s="723"/>
      <c r="AV40" s="723"/>
      <c r="AW40" s="723"/>
      <c r="AX40" s="723"/>
      <c r="AY40" s="724"/>
      <c r="AZ40" s="656" t="s">
        <v>127</v>
      </c>
      <c r="BA40" s="657"/>
      <c r="BB40" s="657"/>
      <c r="BC40" s="657"/>
      <c r="BD40" s="674"/>
      <c r="BE40" s="674"/>
      <c r="BF40" s="702"/>
      <c r="BG40" s="706" t="s">
        <v>343</v>
      </c>
      <c r="BH40" s="707"/>
      <c r="BI40" s="707"/>
      <c r="BJ40" s="707"/>
      <c r="BK40" s="707"/>
      <c r="BL40" s="357"/>
      <c r="BM40" s="654" t="s">
        <v>344</v>
      </c>
      <c r="BN40" s="654"/>
      <c r="BO40" s="654"/>
      <c r="BP40" s="654"/>
      <c r="BQ40" s="654"/>
      <c r="BR40" s="654"/>
      <c r="BS40" s="654"/>
      <c r="BT40" s="654"/>
      <c r="BU40" s="655"/>
      <c r="BV40" s="656">
        <v>102</v>
      </c>
      <c r="BW40" s="657"/>
      <c r="BX40" s="657"/>
      <c r="BY40" s="657"/>
      <c r="BZ40" s="657"/>
      <c r="CA40" s="657"/>
      <c r="CB40" s="666"/>
      <c r="CD40" s="653" t="s">
        <v>345</v>
      </c>
      <c r="CE40" s="654"/>
      <c r="CF40" s="654"/>
      <c r="CG40" s="654"/>
      <c r="CH40" s="654"/>
      <c r="CI40" s="654"/>
      <c r="CJ40" s="654"/>
      <c r="CK40" s="654"/>
      <c r="CL40" s="654"/>
      <c r="CM40" s="654"/>
      <c r="CN40" s="654"/>
      <c r="CO40" s="654"/>
      <c r="CP40" s="654"/>
      <c r="CQ40" s="655"/>
      <c r="CR40" s="656">
        <v>252690</v>
      </c>
      <c r="CS40" s="657"/>
      <c r="CT40" s="657"/>
      <c r="CU40" s="657"/>
      <c r="CV40" s="657"/>
      <c r="CW40" s="657"/>
      <c r="CX40" s="657"/>
      <c r="CY40" s="658"/>
      <c r="CZ40" s="661">
        <v>0.9</v>
      </c>
      <c r="DA40" s="689"/>
      <c r="DB40" s="689"/>
      <c r="DC40" s="691"/>
      <c r="DD40" s="665">
        <v>180690</v>
      </c>
      <c r="DE40" s="657"/>
      <c r="DF40" s="657"/>
      <c r="DG40" s="657"/>
      <c r="DH40" s="657"/>
      <c r="DI40" s="657"/>
      <c r="DJ40" s="657"/>
      <c r="DK40" s="658"/>
      <c r="DL40" s="665">
        <v>690</v>
      </c>
      <c r="DM40" s="657"/>
      <c r="DN40" s="657"/>
      <c r="DO40" s="657"/>
      <c r="DP40" s="657"/>
      <c r="DQ40" s="657"/>
      <c r="DR40" s="657"/>
      <c r="DS40" s="657"/>
      <c r="DT40" s="657"/>
      <c r="DU40" s="657"/>
      <c r="DV40" s="658"/>
      <c r="DW40" s="661">
        <v>0</v>
      </c>
      <c r="DX40" s="689"/>
      <c r="DY40" s="689"/>
      <c r="DZ40" s="689"/>
      <c r="EA40" s="689"/>
      <c r="EB40" s="689"/>
      <c r="EC40" s="690"/>
    </row>
    <row r="41" spans="2:133" ht="11.25" customHeight="1" x14ac:dyDescent="0.15">
      <c r="B41" s="653" t="s">
        <v>346</v>
      </c>
      <c r="C41" s="654"/>
      <c r="D41" s="654"/>
      <c r="E41" s="654"/>
      <c r="F41" s="654"/>
      <c r="G41" s="654"/>
      <c r="H41" s="654"/>
      <c r="I41" s="654"/>
      <c r="J41" s="654"/>
      <c r="K41" s="654"/>
      <c r="L41" s="654"/>
      <c r="M41" s="654"/>
      <c r="N41" s="654"/>
      <c r="O41" s="654"/>
      <c r="P41" s="654"/>
      <c r="Q41" s="655"/>
      <c r="R41" s="656" t="s">
        <v>127</v>
      </c>
      <c r="S41" s="657"/>
      <c r="T41" s="657"/>
      <c r="U41" s="657"/>
      <c r="V41" s="657"/>
      <c r="W41" s="657"/>
      <c r="X41" s="657"/>
      <c r="Y41" s="658"/>
      <c r="Z41" s="659" t="s">
        <v>127</v>
      </c>
      <c r="AA41" s="659"/>
      <c r="AB41" s="659"/>
      <c r="AC41" s="659"/>
      <c r="AD41" s="660" t="s">
        <v>127</v>
      </c>
      <c r="AE41" s="660"/>
      <c r="AF41" s="660"/>
      <c r="AG41" s="660"/>
      <c r="AH41" s="660"/>
      <c r="AI41" s="660"/>
      <c r="AJ41" s="660"/>
      <c r="AK41" s="660"/>
      <c r="AL41" s="661" t="s">
        <v>127</v>
      </c>
      <c r="AM41" s="662"/>
      <c r="AN41" s="662"/>
      <c r="AO41" s="663"/>
      <c r="AQ41" s="722" t="s">
        <v>347</v>
      </c>
      <c r="AR41" s="723"/>
      <c r="AS41" s="723"/>
      <c r="AT41" s="723"/>
      <c r="AU41" s="723"/>
      <c r="AV41" s="723"/>
      <c r="AW41" s="723"/>
      <c r="AX41" s="723"/>
      <c r="AY41" s="724"/>
      <c r="AZ41" s="656">
        <v>487866</v>
      </c>
      <c r="BA41" s="657"/>
      <c r="BB41" s="657"/>
      <c r="BC41" s="657"/>
      <c r="BD41" s="674"/>
      <c r="BE41" s="674"/>
      <c r="BF41" s="702"/>
      <c r="BG41" s="706"/>
      <c r="BH41" s="707"/>
      <c r="BI41" s="707"/>
      <c r="BJ41" s="707"/>
      <c r="BK41" s="707"/>
      <c r="BL41" s="357"/>
      <c r="BM41" s="654" t="s">
        <v>348</v>
      </c>
      <c r="BN41" s="654"/>
      <c r="BO41" s="654"/>
      <c r="BP41" s="654"/>
      <c r="BQ41" s="654"/>
      <c r="BR41" s="654"/>
      <c r="BS41" s="654"/>
      <c r="BT41" s="654"/>
      <c r="BU41" s="655"/>
      <c r="BV41" s="656" t="s">
        <v>127</v>
      </c>
      <c r="BW41" s="657"/>
      <c r="BX41" s="657"/>
      <c r="BY41" s="657"/>
      <c r="BZ41" s="657"/>
      <c r="CA41" s="657"/>
      <c r="CB41" s="666"/>
      <c r="CD41" s="653" t="s">
        <v>349</v>
      </c>
      <c r="CE41" s="654"/>
      <c r="CF41" s="654"/>
      <c r="CG41" s="654"/>
      <c r="CH41" s="654"/>
      <c r="CI41" s="654"/>
      <c r="CJ41" s="654"/>
      <c r="CK41" s="654"/>
      <c r="CL41" s="654"/>
      <c r="CM41" s="654"/>
      <c r="CN41" s="654"/>
      <c r="CO41" s="654"/>
      <c r="CP41" s="654"/>
      <c r="CQ41" s="655"/>
      <c r="CR41" s="656" t="s">
        <v>127</v>
      </c>
      <c r="CS41" s="674"/>
      <c r="CT41" s="674"/>
      <c r="CU41" s="674"/>
      <c r="CV41" s="674"/>
      <c r="CW41" s="674"/>
      <c r="CX41" s="674"/>
      <c r="CY41" s="675"/>
      <c r="CZ41" s="661" t="s">
        <v>127</v>
      </c>
      <c r="DA41" s="689"/>
      <c r="DB41" s="689"/>
      <c r="DC41" s="691"/>
      <c r="DD41" s="665" t="s">
        <v>127</v>
      </c>
      <c r="DE41" s="674"/>
      <c r="DF41" s="674"/>
      <c r="DG41" s="674"/>
      <c r="DH41" s="674"/>
      <c r="DI41" s="674"/>
      <c r="DJ41" s="674"/>
      <c r="DK41" s="675"/>
      <c r="DL41" s="731"/>
      <c r="DM41" s="732"/>
      <c r="DN41" s="732"/>
      <c r="DO41" s="732"/>
      <c r="DP41" s="732"/>
      <c r="DQ41" s="732"/>
      <c r="DR41" s="732"/>
      <c r="DS41" s="732"/>
      <c r="DT41" s="732"/>
      <c r="DU41" s="732"/>
      <c r="DV41" s="733"/>
      <c r="DW41" s="728"/>
      <c r="DX41" s="729"/>
      <c r="DY41" s="729"/>
      <c r="DZ41" s="729"/>
      <c r="EA41" s="729"/>
      <c r="EB41" s="729"/>
      <c r="EC41" s="730"/>
    </row>
    <row r="42" spans="2:133" ht="11.25" customHeight="1" x14ac:dyDescent="0.15">
      <c r="B42" s="653" t="s">
        <v>350</v>
      </c>
      <c r="C42" s="654"/>
      <c r="D42" s="654"/>
      <c r="E42" s="654"/>
      <c r="F42" s="654"/>
      <c r="G42" s="654"/>
      <c r="H42" s="654"/>
      <c r="I42" s="654"/>
      <c r="J42" s="654"/>
      <c r="K42" s="654"/>
      <c r="L42" s="654"/>
      <c r="M42" s="654"/>
      <c r="N42" s="654"/>
      <c r="O42" s="654"/>
      <c r="P42" s="654"/>
      <c r="Q42" s="655"/>
      <c r="R42" s="656" t="s">
        <v>127</v>
      </c>
      <c r="S42" s="657"/>
      <c r="T42" s="657"/>
      <c r="U42" s="657"/>
      <c r="V42" s="657"/>
      <c r="W42" s="657"/>
      <c r="X42" s="657"/>
      <c r="Y42" s="658"/>
      <c r="Z42" s="659" t="s">
        <v>127</v>
      </c>
      <c r="AA42" s="659"/>
      <c r="AB42" s="659"/>
      <c r="AC42" s="659"/>
      <c r="AD42" s="660" t="s">
        <v>127</v>
      </c>
      <c r="AE42" s="660"/>
      <c r="AF42" s="660"/>
      <c r="AG42" s="660"/>
      <c r="AH42" s="660"/>
      <c r="AI42" s="660"/>
      <c r="AJ42" s="660"/>
      <c r="AK42" s="660"/>
      <c r="AL42" s="661" t="s">
        <v>127</v>
      </c>
      <c r="AM42" s="662"/>
      <c r="AN42" s="662"/>
      <c r="AO42" s="663"/>
      <c r="AQ42" s="725" t="s">
        <v>351</v>
      </c>
      <c r="AR42" s="726"/>
      <c r="AS42" s="726"/>
      <c r="AT42" s="726"/>
      <c r="AU42" s="726"/>
      <c r="AV42" s="726"/>
      <c r="AW42" s="726"/>
      <c r="AX42" s="726"/>
      <c r="AY42" s="727"/>
      <c r="AZ42" s="734">
        <v>1585152</v>
      </c>
      <c r="BA42" s="735"/>
      <c r="BB42" s="735"/>
      <c r="BC42" s="735"/>
      <c r="BD42" s="715"/>
      <c r="BE42" s="715"/>
      <c r="BF42" s="717"/>
      <c r="BG42" s="708"/>
      <c r="BH42" s="709"/>
      <c r="BI42" s="709"/>
      <c r="BJ42" s="709"/>
      <c r="BK42" s="709"/>
      <c r="BL42" s="358"/>
      <c r="BM42" s="677" t="s">
        <v>352</v>
      </c>
      <c r="BN42" s="677"/>
      <c r="BO42" s="677"/>
      <c r="BP42" s="677"/>
      <c r="BQ42" s="677"/>
      <c r="BR42" s="677"/>
      <c r="BS42" s="677"/>
      <c r="BT42" s="677"/>
      <c r="BU42" s="678"/>
      <c r="BV42" s="734">
        <v>364</v>
      </c>
      <c r="BW42" s="735"/>
      <c r="BX42" s="735"/>
      <c r="BY42" s="735"/>
      <c r="BZ42" s="735"/>
      <c r="CA42" s="735"/>
      <c r="CB42" s="741"/>
      <c r="CD42" s="653" t="s">
        <v>353</v>
      </c>
      <c r="CE42" s="654"/>
      <c r="CF42" s="654"/>
      <c r="CG42" s="654"/>
      <c r="CH42" s="654"/>
      <c r="CI42" s="654"/>
      <c r="CJ42" s="654"/>
      <c r="CK42" s="654"/>
      <c r="CL42" s="654"/>
      <c r="CM42" s="654"/>
      <c r="CN42" s="654"/>
      <c r="CO42" s="654"/>
      <c r="CP42" s="654"/>
      <c r="CQ42" s="655"/>
      <c r="CR42" s="656">
        <v>2656271</v>
      </c>
      <c r="CS42" s="674"/>
      <c r="CT42" s="674"/>
      <c r="CU42" s="674"/>
      <c r="CV42" s="674"/>
      <c r="CW42" s="674"/>
      <c r="CX42" s="674"/>
      <c r="CY42" s="675"/>
      <c r="CZ42" s="661">
        <v>9.9</v>
      </c>
      <c r="DA42" s="689"/>
      <c r="DB42" s="689"/>
      <c r="DC42" s="691"/>
      <c r="DD42" s="665">
        <v>972098</v>
      </c>
      <c r="DE42" s="674"/>
      <c r="DF42" s="674"/>
      <c r="DG42" s="674"/>
      <c r="DH42" s="674"/>
      <c r="DI42" s="674"/>
      <c r="DJ42" s="674"/>
      <c r="DK42" s="675"/>
      <c r="DL42" s="731"/>
      <c r="DM42" s="732"/>
      <c r="DN42" s="732"/>
      <c r="DO42" s="732"/>
      <c r="DP42" s="732"/>
      <c r="DQ42" s="732"/>
      <c r="DR42" s="732"/>
      <c r="DS42" s="732"/>
      <c r="DT42" s="732"/>
      <c r="DU42" s="732"/>
      <c r="DV42" s="733"/>
      <c r="DW42" s="728"/>
      <c r="DX42" s="729"/>
      <c r="DY42" s="729"/>
      <c r="DZ42" s="729"/>
      <c r="EA42" s="729"/>
      <c r="EB42" s="729"/>
      <c r="EC42" s="730"/>
    </row>
    <row r="43" spans="2:133" ht="11.25" customHeight="1" x14ac:dyDescent="0.15">
      <c r="B43" s="653" t="s">
        <v>354</v>
      </c>
      <c r="C43" s="654"/>
      <c r="D43" s="654"/>
      <c r="E43" s="654"/>
      <c r="F43" s="654"/>
      <c r="G43" s="654"/>
      <c r="H43" s="654"/>
      <c r="I43" s="654"/>
      <c r="J43" s="654"/>
      <c r="K43" s="654"/>
      <c r="L43" s="654"/>
      <c r="M43" s="654"/>
      <c r="N43" s="654"/>
      <c r="O43" s="654"/>
      <c r="P43" s="654"/>
      <c r="Q43" s="655"/>
      <c r="R43" s="656">
        <v>1003500</v>
      </c>
      <c r="S43" s="657"/>
      <c r="T43" s="657"/>
      <c r="U43" s="657"/>
      <c r="V43" s="657"/>
      <c r="W43" s="657"/>
      <c r="X43" s="657"/>
      <c r="Y43" s="658"/>
      <c r="Z43" s="659">
        <v>3.5</v>
      </c>
      <c r="AA43" s="659"/>
      <c r="AB43" s="659"/>
      <c r="AC43" s="659"/>
      <c r="AD43" s="660" t="s">
        <v>127</v>
      </c>
      <c r="AE43" s="660"/>
      <c r="AF43" s="660"/>
      <c r="AG43" s="660"/>
      <c r="AH43" s="660"/>
      <c r="AI43" s="660"/>
      <c r="AJ43" s="660"/>
      <c r="AK43" s="660"/>
      <c r="AL43" s="661" t="s">
        <v>127</v>
      </c>
      <c r="AM43" s="662"/>
      <c r="AN43" s="662"/>
      <c r="AO43" s="663"/>
      <c r="CD43" s="653" t="s">
        <v>355</v>
      </c>
      <c r="CE43" s="654"/>
      <c r="CF43" s="654"/>
      <c r="CG43" s="654"/>
      <c r="CH43" s="654"/>
      <c r="CI43" s="654"/>
      <c r="CJ43" s="654"/>
      <c r="CK43" s="654"/>
      <c r="CL43" s="654"/>
      <c r="CM43" s="654"/>
      <c r="CN43" s="654"/>
      <c r="CO43" s="654"/>
      <c r="CP43" s="654"/>
      <c r="CQ43" s="655"/>
      <c r="CR43" s="656">
        <v>108173</v>
      </c>
      <c r="CS43" s="674"/>
      <c r="CT43" s="674"/>
      <c r="CU43" s="674"/>
      <c r="CV43" s="674"/>
      <c r="CW43" s="674"/>
      <c r="CX43" s="674"/>
      <c r="CY43" s="675"/>
      <c r="CZ43" s="661">
        <v>0.4</v>
      </c>
      <c r="DA43" s="689"/>
      <c r="DB43" s="689"/>
      <c r="DC43" s="691"/>
      <c r="DD43" s="665">
        <v>108173</v>
      </c>
      <c r="DE43" s="674"/>
      <c r="DF43" s="674"/>
      <c r="DG43" s="674"/>
      <c r="DH43" s="674"/>
      <c r="DI43" s="674"/>
      <c r="DJ43" s="674"/>
      <c r="DK43" s="675"/>
      <c r="DL43" s="731"/>
      <c r="DM43" s="732"/>
      <c r="DN43" s="732"/>
      <c r="DO43" s="732"/>
      <c r="DP43" s="732"/>
      <c r="DQ43" s="732"/>
      <c r="DR43" s="732"/>
      <c r="DS43" s="732"/>
      <c r="DT43" s="732"/>
      <c r="DU43" s="732"/>
      <c r="DV43" s="733"/>
      <c r="DW43" s="728"/>
      <c r="DX43" s="729"/>
      <c r="DY43" s="729"/>
      <c r="DZ43" s="729"/>
      <c r="EA43" s="729"/>
      <c r="EB43" s="729"/>
      <c r="EC43" s="730"/>
    </row>
    <row r="44" spans="2:133" ht="11.25" customHeight="1" x14ac:dyDescent="0.15">
      <c r="B44" s="676" t="s">
        <v>356</v>
      </c>
      <c r="C44" s="677"/>
      <c r="D44" s="677"/>
      <c r="E44" s="677"/>
      <c r="F44" s="677"/>
      <c r="G44" s="677"/>
      <c r="H44" s="677"/>
      <c r="I44" s="677"/>
      <c r="J44" s="677"/>
      <c r="K44" s="677"/>
      <c r="L44" s="677"/>
      <c r="M44" s="677"/>
      <c r="N44" s="677"/>
      <c r="O44" s="677"/>
      <c r="P44" s="677"/>
      <c r="Q44" s="678"/>
      <c r="R44" s="734">
        <v>28751886</v>
      </c>
      <c r="S44" s="735"/>
      <c r="T44" s="735"/>
      <c r="U44" s="735"/>
      <c r="V44" s="735"/>
      <c r="W44" s="735"/>
      <c r="X44" s="735"/>
      <c r="Y44" s="736"/>
      <c r="Z44" s="737">
        <v>100</v>
      </c>
      <c r="AA44" s="737"/>
      <c r="AB44" s="737"/>
      <c r="AC44" s="737"/>
      <c r="AD44" s="738">
        <v>14590287</v>
      </c>
      <c r="AE44" s="738"/>
      <c r="AF44" s="738"/>
      <c r="AG44" s="738"/>
      <c r="AH44" s="738"/>
      <c r="AI44" s="738"/>
      <c r="AJ44" s="738"/>
      <c r="AK44" s="738"/>
      <c r="AL44" s="739">
        <v>100</v>
      </c>
      <c r="AM44" s="716"/>
      <c r="AN44" s="716"/>
      <c r="AO44" s="740"/>
      <c r="CD44" s="694" t="s">
        <v>303</v>
      </c>
      <c r="CE44" s="695"/>
      <c r="CF44" s="653" t="s">
        <v>357</v>
      </c>
      <c r="CG44" s="654"/>
      <c r="CH44" s="654"/>
      <c r="CI44" s="654"/>
      <c r="CJ44" s="654"/>
      <c r="CK44" s="654"/>
      <c r="CL44" s="654"/>
      <c r="CM44" s="654"/>
      <c r="CN44" s="654"/>
      <c r="CO44" s="654"/>
      <c r="CP44" s="654"/>
      <c r="CQ44" s="655"/>
      <c r="CR44" s="656">
        <v>2656271</v>
      </c>
      <c r="CS44" s="657"/>
      <c r="CT44" s="657"/>
      <c r="CU44" s="657"/>
      <c r="CV44" s="657"/>
      <c r="CW44" s="657"/>
      <c r="CX44" s="657"/>
      <c r="CY44" s="658"/>
      <c r="CZ44" s="661">
        <v>9.9</v>
      </c>
      <c r="DA44" s="662"/>
      <c r="DB44" s="662"/>
      <c r="DC44" s="668"/>
      <c r="DD44" s="665">
        <v>972098</v>
      </c>
      <c r="DE44" s="657"/>
      <c r="DF44" s="657"/>
      <c r="DG44" s="657"/>
      <c r="DH44" s="657"/>
      <c r="DI44" s="657"/>
      <c r="DJ44" s="657"/>
      <c r="DK44" s="658"/>
      <c r="DL44" s="731"/>
      <c r="DM44" s="732"/>
      <c r="DN44" s="732"/>
      <c r="DO44" s="732"/>
      <c r="DP44" s="732"/>
      <c r="DQ44" s="732"/>
      <c r="DR44" s="732"/>
      <c r="DS44" s="732"/>
      <c r="DT44" s="732"/>
      <c r="DU44" s="732"/>
      <c r="DV44" s="733"/>
      <c r="DW44" s="728"/>
      <c r="DX44" s="729"/>
      <c r="DY44" s="729"/>
      <c r="DZ44" s="729"/>
      <c r="EA44" s="729"/>
      <c r="EB44" s="729"/>
      <c r="EC44" s="730"/>
    </row>
    <row r="45" spans="2:133" ht="11.25" customHeight="1" x14ac:dyDescent="0.15">
      <c r="CD45" s="696"/>
      <c r="CE45" s="697"/>
      <c r="CF45" s="653" t="s">
        <v>358</v>
      </c>
      <c r="CG45" s="654"/>
      <c r="CH45" s="654"/>
      <c r="CI45" s="654"/>
      <c r="CJ45" s="654"/>
      <c r="CK45" s="654"/>
      <c r="CL45" s="654"/>
      <c r="CM45" s="654"/>
      <c r="CN45" s="654"/>
      <c r="CO45" s="654"/>
      <c r="CP45" s="654"/>
      <c r="CQ45" s="655"/>
      <c r="CR45" s="656">
        <v>1439650</v>
      </c>
      <c r="CS45" s="674"/>
      <c r="CT45" s="674"/>
      <c r="CU45" s="674"/>
      <c r="CV45" s="674"/>
      <c r="CW45" s="674"/>
      <c r="CX45" s="674"/>
      <c r="CY45" s="675"/>
      <c r="CZ45" s="661">
        <v>5.4</v>
      </c>
      <c r="DA45" s="689"/>
      <c r="DB45" s="689"/>
      <c r="DC45" s="691"/>
      <c r="DD45" s="665">
        <v>97158</v>
      </c>
      <c r="DE45" s="674"/>
      <c r="DF45" s="674"/>
      <c r="DG45" s="674"/>
      <c r="DH45" s="674"/>
      <c r="DI45" s="674"/>
      <c r="DJ45" s="674"/>
      <c r="DK45" s="675"/>
      <c r="DL45" s="731"/>
      <c r="DM45" s="732"/>
      <c r="DN45" s="732"/>
      <c r="DO45" s="732"/>
      <c r="DP45" s="732"/>
      <c r="DQ45" s="732"/>
      <c r="DR45" s="732"/>
      <c r="DS45" s="732"/>
      <c r="DT45" s="732"/>
      <c r="DU45" s="732"/>
      <c r="DV45" s="733"/>
      <c r="DW45" s="728"/>
      <c r="DX45" s="729"/>
      <c r="DY45" s="729"/>
      <c r="DZ45" s="729"/>
      <c r="EA45" s="729"/>
      <c r="EB45" s="729"/>
      <c r="EC45" s="730"/>
    </row>
    <row r="46" spans="2:133" ht="11.25" customHeight="1" x14ac:dyDescent="0.15">
      <c r="B46" s="348" t="s">
        <v>359</v>
      </c>
      <c r="CD46" s="696"/>
      <c r="CE46" s="697"/>
      <c r="CF46" s="653" t="s">
        <v>360</v>
      </c>
      <c r="CG46" s="654"/>
      <c r="CH46" s="654"/>
      <c r="CI46" s="654"/>
      <c r="CJ46" s="654"/>
      <c r="CK46" s="654"/>
      <c r="CL46" s="654"/>
      <c r="CM46" s="654"/>
      <c r="CN46" s="654"/>
      <c r="CO46" s="654"/>
      <c r="CP46" s="654"/>
      <c r="CQ46" s="655"/>
      <c r="CR46" s="656">
        <v>1165887</v>
      </c>
      <c r="CS46" s="657"/>
      <c r="CT46" s="657"/>
      <c r="CU46" s="657"/>
      <c r="CV46" s="657"/>
      <c r="CW46" s="657"/>
      <c r="CX46" s="657"/>
      <c r="CY46" s="658"/>
      <c r="CZ46" s="661">
        <v>4.4000000000000004</v>
      </c>
      <c r="DA46" s="662"/>
      <c r="DB46" s="662"/>
      <c r="DC46" s="668"/>
      <c r="DD46" s="665">
        <v>868206</v>
      </c>
      <c r="DE46" s="657"/>
      <c r="DF46" s="657"/>
      <c r="DG46" s="657"/>
      <c r="DH46" s="657"/>
      <c r="DI46" s="657"/>
      <c r="DJ46" s="657"/>
      <c r="DK46" s="658"/>
      <c r="DL46" s="731"/>
      <c r="DM46" s="732"/>
      <c r="DN46" s="732"/>
      <c r="DO46" s="732"/>
      <c r="DP46" s="732"/>
      <c r="DQ46" s="732"/>
      <c r="DR46" s="732"/>
      <c r="DS46" s="732"/>
      <c r="DT46" s="732"/>
      <c r="DU46" s="732"/>
      <c r="DV46" s="733"/>
      <c r="DW46" s="728"/>
      <c r="DX46" s="729"/>
      <c r="DY46" s="729"/>
      <c r="DZ46" s="729"/>
      <c r="EA46" s="729"/>
      <c r="EB46" s="729"/>
      <c r="EC46" s="730"/>
    </row>
    <row r="47" spans="2:133" ht="11.25" customHeight="1" x14ac:dyDescent="0.15">
      <c r="B47" s="752" t="s">
        <v>361</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362</v>
      </c>
      <c r="CG47" s="654"/>
      <c r="CH47" s="654"/>
      <c r="CI47" s="654"/>
      <c r="CJ47" s="654"/>
      <c r="CK47" s="654"/>
      <c r="CL47" s="654"/>
      <c r="CM47" s="654"/>
      <c r="CN47" s="654"/>
      <c r="CO47" s="654"/>
      <c r="CP47" s="654"/>
      <c r="CQ47" s="655"/>
      <c r="CR47" s="656" t="s">
        <v>127</v>
      </c>
      <c r="CS47" s="674"/>
      <c r="CT47" s="674"/>
      <c r="CU47" s="674"/>
      <c r="CV47" s="674"/>
      <c r="CW47" s="674"/>
      <c r="CX47" s="674"/>
      <c r="CY47" s="675"/>
      <c r="CZ47" s="661" t="s">
        <v>127</v>
      </c>
      <c r="DA47" s="689"/>
      <c r="DB47" s="689"/>
      <c r="DC47" s="691"/>
      <c r="DD47" s="665" t="s">
        <v>127</v>
      </c>
      <c r="DE47" s="674"/>
      <c r="DF47" s="674"/>
      <c r="DG47" s="674"/>
      <c r="DH47" s="674"/>
      <c r="DI47" s="674"/>
      <c r="DJ47" s="674"/>
      <c r="DK47" s="675"/>
      <c r="DL47" s="731"/>
      <c r="DM47" s="732"/>
      <c r="DN47" s="732"/>
      <c r="DO47" s="732"/>
      <c r="DP47" s="732"/>
      <c r="DQ47" s="732"/>
      <c r="DR47" s="732"/>
      <c r="DS47" s="732"/>
      <c r="DT47" s="732"/>
      <c r="DU47" s="732"/>
      <c r="DV47" s="733"/>
      <c r="DW47" s="728"/>
      <c r="DX47" s="729"/>
      <c r="DY47" s="729"/>
      <c r="DZ47" s="729"/>
      <c r="EA47" s="729"/>
      <c r="EB47" s="729"/>
      <c r="EC47" s="730"/>
    </row>
    <row r="48" spans="2:133" x14ac:dyDescent="0.15">
      <c r="B48" s="752" t="s">
        <v>363</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364</v>
      </c>
      <c r="CG48" s="654"/>
      <c r="CH48" s="654"/>
      <c r="CI48" s="654"/>
      <c r="CJ48" s="654"/>
      <c r="CK48" s="654"/>
      <c r="CL48" s="654"/>
      <c r="CM48" s="654"/>
      <c r="CN48" s="654"/>
      <c r="CO48" s="654"/>
      <c r="CP48" s="654"/>
      <c r="CQ48" s="655"/>
      <c r="CR48" s="656" t="s">
        <v>127</v>
      </c>
      <c r="CS48" s="657"/>
      <c r="CT48" s="657"/>
      <c r="CU48" s="657"/>
      <c r="CV48" s="657"/>
      <c r="CW48" s="657"/>
      <c r="CX48" s="657"/>
      <c r="CY48" s="658"/>
      <c r="CZ48" s="661" t="s">
        <v>127</v>
      </c>
      <c r="DA48" s="662"/>
      <c r="DB48" s="662"/>
      <c r="DC48" s="668"/>
      <c r="DD48" s="665" t="s">
        <v>127</v>
      </c>
      <c r="DE48" s="657"/>
      <c r="DF48" s="657"/>
      <c r="DG48" s="657"/>
      <c r="DH48" s="657"/>
      <c r="DI48" s="657"/>
      <c r="DJ48" s="657"/>
      <c r="DK48" s="658"/>
      <c r="DL48" s="731"/>
      <c r="DM48" s="732"/>
      <c r="DN48" s="732"/>
      <c r="DO48" s="732"/>
      <c r="DP48" s="732"/>
      <c r="DQ48" s="732"/>
      <c r="DR48" s="732"/>
      <c r="DS48" s="732"/>
      <c r="DT48" s="732"/>
      <c r="DU48" s="732"/>
      <c r="DV48" s="733"/>
      <c r="DW48" s="728"/>
      <c r="DX48" s="729"/>
      <c r="DY48" s="729"/>
      <c r="DZ48" s="729"/>
      <c r="EA48" s="729"/>
      <c r="EB48" s="729"/>
      <c r="EC48" s="730"/>
    </row>
    <row r="49" spans="2:133" ht="11.25" customHeight="1" x14ac:dyDescent="0.15">
      <c r="B49" s="359"/>
      <c r="CD49" s="676" t="s">
        <v>365</v>
      </c>
      <c r="CE49" s="677"/>
      <c r="CF49" s="677"/>
      <c r="CG49" s="677"/>
      <c r="CH49" s="677"/>
      <c r="CI49" s="677"/>
      <c r="CJ49" s="677"/>
      <c r="CK49" s="677"/>
      <c r="CL49" s="677"/>
      <c r="CM49" s="677"/>
      <c r="CN49" s="677"/>
      <c r="CO49" s="677"/>
      <c r="CP49" s="677"/>
      <c r="CQ49" s="678"/>
      <c r="CR49" s="734">
        <v>26735860</v>
      </c>
      <c r="CS49" s="715"/>
      <c r="CT49" s="715"/>
      <c r="CU49" s="715"/>
      <c r="CV49" s="715"/>
      <c r="CW49" s="715"/>
      <c r="CX49" s="715"/>
      <c r="CY49" s="742"/>
      <c r="CZ49" s="739">
        <v>100</v>
      </c>
      <c r="DA49" s="743"/>
      <c r="DB49" s="743"/>
      <c r="DC49" s="744"/>
      <c r="DD49" s="745">
        <v>17680044</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59"/>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workbookViewId="0"/>
  </sheetViews>
  <sheetFormatPr defaultColWidth="0" defaultRowHeight="13.5" zeroHeight="1" x14ac:dyDescent="0.15"/>
  <cols>
    <col min="1" max="130" width="2.75" style="181" customWidth="1"/>
    <col min="131" max="131" width="1.625" style="181" customWidth="1"/>
    <col min="132" max="16384" width="9" style="181" hidden="1"/>
  </cols>
  <sheetData>
    <row r="1" spans="1:131" ht="11.25" customHeight="1" thickBot="1" x14ac:dyDescent="0.2">
      <c r="A1" s="177"/>
      <c r="B1" s="177"/>
      <c r="C1" s="177"/>
      <c r="D1" s="177"/>
      <c r="E1" s="177"/>
      <c r="F1" s="177"/>
      <c r="G1" s="177"/>
      <c r="H1" s="177"/>
      <c r="I1" s="177"/>
      <c r="J1" s="177"/>
      <c r="K1" s="177"/>
      <c r="L1" s="177"/>
      <c r="M1" s="177"/>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9"/>
      <c r="DR1" s="179"/>
      <c r="DS1" s="179"/>
      <c r="DT1" s="179"/>
      <c r="DU1" s="179"/>
      <c r="DV1" s="179"/>
      <c r="DW1" s="179"/>
      <c r="DX1" s="179"/>
      <c r="DY1" s="179"/>
      <c r="DZ1" s="179"/>
      <c r="EA1" s="180"/>
    </row>
    <row r="2" spans="1:131" ht="26.25" customHeight="1" thickBot="1" x14ac:dyDescent="0.2">
      <c r="A2" s="753" t="s">
        <v>366</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754" t="s">
        <v>367</v>
      </c>
      <c r="DK2" s="755"/>
      <c r="DL2" s="755"/>
      <c r="DM2" s="755"/>
      <c r="DN2" s="755"/>
      <c r="DO2" s="756"/>
      <c r="DP2" s="178"/>
      <c r="DQ2" s="754" t="s">
        <v>368</v>
      </c>
      <c r="DR2" s="755"/>
      <c r="DS2" s="755"/>
      <c r="DT2" s="755"/>
      <c r="DU2" s="755"/>
      <c r="DV2" s="755"/>
      <c r="DW2" s="755"/>
      <c r="DX2" s="755"/>
      <c r="DY2" s="755"/>
      <c r="DZ2" s="756"/>
      <c r="EA2" s="180"/>
    </row>
    <row r="3" spans="1:131" ht="11.25" customHeight="1" x14ac:dyDescent="0.15">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80"/>
    </row>
    <row r="4" spans="1:131" s="185" customFormat="1" ht="26.25" customHeight="1" thickBot="1" x14ac:dyDescent="0.2">
      <c r="A4" s="757" t="s">
        <v>369</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182"/>
      <c r="BA4" s="182"/>
      <c r="BB4" s="182"/>
      <c r="BC4" s="182"/>
      <c r="BD4" s="182"/>
      <c r="BE4" s="183"/>
      <c r="BF4" s="183"/>
      <c r="BG4" s="183"/>
      <c r="BH4" s="183"/>
      <c r="BI4" s="183"/>
      <c r="BJ4" s="183"/>
      <c r="BK4" s="183"/>
      <c r="BL4" s="183"/>
      <c r="BM4" s="183"/>
      <c r="BN4" s="183"/>
      <c r="BO4" s="183"/>
      <c r="BP4" s="183"/>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184"/>
    </row>
    <row r="5" spans="1:131" s="185" customFormat="1" ht="26.25" customHeight="1" x14ac:dyDescent="0.15">
      <c r="A5" s="759" t="s">
        <v>371</v>
      </c>
      <c r="B5" s="760"/>
      <c r="C5" s="760"/>
      <c r="D5" s="760"/>
      <c r="E5" s="760"/>
      <c r="F5" s="760"/>
      <c r="G5" s="760"/>
      <c r="H5" s="760"/>
      <c r="I5" s="760"/>
      <c r="J5" s="760"/>
      <c r="K5" s="760"/>
      <c r="L5" s="760"/>
      <c r="M5" s="760"/>
      <c r="N5" s="760"/>
      <c r="O5" s="760"/>
      <c r="P5" s="761"/>
      <c r="Q5" s="765" t="s">
        <v>372</v>
      </c>
      <c r="R5" s="766"/>
      <c r="S5" s="766"/>
      <c r="T5" s="766"/>
      <c r="U5" s="767"/>
      <c r="V5" s="765" t="s">
        <v>373</v>
      </c>
      <c r="W5" s="766"/>
      <c r="X5" s="766"/>
      <c r="Y5" s="766"/>
      <c r="Z5" s="767"/>
      <c r="AA5" s="765" t="s">
        <v>374</v>
      </c>
      <c r="AB5" s="766"/>
      <c r="AC5" s="766"/>
      <c r="AD5" s="766"/>
      <c r="AE5" s="766"/>
      <c r="AF5" s="771" t="s">
        <v>375</v>
      </c>
      <c r="AG5" s="766"/>
      <c r="AH5" s="766"/>
      <c r="AI5" s="766"/>
      <c r="AJ5" s="772"/>
      <c r="AK5" s="766" t="s">
        <v>376</v>
      </c>
      <c r="AL5" s="766"/>
      <c r="AM5" s="766"/>
      <c r="AN5" s="766"/>
      <c r="AO5" s="767"/>
      <c r="AP5" s="765" t="s">
        <v>377</v>
      </c>
      <c r="AQ5" s="766"/>
      <c r="AR5" s="766"/>
      <c r="AS5" s="766"/>
      <c r="AT5" s="767"/>
      <c r="AU5" s="765" t="s">
        <v>378</v>
      </c>
      <c r="AV5" s="766"/>
      <c r="AW5" s="766"/>
      <c r="AX5" s="766"/>
      <c r="AY5" s="772"/>
      <c r="AZ5" s="182"/>
      <c r="BA5" s="182"/>
      <c r="BB5" s="182"/>
      <c r="BC5" s="182"/>
      <c r="BD5" s="182"/>
      <c r="BE5" s="183"/>
      <c r="BF5" s="183"/>
      <c r="BG5" s="183"/>
      <c r="BH5" s="183"/>
      <c r="BI5" s="183"/>
      <c r="BJ5" s="183"/>
      <c r="BK5" s="183"/>
      <c r="BL5" s="183"/>
      <c r="BM5" s="183"/>
      <c r="BN5" s="183"/>
      <c r="BO5" s="183"/>
      <c r="BP5" s="183"/>
      <c r="BQ5" s="759" t="s">
        <v>379</v>
      </c>
      <c r="BR5" s="760"/>
      <c r="BS5" s="760"/>
      <c r="BT5" s="760"/>
      <c r="BU5" s="760"/>
      <c r="BV5" s="760"/>
      <c r="BW5" s="760"/>
      <c r="BX5" s="760"/>
      <c r="BY5" s="760"/>
      <c r="BZ5" s="760"/>
      <c r="CA5" s="760"/>
      <c r="CB5" s="760"/>
      <c r="CC5" s="760"/>
      <c r="CD5" s="760"/>
      <c r="CE5" s="760"/>
      <c r="CF5" s="760"/>
      <c r="CG5" s="761"/>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95" t="s">
        <v>385</v>
      </c>
      <c r="DH5" s="796"/>
      <c r="DI5" s="796"/>
      <c r="DJ5" s="796"/>
      <c r="DK5" s="797"/>
      <c r="DL5" s="795" t="s">
        <v>386</v>
      </c>
      <c r="DM5" s="796"/>
      <c r="DN5" s="796"/>
      <c r="DO5" s="796"/>
      <c r="DP5" s="797"/>
      <c r="DQ5" s="765" t="s">
        <v>387</v>
      </c>
      <c r="DR5" s="766"/>
      <c r="DS5" s="766"/>
      <c r="DT5" s="766"/>
      <c r="DU5" s="767"/>
      <c r="DV5" s="765" t="s">
        <v>378</v>
      </c>
      <c r="DW5" s="766"/>
      <c r="DX5" s="766"/>
      <c r="DY5" s="766"/>
      <c r="DZ5" s="772"/>
      <c r="EA5" s="184"/>
    </row>
    <row r="6" spans="1:131" s="185"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182"/>
      <c r="BA6" s="182"/>
      <c r="BB6" s="182"/>
      <c r="BC6" s="182"/>
      <c r="BD6" s="182"/>
      <c r="BE6" s="183"/>
      <c r="BF6" s="183"/>
      <c r="BG6" s="183"/>
      <c r="BH6" s="183"/>
      <c r="BI6" s="183"/>
      <c r="BJ6" s="183"/>
      <c r="BK6" s="183"/>
      <c r="BL6" s="183"/>
      <c r="BM6" s="183"/>
      <c r="BN6" s="183"/>
      <c r="BO6" s="183"/>
      <c r="BP6" s="183"/>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184"/>
    </row>
    <row r="7" spans="1:131" s="185" customFormat="1" ht="26.25" customHeight="1" thickTop="1" x14ac:dyDescent="0.15">
      <c r="A7" s="186">
        <v>1</v>
      </c>
      <c r="B7" s="781" t="s">
        <v>388</v>
      </c>
      <c r="C7" s="782"/>
      <c r="D7" s="782"/>
      <c r="E7" s="782"/>
      <c r="F7" s="782"/>
      <c r="G7" s="782"/>
      <c r="H7" s="782"/>
      <c r="I7" s="782"/>
      <c r="J7" s="782"/>
      <c r="K7" s="782"/>
      <c r="L7" s="782"/>
      <c r="M7" s="782"/>
      <c r="N7" s="782"/>
      <c r="O7" s="782"/>
      <c r="P7" s="783"/>
      <c r="Q7" s="784">
        <v>28727</v>
      </c>
      <c r="R7" s="785"/>
      <c r="S7" s="785"/>
      <c r="T7" s="785"/>
      <c r="U7" s="785"/>
      <c r="V7" s="785">
        <v>26718</v>
      </c>
      <c r="W7" s="785"/>
      <c r="X7" s="785"/>
      <c r="Y7" s="785"/>
      <c r="Z7" s="785"/>
      <c r="AA7" s="785">
        <v>2009</v>
      </c>
      <c r="AB7" s="785"/>
      <c r="AC7" s="785"/>
      <c r="AD7" s="785"/>
      <c r="AE7" s="786"/>
      <c r="AF7" s="787">
        <v>1744</v>
      </c>
      <c r="AG7" s="788"/>
      <c r="AH7" s="788"/>
      <c r="AI7" s="788"/>
      <c r="AJ7" s="789"/>
      <c r="AK7" s="790">
        <v>1081</v>
      </c>
      <c r="AL7" s="791"/>
      <c r="AM7" s="791"/>
      <c r="AN7" s="791"/>
      <c r="AO7" s="791"/>
      <c r="AP7" s="791">
        <v>14789</v>
      </c>
      <c r="AQ7" s="791"/>
      <c r="AR7" s="791"/>
      <c r="AS7" s="791"/>
      <c r="AT7" s="791"/>
      <c r="AU7" s="792"/>
      <c r="AV7" s="792"/>
      <c r="AW7" s="792"/>
      <c r="AX7" s="792"/>
      <c r="AY7" s="793"/>
      <c r="AZ7" s="182"/>
      <c r="BA7" s="182"/>
      <c r="BB7" s="182"/>
      <c r="BC7" s="182"/>
      <c r="BD7" s="182"/>
      <c r="BE7" s="183"/>
      <c r="BF7" s="183"/>
      <c r="BG7" s="183"/>
      <c r="BH7" s="183"/>
      <c r="BI7" s="183"/>
      <c r="BJ7" s="183"/>
      <c r="BK7" s="183"/>
      <c r="BL7" s="183"/>
      <c r="BM7" s="183"/>
      <c r="BN7" s="183"/>
      <c r="BO7" s="183"/>
      <c r="BP7" s="183"/>
      <c r="BQ7" s="186">
        <v>1</v>
      </c>
      <c r="BR7" s="187"/>
      <c r="BS7" s="778" t="s">
        <v>576</v>
      </c>
      <c r="BT7" s="779"/>
      <c r="BU7" s="779"/>
      <c r="BV7" s="779"/>
      <c r="BW7" s="779"/>
      <c r="BX7" s="779"/>
      <c r="BY7" s="779"/>
      <c r="BZ7" s="779"/>
      <c r="CA7" s="779"/>
      <c r="CB7" s="779"/>
      <c r="CC7" s="779"/>
      <c r="CD7" s="779"/>
      <c r="CE7" s="779"/>
      <c r="CF7" s="779"/>
      <c r="CG7" s="794"/>
      <c r="CH7" s="775" t="s">
        <v>577</v>
      </c>
      <c r="CI7" s="776"/>
      <c r="CJ7" s="776"/>
      <c r="CK7" s="776"/>
      <c r="CL7" s="777"/>
      <c r="CM7" s="775">
        <v>25</v>
      </c>
      <c r="CN7" s="776"/>
      <c r="CO7" s="776"/>
      <c r="CP7" s="776"/>
      <c r="CQ7" s="777"/>
      <c r="CR7" s="775">
        <v>10</v>
      </c>
      <c r="CS7" s="776"/>
      <c r="CT7" s="776"/>
      <c r="CU7" s="776"/>
      <c r="CV7" s="777"/>
      <c r="CW7" s="775" t="s">
        <v>577</v>
      </c>
      <c r="CX7" s="776"/>
      <c r="CY7" s="776"/>
      <c r="CZ7" s="776"/>
      <c r="DA7" s="777"/>
      <c r="DB7" s="775" t="s">
        <v>577</v>
      </c>
      <c r="DC7" s="776"/>
      <c r="DD7" s="776"/>
      <c r="DE7" s="776"/>
      <c r="DF7" s="777"/>
      <c r="DG7" s="775">
        <v>20</v>
      </c>
      <c r="DH7" s="776"/>
      <c r="DI7" s="776"/>
      <c r="DJ7" s="776"/>
      <c r="DK7" s="777"/>
      <c r="DL7" s="775" t="s">
        <v>577</v>
      </c>
      <c r="DM7" s="776"/>
      <c r="DN7" s="776"/>
      <c r="DO7" s="776"/>
      <c r="DP7" s="777"/>
      <c r="DQ7" s="775" t="s">
        <v>577</v>
      </c>
      <c r="DR7" s="776"/>
      <c r="DS7" s="776"/>
      <c r="DT7" s="776"/>
      <c r="DU7" s="777"/>
      <c r="DV7" s="778"/>
      <c r="DW7" s="779"/>
      <c r="DX7" s="779"/>
      <c r="DY7" s="779"/>
      <c r="DZ7" s="780"/>
      <c r="EA7" s="184"/>
    </row>
    <row r="8" spans="1:131" s="185" customFormat="1" ht="26.25" customHeight="1" x14ac:dyDescent="0.15">
      <c r="A8" s="188">
        <v>2</v>
      </c>
      <c r="B8" s="812" t="s">
        <v>389</v>
      </c>
      <c r="C8" s="813"/>
      <c r="D8" s="813"/>
      <c r="E8" s="813"/>
      <c r="F8" s="813"/>
      <c r="G8" s="813"/>
      <c r="H8" s="813"/>
      <c r="I8" s="813"/>
      <c r="J8" s="813"/>
      <c r="K8" s="813"/>
      <c r="L8" s="813"/>
      <c r="M8" s="813"/>
      <c r="N8" s="813"/>
      <c r="O8" s="813"/>
      <c r="P8" s="814"/>
      <c r="Q8" s="815">
        <v>1</v>
      </c>
      <c r="R8" s="816"/>
      <c r="S8" s="816"/>
      <c r="T8" s="816"/>
      <c r="U8" s="816"/>
      <c r="V8" s="816">
        <v>1</v>
      </c>
      <c r="W8" s="816"/>
      <c r="X8" s="816"/>
      <c r="Y8" s="816"/>
      <c r="Z8" s="816"/>
      <c r="AA8" s="816" t="s">
        <v>510</v>
      </c>
      <c r="AB8" s="816"/>
      <c r="AC8" s="816"/>
      <c r="AD8" s="816"/>
      <c r="AE8" s="817"/>
      <c r="AF8" s="818" t="s">
        <v>175</v>
      </c>
      <c r="AG8" s="819"/>
      <c r="AH8" s="819"/>
      <c r="AI8" s="819"/>
      <c r="AJ8" s="820"/>
      <c r="AK8" s="801" t="s">
        <v>574</v>
      </c>
      <c r="AL8" s="802"/>
      <c r="AM8" s="802"/>
      <c r="AN8" s="802"/>
      <c r="AO8" s="802"/>
      <c r="AP8" s="802" t="s">
        <v>575</v>
      </c>
      <c r="AQ8" s="802"/>
      <c r="AR8" s="802"/>
      <c r="AS8" s="802"/>
      <c r="AT8" s="802"/>
      <c r="AU8" s="803"/>
      <c r="AV8" s="803"/>
      <c r="AW8" s="803"/>
      <c r="AX8" s="803"/>
      <c r="AY8" s="804"/>
      <c r="AZ8" s="182"/>
      <c r="BA8" s="182"/>
      <c r="BB8" s="182"/>
      <c r="BC8" s="182"/>
      <c r="BD8" s="182"/>
      <c r="BE8" s="183"/>
      <c r="BF8" s="183"/>
      <c r="BG8" s="183"/>
      <c r="BH8" s="183"/>
      <c r="BI8" s="183"/>
      <c r="BJ8" s="183"/>
      <c r="BK8" s="183"/>
      <c r="BL8" s="183"/>
      <c r="BM8" s="183"/>
      <c r="BN8" s="183"/>
      <c r="BO8" s="183"/>
      <c r="BP8" s="183"/>
      <c r="BQ8" s="188">
        <v>2</v>
      </c>
      <c r="BR8" s="189"/>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184"/>
    </row>
    <row r="9" spans="1:131" s="185" customFormat="1" ht="26.25" customHeight="1" x14ac:dyDescent="0.15">
      <c r="A9" s="188">
        <v>3</v>
      </c>
      <c r="B9" s="812" t="s">
        <v>390</v>
      </c>
      <c r="C9" s="813"/>
      <c r="D9" s="813"/>
      <c r="E9" s="813"/>
      <c r="F9" s="813"/>
      <c r="G9" s="813"/>
      <c r="H9" s="813"/>
      <c r="I9" s="813"/>
      <c r="J9" s="813"/>
      <c r="K9" s="813"/>
      <c r="L9" s="813"/>
      <c r="M9" s="813"/>
      <c r="N9" s="813"/>
      <c r="O9" s="813"/>
      <c r="P9" s="814"/>
      <c r="Q9" s="815">
        <v>25</v>
      </c>
      <c r="R9" s="816"/>
      <c r="S9" s="816"/>
      <c r="T9" s="816"/>
      <c r="U9" s="816"/>
      <c r="V9" s="816">
        <v>18</v>
      </c>
      <c r="W9" s="816"/>
      <c r="X9" s="816"/>
      <c r="Y9" s="816"/>
      <c r="Z9" s="816"/>
      <c r="AA9" s="816">
        <v>7</v>
      </c>
      <c r="AB9" s="816"/>
      <c r="AC9" s="816"/>
      <c r="AD9" s="816"/>
      <c r="AE9" s="817"/>
      <c r="AF9" s="818">
        <v>7</v>
      </c>
      <c r="AG9" s="819"/>
      <c r="AH9" s="819"/>
      <c r="AI9" s="819"/>
      <c r="AJ9" s="820"/>
      <c r="AK9" s="801">
        <v>7206</v>
      </c>
      <c r="AL9" s="802"/>
      <c r="AM9" s="802"/>
      <c r="AN9" s="802"/>
      <c r="AO9" s="802"/>
      <c r="AP9" s="802">
        <v>41</v>
      </c>
      <c r="AQ9" s="802"/>
      <c r="AR9" s="802"/>
      <c r="AS9" s="802"/>
      <c r="AT9" s="802"/>
      <c r="AU9" s="803"/>
      <c r="AV9" s="803"/>
      <c r="AW9" s="803"/>
      <c r="AX9" s="803"/>
      <c r="AY9" s="804"/>
      <c r="AZ9" s="182"/>
      <c r="BA9" s="182"/>
      <c r="BB9" s="182"/>
      <c r="BC9" s="182"/>
      <c r="BD9" s="182"/>
      <c r="BE9" s="183"/>
      <c r="BF9" s="183"/>
      <c r="BG9" s="183"/>
      <c r="BH9" s="183"/>
      <c r="BI9" s="183"/>
      <c r="BJ9" s="183"/>
      <c r="BK9" s="183"/>
      <c r="BL9" s="183"/>
      <c r="BM9" s="183"/>
      <c r="BN9" s="183"/>
      <c r="BO9" s="183"/>
      <c r="BP9" s="183"/>
      <c r="BQ9" s="188">
        <v>3</v>
      </c>
      <c r="BR9" s="189"/>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184"/>
    </row>
    <row r="10" spans="1:131" s="185" customFormat="1" ht="26.25" customHeight="1" x14ac:dyDescent="0.15">
      <c r="A10" s="188">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182"/>
      <c r="BA10" s="182"/>
      <c r="BB10" s="182"/>
      <c r="BC10" s="182"/>
      <c r="BD10" s="182"/>
      <c r="BE10" s="183"/>
      <c r="BF10" s="183"/>
      <c r="BG10" s="183"/>
      <c r="BH10" s="183"/>
      <c r="BI10" s="183"/>
      <c r="BJ10" s="183"/>
      <c r="BK10" s="183"/>
      <c r="BL10" s="183"/>
      <c r="BM10" s="183"/>
      <c r="BN10" s="183"/>
      <c r="BO10" s="183"/>
      <c r="BP10" s="183"/>
      <c r="BQ10" s="188">
        <v>4</v>
      </c>
      <c r="BR10" s="189"/>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184"/>
    </row>
    <row r="11" spans="1:131" s="185" customFormat="1" ht="26.25" customHeight="1" x14ac:dyDescent="0.15">
      <c r="A11" s="188">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182"/>
      <c r="BA11" s="182"/>
      <c r="BB11" s="182"/>
      <c r="BC11" s="182"/>
      <c r="BD11" s="182"/>
      <c r="BE11" s="183"/>
      <c r="BF11" s="183"/>
      <c r="BG11" s="183"/>
      <c r="BH11" s="183"/>
      <c r="BI11" s="183"/>
      <c r="BJ11" s="183"/>
      <c r="BK11" s="183"/>
      <c r="BL11" s="183"/>
      <c r="BM11" s="183"/>
      <c r="BN11" s="183"/>
      <c r="BO11" s="183"/>
      <c r="BP11" s="183"/>
      <c r="BQ11" s="188">
        <v>5</v>
      </c>
      <c r="BR11" s="189"/>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184"/>
    </row>
    <row r="12" spans="1:131" s="185" customFormat="1" ht="26.25" customHeight="1" x14ac:dyDescent="0.15">
      <c r="A12" s="188">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182"/>
      <c r="BA12" s="182"/>
      <c r="BB12" s="182"/>
      <c r="BC12" s="182"/>
      <c r="BD12" s="182"/>
      <c r="BE12" s="183"/>
      <c r="BF12" s="183"/>
      <c r="BG12" s="183"/>
      <c r="BH12" s="183"/>
      <c r="BI12" s="183"/>
      <c r="BJ12" s="183"/>
      <c r="BK12" s="183"/>
      <c r="BL12" s="183"/>
      <c r="BM12" s="183"/>
      <c r="BN12" s="183"/>
      <c r="BO12" s="183"/>
      <c r="BP12" s="183"/>
      <c r="BQ12" s="188">
        <v>6</v>
      </c>
      <c r="BR12" s="189"/>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184"/>
    </row>
    <row r="13" spans="1:131" s="185" customFormat="1" ht="26.25" customHeight="1" x14ac:dyDescent="0.15">
      <c r="A13" s="188">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182"/>
      <c r="BA13" s="182"/>
      <c r="BB13" s="182"/>
      <c r="BC13" s="182"/>
      <c r="BD13" s="182"/>
      <c r="BE13" s="183"/>
      <c r="BF13" s="183"/>
      <c r="BG13" s="183"/>
      <c r="BH13" s="183"/>
      <c r="BI13" s="183"/>
      <c r="BJ13" s="183"/>
      <c r="BK13" s="183"/>
      <c r="BL13" s="183"/>
      <c r="BM13" s="183"/>
      <c r="BN13" s="183"/>
      <c r="BO13" s="183"/>
      <c r="BP13" s="183"/>
      <c r="BQ13" s="188">
        <v>7</v>
      </c>
      <c r="BR13" s="189"/>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184"/>
    </row>
    <row r="14" spans="1:131" s="185" customFormat="1" ht="26.25" customHeight="1" x14ac:dyDescent="0.15">
      <c r="A14" s="188">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182"/>
      <c r="BA14" s="182"/>
      <c r="BB14" s="182"/>
      <c r="BC14" s="182"/>
      <c r="BD14" s="182"/>
      <c r="BE14" s="183"/>
      <c r="BF14" s="183"/>
      <c r="BG14" s="183"/>
      <c r="BH14" s="183"/>
      <c r="BI14" s="183"/>
      <c r="BJ14" s="183"/>
      <c r="BK14" s="183"/>
      <c r="BL14" s="183"/>
      <c r="BM14" s="183"/>
      <c r="BN14" s="183"/>
      <c r="BO14" s="183"/>
      <c r="BP14" s="183"/>
      <c r="BQ14" s="188">
        <v>8</v>
      </c>
      <c r="BR14" s="189"/>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184"/>
    </row>
    <row r="15" spans="1:131" s="185" customFormat="1" ht="26.25" customHeight="1" x14ac:dyDescent="0.15">
      <c r="A15" s="188">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182"/>
      <c r="BA15" s="182"/>
      <c r="BB15" s="182"/>
      <c r="BC15" s="182"/>
      <c r="BD15" s="182"/>
      <c r="BE15" s="183"/>
      <c r="BF15" s="183"/>
      <c r="BG15" s="183"/>
      <c r="BH15" s="183"/>
      <c r="BI15" s="183"/>
      <c r="BJ15" s="183"/>
      <c r="BK15" s="183"/>
      <c r="BL15" s="183"/>
      <c r="BM15" s="183"/>
      <c r="BN15" s="183"/>
      <c r="BO15" s="183"/>
      <c r="BP15" s="183"/>
      <c r="BQ15" s="188">
        <v>9</v>
      </c>
      <c r="BR15" s="189"/>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184"/>
    </row>
    <row r="16" spans="1:131" s="185" customFormat="1" ht="26.25" customHeight="1" x14ac:dyDescent="0.15">
      <c r="A16" s="188">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182"/>
      <c r="BA16" s="182"/>
      <c r="BB16" s="182"/>
      <c r="BC16" s="182"/>
      <c r="BD16" s="182"/>
      <c r="BE16" s="183"/>
      <c r="BF16" s="183"/>
      <c r="BG16" s="183"/>
      <c r="BH16" s="183"/>
      <c r="BI16" s="183"/>
      <c r="BJ16" s="183"/>
      <c r="BK16" s="183"/>
      <c r="BL16" s="183"/>
      <c r="BM16" s="183"/>
      <c r="BN16" s="183"/>
      <c r="BO16" s="183"/>
      <c r="BP16" s="183"/>
      <c r="BQ16" s="188">
        <v>10</v>
      </c>
      <c r="BR16" s="189"/>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184"/>
    </row>
    <row r="17" spans="1:131" s="185" customFormat="1" ht="26.25" customHeight="1" x14ac:dyDescent="0.15">
      <c r="A17" s="188">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182"/>
      <c r="BA17" s="182"/>
      <c r="BB17" s="182"/>
      <c r="BC17" s="182"/>
      <c r="BD17" s="182"/>
      <c r="BE17" s="183"/>
      <c r="BF17" s="183"/>
      <c r="BG17" s="183"/>
      <c r="BH17" s="183"/>
      <c r="BI17" s="183"/>
      <c r="BJ17" s="183"/>
      <c r="BK17" s="183"/>
      <c r="BL17" s="183"/>
      <c r="BM17" s="183"/>
      <c r="BN17" s="183"/>
      <c r="BO17" s="183"/>
      <c r="BP17" s="183"/>
      <c r="BQ17" s="188">
        <v>11</v>
      </c>
      <c r="BR17" s="189"/>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184"/>
    </row>
    <row r="18" spans="1:131" s="185" customFormat="1" ht="26.25" customHeight="1" x14ac:dyDescent="0.15">
      <c r="A18" s="188">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182"/>
      <c r="BA18" s="182"/>
      <c r="BB18" s="182"/>
      <c r="BC18" s="182"/>
      <c r="BD18" s="182"/>
      <c r="BE18" s="183"/>
      <c r="BF18" s="183"/>
      <c r="BG18" s="183"/>
      <c r="BH18" s="183"/>
      <c r="BI18" s="183"/>
      <c r="BJ18" s="183"/>
      <c r="BK18" s="183"/>
      <c r="BL18" s="183"/>
      <c r="BM18" s="183"/>
      <c r="BN18" s="183"/>
      <c r="BO18" s="183"/>
      <c r="BP18" s="183"/>
      <c r="BQ18" s="188">
        <v>12</v>
      </c>
      <c r="BR18" s="189"/>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184"/>
    </row>
    <row r="19" spans="1:131" s="185" customFormat="1" ht="26.25" customHeight="1" x14ac:dyDescent="0.15">
      <c r="A19" s="188">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182"/>
      <c r="BA19" s="182"/>
      <c r="BB19" s="182"/>
      <c r="BC19" s="182"/>
      <c r="BD19" s="182"/>
      <c r="BE19" s="183"/>
      <c r="BF19" s="183"/>
      <c r="BG19" s="183"/>
      <c r="BH19" s="183"/>
      <c r="BI19" s="183"/>
      <c r="BJ19" s="183"/>
      <c r="BK19" s="183"/>
      <c r="BL19" s="183"/>
      <c r="BM19" s="183"/>
      <c r="BN19" s="183"/>
      <c r="BO19" s="183"/>
      <c r="BP19" s="183"/>
      <c r="BQ19" s="188">
        <v>13</v>
      </c>
      <c r="BR19" s="189"/>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184"/>
    </row>
    <row r="20" spans="1:131" s="185" customFormat="1" ht="26.25" customHeight="1" x14ac:dyDescent="0.15">
      <c r="A20" s="188">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182"/>
      <c r="BA20" s="182"/>
      <c r="BB20" s="182"/>
      <c r="BC20" s="182"/>
      <c r="BD20" s="182"/>
      <c r="BE20" s="183"/>
      <c r="BF20" s="183"/>
      <c r="BG20" s="183"/>
      <c r="BH20" s="183"/>
      <c r="BI20" s="183"/>
      <c r="BJ20" s="183"/>
      <c r="BK20" s="183"/>
      <c r="BL20" s="183"/>
      <c r="BM20" s="183"/>
      <c r="BN20" s="183"/>
      <c r="BO20" s="183"/>
      <c r="BP20" s="183"/>
      <c r="BQ20" s="188">
        <v>14</v>
      </c>
      <c r="BR20" s="189"/>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184"/>
    </row>
    <row r="21" spans="1:131" s="185" customFormat="1" ht="26.25" customHeight="1" thickBot="1" x14ac:dyDescent="0.2">
      <c r="A21" s="188">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182"/>
      <c r="BA21" s="182"/>
      <c r="BB21" s="182"/>
      <c r="BC21" s="182"/>
      <c r="BD21" s="182"/>
      <c r="BE21" s="183"/>
      <c r="BF21" s="183"/>
      <c r="BG21" s="183"/>
      <c r="BH21" s="183"/>
      <c r="BI21" s="183"/>
      <c r="BJ21" s="183"/>
      <c r="BK21" s="183"/>
      <c r="BL21" s="183"/>
      <c r="BM21" s="183"/>
      <c r="BN21" s="183"/>
      <c r="BO21" s="183"/>
      <c r="BP21" s="183"/>
      <c r="BQ21" s="188">
        <v>15</v>
      </c>
      <c r="BR21" s="189"/>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184"/>
    </row>
    <row r="22" spans="1:131" s="185" customFormat="1" ht="26.25" customHeight="1" x14ac:dyDescent="0.15">
      <c r="A22" s="188">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183"/>
      <c r="BF22" s="183"/>
      <c r="BG22" s="183"/>
      <c r="BH22" s="183"/>
      <c r="BI22" s="183"/>
      <c r="BJ22" s="183"/>
      <c r="BK22" s="183"/>
      <c r="BL22" s="183"/>
      <c r="BM22" s="183"/>
      <c r="BN22" s="183"/>
      <c r="BO22" s="183"/>
      <c r="BP22" s="183"/>
      <c r="BQ22" s="188">
        <v>16</v>
      </c>
      <c r="BR22" s="189"/>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184"/>
    </row>
    <row r="23" spans="1:131" s="185" customFormat="1" ht="26.25" customHeight="1" thickBot="1" x14ac:dyDescent="0.2">
      <c r="A23" s="190" t="s">
        <v>392</v>
      </c>
      <c r="B23" s="821" t="s">
        <v>393</v>
      </c>
      <c r="C23" s="822"/>
      <c r="D23" s="822"/>
      <c r="E23" s="822"/>
      <c r="F23" s="822"/>
      <c r="G23" s="822"/>
      <c r="H23" s="822"/>
      <c r="I23" s="822"/>
      <c r="J23" s="822"/>
      <c r="K23" s="822"/>
      <c r="L23" s="822"/>
      <c r="M23" s="822"/>
      <c r="N23" s="822"/>
      <c r="O23" s="822"/>
      <c r="P23" s="823"/>
      <c r="Q23" s="824">
        <v>28753</v>
      </c>
      <c r="R23" s="825"/>
      <c r="S23" s="825"/>
      <c r="T23" s="825"/>
      <c r="U23" s="825"/>
      <c r="V23" s="825">
        <v>26737</v>
      </c>
      <c r="W23" s="825"/>
      <c r="X23" s="825"/>
      <c r="Y23" s="825"/>
      <c r="Z23" s="825"/>
      <c r="AA23" s="825">
        <v>2016</v>
      </c>
      <c r="AB23" s="825"/>
      <c r="AC23" s="825"/>
      <c r="AD23" s="825"/>
      <c r="AE23" s="826"/>
      <c r="AF23" s="827">
        <v>1751</v>
      </c>
      <c r="AG23" s="825"/>
      <c r="AH23" s="825"/>
      <c r="AI23" s="825"/>
      <c r="AJ23" s="828"/>
      <c r="AK23" s="829"/>
      <c r="AL23" s="830"/>
      <c r="AM23" s="830"/>
      <c r="AN23" s="830"/>
      <c r="AO23" s="830"/>
      <c r="AP23" s="825">
        <v>14830</v>
      </c>
      <c r="AQ23" s="825"/>
      <c r="AR23" s="825"/>
      <c r="AS23" s="825"/>
      <c r="AT23" s="825"/>
      <c r="AU23" s="841"/>
      <c r="AV23" s="841"/>
      <c r="AW23" s="841"/>
      <c r="AX23" s="841"/>
      <c r="AY23" s="842"/>
      <c r="AZ23" s="843" t="s">
        <v>175</v>
      </c>
      <c r="BA23" s="844"/>
      <c r="BB23" s="844"/>
      <c r="BC23" s="844"/>
      <c r="BD23" s="845"/>
      <c r="BE23" s="183"/>
      <c r="BF23" s="183"/>
      <c r="BG23" s="183"/>
      <c r="BH23" s="183"/>
      <c r="BI23" s="183"/>
      <c r="BJ23" s="183"/>
      <c r="BK23" s="183"/>
      <c r="BL23" s="183"/>
      <c r="BM23" s="183"/>
      <c r="BN23" s="183"/>
      <c r="BO23" s="183"/>
      <c r="BP23" s="183"/>
      <c r="BQ23" s="188">
        <v>17</v>
      </c>
      <c r="BR23" s="189"/>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184"/>
    </row>
    <row r="24" spans="1:131" s="185"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182"/>
      <c r="BA24" s="182"/>
      <c r="BB24" s="182"/>
      <c r="BC24" s="182"/>
      <c r="BD24" s="182"/>
      <c r="BE24" s="183"/>
      <c r="BF24" s="183"/>
      <c r="BG24" s="183"/>
      <c r="BH24" s="183"/>
      <c r="BI24" s="183"/>
      <c r="BJ24" s="183"/>
      <c r="BK24" s="183"/>
      <c r="BL24" s="183"/>
      <c r="BM24" s="183"/>
      <c r="BN24" s="183"/>
      <c r="BO24" s="183"/>
      <c r="BP24" s="183"/>
      <c r="BQ24" s="188">
        <v>18</v>
      </c>
      <c r="BR24" s="189"/>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184"/>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182"/>
      <c r="BK25" s="182"/>
      <c r="BL25" s="182"/>
      <c r="BM25" s="182"/>
      <c r="BN25" s="182"/>
      <c r="BO25" s="191"/>
      <c r="BP25" s="191"/>
      <c r="BQ25" s="188">
        <v>19</v>
      </c>
      <c r="BR25" s="189"/>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180"/>
    </row>
    <row r="26" spans="1:131" ht="26.25" customHeight="1" x14ac:dyDescent="0.15">
      <c r="A26" s="759" t="s">
        <v>371</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378</v>
      </c>
      <c r="BF26" s="766"/>
      <c r="BG26" s="766"/>
      <c r="BH26" s="766"/>
      <c r="BI26" s="772"/>
      <c r="BJ26" s="182"/>
      <c r="BK26" s="182"/>
      <c r="BL26" s="182"/>
      <c r="BM26" s="182"/>
      <c r="BN26" s="182"/>
      <c r="BO26" s="191"/>
      <c r="BP26" s="191"/>
      <c r="BQ26" s="188">
        <v>20</v>
      </c>
      <c r="BR26" s="189"/>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180"/>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182"/>
      <c r="BK27" s="182"/>
      <c r="BL27" s="182"/>
      <c r="BM27" s="182"/>
      <c r="BN27" s="182"/>
      <c r="BO27" s="191"/>
      <c r="BP27" s="191"/>
      <c r="BQ27" s="188">
        <v>21</v>
      </c>
      <c r="BR27" s="189"/>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180"/>
    </row>
    <row r="28" spans="1:131" ht="26.25" customHeight="1" thickTop="1" x14ac:dyDescent="0.15">
      <c r="A28" s="192">
        <v>1</v>
      </c>
      <c r="B28" s="781" t="s">
        <v>404</v>
      </c>
      <c r="C28" s="782"/>
      <c r="D28" s="782"/>
      <c r="E28" s="782"/>
      <c r="F28" s="782"/>
      <c r="G28" s="782"/>
      <c r="H28" s="782"/>
      <c r="I28" s="782"/>
      <c r="J28" s="782"/>
      <c r="K28" s="782"/>
      <c r="L28" s="782"/>
      <c r="M28" s="782"/>
      <c r="N28" s="782"/>
      <c r="O28" s="782"/>
      <c r="P28" s="783"/>
      <c r="Q28" s="854">
        <v>6376</v>
      </c>
      <c r="R28" s="855"/>
      <c r="S28" s="855"/>
      <c r="T28" s="855"/>
      <c r="U28" s="855"/>
      <c r="V28" s="855">
        <v>6327</v>
      </c>
      <c r="W28" s="855"/>
      <c r="X28" s="855"/>
      <c r="Y28" s="855"/>
      <c r="Z28" s="855"/>
      <c r="AA28" s="855">
        <v>49</v>
      </c>
      <c r="AB28" s="855"/>
      <c r="AC28" s="855"/>
      <c r="AD28" s="855"/>
      <c r="AE28" s="856"/>
      <c r="AF28" s="857">
        <v>49</v>
      </c>
      <c r="AG28" s="855"/>
      <c r="AH28" s="855"/>
      <c r="AI28" s="855"/>
      <c r="AJ28" s="858"/>
      <c r="AK28" s="859">
        <v>598</v>
      </c>
      <c r="AL28" s="860"/>
      <c r="AM28" s="860"/>
      <c r="AN28" s="860"/>
      <c r="AO28" s="860"/>
      <c r="AP28" s="860" t="s">
        <v>510</v>
      </c>
      <c r="AQ28" s="860"/>
      <c r="AR28" s="860"/>
      <c r="AS28" s="860"/>
      <c r="AT28" s="860"/>
      <c r="AU28" s="860" t="s">
        <v>510</v>
      </c>
      <c r="AV28" s="860"/>
      <c r="AW28" s="860"/>
      <c r="AX28" s="860"/>
      <c r="AY28" s="860"/>
      <c r="AZ28" s="861" t="s">
        <v>510</v>
      </c>
      <c r="BA28" s="861"/>
      <c r="BB28" s="861"/>
      <c r="BC28" s="861"/>
      <c r="BD28" s="861"/>
      <c r="BE28" s="852"/>
      <c r="BF28" s="852"/>
      <c r="BG28" s="852"/>
      <c r="BH28" s="852"/>
      <c r="BI28" s="853"/>
      <c r="BJ28" s="182"/>
      <c r="BK28" s="182"/>
      <c r="BL28" s="182"/>
      <c r="BM28" s="182"/>
      <c r="BN28" s="182"/>
      <c r="BO28" s="191"/>
      <c r="BP28" s="191"/>
      <c r="BQ28" s="188">
        <v>22</v>
      </c>
      <c r="BR28" s="189"/>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180"/>
    </row>
    <row r="29" spans="1:131" ht="26.25" customHeight="1" x14ac:dyDescent="0.15">
      <c r="A29" s="192">
        <v>2</v>
      </c>
      <c r="B29" s="812" t="s">
        <v>405</v>
      </c>
      <c r="C29" s="813"/>
      <c r="D29" s="813"/>
      <c r="E29" s="813"/>
      <c r="F29" s="813"/>
      <c r="G29" s="813"/>
      <c r="H29" s="813"/>
      <c r="I29" s="813"/>
      <c r="J29" s="813"/>
      <c r="K29" s="813"/>
      <c r="L29" s="813"/>
      <c r="M29" s="813"/>
      <c r="N29" s="813"/>
      <c r="O29" s="813"/>
      <c r="P29" s="814"/>
      <c r="Q29" s="815">
        <v>5397</v>
      </c>
      <c r="R29" s="816"/>
      <c r="S29" s="816"/>
      <c r="T29" s="816"/>
      <c r="U29" s="816"/>
      <c r="V29" s="816">
        <v>5114</v>
      </c>
      <c r="W29" s="816"/>
      <c r="X29" s="816"/>
      <c r="Y29" s="816"/>
      <c r="Z29" s="816"/>
      <c r="AA29" s="816">
        <v>283</v>
      </c>
      <c r="AB29" s="816"/>
      <c r="AC29" s="816"/>
      <c r="AD29" s="816"/>
      <c r="AE29" s="817"/>
      <c r="AF29" s="818">
        <v>283</v>
      </c>
      <c r="AG29" s="819"/>
      <c r="AH29" s="819"/>
      <c r="AI29" s="819"/>
      <c r="AJ29" s="820"/>
      <c r="AK29" s="866">
        <v>870</v>
      </c>
      <c r="AL29" s="862"/>
      <c r="AM29" s="862"/>
      <c r="AN29" s="862"/>
      <c r="AO29" s="862"/>
      <c r="AP29" s="862" t="s">
        <v>510</v>
      </c>
      <c r="AQ29" s="862"/>
      <c r="AR29" s="862"/>
      <c r="AS29" s="862"/>
      <c r="AT29" s="862"/>
      <c r="AU29" s="862" t="s">
        <v>510</v>
      </c>
      <c r="AV29" s="862"/>
      <c r="AW29" s="862"/>
      <c r="AX29" s="862"/>
      <c r="AY29" s="862"/>
      <c r="AZ29" s="863" t="s">
        <v>510</v>
      </c>
      <c r="BA29" s="863"/>
      <c r="BB29" s="863"/>
      <c r="BC29" s="863"/>
      <c r="BD29" s="863"/>
      <c r="BE29" s="864"/>
      <c r="BF29" s="864"/>
      <c r="BG29" s="864"/>
      <c r="BH29" s="864"/>
      <c r="BI29" s="865"/>
      <c r="BJ29" s="182"/>
      <c r="BK29" s="182"/>
      <c r="BL29" s="182"/>
      <c r="BM29" s="182"/>
      <c r="BN29" s="182"/>
      <c r="BO29" s="191"/>
      <c r="BP29" s="191"/>
      <c r="BQ29" s="188">
        <v>23</v>
      </c>
      <c r="BR29" s="189"/>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180"/>
    </row>
    <row r="30" spans="1:131" ht="26.25" customHeight="1" x14ac:dyDescent="0.15">
      <c r="A30" s="192">
        <v>3</v>
      </c>
      <c r="B30" s="812" t="s">
        <v>406</v>
      </c>
      <c r="C30" s="813"/>
      <c r="D30" s="813"/>
      <c r="E30" s="813"/>
      <c r="F30" s="813"/>
      <c r="G30" s="813"/>
      <c r="H30" s="813"/>
      <c r="I30" s="813"/>
      <c r="J30" s="813"/>
      <c r="K30" s="813"/>
      <c r="L30" s="813"/>
      <c r="M30" s="813"/>
      <c r="N30" s="813"/>
      <c r="O30" s="813"/>
      <c r="P30" s="814"/>
      <c r="Q30" s="815">
        <v>1163</v>
      </c>
      <c r="R30" s="816"/>
      <c r="S30" s="816"/>
      <c r="T30" s="816"/>
      <c r="U30" s="816"/>
      <c r="V30" s="816">
        <v>1159</v>
      </c>
      <c r="W30" s="816"/>
      <c r="X30" s="816"/>
      <c r="Y30" s="816"/>
      <c r="Z30" s="816"/>
      <c r="AA30" s="816">
        <v>4</v>
      </c>
      <c r="AB30" s="816"/>
      <c r="AC30" s="816"/>
      <c r="AD30" s="816"/>
      <c r="AE30" s="817"/>
      <c r="AF30" s="818">
        <v>4</v>
      </c>
      <c r="AG30" s="819"/>
      <c r="AH30" s="819"/>
      <c r="AI30" s="819"/>
      <c r="AJ30" s="820"/>
      <c r="AK30" s="866">
        <v>162</v>
      </c>
      <c r="AL30" s="862"/>
      <c r="AM30" s="862"/>
      <c r="AN30" s="862"/>
      <c r="AO30" s="862"/>
      <c r="AP30" s="862" t="s">
        <v>510</v>
      </c>
      <c r="AQ30" s="862"/>
      <c r="AR30" s="862"/>
      <c r="AS30" s="862"/>
      <c r="AT30" s="862"/>
      <c r="AU30" s="862" t="s">
        <v>510</v>
      </c>
      <c r="AV30" s="862"/>
      <c r="AW30" s="862"/>
      <c r="AX30" s="862"/>
      <c r="AY30" s="862"/>
      <c r="AZ30" s="863" t="s">
        <v>510</v>
      </c>
      <c r="BA30" s="863"/>
      <c r="BB30" s="863"/>
      <c r="BC30" s="863"/>
      <c r="BD30" s="863"/>
      <c r="BE30" s="864"/>
      <c r="BF30" s="864"/>
      <c r="BG30" s="864"/>
      <c r="BH30" s="864"/>
      <c r="BI30" s="865"/>
      <c r="BJ30" s="182"/>
      <c r="BK30" s="182"/>
      <c r="BL30" s="182"/>
      <c r="BM30" s="182"/>
      <c r="BN30" s="182"/>
      <c r="BO30" s="191"/>
      <c r="BP30" s="191"/>
      <c r="BQ30" s="188">
        <v>24</v>
      </c>
      <c r="BR30" s="189"/>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180"/>
    </row>
    <row r="31" spans="1:131" ht="26.25" customHeight="1" x14ac:dyDescent="0.15">
      <c r="A31" s="192">
        <v>4</v>
      </c>
      <c r="B31" s="812" t="s">
        <v>407</v>
      </c>
      <c r="C31" s="813"/>
      <c r="D31" s="813"/>
      <c r="E31" s="813"/>
      <c r="F31" s="813"/>
      <c r="G31" s="813"/>
      <c r="H31" s="813"/>
      <c r="I31" s="813"/>
      <c r="J31" s="813"/>
      <c r="K31" s="813"/>
      <c r="L31" s="813"/>
      <c r="M31" s="813"/>
      <c r="N31" s="813"/>
      <c r="O31" s="813"/>
      <c r="P31" s="814"/>
      <c r="Q31" s="815">
        <v>21</v>
      </c>
      <c r="R31" s="816"/>
      <c r="S31" s="816"/>
      <c r="T31" s="816"/>
      <c r="U31" s="816"/>
      <c r="V31" s="816">
        <v>17</v>
      </c>
      <c r="W31" s="816"/>
      <c r="X31" s="816"/>
      <c r="Y31" s="816"/>
      <c r="Z31" s="816"/>
      <c r="AA31" s="816">
        <v>4</v>
      </c>
      <c r="AB31" s="816"/>
      <c r="AC31" s="816"/>
      <c r="AD31" s="816"/>
      <c r="AE31" s="817"/>
      <c r="AF31" s="818">
        <v>4</v>
      </c>
      <c r="AG31" s="819"/>
      <c r="AH31" s="819"/>
      <c r="AI31" s="819"/>
      <c r="AJ31" s="820"/>
      <c r="AK31" s="866">
        <v>5</v>
      </c>
      <c r="AL31" s="862"/>
      <c r="AM31" s="862"/>
      <c r="AN31" s="862"/>
      <c r="AO31" s="862"/>
      <c r="AP31" s="862">
        <v>3</v>
      </c>
      <c r="AQ31" s="862"/>
      <c r="AR31" s="862"/>
      <c r="AS31" s="862"/>
      <c r="AT31" s="862"/>
      <c r="AU31" s="862">
        <v>2</v>
      </c>
      <c r="AV31" s="862"/>
      <c r="AW31" s="862"/>
      <c r="AX31" s="862"/>
      <c r="AY31" s="862"/>
      <c r="AZ31" s="863" t="s">
        <v>510</v>
      </c>
      <c r="BA31" s="863"/>
      <c r="BB31" s="863"/>
      <c r="BC31" s="863"/>
      <c r="BD31" s="863"/>
      <c r="BE31" s="864"/>
      <c r="BF31" s="864"/>
      <c r="BG31" s="864"/>
      <c r="BH31" s="864"/>
      <c r="BI31" s="865"/>
      <c r="BJ31" s="182"/>
      <c r="BK31" s="182"/>
      <c r="BL31" s="182"/>
      <c r="BM31" s="182"/>
      <c r="BN31" s="182"/>
      <c r="BO31" s="191"/>
      <c r="BP31" s="191"/>
      <c r="BQ31" s="188">
        <v>25</v>
      </c>
      <c r="BR31" s="189"/>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180"/>
    </row>
    <row r="32" spans="1:131" ht="26.25" customHeight="1" x14ac:dyDescent="0.15">
      <c r="A32" s="192">
        <v>5</v>
      </c>
      <c r="B32" s="812" t="s">
        <v>408</v>
      </c>
      <c r="C32" s="813"/>
      <c r="D32" s="813"/>
      <c r="E32" s="813"/>
      <c r="F32" s="813"/>
      <c r="G32" s="813"/>
      <c r="H32" s="813"/>
      <c r="I32" s="813"/>
      <c r="J32" s="813"/>
      <c r="K32" s="813"/>
      <c r="L32" s="813"/>
      <c r="M32" s="813"/>
      <c r="N32" s="813"/>
      <c r="O32" s="813"/>
      <c r="P32" s="814"/>
      <c r="Q32" s="815">
        <v>1216</v>
      </c>
      <c r="R32" s="816"/>
      <c r="S32" s="816"/>
      <c r="T32" s="816"/>
      <c r="U32" s="816"/>
      <c r="V32" s="816">
        <v>1181</v>
      </c>
      <c r="W32" s="816"/>
      <c r="X32" s="816"/>
      <c r="Y32" s="816"/>
      <c r="Z32" s="816"/>
      <c r="AA32" s="816">
        <v>35</v>
      </c>
      <c r="AB32" s="816"/>
      <c r="AC32" s="816"/>
      <c r="AD32" s="816"/>
      <c r="AE32" s="817"/>
      <c r="AF32" s="818">
        <v>131</v>
      </c>
      <c r="AG32" s="819"/>
      <c r="AH32" s="819"/>
      <c r="AI32" s="819"/>
      <c r="AJ32" s="820"/>
      <c r="AK32" s="866">
        <v>505</v>
      </c>
      <c r="AL32" s="862"/>
      <c r="AM32" s="862"/>
      <c r="AN32" s="862"/>
      <c r="AO32" s="862"/>
      <c r="AP32" s="862">
        <v>4255</v>
      </c>
      <c r="AQ32" s="862"/>
      <c r="AR32" s="862"/>
      <c r="AS32" s="862"/>
      <c r="AT32" s="862"/>
      <c r="AU32" s="862">
        <v>2557</v>
      </c>
      <c r="AV32" s="862"/>
      <c r="AW32" s="862"/>
      <c r="AX32" s="862"/>
      <c r="AY32" s="862"/>
      <c r="AZ32" s="863" t="s">
        <v>510</v>
      </c>
      <c r="BA32" s="863"/>
      <c r="BB32" s="863"/>
      <c r="BC32" s="863"/>
      <c r="BD32" s="863"/>
      <c r="BE32" s="864" t="s">
        <v>409</v>
      </c>
      <c r="BF32" s="864"/>
      <c r="BG32" s="864"/>
      <c r="BH32" s="864"/>
      <c r="BI32" s="865"/>
      <c r="BJ32" s="182"/>
      <c r="BK32" s="182"/>
      <c r="BL32" s="182"/>
      <c r="BM32" s="182"/>
      <c r="BN32" s="182"/>
      <c r="BO32" s="191"/>
      <c r="BP32" s="191"/>
      <c r="BQ32" s="188">
        <v>26</v>
      </c>
      <c r="BR32" s="189"/>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180"/>
    </row>
    <row r="33" spans="1:131" ht="26.25" customHeight="1" x14ac:dyDescent="0.15">
      <c r="A33" s="192">
        <v>6</v>
      </c>
      <c r="B33" s="812" t="s">
        <v>410</v>
      </c>
      <c r="C33" s="813"/>
      <c r="D33" s="813"/>
      <c r="E33" s="813"/>
      <c r="F33" s="813"/>
      <c r="G33" s="813"/>
      <c r="H33" s="813"/>
      <c r="I33" s="813"/>
      <c r="J33" s="813"/>
      <c r="K33" s="813"/>
      <c r="L33" s="813"/>
      <c r="M33" s="813"/>
      <c r="N33" s="813"/>
      <c r="O33" s="813"/>
      <c r="P33" s="814"/>
      <c r="Q33" s="815">
        <v>70</v>
      </c>
      <c r="R33" s="816"/>
      <c r="S33" s="816"/>
      <c r="T33" s="816"/>
      <c r="U33" s="816"/>
      <c r="V33" s="816">
        <v>59</v>
      </c>
      <c r="W33" s="816"/>
      <c r="X33" s="816"/>
      <c r="Y33" s="816"/>
      <c r="Z33" s="816"/>
      <c r="AA33" s="816">
        <v>11</v>
      </c>
      <c r="AB33" s="816"/>
      <c r="AC33" s="816"/>
      <c r="AD33" s="816"/>
      <c r="AE33" s="817"/>
      <c r="AF33" s="818">
        <v>11</v>
      </c>
      <c r="AG33" s="819"/>
      <c r="AH33" s="819"/>
      <c r="AI33" s="819"/>
      <c r="AJ33" s="820"/>
      <c r="AK33" s="866" t="s">
        <v>510</v>
      </c>
      <c r="AL33" s="862"/>
      <c r="AM33" s="862"/>
      <c r="AN33" s="862"/>
      <c r="AO33" s="862"/>
      <c r="AP33" s="862">
        <v>341</v>
      </c>
      <c r="AQ33" s="862"/>
      <c r="AR33" s="862"/>
      <c r="AS33" s="862"/>
      <c r="AT33" s="862"/>
      <c r="AU33" s="862" t="s">
        <v>510</v>
      </c>
      <c r="AV33" s="862"/>
      <c r="AW33" s="862"/>
      <c r="AX33" s="862"/>
      <c r="AY33" s="862"/>
      <c r="AZ33" s="863" t="s">
        <v>510</v>
      </c>
      <c r="BA33" s="863"/>
      <c r="BB33" s="863"/>
      <c r="BC33" s="863"/>
      <c r="BD33" s="863"/>
      <c r="BE33" s="864" t="s">
        <v>411</v>
      </c>
      <c r="BF33" s="864"/>
      <c r="BG33" s="864"/>
      <c r="BH33" s="864"/>
      <c r="BI33" s="865"/>
      <c r="BJ33" s="182"/>
      <c r="BK33" s="182"/>
      <c r="BL33" s="182"/>
      <c r="BM33" s="182"/>
      <c r="BN33" s="182"/>
      <c r="BO33" s="191"/>
      <c r="BP33" s="191"/>
      <c r="BQ33" s="188">
        <v>27</v>
      </c>
      <c r="BR33" s="189"/>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180"/>
    </row>
    <row r="34" spans="1:131" ht="26.25" customHeight="1" x14ac:dyDescent="0.15">
      <c r="A34" s="192">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182"/>
      <c r="BK34" s="182"/>
      <c r="BL34" s="182"/>
      <c r="BM34" s="182"/>
      <c r="BN34" s="182"/>
      <c r="BO34" s="191"/>
      <c r="BP34" s="191"/>
      <c r="BQ34" s="188">
        <v>28</v>
      </c>
      <c r="BR34" s="189"/>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180"/>
    </row>
    <row r="35" spans="1:131" ht="26.25" customHeight="1" x14ac:dyDescent="0.15">
      <c r="A35" s="192">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182"/>
      <c r="BK35" s="182"/>
      <c r="BL35" s="182"/>
      <c r="BM35" s="182"/>
      <c r="BN35" s="182"/>
      <c r="BO35" s="191"/>
      <c r="BP35" s="191"/>
      <c r="BQ35" s="188">
        <v>29</v>
      </c>
      <c r="BR35" s="189"/>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180"/>
    </row>
    <row r="36" spans="1:131" ht="26.25" customHeight="1" x14ac:dyDescent="0.15">
      <c r="A36" s="192">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182"/>
      <c r="BK36" s="182"/>
      <c r="BL36" s="182"/>
      <c r="BM36" s="182"/>
      <c r="BN36" s="182"/>
      <c r="BO36" s="191"/>
      <c r="BP36" s="191"/>
      <c r="BQ36" s="188">
        <v>30</v>
      </c>
      <c r="BR36" s="189"/>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180"/>
    </row>
    <row r="37" spans="1:131" ht="26.25" customHeight="1" x14ac:dyDescent="0.15">
      <c r="A37" s="192">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182"/>
      <c r="BK37" s="182"/>
      <c r="BL37" s="182"/>
      <c r="BM37" s="182"/>
      <c r="BN37" s="182"/>
      <c r="BO37" s="191"/>
      <c r="BP37" s="191"/>
      <c r="BQ37" s="188">
        <v>31</v>
      </c>
      <c r="BR37" s="189"/>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180"/>
    </row>
    <row r="38" spans="1:131" ht="26.25" customHeight="1" x14ac:dyDescent="0.15">
      <c r="A38" s="192">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182"/>
      <c r="BK38" s="182"/>
      <c r="BL38" s="182"/>
      <c r="BM38" s="182"/>
      <c r="BN38" s="182"/>
      <c r="BO38" s="191"/>
      <c r="BP38" s="191"/>
      <c r="BQ38" s="188">
        <v>32</v>
      </c>
      <c r="BR38" s="189"/>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180"/>
    </row>
    <row r="39" spans="1:131" ht="26.25" customHeight="1" x14ac:dyDescent="0.15">
      <c r="A39" s="192">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182"/>
      <c r="BK39" s="182"/>
      <c r="BL39" s="182"/>
      <c r="BM39" s="182"/>
      <c r="BN39" s="182"/>
      <c r="BO39" s="191"/>
      <c r="BP39" s="191"/>
      <c r="BQ39" s="188">
        <v>33</v>
      </c>
      <c r="BR39" s="189"/>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180"/>
    </row>
    <row r="40" spans="1:131" ht="26.25" customHeight="1" x14ac:dyDescent="0.15">
      <c r="A40" s="188">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182"/>
      <c r="BK40" s="182"/>
      <c r="BL40" s="182"/>
      <c r="BM40" s="182"/>
      <c r="BN40" s="182"/>
      <c r="BO40" s="191"/>
      <c r="BP40" s="191"/>
      <c r="BQ40" s="188">
        <v>34</v>
      </c>
      <c r="BR40" s="189"/>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180"/>
    </row>
    <row r="41" spans="1:131" ht="26.25" customHeight="1" x14ac:dyDescent="0.15">
      <c r="A41" s="188">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182"/>
      <c r="BK41" s="182"/>
      <c r="BL41" s="182"/>
      <c r="BM41" s="182"/>
      <c r="BN41" s="182"/>
      <c r="BO41" s="191"/>
      <c r="BP41" s="191"/>
      <c r="BQ41" s="188">
        <v>35</v>
      </c>
      <c r="BR41" s="189"/>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180"/>
    </row>
    <row r="42" spans="1:131" ht="26.25" customHeight="1" x14ac:dyDescent="0.15">
      <c r="A42" s="188">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182"/>
      <c r="BK42" s="182"/>
      <c r="BL42" s="182"/>
      <c r="BM42" s="182"/>
      <c r="BN42" s="182"/>
      <c r="BO42" s="191"/>
      <c r="BP42" s="191"/>
      <c r="BQ42" s="188">
        <v>36</v>
      </c>
      <c r="BR42" s="189"/>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180"/>
    </row>
    <row r="43" spans="1:131" ht="26.25" customHeight="1" x14ac:dyDescent="0.15">
      <c r="A43" s="188">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182"/>
      <c r="BK43" s="182"/>
      <c r="BL43" s="182"/>
      <c r="BM43" s="182"/>
      <c r="BN43" s="182"/>
      <c r="BO43" s="191"/>
      <c r="BP43" s="191"/>
      <c r="BQ43" s="188">
        <v>37</v>
      </c>
      <c r="BR43" s="189"/>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180"/>
    </row>
    <row r="44" spans="1:131" ht="26.25" customHeight="1" x14ac:dyDescent="0.15">
      <c r="A44" s="188">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182"/>
      <c r="BK44" s="182"/>
      <c r="BL44" s="182"/>
      <c r="BM44" s="182"/>
      <c r="BN44" s="182"/>
      <c r="BO44" s="191"/>
      <c r="BP44" s="191"/>
      <c r="BQ44" s="188">
        <v>38</v>
      </c>
      <c r="BR44" s="189"/>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180"/>
    </row>
    <row r="45" spans="1:131" ht="26.25" customHeight="1" x14ac:dyDescent="0.15">
      <c r="A45" s="188">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182"/>
      <c r="BK45" s="182"/>
      <c r="BL45" s="182"/>
      <c r="BM45" s="182"/>
      <c r="BN45" s="182"/>
      <c r="BO45" s="191"/>
      <c r="BP45" s="191"/>
      <c r="BQ45" s="188">
        <v>39</v>
      </c>
      <c r="BR45" s="189"/>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180"/>
    </row>
    <row r="46" spans="1:131" ht="26.25" customHeight="1" x14ac:dyDescent="0.15">
      <c r="A46" s="188">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182"/>
      <c r="BK46" s="182"/>
      <c r="BL46" s="182"/>
      <c r="BM46" s="182"/>
      <c r="BN46" s="182"/>
      <c r="BO46" s="191"/>
      <c r="BP46" s="191"/>
      <c r="BQ46" s="188">
        <v>40</v>
      </c>
      <c r="BR46" s="189"/>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180"/>
    </row>
    <row r="47" spans="1:131" ht="26.25" customHeight="1" x14ac:dyDescent="0.15">
      <c r="A47" s="188">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182"/>
      <c r="BK47" s="182"/>
      <c r="BL47" s="182"/>
      <c r="BM47" s="182"/>
      <c r="BN47" s="182"/>
      <c r="BO47" s="191"/>
      <c r="BP47" s="191"/>
      <c r="BQ47" s="188">
        <v>41</v>
      </c>
      <c r="BR47" s="189"/>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180"/>
    </row>
    <row r="48" spans="1:131" ht="26.25" customHeight="1" x14ac:dyDescent="0.15">
      <c r="A48" s="188">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182"/>
      <c r="BK48" s="182"/>
      <c r="BL48" s="182"/>
      <c r="BM48" s="182"/>
      <c r="BN48" s="182"/>
      <c r="BO48" s="191"/>
      <c r="BP48" s="191"/>
      <c r="BQ48" s="188">
        <v>42</v>
      </c>
      <c r="BR48" s="189"/>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180"/>
    </row>
    <row r="49" spans="1:131" ht="26.25" customHeight="1" x14ac:dyDescent="0.15">
      <c r="A49" s="188">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182"/>
      <c r="BK49" s="182"/>
      <c r="BL49" s="182"/>
      <c r="BM49" s="182"/>
      <c r="BN49" s="182"/>
      <c r="BO49" s="191"/>
      <c r="BP49" s="191"/>
      <c r="BQ49" s="188">
        <v>43</v>
      </c>
      <c r="BR49" s="189"/>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180"/>
    </row>
    <row r="50" spans="1:131" ht="26.25" customHeight="1" x14ac:dyDescent="0.15">
      <c r="A50" s="188">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182"/>
      <c r="BK50" s="182"/>
      <c r="BL50" s="182"/>
      <c r="BM50" s="182"/>
      <c r="BN50" s="182"/>
      <c r="BO50" s="191"/>
      <c r="BP50" s="191"/>
      <c r="BQ50" s="188">
        <v>44</v>
      </c>
      <c r="BR50" s="189"/>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180"/>
    </row>
    <row r="51" spans="1:131" ht="26.25" customHeight="1" x14ac:dyDescent="0.15">
      <c r="A51" s="188">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182"/>
      <c r="BK51" s="182"/>
      <c r="BL51" s="182"/>
      <c r="BM51" s="182"/>
      <c r="BN51" s="182"/>
      <c r="BO51" s="191"/>
      <c r="BP51" s="191"/>
      <c r="BQ51" s="188">
        <v>45</v>
      </c>
      <c r="BR51" s="189"/>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180"/>
    </row>
    <row r="52" spans="1:131" ht="26.25" customHeight="1" x14ac:dyDescent="0.15">
      <c r="A52" s="188">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182"/>
      <c r="BK52" s="182"/>
      <c r="BL52" s="182"/>
      <c r="BM52" s="182"/>
      <c r="BN52" s="182"/>
      <c r="BO52" s="191"/>
      <c r="BP52" s="191"/>
      <c r="BQ52" s="188">
        <v>46</v>
      </c>
      <c r="BR52" s="189"/>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180"/>
    </row>
    <row r="53" spans="1:131" ht="26.25" customHeight="1" x14ac:dyDescent="0.15">
      <c r="A53" s="188">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182"/>
      <c r="BK53" s="182"/>
      <c r="BL53" s="182"/>
      <c r="BM53" s="182"/>
      <c r="BN53" s="182"/>
      <c r="BO53" s="191"/>
      <c r="BP53" s="191"/>
      <c r="BQ53" s="188">
        <v>47</v>
      </c>
      <c r="BR53" s="189"/>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180"/>
    </row>
    <row r="54" spans="1:131" ht="26.25" customHeight="1" x14ac:dyDescent="0.15">
      <c r="A54" s="188">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182"/>
      <c r="BK54" s="182"/>
      <c r="BL54" s="182"/>
      <c r="BM54" s="182"/>
      <c r="BN54" s="182"/>
      <c r="BO54" s="191"/>
      <c r="BP54" s="191"/>
      <c r="BQ54" s="188">
        <v>48</v>
      </c>
      <c r="BR54" s="189"/>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180"/>
    </row>
    <row r="55" spans="1:131" ht="26.25" customHeight="1" x14ac:dyDescent="0.15">
      <c r="A55" s="188">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182"/>
      <c r="BK55" s="182"/>
      <c r="BL55" s="182"/>
      <c r="BM55" s="182"/>
      <c r="BN55" s="182"/>
      <c r="BO55" s="191"/>
      <c r="BP55" s="191"/>
      <c r="BQ55" s="188">
        <v>49</v>
      </c>
      <c r="BR55" s="189"/>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180"/>
    </row>
    <row r="56" spans="1:131" ht="26.25" customHeight="1" x14ac:dyDescent="0.15">
      <c r="A56" s="188">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182"/>
      <c r="BK56" s="182"/>
      <c r="BL56" s="182"/>
      <c r="BM56" s="182"/>
      <c r="BN56" s="182"/>
      <c r="BO56" s="191"/>
      <c r="BP56" s="191"/>
      <c r="BQ56" s="188">
        <v>50</v>
      </c>
      <c r="BR56" s="189"/>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180"/>
    </row>
    <row r="57" spans="1:131" ht="26.25" customHeight="1" x14ac:dyDescent="0.15">
      <c r="A57" s="188">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182"/>
      <c r="BK57" s="182"/>
      <c r="BL57" s="182"/>
      <c r="BM57" s="182"/>
      <c r="BN57" s="182"/>
      <c r="BO57" s="191"/>
      <c r="BP57" s="191"/>
      <c r="BQ57" s="188">
        <v>51</v>
      </c>
      <c r="BR57" s="189"/>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180"/>
    </row>
    <row r="58" spans="1:131" ht="26.25" customHeight="1" x14ac:dyDescent="0.15">
      <c r="A58" s="188">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182"/>
      <c r="BK58" s="182"/>
      <c r="BL58" s="182"/>
      <c r="BM58" s="182"/>
      <c r="BN58" s="182"/>
      <c r="BO58" s="191"/>
      <c r="BP58" s="191"/>
      <c r="BQ58" s="188">
        <v>52</v>
      </c>
      <c r="BR58" s="189"/>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180"/>
    </row>
    <row r="59" spans="1:131" ht="26.25" customHeight="1" x14ac:dyDescent="0.15">
      <c r="A59" s="188">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182"/>
      <c r="BK59" s="182"/>
      <c r="BL59" s="182"/>
      <c r="BM59" s="182"/>
      <c r="BN59" s="182"/>
      <c r="BO59" s="191"/>
      <c r="BP59" s="191"/>
      <c r="BQ59" s="188">
        <v>53</v>
      </c>
      <c r="BR59" s="189"/>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180"/>
    </row>
    <row r="60" spans="1:131" ht="26.25" customHeight="1" x14ac:dyDescent="0.15">
      <c r="A60" s="188">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182"/>
      <c r="BK60" s="182"/>
      <c r="BL60" s="182"/>
      <c r="BM60" s="182"/>
      <c r="BN60" s="182"/>
      <c r="BO60" s="191"/>
      <c r="BP60" s="191"/>
      <c r="BQ60" s="188">
        <v>54</v>
      </c>
      <c r="BR60" s="189"/>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180"/>
    </row>
    <row r="61" spans="1:131" ht="26.25" customHeight="1" thickBot="1" x14ac:dyDescent="0.2">
      <c r="A61" s="188">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182"/>
      <c r="BK61" s="182"/>
      <c r="BL61" s="182"/>
      <c r="BM61" s="182"/>
      <c r="BN61" s="182"/>
      <c r="BO61" s="191"/>
      <c r="BP61" s="191"/>
      <c r="BQ61" s="188">
        <v>55</v>
      </c>
      <c r="BR61" s="189"/>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180"/>
    </row>
    <row r="62" spans="1:131" ht="26.25" customHeight="1" x14ac:dyDescent="0.15">
      <c r="A62" s="188">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412</v>
      </c>
      <c r="BK62" s="838"/>
      <c r="BL62" s="838"/>
      <c r="BM62" s="838"/>
      <c r="BN62" s="839"/>
      <c r="BO62" s="191"/>
      <c r="BP62" s="191"/>
      <c r="BQ62" s="188">
        <v>56</v>
      </c>
      <c r="BR62" s="189"/>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180"/>
    </row>
    <row r="63" spans="1:131" ht="26.25" customHeight="1" thickBot="1" x14ac:dyDescent="0.2">
      <c r="A63" s="190" t="s">
        <v>392</v>
      </c>
      <c r="B63" s="821" t="s">
        <v>413</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482</v>
      </c>
      <c r="AG63" s="876"/>
      <c r="AH63" s="876"/>
      <c r="AI63" s="876"/>
      <c r="AJ63" s="877"/>
      <c r="AK63" s="878"/>
      <c r="AL63" s="873"/>
      <c r="AM63" s="873"/>
      <c r="AN63" s="873"/>
      <c r="AO63" s="873"/>
      <c r="AP63" s="876">
        <v>4599</v>
      </c>
      <c r="AQ63" s="876"/>
      <c r="AR63" s="876"/>
      <c r="AS63" s="876"/>
      <c r="AT63" s="876"/>
      <c r="AU63" s="876">
        <v>2559</v>
      </c>
      <c r="AV63" s="876"/>
      <c r="AW63" s="876"/>
      <c r="AX63" s="876"/>
      <c r="AY63" s="876"/>
      <c r="AZ63" s="880"/>
      <c r="BA63" s="880"/>
      <c r="BB63" s="880"/>
      <c r="BC63" s="880"/>
      <c r="BD63" s="880"/>
      <c r="BE63" s="881"/>
      <c r="BF63" s="881"/>
      <c r="BG63" s="881"/>
      <c r="BH63" s="881"/>
      <c r="BI63" s="882"/>
      <c r="BJ63" s="883" t="s">
        <v>175</v>
      </c>
      <c r="BK63" s="884"/>
      <c r="BL63" s="884"/>
      <c r="BM63" s="884"/>
      <c r="BN63" s="885"/>
      <c r="BO63" s="191"/>
      <c r="BP63" s="191"/>
      <c r="BQ63" s="188">
        <v>57</v>
      </c>
      <c r="BR63" s="189"/>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180"/>
    </row>
    <row r="64" spans="1:131" ht="26.25" customHeight="1" x14ac:dyDescent="0.15">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88">
        <v>58</v>
      </c>
      <c r="BR64" s="189"/>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180"/>
    </row>
    <row r="65" spans="1:131" ht="26.25" customHeight="1" thickBot="1" x14ac:dyDescent="0.2">
      <c r="A65" s="182" t="s">
        <v>414</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91"/>
      <c r="BF65" s="191"/>
      <c r="BG65" s="191"/>
      <c r="BH65" s="191"/>
      <c r="BI65" s="191"/>
      <c r="BJ65" s="191"/>
      <c r="BK65" s="191"/>
      <c r="BL65" s="191"/>
      <c r="BM65" s="191"/>
      <c r="BN65" s="191"/>
      <c r="BO65" s="191"/>
      <c r="BP65" s="191"/>
      <c r="BQ65" s="188">
        <v>59</v>
      </c>
      <c r="BR65" s="189"/>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180"/>
    </row>
    <row r="66" spans="1:131" ht="26.25" customHeight="1" x14ac:dyDescent="0.15">
      <c r="A66" s="759" t="s">
        <v>415</v>
      </c>
      <c r="B66" s="760"/>
      <c r="C66" s="760"/>
      <c r="D66" s="760"/>
      <c r="E66" s="760"/>
      <c r="F66" s="760"/>
      <c r="G66" s="760"/>
      <c r="H66" s="760"/>
      <c r="I66" s="760"/>
      <c r="J66" s="760"/>
      <c r="K66" s="760"/>
      <c r="L66" s="760"/>
      <c r="M66" s="760"/>
      <c r="N66" s="760"/>
      <c r="O66" s="760"/>
      <c r="P66" s="761"/>
      <c r="Q66" s="765" t="s">
        <v>396</v>
      </c>
      <c r="R66" s="766"/>
      <c r="S66" s="766"/>
      <c r="T66" s="766"/>
      <c r="U66" s="767"/>
      <c r="V66" s="765" t="s">
        <v>416</v>
      </c>
      <c r="W66" s="766"/>
      <c r="X66" s="766"/>
      <c r="Y66" s="766"/>
      <c r="Z66" s="767"/>
      <c r="AA66" s="765" t="s">
        <v>398</v>
      </c>
      <c r="AB66" s="766"/>
      <c r="AC66" s="766"/>
      <c r="AD66" s="766"/>
      <c r="AE66" s="767"/>
      <c r="AF66" s="886" t="s">
        <v>399</v>
      </c>
      <c r="AG66" s="847"/>
      <c r="AH66" s="847"/>
      <c r="AI66" s="847"/>
      <c r="AJ66" s="887"/>
      <c r="AK66" s="765" t="s">
        <v>417</v>
      </c>
      <c r="AL66" s="760"/>
      <c r="AM66" s="760"/>
      <c r="AN66" s="760"/>
      <c r="AO66" s="761"/>
      <c r="AP66" s="765" t="s">
        <v>418</v>
      </c>
      <c r="AQ66" s="766"/>
      <c r="AR66" s="766"/>
      <c r="AS66" s="766"/>
      <c r="AT66" s="767"/>
      <c r="AU66" s="765" t="s">
        <v>419</v>
      </c>
      <c r="AV66" s="766"/>
      <c r="AW66" s="766"/>
      <c r="AX66" s="766"/>
      <c r="AY66" s="767"/>
      <c r="AZ66" s="765" t="s">
        <v>378</v>
      </c>
      <c r="BA66" s="766"/>
      <c r="BB66" s="766"/>
      <c r="BC66" s="766"/>
      <c r="BD66" s="772"/>
      <c r="BE66" s="191"/>
      <c r="BF66" s="191"/>
      <c r="BG66" s="191"/>
      <c r="BH66" s="191"/>
      <c r="BI66" s="191"/>
      <c r="BJ66" s="191"/>
      <c r="BK66" s="191"/>
      <c r="BL66" s="191"/>
      <c r="BM66" s="191"/>
      <c r="BN66" s="191"/>
      <c r="BO66" s="191"/>
      <c r="BP66" s="191"/>
      <c r="BQ66" s="188">
        <v>60</v>
      </c>
      <c r="BR66" s="193"/>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180"/>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191"/>
      <c r="BF67" s="191"/>
      <c r="BG67" s="191"/>
      <c r="BH67" s="191"/>
      <c r="BI67" s="191"/>
      <c r="BJ67" s="191"/>
      <c r="BK67" s="191"/>
      <c r="BL67" s="191"/>
      <c r="BM67" s="191"/>
      <c r="BN67" s="191"/>
      <c r="BO67" s="191"/>
      <c r="BP67" s="191"/>
      <c r="BQ67" s="188">
        <v>61</v>
      </c>
      <c r="BR67" s="193"/>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180"/>
    </row>
    <row r="68" spans="1:131" ht="26.25" customHeight="1" thickTop="1" x14ac:dyDescent="0.15">
      <c r="A68" s="186">
        <v>1</v>
      </c>
      <c r="B68" s="901" t="s">
        <v>578</v>
      </c>
      <c r="C68" s="902"/>
      <c r="D68" s="902"/>
      <c r="E68" s="902"/>
      <c r="F68" s="902"/>
      <c r="G68" s="902"/>
      <c r="H68" s="902"/>
      <c r="I68" s="902"/>
      <c r="J68" s="902"/>
      <c r="K68" s="902"/>
      <c r="L68" s="902"/>
      <c r="M68" s="902"/>
      <c r="N68" s="902"/>
      <c r="O68" s="902"/>
      <c r="P68" s="903"/>
      <c r="Q68" s="904">
        <v>7808</v>
      </c>
      <c r="R68" s="898"/>
      <c r="S68" s="898"/>
      <c r="T68" s="898"/>
      <c r="U68" s="898"/>
      <c r="V68" s="898">
        <v>7144</v>
      </c>
      <c r="W68" s="898"/>
      <c r="X68" s="898"/>
      <c r="Y68" s="898"/>
      <c r="Z68" s="898"/>
      <c r="AA68" s="898">
        <v>664</v>
      </c>
      <c r="AB68" s="898"/>
      <c r="AC68" s="898"/>
      <c r="AD68" s="898"/>
      <c r="AE68" s="898"/>
      <c r="AF68" s="898">
        <v>664</v>
      </c>
      <c r="AG68" s="898"/>
      <c r="AH68" s="898"/>
      <c r="AI68" s="898"/>
      <c r="AJ68" s="898"/>
      <c r="AK68" s="898" t="s">
        <v>574</v>
      </c>
      <c r="AL68" s="898"/>
      <c r="AM68" s="898"/>
      <c r="AN68" s="898"/>
      <c r="AO68" s="898"/>
      <c r="AP68" s="898" t="s">
        <v>574</v>
      </c>
      <c r="AQ68" s="898"/>
      <c r="AR68" s="898"/>
      <c r="AS68" s="898"/>
      <c r="AT68" s="898"/>
      <c r="AU68" s="898" t="s">
        <v>574</v>
      </c>
      <c r="AV68" s="898"/>
      <c r="AW68" s="898"/>
      <c r="AX68" s="898"/>
      <c r="AY68" s="898"/>
      <c r="AZ68" s="899"/>
      <c r="BA68" s="899"/>
      <c r="BB68" s="899"/>
      <c r="BC68" s="899"/>
      <c r="BD68" s="900"/>
      <c r="BE68" s="191"/>
      <c r="BF68" s="191"/>
      <c r="BG68" s="191"/>
      <c r="BH68" s="191"/>
      <c r="BI68" s="191"/>
      <c r="BJ68" s="191"/>
      <c r="BK68" s="191"/>
      <c r="BL68" s="191"/>
      <c r="BM68" s="191"/>
      <c r="BN68" s="191"/>
      <c r="BO68" s="191"/>
      <c r="BP68" s="191"/>
      <c r="BQ68" s="188">
        <v>62</v>
      </c>
      <c r="BR68" s="193"/>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180"/>
    </row>
    <row r="69" spans="1:131" ht="26.25" customHeight="1" x14ac:dyDescent="0.15">
      <c r="A69" s="188">
        <v>2</v>
      </c>
      <c r="B69" s="905" t="s">
        <v>579</v>
      </c>
      <c r="C69" s="906"/>
      <c r="D69" s="906"/>
      <c r="E69" s="906"/>
      <c r="F69" s="906"/>
      <c r="G69" s="906"/>
      <c r="H69" s="906"/>
      <c r="I69" s="906"/>
      <c r="J69" s="906"/>
      <c r="K69" s="906"/>
      <c r="L69" s="906"/>
      <c r="M69" s="906"/>
      <c r="N69" s="906"/>
      <c r="O69" s="906"/>
      <c r="P69" s="907"/>
      <c r="Q69" s="908">
        <v>2298</v>
      </c>
      <c r="R69" s="862"/>
      <c r="S69" s="862"/>
      <c r="T69" s="862"/>
      <c r="U69" s="862"/>
      <c r="V69" s="862">
        <v>2210</v>
      </c>
      <c r="W69" s="862"/>
      <c r="X69" s="862"/>
      <c r="Y69" s="862"/>
      <c r="Z69" s="862"/>
      <c r="AA69" s="862">
        <v>88</v>
      </c>
      <c r="AB69" s="862"/>
      <c r="AC69" s="862"/>
      <c r="AD69" s="862"/>
      <c r="AE69" s="862"/>
      <c r="AF69" s="862">
        <v>88</v>
      </c>
      <c r="AG69" s="862"/>
      <c r="AH69" s="862"/>
      <c r="AI69" s="862"/>
      <c r="AJ69" s="862"/>
      <c r="AK69" s="862" t="s">
        <v>574</v>
      </c>
      <c r="AL69" s="862"/>
      <c r="AM69" s="862"/>
      <c r="AN69" s="862"/>
      <c r="AO69" s="862"/>
      <c r="AP69" s="862">
        <v>11615</v>
      </c>
      <c r="AQ69" s="862"/>
      <c r="AR69" s="862"/>
      <c r="AS69" s="862"/>
      <c r="AT69" s="862"/>
      <c r="AU69" s="862">
        <v>3240</v>
      </c>
      <c r="AV69" s="862"/>
      <c r="AW69" s="862"/>
      <c r="AX69" s="862"/>
      <c r="AY69" s="862"/>
      <c r="AZ69" s="864"/>
      <c r="BA69" s="864"/>
      <c r="BB69" s="864"/>
      <c r="BC69" s="864"/>
      <c r="BD69" s="865"/>
      <c r="BE69" s="191"/>
      <c r="BF69" s="191"/>
      <c r="BG69" s="191"/>
      <c r="BH69" s="191"/>
      <c r="BI69" s="191"/>
      <c r="BJ69" s="191"/>
      <c r="BK69" s="191"/>
      <c r="BL69" s="191"/>
      <c r="BM69" s="191"/>
      <c r="BN69" s="191"/>
      <c r="BO69" s="191"/>
      <c r="BP69" s="191"/>
      <c r="BQ69" s="188">
        <v>63</v>
      </c>
      <c r="BR69" s="193"/>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180"/>
    </row>
    <row r="70" spans="1:131" ht="26.25" customHeight="1" x14ac:dyDescent="0.15">
      <c r="A70" s="188">
        <v>3</v>
      </c>
      <c r="B70" s="905" t="s">
        <v>580</v>
      </c>
      <c r="C70" s="906"/>
      <c r="D70" s="906"/>
      <c r="E70" s="906"/>
      <c r="F70" s="906"/>
      <c r="G70" s="906"/>
      <c r="H70" s="906"/>
      <c r="I70" s="906"/>
      <c r="J70" s="906"/>
      <c r="K70" s="906"/>
      <c r="L70" s="906"/>
      <c r="M70" s="906"/>
      <c r="N70" s="906"/>
      <c r="O70" s="906"/>
      <c r="P70" s="907"/>
      <c r="Q70" s="908">
        <v>7204</v>
      </c>
      <c r="R70" s="862"/>
      <c r="S70" s="862"/>
      <c r="T70" s="862"/>
      <c r="U70" s="862"/>
      <c r="V70" s="862">
        <v>6085</v>
      </c>
      <c r="W70" s="862"/>
      <c r="X70" s="862"/>
      <c r="Y70" s="862"/>
      <c r="Z70" s="862"/>
      <c r="AA70" s="862">
        <v>1119</v>
      </c>
      <c r="AB70" s="862"/>
      <c r="AC70" s="862"/>
      <c r="AD70" s="862"/>
      <c r="AE70" s="862"/>
      <c r="AF70" s="862">
        <v>2950</v>
      </c>
      <c r="AG70" s="862"/>
      <c r="AH70" s="862"/>
      <c r="AI70" s="862"/>
      <c r="AJ70" s="862"/>
      <c r="AK70" s="862" t="s">
        <v>595</v>
      </c>
      <c r="AL70" s="862"/>
      <c r="AM70" s="862"/>
      <c r="AN70" s="862"/>
      <c r="AO70" s="862"/>
      <c r="AP70" s="862">
        <v>1536</v>
      </c>
      <c r="AQ70" s="862"/>
      <c r="AR70" s="862"/>
      <c r="AS70" s="862"/>
      <c r="AT70" s="862"/>
      <c r="AU70" s="862" t="s">
        <v>574</v>
      </c>
      <c r="AV70" s="862"/>
      <c r="AW70" s="862"/>
      <c r="AX70" s="862"/>
      <c r="AY70" s="862"/>
      <c r="AZ70" s="864"/>
      <c r="BA70" s="864"/>
      <c r="BB70" s="864"/>
      <c r="BC70" s="864"/>
      <c r="BD70" s="865"/>
      <c r="BE70" s="191"/>
      <c r="BF70" s="191"/>
      <c r="BG70" s="191"/>
      <c r="BH70" s="191"/>
      <c r="BI70" s="191"/>
      <c r="BJ70" s="191"/>
      <c r="BK70" s="191"/>
      <c r="BL70" s="191"/>
      <c r="BM70" s="191"/>
      <c r="BN70" s="191"/>
      <c r="BO70" s="191"/>
      <c r="BP70" s="191"/>
      <c r="BQ70" s="188">
        <v>64</v>
      </c>
      <c r="BR70" s="193"/>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180"/>
    </row>
    <row r="71" spans="1:131" ht="26.25" customHeight="1" x14ac:dyDescent="0.15">
      <c r="A71" s="188">
        <v>4</v>
      </c>
      <c r="B71" s="905" t="s">
        <v>581</v>
      </c>
      <c r="C71" s="906"/>
      <c r="D71" s="906"/>
      <c r="E71" s="906"/>
      <c r="F71" s="906"/>
      <c r="G71" s="906"/>
      <c r="H71" s="906"/>
      <c r="I71" s="906"/>
      <c r="J71" s="906"/>
      <c r="K71" s="906"/>
      <c r="L71" s="906"/>
      <c r="M71" s="906"/>
      <c r="N71" s="906"/>
      <c r="O71" s="906"/>
      <c r="P71" s="907"/>
      <c r="Q71" s="908">
        <v>1598</v>
      </c>
      <c r="R71" s="862"/>
      <c r="S71" s="862"/>
      <c r="T71" s="862"/>
      <c r="U71" s="862"/>
      <c r="V71" s="862">
        <v>1456</v>
      </c>
      <c r="W71" s="862"/>
      <c r="X71" s="862"/>
      <c r="Y71" s="862"/>
      <c r="Z71" s="862"/>
      <c r="AA71" s="862">
        <v>142</v>
      </c>
      <c r="AB71" s="862"/>
      <c r="AC71" s="862"/>
      <c r="AD71" s="862"/>
      <c r="AE71" s="862"/>
      <c r="AF71" s="862">
        <v>142</v>
      </c>
      <c r="AG71" s="862"/>
      <c r="AH71" s="862"/>
      <c r="AI71" s="862"/>
      <c r="AJ71" s="862"/>
      <c r="AK71" s="862" t="s">
        <v>577</v>
      </c>
      <c r="AL71" s="862"/>
      <c r="AM71" s="862"/>
      <c r="AN71" s="862"/>
      <c r="AO71" s="862"/>
      <c r="AP71" s="862" t="s">
        <v>574</v>
      </c>
      <c r="AQ71" s="862"/>
      <c r="AR71" s="862"/>
      <c r="AS71" s="862"/>
      <c r="AT71" s="862"/>
      <c r="AU71" s="862" t="s">
        <v>574</v>
      </c>
      <c r="AV71" s="862"/>
      <c r="AW71" s="862"/>
      <c r="AX71" s="862"/>
      <c r="AY71" s="862"/>
      <c r="AZ71" s="864"/>
      <c r="BA71" s="864"/>
      <c r="BB71" s="864"/>
      <c r="BC71" s="864"/>
      <c r="BD71" s="865"/>
      <c r="BE71" s="191"/>
      <c r="BF71" s="191"/>
      <c r="BG71" s="191"/>
      <c r="BH71" s="191"/>
      <c r="BI71" s="191"/>
      <c r="BJ71" s="191"/>
      <c r="BK71" s="191"/>
      <c r="BL71" s="191"/>
      <c r="BM71" s="191"/>
      <c r="BN71" s="191"/>
      <c r="BO71" s="191"/>
      <c r="BP71" s="191"/>
      <c r="BQ71" s="188">
        <v>65</v>
      </c>
      <c r="BR71" s="193"/>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180"/>
    </row>
    <row r="72" spans="1:131" ht="26.25" customHeight="1" x14ac:dyDescent="0.15">
      <c r="A72" s="188">
        <v>5</v>
      </c>
      <c r="B72" s="905" t="s">
        <v>582</v>
      </c>
      <c r="C72" s="906"/>
      <c r="D72" s="906"/>
      <c r="E72" s="906"/>
      <c r="F72" s="906"/>
      <c r="G72" s="906"/>
      <c r="H72" s="906"/>
      <c r="I72" s="906"/>
      <c r="J72" s="906"/>
      <c r="K72" s="906"/>
      <c r="L72" s="906"/>
      <c r="M72" s="906"/>
      <c r="N72" s="906"/>
      <c r="O72" s="906"/>
      <c r="P72" s="907"/>
      <c r="Q72" s="908">
        <v>956629</v>
      </c>
      <c r="R72" s="862"/>
      <c r="S72" s="862"/>
      <c r="T72" s="862"/>
      <c r="U72" s="862"/>
      <c r="V72" s="862">
        <v>904884</v>
      </c>
      <c r="W72" s="862"/>
      <c r="X72" s="862"/>
      <c r="Y72" s="862"/>
      <c r="Z72" s="862"/>
      <c r="AA72" s="862">
        <v>51745</v>
      </c>
      <c r="AB72" s="862"/>
      <c r="AC72" s="862"/>
      <c r="AD72" s="862"/>
      <c r="AE72" s="862"/>
      <c r="AF72" s="862">
        <v>51745</v>
      </c>
      <c r="AG72" s="862"/>
      <c r="AH72" s="862"/>
      <c r="AI72" s="862"/>
      <c r="AJ72" s="862"/>
      <c r="AK72" s="862">
        <v>1</v>
      </c>
      <c r="AL72" s="862"/>
      <c r="AM72" s="862"/>
      <c r="AN72" s="862"/>
      <c r="AO72" s="862"/>
      <c r="AP72" s="862" t="s">
        <v>574</v>
      </c>
      <c r="AQ72" s="862"/>
      <c r="AR72" s="862"/>
      <c r="AS72" s="862"/>
      <c r="AT72" s="862"/>
      <c r="AU72" s="862" t="s">
        <v>574</v>
      </c>
      <c r="AV72" s="862"/>
      <c r="AW72" s="862"/>
      <c r="AX72" s="862"/>
      <c r="AY72" s="862"/>
      <c r="AZ72" s="864"/>
      <c r="BA72" s="864"/>
      <c r="BB72" s="864"/>
      <c r="BC72" s="864"/>
      <c r="BD72" s="865"/>
      <c r="BE72" s="191"/>
      <c r="BF72" s="191"/>
      <c r="BG72" s="191"/>
      <c r="BH72" s="191"/>
      <c r="BI72" s="191"/>
      <c r="BJ72" s="191"/>
      <c r="BK72" s="191"/>
      <c r="BL72" s="191"/>
      <c r="BM72" s="191"/>
      <c r="BN72" s="191"/>
      <c r="BO72" s="191"/>
      <c r="BP72" s="191"/>
      <c r="BQ72" s="188">
        <v>66</v>
      </c>
      <c r="BR72" s="193"/>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180"/>
    </row>
    <row r="73" spans="1:131" ht="26.25" customHeight="1" x14ac:dyDescent="0.15">
      <c r="A73" s="188">
        <v>6</v>
      </c>
      <c r="B73" s="905" t="s">
        <v>583</v>
      </c>
      <c r="C73" s="906"/>
      <c r="D73" s="906"/>
      <c r="E73" s="906"/>
      <c r="F73" s="906"/>
      <c r="G73" s="906"/>
      <c r="H73" s="906"/>
      <c r="I73" s="906"/>
      <c r="J73" s="906"/>
      <c r="K73" s="906"/>
      <c r="L73" s="906"/>
      <c r="M73" s="906"/>
      <c r="N73" s="906"/>
      <c r="O73" s="906"/>
      <c r="P73" s="907"/>
      <c r="Q73" s="908">
        <v>74571</v>
      </c>
      <c r="R73" s="862"/>
      <c r="S73" s="862"/>
      <c r="T73" s="862"/>
      <c r="U73" s="862"/>
      <c r="V73" s="862">
        <v>74571</v>
      </c>
      <c r="W73" s="862"/>
      <c r="X73" s="862"/>
      <c r="Y73" s="862"/>
      <c r="Z73" s="862"/>
      <c r="AA73" s="862" t="s">
        <v>510</v>
      </c>
      <c r="AB73" s="862"/>
      <c r="AC73" s="862"/>
      <c r="AD73" s="862"/>
      <c r="AE73" s="862"/>
      <c r="AF73" s="862" t="s">
        <v>574</v>
      </c>
      <c r="AG73" s="862"/>
      <c r="AH73" s="862"/>
      <c r="AI73" s="862"/>
      <c r="AJ73" s="862"/>
      <c r="AK73" s="862" t="s">
        <v>574</v>
      </c>
      <c r="AL73" s="862"/>
      <c r="AM73" s="862"/>
      <c r="AN73" s="862"/>
      <c r="AO73" s="862"/>
      <c r="AP73" s="862" t="s">
        <v>574</v>
      </c>
      <c r="AQ73" s="862"/>
      <c r="AR73" s="862"/>
      <c r="AS73" s="862"/>
      <c r="AT73" s="862"/>
      <c r="AU73" s="862" t="s">
        <v>574</v>
      </c>
      <c r="AV73" s="862"/>
      <c r="AW73" s="862"/>
      <c r="AX73" s="862"/>
      <c r="AY73" s="862"/>
      <c r="AZ73" s="864"/>
      <c r="BA73" s="864"/>
      <c r="BB73" s="864"/>
      <c r="BC73" s="864"/>
      <c r="BD73" s="865"/>
      <c r="BE73" s="191"/>
      <c r="BF73" s="191"/>
      <c r="BG73" s="191"/>
      <c r="BH73" s="191"/>
      <c r="BI73" s="191"/>
      <c r="BJ73" s="191"/>
      <c r="BK73" s="191"/>
      <c r="BL73" s="191"/>
      <c r="BM73" s="191"/>
      <c r="BN73" s="191"/>
      <c r="BO73" s="191"/>
      <c r="BP73" s="191"/>
      <c r="BQ73" s="188">
        <v>67</v>
      </c>
      <c r="BR73" s="193"/>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180"/>
    </row>
    <row r="74" spans="1:131" ht="26.25" customHeight="1" x14ac:dyDescent="0.15">
      <c r="A74" s="188">
        <v>7</v>
      </c>
      <c r="B74" s="905" t="s">
        <v>584</v>
      </c>
      <c r="C74" s="906"/>
      <c r="D74" s="906"/>
      <c r="E74" s="906"/>
      <c r="F74" s="906"/>
      <c r="G74" s="906"/>
      <c r="H74" s="906"/>
      <c r="I74" s="906"/>
      <c r="J74" s="906"/>
      <c r="K74" s="906"/>
      <c r="L74" s="906"/>
      <c r="M74" s="906"/>
      <c r="N74" s="906"/>
      <c r="O74" s="906"/>
      <c r="P74" s="907"/>
      <c r="Q74" s="908">
        <v>3972</v>
      </c>
      <c r="R74" s="862"/>
      <c r="S74" s="862"/>
      <c r="T74" s="862"/>
      <c r="U74" s="862"/>
      <c r="V74" s="862">
        <v>3897</v>
      </c>
      <c r="W74" s="862"/>
      <c r="X74" s="862"/>
      <c r="Y74" s="862"/>
      <c r="Z74" s="862"/>
      <c r="AA74" s="862">
        <v>75</v>
      </c>
      <c r="AB74" s="862"/>
      <c r="AC74" s="862"/>
      <c r="AD74" s="862"/>
      <c r="AE74" s="862"/>
      <c r="AF74" s="862">
        <v>75</v>
      </c>
      <c r="AG74" s="862"/>
      <c r="AH74" s="862"/>
      <c r="AI74" s="862"/>
      <c r="AJ74" s="862"/>
      <c r="AK74" s="862">
        <v>217</v>
      </c>
      <c r="AL74" s="862"/>
      <c r="AM74" s="862"/>
      <c r="AN74" s="862"/>
      <c r="AO74" s="862"/>
      <c r="AP74" s="862">
        <v>201</v>
      </c>
      <c r="AQ74" s="862"/>
      <c r="AR74" s="862"/>
      <c r="AS74" s="862"/>
      <c r="AT74" s="862"/>
      <c r="AU74" s="862" t="s">
        <v>574</v>
      </c>
      <c r="AV74" s="862"/>
      <c r="AW74" s="862"/>
      <c r="AX74" s="862"/>
      <c r="AY74" s="862"/>
      <c r="AZ74" s="864"/>
      <c r="BA74" s="864"/>
      <c r="BB74" s="864"/>
      <c r="BC74" s="864"/>
      <c r="BD74" s="865"/>
      <c r="BE74" s="191"/>
      <c r="BF74" s="191"/>
      <c r="BG74" s="191"/>
      <c r="BH74" s="191"/>
      <c r="BI74" s="191"/>
      <c r="BJ74" s="191"/>
      <c r="BK74" s="191"/>
      <c r="BL74" s="191"/>
      <c r="BM74" s="191"/>
      <c r="BN74" s="191"/>
      <c r="BO74" s="191"/>
      <c r="BP74" s="191"/>
      <c r="BQ74" s="188">
        <v>68</v>
      </c>
      <c r="BR74" s="193"/>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180"/>
    </row>
    <row r="75" spans="1:131" ht="26.25" customHeight="1" x14ac:dyDescent="0.15">
      <c r="A75" s="188">
        <v>8</v>
      </c>
      <c r="B75" s="905"/>
      <c r="C75" s="906"/>
      <c r="D75" s="906"/>
      <c r="E75" s="906"/>
      <c r="F75" s="906"/>
      <c r="G75" s="906"/>
      <c r="H75" s="906"/>
      <c r="I75" s="906"/>
      <c r="J75" s="906"/>
      <c r="K75" s="906"/>
      <c r="L75" s="906"/>
      <c r="M75" s="906"/>
      <c r="N75" s="906"/>
      <c r="O75" s="906"/>
      <c r="P75" s="907"/>
      <c r="Q75" s="909"/>
      <c r="R75" s="910"/>
      <c r="S75" s="910"/>
      <c r="T75" s="910"/>
      <c r="U75" s="866"/>
      <c r="V75" s="911"/>
      <c r="W75" s="910"/>
      <c r="X75" s="910"/>
      <c r="Y75" s="910"/>
      <c r="Z75" s="866"/>
      <c r="AA75" s="911"/>
      <c r="AB75" s="910"/>
      <c r="AC75" s="910"/>
      <c r="AD75" s="910"/>
      <c r="AE75" s="866"/>
      <c r="AF75" s="911"/>
      <c r="AG75" s="910"/>
      <c r="AH75" s="910"/>
      <c r="AI75" s="910"/>
      <c r="AJ75" s="866"/>
      <c r="AK75" s="911"/>
      <c r="AL75" s="910"/>
      <c r="AM75" s="910"/>
      <c r="AN75" s="910"/>
      <c r="AO75" s="866"/>
      <c r="AP75" s="911"/>
      <c r="AQ75" s="910"/>
      <c r="AR75" s="910"/>
      <c r="AS75" s="910"/>
      <c r="AT75" s="866"/>
      <c r="AU75" s="911"/>
      <c r="AV75" s="910"/>
      <c r="AW75" s="910"/>
      <c r="AX75" s="910"/>
      <c r="AY75" s="866"/>
      <c r="AZ75" s="864"/>
      <c r="BA75" s="864"/>
      <c r="BB75" s="864"/>
      <c r="BC75" s="864"/>
      <c r="BD75" s="865"/>
      <c r="BE75" s="191"/>
      <c r="BF75" s="191"/>
      <c r="BG75" s="191"/>
      <c r="BH75" s="191"/>
      <c r="BI75" s="191"/>
      <c r="BJ75" s="191"/>
      <c r="BK75" s="191"/>
      <c r="BL75" s="191"/>
      <c r="BM75" s="191"/>
      <c r="BN75" s="191"/>
      <c r="BO75" s="191"/>
      <c r="BP75" s="191"/>
      <c r="BQ75" s="188">
        <v>69</v>
      </c>
      <c r="BR75" s="193"/>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180"/>
    </row>
    <row r="76" spans="1:131" ht="26.25" customHeight="1" x14ac:dyDescent="0.15">
      <c r="A76" s="188">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191"/>
      <c r="BF76" s="191"/>
      <c r="BG76" s="191"/>
      <c r="BH76" s="191"/>
      <c r="BI76" s="191"/>
      <c r="BJ76" s="191"/>
      <c r="BK76" s="191"/>
      <c r="BL76" s="191"/>
      <c r="BM76" s="191"/>
      <c r="BN76" s="191"/>
      <c r="BO76" s="191"/>
      <c r="BP76" s="191"/>
      <c r="BQ76" s="188">
        <v>70</v>
      </c>
      <c r="BR76" s="193"/>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180"/>
    </row>
    <row r="77" spans="1:131" ht="26.25" customHeight="1" x14ac:dyDescent="0.15">
      <c r="A77" s="188">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191"/>
      <c r="BF77" s="191"/>
      <c r="BG77" s="191"/>
      <c r="BH77" s="191"/>
      <c r="BI77" s="191"/>
      <c r="BJ77" s="191"/>
      <c r="BK77" s="191"/>
      <c r="BL77" s="191"/>
      <c r="BM77" s="191"/>
      <c r="BN77" s="191"/>
      <c r="BO77" s="191"/>
      <c r="BP77" s="191"/>
      <c r="BQ77" s="188">
        <v>71</v>
      </c>
      <c r="BR77" s="193"/>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180"/>
    </row>
    <row r="78" spans="1:131" ht="26.25" customHeight="1" x14ac:dyDescent="0.15">
      <c r="A78" s="188">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191"/>
      <c r="BF78" s="191"/>
      <c r="BG78" s="191"/>
      <c r="BH78" s="191"/>
      <c r="BI78" s="191"/>
      <c r="BJ78" s="180"/>
      <c r="BK78" s="180"/>
      <c r="BL78" s="180"/>
      <c r="BM78" s="180"/>
      <c r="BN78" s="180"/>
      <c r="BO78" s="191"/>
      <c r="BP78" s="191"/>
      <c r="BQ78" s="188">
        <v>72</v>
      </c>
      <c r="BR78" s="193"/>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180"/>
    </row>
    <row r="79" spans="1:131" ht="26.25" customHeight="1" x14ac:dyDescent="0.15">
      <c r="A79" s="188">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191"/>
      <c r="BF79" s="191"/>
      <c r="BG79" s="191"/>
      <c r="BH79" s="191"/>
      <c r="BI79" s="191"/>
      <c r="BJ79" s="180"/>
      <c r="BK79" s="180"/>
      <c r="BL79" s="180"/>
      <c r="BM79" s="180"/>
      <c r="BN79" s="180"/>
      <c r="BO79" s="191"/>
      <c r="BP79" s="191"/>
      <c r="BQ79" s="188">
        <v>73</v>
      </c>
      <c r="BR79" s="193"/>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180"/>
    </row>
    <row r="80" spans="1:131" ht="26.25" customHeight="1" x14ac:dyDescent="0.15">
      <c r="A80" s="188">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191"/>
      <c r="BF80" s="191"/>
      <c r="BG80" s="191"/>
      <c r="BH80" s="191"/>
      <c r="BI80" s="191"/>
      <c r="BJ80" s="191"/>
      <c r="BK80" s="191"/>
      <c r="BL80" s="191"/>
      <c r="BM80" s="191"/>
      <c r="BN80" s="191"/>
      <c r="BO80" s="191"/>
      <c r="BP80" s="191"/>
      <c r="BQ80" s="188">
        <v>74</v>
      </c>
      <c r="BR80" s="193"/>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180"/>
    </row>
    <row r="81" spans="1:131" ht="26.25" customHeight="1" x14ac:dyDescent="0.15">
      <c r="A81" s="188">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191"/>
      <c r="BF81" s="191"/>
      <c r="BG81" s="191"/>
      <c r="BH81" s="191"/>
      <c r="BI81" s="191"/>
      <c r="BJ81" s="191"/>
      <c r="BK81" s="191"/>
      <c r="BL81" s="191"/>
      <c r="BM81" s="191"/>
      <c r="BN81" s="191"/>
      <c r="BO81" s="191"/>
      <c r="BP81" s="191"/>
      <c r="BQ81" s="188">
        <v>75</v>
      </c>
      <c r="BR81" s="193"/>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180"/>
    </row>
    <row r="82" spans="1:131" ht="26.25" customHeight="1" x14ac:dyDescent="0.15">
      <c r="A82" s="188">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191"/>
      <c r="BF82" s="191"/>
      <c r="BG82" s="191"/>
      <c r="BH82" s="191"/>
      <c r="BI82" s="191"/>
      <c r="BJ82" s="191"/>
      <c r="BK82" s="191"/>
      <c r="BL82" s="191"/>
      <c r="BM82" s="191"/>
      <c r="BN82" s="191"/>
      <c r="BO82" s="191"/>
      <c r="BP82" s="191"/>
      <c r="BQ82" s="188">
        <v>76</v>
      </c>
      <c r="BR82" s="193"/>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180"/>
    </row>
    <row r="83" spans="1:131" ht="26.25" customHeight="1" x14ac:dyDescent="0.15">
      <c r="A83" s="188">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191"/>
      <c r="BF83" s="191"/>
      <c r="BG83" s="191"/>
      <c r="BH83" s="191"/>
      <c r="BI83" s="191"/>
      <c r="BJ83" s="191"/>
      <c r="BK83" s="191"/>
      <c r="BL83" s="191"/>
      <c r="BM83" s="191"/>
      <c r="BN83" s="191"/>
      <c r="BO83" s="191"/>
      <c r="BP83" s="191"/>
      <c r="BQ83" s="188">
        <v>77</v>
      </c>
      <c r="BR83" s="193"/>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180"/>
    </row>
    <row r="84" spans="1:131" ht="26.25" customHeight="1" x14ac:dyDescent="0.15">
      <c r="A84" s="188">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191"/>
      <c r="BF84" s="191"/>
      <c r="BG84" s="191"/>
      <c r="BH84" s="191"/>
      <c r="BI84" s="191"/>
      <c r="BJ84" s="191"/>
      <c r="BK84" s="191"/>
      <c r="BL84" s="191"/>
      <c r="BM84" s="191"/>
      <c r="BN84" s="191"/>
      <c r="BO84" s="191"/>
      <c r="BP84" s="191"/>
      <c r="BQ84" s="188">
        <v>78</v>
      </c>
      <c r="BR84" s="193"/>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180"/>
    </row>
    <row r="85" spans="1:131" ht="26.25" customHeight="1" x14ac:dyDescent="0.15">
      <c r="A85" s="188">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191"/>
      <c r="BF85" s="191"/>
      <c r="BG85" s="191"/>
      <c r="BH85" s="191"/>
      <c r="BI85" s="191"/>
      <c r="BJ85" s="191"/>
      <c r="BK85" s="191"/>
      <c r="BL85" s="191"/>
      <c r="BM85" s="191"/>
      <c r="BN85" s="191"/>
      <c r="BO85" s="191"/>
      <c r="BP85" s="191"/>
      <c r="BQ85" s="188">
        <v>79</v>
      </c>
      <c r="BR85" s="193"/>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180"/>
    </row>
    <row r="86" spans="1:131" ht="26.25" customHeight="1" x14ac:dyDescent="0.15">
      <c r="A86" s="188">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191"/>
      <c r="BF86" s="191"/>
      <c r="BG86" s="191"/>
      <c r="BH86" s="191"/>
      <c r="BI86" s="191"/>
      <c r="BJ86" s="191"/>
      <c r="BK86" s="191"/>
      <c r="BL86" s="191"/>
      <c r="BM86" s="191"/>
      <c r="BN86" s="191"/>
      <c r="BO86" s="191"/>
      <c r="BP86" s="191"/>
      <c r="BQ86" s="188">
        <v>80</v>
      </c>
      <c r="BR86" s="193"/>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180"/>
    </row>
    <row r="87" spans="1:131" ht="26.25" customHeight="1" x14ac:dyDescent="0.15">
      <c r="A87" s="194">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191"/>
      <c r="BF87" s="191"/>
      <c r="BG87" s="191"/>
      <c r="BH87" s="191"/>
      <c r="BI87" s="191"/>
      <c r="BJ87" s="191"/>
      <c r="BK87" s="191"/>
      <c r="BL87" s="191"/>
      <c r="BM87" s="191"/>
      <c r="BN87" s="191"/>
      <c r="BO87" s="191"/>
      <c r="BP87" s="191"/>
      <c r="BQ87" s="188">
        <v>81</v>
      </c>
      <c r="BR87" s="193"/>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180"/>
    </row>
    <row r="88" spans="1:131" ht="26.25" customHeight="1" thickBot="1" x14ac:dyDescent="0.2">
      <c r="A88" s="190" t="s">
        <v>392</v>
      </c>
      <c r="B88" s="821" t="s">
        <v>420</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55664</v>
      </c>
      <c r="AG88" s="876"/>
      <c r="AH88" s="876"/>
      <c r="AI88" s="876"/>
      <c r="AJ88" s="876"/>
      <c r="AK88" s="873"/>
      <c r="AL88" s="873"/>
      <c r="AM88" s="873"/>
      <c r="AN88" s="873"/>
      <c r="AO88" s="873"/>
      <c r="AP88" s="876">
        <v>13352</v>
      </c>
      <c r="AQ88" s="876"/>
      <c r="AR88" s="876"/>
      <c r="AS88" s="876"/>
      <c r="AT88" s="876"/>
      <c r="AU88" s="876">
        <v>3240</v>
      </c>
      <c r="AV88" s="876"/>
      <c r="AW88" s="876"/>
      <c r="AX88" s="876"/>
      <c r="AY88" s="876"/>
      <c r="AZ88" s="881"/>
      <c r="BA88" s="881"/>
      <c r="BB88" s="881"/>
      <c r="BC88" s="881"/>
      <c r="BD88" s="882"/>
      <c r="BE88" s="191"/>
      <c r="BF88" s="191"/>
      <c r="BG88" s="191"/>
      <c r="BH88" s="191"/>
      <c r="BI88" s="191"/>
      <c r="BJ88" s="191"/>
      <c r="BK88" s="191"/>
      <c r="BL88" s="191"/>
      <c r="BM88" s="191"/>
      <c r="BN88" s="191"/>
      <c r="BO88" s="191"/>
      <c r="BP88" s="191"/>
      <c r="BQ88" s="188">
        <v>82</v>
      </c>
      <c r="BR88" s="193"/>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180"/>
    </row>
    <row r="89" spans="1:131" ht="26.25" hidden="1" customHeight="1" x14ac:dyDescent="0.15">
      <c r="A89" s="195"/>
      <c r="B89" s="196"/>
      <c r="C89" s="196"/>
      <c r="D89" s="196"/>
      <c r="E89" s="196"/>
      <c r="F89" s="196"/>
      <c r="G89" s="196"/>
      <c r="H89" s="196"/>
      <c r="I89" s="196"/>
      <c r="J89" s="196"/>
      <c r="K89" s="196"/>
      <c r="L89" s="196"/>
      <c r="M89" s="196"/>
      <c r="N89" s="196"/>
      <c r="O89" s="196"/>
      <c r="P89" s="196"/>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8"/>
      <c r="BA89" s="198"/>
      <c r="BB89" s="198"/>
      <c r="BC89" s="198"/>
      <c r="BD89" s="198"/>
      <c r="BE89" s="191"/>
      <c r="BF89" s="191"/>
      <c r="BG89" s="191"/>
      <c r="BH89" s="191"/>
      <c r="BI89" s="191"/>
      <c r="BJ89" s="191"/>
      <c r="BK89" s="191"/>
      <c r="BL89" s="191"/>
      <c r="BM89" s="191"/>
      <c r="BN89" s="191"/>
      <c r="BO89" s="191"/>
      <c r="BP89" s="191"/>
      <c r="BQ89" s="188">
        <v>83</v>
      </c>
      <c r="BR89" s="193"/>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180"/>
    </row>
    <row r="90" spans="1:131" ht="26.25" hidden="1" customHeight="1" x14ac:dyDescent="0.15">
      <c r="A90" s="195"/>
      <c r="B90" s="196"/>
      <c r="C90" s="196"/>
      <c r="D90" s="196"/>
      <c r="E90" s="196"/>
      <c r="F90" s="196"/>
      <c r="G90" s="196"/>
      <c r="H90" s="196"/>
      <c r="I90" s="196"/>
      <c r="J90" s="196"/>
      <c r="K90" s="196"/>
      <c r="L90" s="196"/>
      <c r="M90" s="196"/>
      <c r="N90" s="196"/>
      <c r="O90" s="196"/>
      <c r="P90" s="196"/>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8"/>
      <c r="BA90" s="198"/>
      <c r="BB90" s="198"/>
      <c r="BC90" s="198"/>
      <c r="BD90" s="198"/>
      <c r="BE90" s="191"/>
      <c r="BF90" s="191"/>
      <c r="BG90" s="191"/>
      <c r="BH90" s="191"/>
      <c r="BI90" s="191"/>
      <c r="BJ90" s="191"/>
      <c r="BK90" s="191"/>
      <c r="BL90" s="191"/>
      <c r="BM90" s="191"/>
      <c r="BN90" s="191"/>
      <c r="BO90" s="191"/>
      <c r="BP90" s="191"/>
      <c r="BQ90" s="188">
        <v>84</v>
      </c>
      <c r="BR90" s="193"/>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180"/>
    </row>
    <row r="91" spans="1:131" ht="26.25" hidden="1" customHeight="1" x14ac:dyDescent="0.15">
      <c r="A91" s="195"/>
      <c r="B91" s="196"/>
      <c r="C91" s="196"/>
      <c r="D91" s="196"/>
      <c r="E91" s="196"/>
      <c r="F91" s="196"/>
      <c r="G91" s="196"/>
      <c r="H91" s="196"/>
      <c r="I91" s="196"/>
      <c r="J91" s="196"/>
      <c r="K91" s="196"/>
      <c r="L91" s="196"/>
      <c r="M91" s="196"/>
      <c r="N91" s="196"/>
      <c r="O91" s="196"/>
      <c r="P91" s="196"/>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8"/>
      <c r="BA91" s="198"/>
      <c r="BB91" s="198"/>
      <c r="BC91" s="198"/>
      <c r="BD91" s="198"/>
      <c r="BE91" s="191"/>
      <c r="BF91" s="191"/>
      <c r="BG91" s="191"/>
      <c r="BH91" s="191"/>
      <c r="BI91" s="191"/>
      <c r="BJ91" s="191"/>
      <c r="BK91" s="191"/>
      <c r="BL91" s="191"/>
      <c r="BM91" s="191"/>
      <c r="BN91" s="191"/>
      <c r="BO91" s="191"/>
      <c r="BP91" s="191"/>
      <c r="BQ91" s="188">
        <v>85</v>
      </c>
      <c r="BR91" s="193"/>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180"/>
    </row>
    <row r="92" spans="1:131" ht="26.25" hidden="1" customHeight="1" x14ac:dyDescent="0.15">
      <c r="A92" s="195"/>
      <c r="B92" s="196"/>
      <c r="C92" s="196"/>
      <c r="D92" s="196"/>
      <c r="E92" s="196"/>
      <c r="F92" s="196"/>
      <c r="G92" s="196"/>
      <c r="H92" s="196"/>
      <c r="I92" s="196"/>
      <c r="J92" s="196"/>
      <c r="K92" s="196"/>
      <c r="L92" s="196"/>
      <c r="M92" s="196"/>
      <c r="N92" s="196"/>
      <c r="O92" s="196"/>
      <c r="P92" s="196"/>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8"/>
      <c r="BA92" s="198"/>
      <c r="BB92" s="198"/>
      <c r="BC92" s="198"/>
      <c r="BD92" s="198"/>
      <c r="BE92" s="191"/>
      <c r="BF92" s="191"/>
      <c r="BG92" s="191"/>
      <c r="BH92" s="191"/>
      <c r="BI92" s="191"/>
      <c r="BJ92" s="191"/>
      <c r="BK92" s="191"/>
      <c r="BL92" s="191"/>
      <c r="BM92" s="191"/>
      <c r="BN92" s="191"/>
      <c r="BO92" s="191"/>
      <c r="BP92" s="191"/>
      <c r="BQ92" s="188">
        <v>86</v>
      </c>
      <c r="BR92" s="193"/>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180"/>
    </row>
    <row r="93" spans="1:131" ht="26.25" hidden="1" customHeight="1" x14ac:dyDescent="0.15">
      <c r="A93" s="195"/>
      <c r="B93" s="196"/>
      <c r="C93" s="196"/>
      <c r="D93" s="196"/>
      <c r="E93" s="196"/>
      <c r="F93" s="196"/>
      <c r="G93" s="196"/>
      <c r="H93" s="196"/>
      <c r="I93" s="196"/>
      <c r="J93" s="196"/>
      <c r="K93" s="196"/>
      <c r="L93" s="196"/>
      <c r="M93" s="196"/>
      <c r="N93" s="196"/>
      <c r="O93" s="196"/>
      <c r="P93" s="196"/>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8"/>
      <c r="BA93" s="198"/>
      <c r="BB93" s="198"/>
      <c r="BC93" s="198"/>
      <c r="BD93" s="198"/>
      <c r="BE93" s="191"/>
      <c r="BF93" s="191"/>
      <c r="BG93" s="191"/>
      <c r="BH93" s="191"/>
      <c r="BI93" s="191"/>
      <c r="BJ93" s="191"/>
      <c r="BK93" s="191"/>
      <c r="BL93" s="191"/>
      <c r="BM93" s="191"/>
      <c r="BN93" s="191"/>
      <c r="BO93" s="191"/>
      <c r="BP93" s="191"/>
      <c r="BQ93" s="188">
        <v>87</v>
      </c>
      <c r="BR93" s="193"/>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180"/>
    </row>
    <row r="94" spans="1:131" ht="26.25" hidden="1" customHeight="1" x14ac:dyDescent="0.15">
      <c r="A94" s="195"/>
      <c r="B94" s="196"/>
      <c r="C94" s="196"/>
      <c r="D94" s="196"/>
      <c r="E94" s="196"/>
      <c r="F94" s="196"/>
      <c r="G94" s="196"/>
      <c r="H94" s="196"/>
      <c r="I94" s="196"/>
      <c r="J94" s="196"/>
      <c r="K94" s="196"/>
      <c r="L94" s="196"/>
      <c r="M94" s="196"/>
      <c r="N94" s="196"/>
      <c r="O94" s="196"/>
      <c r="P94" s="196"/>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8"/>
      <c r="BA94" s="198"/>
      <c r="BB94" s="198"/>
      <c r="BC94" s="198"/>
      <c r="BD94" s="198"/>
      <c r="BE94" s="191"/>
      <c r="BF94" s="191"/>
      <c r="BG94" s="191"/>
      <c r="BH94" s="191"/>
      <c r="BI94" s="191"/>
      <c r="BJ94" s="191"/>
      <c r="BK94" s="191"/>
      <c r="BL94" s="191"/>
      <c r="BM94" s="191"/>
      <c r="BN94" s="191"/>
      <c r="BO94" s="191"/>
      <c r="BP94" s="191"/>
      <c r="BQ94" s="188">
        <v>88</v>
      </c>
      <c r="BR94" s="193"/>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180"/>
    </row>
    <row r="95" spans="1:131" ht="26.25" hidden="1" customHeight="1" x14ac:dyDescent="0.15">
      <c r="A95" s="195"/>
      <c r="B95" s="196"/>
      <c r="C95" s="196"/>
      <c r="D95" s="196"/>
      <c r="E95" s="196"/>
      <c r="F95" s="196"/>
      <c r="G95" s="196"/>
      <c r="H95" s="196"/>
      <c r="I95" s="196"/>
      <c r="J95" s="196"/>
      <c r="K95" s="196"/>
      <c r="L95" s="196"/>
      <c r="M95" s="196"/>
      <c r="N95" s="196"/>
      <c r="O95" s="196"/>
      <c r="P95" s="196"/>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8"/>
      <c r="BA95" s="198"/>
      <c r="BB95" s="198"/>
      <c r="BC95" s="198"/>
      <c r="BD95" s="198"/>
      <c r="BE95" s="191"/>
      <c r="BF95" s="191"/>
      <c r="BG95" s="191"/>
      <c r="BH95" s="191"/>
      <c r="BI95" s="191"/>
      <c r="BJ95" s="191"/>
      <c r="BK95" s="191"/>
      <c r="BL95" s="191"/>
      <c r="BM95" s="191"/>
      <c r="BN95" s="191"/>
      <c r="BO95" s="191"/>
      <c r="BP95" s="191"/>
      <c r="BQ95" s="188">
        <v>89</v>
      </c>
      <c r="BR95" s="193"/>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180"/>
    </row>
    <row r="96" spans="1:131" ht="26.25" hidden="1" customHeight="1" x14ac:dyDescent="0.15">
      <c r="A96" s="195"/>
      <c r="B96" s="196"/>
      <c r="C96" s="196"/>
      <c r="D96" s="196"/>
      <c r="E96" s="196"/>
      <c r="F96" s="196"/>
      <c r="G96" s="196"/>
      <c r="H96" s="196"/>
      <c r="I96" s="196"/>
      <c r="J96" s="196"/>
      <c r="K96" s="196"/>
      <c r="L96" s="196"/>
      <c r="M96" s="196"/>
      <c r="N96" s="196"/>
      <c r="O96" s="196"/>
      <c r="P96" s="196"/>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8"/>
      <c r="BA96" s="198"/>
      <c r="BB96" s="198"/>
      <c r="BC96" s="198"/>
      <c r="BD96" s="198"/>
      <c r="BE96" s="191"/>
      <c r="BF96" s="191"/>
      <c r="BG96" s="191"/>
      <c r="BH96" s="191"/>
      <c r="BI96" s="191"/>
      <c r="BJ96" s="191"/>
      <c r="BK96" s="191"/>
      <c r="BL96" s="191"/>
      <c r="BM96" s="191"/>
      <c r="BN96" s="191"/>
      <c r="BO96" s="191"/>
      <c r="BP96" s="191"/>
      <c r="BQ96" s="188">
        <v>90</v>
      </c>
      <c r="BR96" s="193"/>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180"/>
    </row>
    <row r="97" spans="1:131" ht="26.25" hidden="1" customHeight="1" x14ac:dyDescent="0.15">
      <c r="A97" s="195"/>
      <c r="B97" s="196"/>
      <c r="C97" s="196"/>
      <c r="D97" s="196"/>
      <c r="E97" s="196"/>
      <c r="F97" s="196"/>
      <c r="G97" s="196"/>
      <c r="H97" s="196"/>
      <c r="I97" s="196"/>
      <c r="J97" s="196"/>
      <c r="K97" s="196"/>
      <c r="L97" s="196"/>
      <c r="M97" s="196"/>
      <c r="N97" s="196"/>
      <c r="O97" s="196"/>
      <c r="P97" s="196"/>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8"/>
      <c r="BA97" s="198"/>
      <c r="BB97" s="198"/>
      <c r="BC97" s="198"/>
      <c r="BD97" s="198"/>
      <c r="BE97" s="191"/>
      <c r="BF97" s="191"/>
      <c r="BG97" s="191"/>
      <c r="BH97" s="191"/>
      <c r="BI97" s="191"/>
      <c r="BJ97" s="191"/>
      <c r="BK97" s="191"/>
      <c r="BL97" s="191"/>
      <c r="BM97" s="191"/>
      <c r="BN97" s="191"/>
      <c r="BO97" s="191"/>
      <c r="BP97" s="191"/>
      <c r="BQ97" s="188">
        <v>91</v>
      </c>
      <c r="BR97" s="193"/>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180"/>
    </row>
    <row r="98" spans="1:131" ht="26.25" hidden="1" customHeight="1" x14ac:dyDescent="0.15">
      <c r="A98" s="195"/>
      <c r="B98" s="196"/>
      <c r="C98" s="196"/>
      <c r="D98" s="196"/>
      <c r="E98" s="196"/>
      <c r="F98" s="196"/>
      <c r="G98" s="196"/>
      <c r="H98" s="196"/>
      <c r="I98" s="196"/>
      <c r="J98" s="196"/>
      <c r="K98" s="196"/>
      <c r="L98" s="196"/>
      <c r="M98" s="196"/>
      <c r="N98" s="196"/>
      <c r="O98" s="196"/>
      <c r="P98" s="196"/>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8"/>
      <c r="BA98" s="198"/>
      <c r="BB98" s="198"/>
      <c r="BC98" s="198"/>
      <c r="BD98" s="198"/>
      <c r="BE98" s="191"/>
      <c r="BF98" s="191"/>
      <c r="BG98" s="191"/>
      <c r="BH98" s="191"/>
      <c r="BI98" s="191"/>
      <c r="BJ98" s="191"/>
      <c r="BK98" s="191"/>
      <c r="BL98" s="191"/>
      <c r="BM98" s="191"/>
      <c r="BN98" s="191"/>
      <c r="BO98" s="191"/>
      <c r="BP98" s="191"/>
      <c r="BQ98" s="188">
        <v>92</v>
      </c>
      <c r="BR98" s="193"/>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180"/>
    </row>
    <row r="99" spans="1:131" ht="26.25" hidden="1" customHeight="1" x14ac:dyDescent="0.15">
      <c r="A99" s="195"/>
      <c r="B99" s="196"/>
      <c r="C99" s="196"/>
      <c r="D99" s="196"/>
      <c r="E99" s="196"/>
      <c r="F99" s="196"/>
      <c r="G99" s="196"/>
      <c r="H99" s="196"/>
      <c r="I99" s="196"/>
      <c r="J99" s="196"/>
      <c r="K99" s="196"/>
      <c r="L99" s="196"/>
      <c r="M99" s="196"/>
      <c r="N99" s="196"/>
      <c r="O99" s="196"/>
      <c r="P99" s="196"/>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8"/>
      <c r="BA99" s="198"/>
      <c r="BB99" s="198"/>
      <c r="BC99" s="198"/>
      <c r="BD99" s="198"/>
      <c r="BE99" s="191"/>
      <c r="BF99" s="191"/>
      <c r="BG99" s="191"/>
      <c r="BH99" s="191"/>
      <c r="BI99" s="191"/>
      <c r="BJ99" s="191"/>
      <c r="BK99" s="191"/>
      <c r="BL99" s="191"/>
      <c r="BM99" s="191"/>
      <c r="BN99" s="191"/>
      <c r="BO99" s="191"/>
      <c r="BP99" s="191"/>
      <c r="BQ99" s="188">
        <v>93</v>
      </c>
      <c r="BR99" s="193"/>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180"/>
    </row>
    <row r="100" spans="1:131" ht="26.25" hidden="1" customHeight="1" x14ac:dyDescent="0.15">
      <c r="A100" s="195"/>
      <c r="B100" s="196"/>
      <c r="C100" s="196"/>
      <c r="D100" s="196"/>
      <c r="E100" s="196"/>
      <c r="F100" s="196"/>
      <c r="G100" s="196"/>
      <c r="H100" s="196"/>
      <c r="I100" s="196"/>
      <c r="J100" s="196"/>
      <c r="K100" s="196"/>
      <c r="L100" s="196"/>
      <c r="M100" s="196"/>
      <c r="N100" s="196"/>
      <c r="O100" s="196"/>
      <c r="P100" s="196"/>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8"/>
      <c r="BA100" s="198"/>
      <c r="BB100" s="198"/>
      <c r="BC100" s="198"/>
      <c r="BD100" s="198"/>
      <c r="BE100" s="191"/>
      <c r="BF100" s="191"/>
      <c r="BG100" s="191"/>
      <c r="BH100" s="191"/>
      <c r="BI100" s="191"/>
      <c r="BJ100" s="191"/>
      <c r="BK100" s="191"/>
      <c r="BL100" s="191"/>
      <c r="BM100" s="191"/>
      <c r="BN100" s="191"/>
      <c r="BO100" s="191"/>
      <c r="BP100" s="191"/>
      <c r="BQ100" s="188">
        <v>94</v>
      </c>
      <c r="BR100" s="193"/>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180"/>
    </row>
    <row r="101" spans="1:131" ht="26.25" hidden="1" customHeight="1" x14ac:dyDescent="0.15">
      <c r="A101" s="195"/>
      <c r="B101" s="196"/>
      <c r="C101" s="196"/>
      <c r="D101" s="196"/>
      <c r="E101" s="196"/>
      <c r="F101" s="196"/>
      <c r="G101" s="196"/>
      <c r="H101" s="196"/>
      <c r="I101" s="196"/>
      <c r="J101" s="196"/>
      <c r="K101" s="196"/>
      <c r="L101" s="196"/>
      <c r="M101" s="196"/>
      <c r="N101" s="196"/>
      <c r="O101" s="196"/>
      <c r="P101" s="196"/>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8"/>
      <c r="BA101" s="198"/>
      <c r="BB101" s="198"/>
      <c r="BC101" s="198"/>
      <c r="BD101" s="198"/>
      <c r="BE101" s="191"/>
      <c r="BF101" s="191"/>
      <c r="BG101" s="191"/>
      <c r="BH101" s="191"/>
      <c r="BI101" s="191"/>
      <c r="BJ101" s="191"/>
      <c r="BK101" s="191"/>
      <c r="BL101" s="191"/>
      <c r="BM101" s="191"/>
      <c r="BN101" s="191"/>
      <c r="BO101" s="191"/>
      <c r="BP101" s="191"/>
      <c r="BQ101" s="188">
        <v>95</v>
      </c>
      <c r="BR101" s="193"/>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180"/>
    </row>
    <row r="102" spans="1:131" ht="26.25" customHeight="1" thickBot="1" x14ac:dyDescent="0.2">
      <c r="A102" s="195"/>
      <c r="B102" s="196"/>
      <c r="C102" s="196"/>
      <c r="D102" s="196"/>
      <c r="E102" s="196"/>
      <c r="F102" s="196"/>
      <c r="G102" s="196"/>
      <c r="H102" s="196"/>
      <c r="I102" s="196"/>
      <c r="J102" s="196"/>
      <c r="K102" s="196"/>
      <c r="L102" s="196"/>
      <c r="M102" s="196"/>
      <c r="N102" s="196"/>
      <c r="O102" s="196"/>
      <c r="P102" s="196"/>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8"/>
      <c r="BA102" s="198"/>
      <c r="BB102" s="198"/>
      <c r="BC102" s="198"/>
      <c r="BD102" s="198"/>
      <c r="BE102" s="191"/>
      <c r="BF102" s="191"/>
      <c r="BG102" s="191"/>
      <c r="BH102" s="191"/>
      <c r="BI102" s="191"/>
      <c r="BJ102" s="191"/>
      <c r="BK102" s="191"/>
      <c r="BL102" s="191"/>
      <c r="BM102" s="191"/>
      <c r="BN102" s="191"/>
      <c r="BO102" s="191"/>
      <c r="BP102" s="191"/>
      <c r="BQ102" s="190" t="s">
        <v>392</v>
      </c>
      <c r="BR102" s="821" t="s">
        <v>421</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10</v>
      </c>
      <c r="CS102" s="884"/>
      <c r="CT102" s="884"/>
      <c r="CU102" s="884"/>
      <c r="CV102" s="923"/>
      <c r="CW102" s="922" t="s">
        <v>585</v>
      </c>
      <c r="CX102" s="884"/>
      <c r="CY102" s="884"/>
      <c r="CZ102" s="884"/>
      <c r="DA102" s="923"/>
      <c r="DB102" s="922" t="s">
        <v>585</v>
      </c>
      <c r="DC102" s="884"/>
      <c r="DD102" s="884"/>
      <c r="DE102" s="884"/>
      <c r="DF102" s="923"/>
      <c r="DG102" s="922">
        <v>20</v>
      </c>
      <c r="DH102" s="884"/>
      <c r="DI102" s="884"/>
      <c r="DJ102" s="884"/>
      <c r="DK102" s="923"/>
      <c r="DL102" s="922" t="s">
        <v>586</v>
      </c>
      <c r="DM102" s="884"/>
      <c r="DN102" s="884"/>
      <c r="DO102" s="884"/>
      <c r="DP102" s="923"/>
      <c r="DQ102" s="922" t="s">
        <v>585</v>
      </c>
      <c r="DR102" s="884"/>
      <c r="DS102" s="884"/>
      <c r="DT102" s="884"/>
      <c r="DU102" s="923"/>
      <c r="DV102" s="821"/>
      <c r="DW102" s="822"/>
      <c r="DX102" s="822"/>
      <c r="DY102" s="822"/>
      <c r="DZ102" s="946"/>
      <c r="EA102" s="180"/>
    </row>
    <row r="103" spans="1:131" ht="26.25" customHeight="1" x14ac:dyDescent="0.15">
      <c r="A103" s="195"/>
      <c r="B103" s="196"/>
      <c r="C103" s="196"/>
      <c r="D103" s="196"/>
      <c r="E103" s="196"/>
      <c r="F103" s="196"/>
      <c r="G103" s="196"/>
      <c r="H103" s="196"/>
      <c r="I103" s="196"/>
      <c r="J103" s="196"/>
      <c r="K103" s="196"/>
      <c r="L103" s="196"/>
      <c r="M103" s="196"/>
      <c r="N103" s="196"/>
      <c r="O103" s="196"/>
      <c r="P103" s="196"/>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8"/>
      <c r="BA103" s="198"/>
      <c r="BB103" s="198"/>
      <c r="BC103" s="198"/>
      <c r="BD103" s="198"/>
      <c r="BE103" s="191"/>
      <c r="BF103" s="191"/>
      <c r="BG103" s="191"/>
      <c r="BH103" s="191"/>
      <c r="BI103" s="191"/>
      <c r="BJ103" s="191"/>
      <c r="BK103" s="191"/>
      <c r="BL103" s="191"/>
      <c r="BM103" s="191"/>
      <c r="BN103" s="191"/>
      <c r="BO103" s="191"/>
      <c r="BP103" s="191"/>
      <c r="BQ103" s="947" t="s">
        <v>422</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180"/>
    </row>
    <row r="104" spans="1:131" ht="26.25" customHeight="1" x14ac:dyDescent="0.15">
      <c r="A104" s="195"/>
      <c r="B104" s="196"/>
      <c r="C104" s="196"/>
      <c r="D104" s="196"/>
      <c r="E104" s="196"/>
      <c r="F104" s="196"/>
      <c r="G104" s="196"/>
      <c r="H104" s="196"/>
      <c r="I104" s="196"/>
      <c r="J104" s="196"/>
      <c r="K104" s="196"/>
      <c r="L104" s="196"/>
      <c r="M104" s="196"/>
      <c r="N104" s="196"/>
      <c r="O104" s="196"/>
      <c r="P104" s="196"/>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8"/>
      <c r="BA104" s="198"/>
      <c r="BB104" s="198"/>
      <c r="BC104" s="198"/>
      <c r="BD104" s="198"/>
      <c r="BE104" s="191"/>
      <c r="BF104" s="191"/>
      <c r="BG104" s="191"/>
      <c r="BH104" s="191"/>
      <c r="BI104" s="191"/>
      <c r="BJ104" s="191"/>
      <c r="BK104" s="191"/>
      <c r="BL104" s="191"/>
      <c r="BM104" s="191"/>
      <c r="BN104" s="191"/>
      <c r="BO104" s="191"/>
      <c r="BP104" s="191"/>
      <c r="BQ104" s="948" t="s">
        <v>423</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180"/>
    </row>
    <row r="105" spans="1:131" ht="11.25" customHeight="1" x14ac:dyDescent="0.1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80"/>
      <c r="BR105" s="180"/>
      <c r="BS105" s="180"/>
      <c r="BT105" s="180"/>
      <c r="BU105" s="180"/>
      <c r="BV105" s="180"/>
      <c r="BW105" s="180"/>
      <c r="BX105" s="180"/>
      <c r="BY105" s="180"/>
      <c r="BZ105" s="180"/>
      <c r="CA105" s="180"/>
      <c r="CB105" s="180"/>
      <c r="CC105" s="180"/>
      <c r="CD105" s="180"/>
      <c r="CE105" s="180"/>
      <c r="CF105" s="180"/>
      <c r="CG105" s="180"/>
      <c r="CH105" s="180"/>
      <c r="CI105" s="180"/>
      <c r="CJ105" s="180"/>
      <c r="CK105" s="180"/>
      <c r="CL105" s="180"/>
      <c r="CM105" s="180"/>
      <c r="CN105" s="180"/>
      <c r="CO105" s="180"/>
      <c r="CP105" s="180"/>
      <c r="CQ105" s="180"/>
      <c r="CR105" s="180"/>
      <c r="CS105" s="180"/>
      <c r="CT105" s="180"/>
      <c r="CU105" s="180"/>
      <c r="CV105" s="180"/>
      <c r="CW105" s="180"/>
      <c r="CX105" s="180"/>
      <c r="CY105" s="180"/>
      <c r="CZ105" s="180"/>
      <c r="DA105" s="180"/>
      <c r="DB105" s="180"/>
      <c r="DC105" s="180"/>
      <c r="DD105" s="180"/>
      <c r="DE105" s="180"/>
      <c r="DF105" s="180"/>
      <c r="DG105" s="180"/>
      <c r="DH105" s="180"/>
      <c r="DI105" s="180"/>
      <c r="DJ105" s="180"/>
      <c r="DK105" s="180"/>
      <c r="DL105" s="180"/>
      <c r="DM105" s="180"/>
      <c r="DN105" s="180"/>
      <c r="DO105" s="180"/>
      <c r="DP105" s="180"/>
      <c r="DQ105" s="180"/>
      <c r="DR105" s="180"/>
      <c r="DS105" s="180"/>
      <c r="DT105" s="180"/>
      <c r="DU105" s="180"/>
      <c r="DV105" s="180"/>
      <c r="DW105" s="180"/>
      <c r="DX105" s="180"/>
      <c r="DY105" s="180"/>
      <c r="DZ105" s="180"/>
      <c r="EA105" s="180"/>
    </row>
    <row r="106" spans="1:131" ht="11.25" customHeight="1" x14ac:dyDescent="0.15">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1"/>
      <c r="BL106" s="191"/>
      <c r="BM106" s="191"/>
      <c r="BN106" s="191"/>
      <c r="BO106" s="191"/>
      <c r="BP106" s="191"/>
      <c r="BQ106" s="180"/>
      <c r="BR106" s="180"/>
      <c r="BS106" s="180"/>
      <c r="BT106" s="180"/>
      <c r="BU106" s="180"/>
      <c r="BV106" s="180"/>
      <c r="BW106" s="180"/>
      <c r="BX106" s="180"/>
      <c r="BY106" s="180"/>
      <c r="BZ106" s="180"/>
      <c r="CA106" s="180"/>
      <c r="CB106" s="180"/>
      <c r="CC106" s="180"/>
      <c r="CD106" s="180"/>
      <c r="CE106" s="180"/>
      <c r="CF106" s="180"/>
      <c r="CG106" s="180"/>
      <c r="CH106" s="180"/>
      <c r="CI106" s="180"/>
      <c r="CJ106" s="180"/>
      <c r="CK106" s="180"/>
      <c r="CL106" s="180"/>
      <c r="CM106" s="180"/>
      <c r="CN106" s="180"/>
      <c r="CO106" s="180"/>
      <c r="CP106" s="180"/>
      <c r="CQ106" s="180"/>
      <c r="CR106" s="180"/>
      <c r="CS106" s="180"/>
      <c r="CT106" s="180"/>
      <c r="CU106" s="180"/>
      <c r="CV106" s="180"/>
      <c r="CW106" s="180"/>
      <c r="CX106" s="180"/>
      <c r="CY106" s="180"/>
      <c r="CZ106" s="180"/>
      <c r="DA106" s="180"/>
      <c r="DB106" s="180"/>
      <c r="DC106" s="180"/>
      <c r="DD106" s="180"/>
      <c r="DE106" s="180"/>
      <c r="DF106" s="180"/>
      <c r="DG106" s="180"/>
      <c r="DH106" s="180"/>
      <c r="DI106" s="180"/>
      <c r="DJ106" s="180"/>
      <c r="DK106" s="180"/>
      <c r="DL106" s="180"/>
      <c r="DM106" s="180"/>
      <c r="DN106" s="180"/>
      <c r="DO106" s="180"/>
      <c r="DP106" s="180"/>
      <c r="DQ106" s="180"/>
      <c r="DR106" s="180"/>
      <c r="DS106" s="180"/>
      <c r="DT106" s="180"/>
      <c r="DU106" s="180"/>
      <c r="DV106" s="180"/>
      <c r="DW106" s="180"/>
      <c r="DX106" s="180"/>
      <c r="DY106" s="180"/>
      <c r="DZ106" s="180"/>
      <c r="EA106" s="180"/>
    </row>
    <row r="107" spans="1:131" s="180" customFormat="1" ht="26.25" customHeight="1" thickBot="1" x14ac:dyDescent="0.2">
      <c r="A107" s="199" t="s">
        <v>424</v>
      </c>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199" t="s">
        <v>425</v>
      </c>
      <c r="AV107" s="200"/>
      <c r="AW107" s="200"/>
      <c r="AX107" s="200"/>
      <c r="AY107" s="200"/>
      <c r="AZ107" s="200"/>
      <c r="BA107" s="200"/>
      <c r="BB107" s="200"/>
      <c r="BC107" s="200"/>
      <c r="BD107" s="200"/>
      <c r="BE107" s="200"/>
      <c r="BF107" s="200"/>
      <c r="BG107" s="200"/>
      <c r="BH107" s="200"/>
      <c r="BI107" s="200"/>
      <c r="BJ107" s="200"/>
      <c r="BK107" s="200"/>
      <c r="BL107" s="200"/>
      <c r="BM107" s="200"/>
      <c r="BN107" s="200"/>
      <c r="BO107" s="200"/>
      <c r="BP107" s="200"/>
      <c r="BQ107" s="200"/>
      <c r="BR107" s="200"/>
      <c r="BS107" s="200"/>
      <c r="BT107" s="200"/>
      <c r="BU107" s="200"/>
      <c r="BV107" s="200"/>
      <c r="BW107" s="200"/>
      <c r="BX107" s="200"/>
      <c r="BY107" s="200"/>
      <c r="BZ107" s="200"/>
      <c r="CA107" s="200"/>
      <c r="CB107" s="200"/>
      <c r="CC107" s="200"/>
      <c r="CD107" s="200"/>
      <c r="CE107" s="200"/>
      <c r="CF107" s="200"/>
      <c r="CG107" s="200"/>
      <c r="CH107" s="200"/>
      <c r="CI107" s="200"/>
      <c r="CJ107" s="200"/>
      <c r="CK107" s="200"/>
      <c r="CL107" s="200"/>
      <c r="CM107" s="200"/>
      <c r="CN107" s="200"/>
      <c r="CO107" s="200"/>
      <c r="CP107" s="200"/>
      <c r="CQ107" s="200"/>
      <c r="CR107" s="200"/>
      <c r="CS107" s="200"/>
      <c r="CT107" s="200"/>
      <c r="CU107" s="200"/>
      <c r="CV107" s="200"/>
      <c r="CW107" s="200"/>
      <c r="CX107" s="200"/>
      <c r="CY107" s="200"/>
      <c r="CZ107" s="200"/>
      <c r="DA107" s="200"/>
      <c r="DB107" s="200"/>
      <c r="DC107" s="200"/>
      <c r="DD107" s="200"/>
      <c r="DE107" s="200"/>
      <c r="DF107" s="200"/>
      <c r="DG107" s="200"/>
      <c r="DH107" s="200"/>
      <c r="DI107" s="200"/>
      <c r="DJ107" s="200"/>
      <c r="DK107" s="200"/>
      <c r="DL107" s="200"/>
      <c r="DM107" s="200"/>
      <c r="DN107" s="200"/>
      <c r="DO107" s="200"/>
      <c r="DP107" s="200"/>
      <c r="DQ107" s="200"/>
      <c r="DR107" s="200"/>
      <c r="DS107" s="200"/>
      <c r="DT107" s="200"/>
      <c r="DU107" s="200"/>
      <c r="DV107" s="200"/>
      <c r="DW107" s="200"/>
      <c r="DX107" s="200"/>
      <c r="DY107" s="200"/>
      <c r="DZ107" s="200"/>
    </row>
    <row r="108" spans="1:131" s="180" customFormat="1" ht="26.25" customHeight="1" x14ac:dyDescent="0.15">
      <c r="A108" s="949" t="s">
        <v>426</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427</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80" customFormat="1" ht="26.25" customHeight="1" x14ac:dyDescent="0.15">
      <c r="A109" s="94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429</v>
      </c>
      <c r="AB109" s="925"/>
      <c r="AC109" s="925"/>
      <c r="AD109" s="925"/>
      <c r="AE109" s="926"/>
      <c r="AF109" s="924" t="s">
        <v>430</v>
      </c>
      <c r="AG109" s="925"/>
      <c r="AH109" s="925"/>
      <c r="AI109" s="925"/>
      <c r="AJ109" s="926"/>
      <c r="AK109" s="924" t="s">
        <v>305</v>
      </c>
      <c r="AL109" s="925"/>
      <c r="AM109" s="925"/>
      <c r="AN109" s="925"/>
      <c r="AO109" s="926"/>
      <c r="AP109" s="924" t="s">
        <v>431</v>
      </c>
      <c r="AQ109" s="925"/>
      <c r="AR109" s="925"/>
      <c r="AS109" s="925"/>
      <c r="AT109" s="927"/>
      <c r="AU109" s="94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429</v>
      </c>
      <c r="BR109" s="925"/>
      <c r="BS109" s="925"/>
      <c r="BT109" s="925"/>
      <c r="BU109" s="926"/>
      <c r="BV109" s="924" t="s">
        <v>430</v>
      </c>
      <c r="BW109" s="925"/>
      <c r="BX109" s="925"/>
      <c r="BY109" s="925"/>
      <c r="BZ109" s="926"/>
      <c r="CA109" s="924" t="s">
        <v>305</v>
      </c>
      <c r="CB109" s="925"/>
      <c r="CC109" s="925"/>
      <c r="CD109" s="925"/>
      <c r="CE109" s="926"/>
      <c r="CF109" s="945" t="s">
        <v>431</v>
      </c>
      <c r="CG109" s="945"/>
      <c r="CH109" s="945"/>
      <c r="CI109" s="945"/>
      <c r="CJ109" s="945"/>
      <c r="CK109" s="924"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429</v>
      </c>
      <c r="DH109" s="925"/>
      <c r="DI109" s="925"/>
      <c r="DJ109" s="925"/>
      <c r="DK109" s="926"/>
      <c r="DL109" s="924" t="s">
        <v>430</v>
      </c>
      <c r="DM109" s="925"/>
      <c r="DN109" s="925"/>
      <c r="DO109" s="925"/>
      <c r="DP109" s="926"/>
      <c r="DQ109" s="924" t="s">
        <v>305</v>
      </c>
      <c r="DR109" s="925"/>
      <c r="DS109" s="925"/>
      <c r="DT109" s="925"/>
      <c r="DU109" s="926"/>
      <c r="DV109" s="924" t="s">
        <v>431</v>
      </c>
      <c r="DW109" s="925"/>
      <c r="DX109" s="925"/>
      <c r="DY109" s="925"/>
      <c r="DZ109" s="927"/>
    </row>
    <row r="110" spans="1:131" s="180" customFormat="1" ht="26.25" customHeight="1" x14ac:dyDescent="0.15">
      <c r="A110" s="928" t="s">
        <v>433</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1266497</v>
      </c>
      <c r="AB110" s="932"/>
      <c r="AC110" s="932"/>
      <c r="AD110" s="932"/>
      <c r="AE110" s="933"/>
      <c r="AF110" s="934">
        <v>1299252</v>
      </c>
      <c r="AG110" s="932"/>
      <c r="AH110" s="932"/>
      <c r="AI110" s="932"/>
      <c r="AJ110" s="933"/>
      <c r="AK110" s="934">
        <v>1358417</v>
      </c>
      <c r="AL110" s="932"/>
      <c r="AM110" s="932"/>
      <c r="AN110" s="932"/>
      <c r="AO110" s="933"/>
      <c r="AP110" s="935">
        <v>9.8000000000000007</v>
      </c>
      <c r="AQ110" s="936"/>
      <c r="AR110" s="936"/>
      <c r="AS110" s="936"/>
      <c r="AT110" s="937"/>
      <c r="AU110" s="938" t="s">
        <v>73</v>
      </c>
      <c r="AV110" s="939"/>
      <c r="AW110" s="939"/>
      <c r="AX110" s="939"/>
      <c r="AY110" s="939"/>
      <c r="AZ110" s="961" t="s">
        <v>434</v>
      </c>
      <c r="BA110" s="929"/>
      <c r="BB110" s="929"/>
      <c r="BC110" s="929"/>
      <c r="BD110" s="929"/>
      <c r="BE110" s="929"/>
      <c r="BF110" s="929"/>
      <c r="BG110" s="929"/>
      <c r="BH110" s="929"/>
      <c r="BI110" s="929"/>
      <c r="BJ110" s="929"/>
      <c r="BK110" s="929"/>
      <c r="BL110" s="929"/>
      <c r="BM110" s="929"/>
      <c r="BN110" s="929"/>
      <c r="BO110" s="929"/>
      <c r="BP110" s="930"/>
      <c r="BQ110" s="962">
        <v>14221624</v>
      </c>
      <c r="BR110" s="963"/>
      <c r="BS110" s="963"/>
      <c r="BT110" s="963"/>
      <c r="BU110" s="963"/>
      <c r="BV110" s="963">
        <v>14525476</v>
      </c>
      <c r="BW110" s="963"/>
      <c r="BX110" s="963"/>
      <c r="BY110" s="963"/>
      <c r="BZ110" s="963"/>
      <c r="CA110" s="963">
        <v>14829625</v>
      </c>
      <c r="CB110" s="963"/>
      <c r="CC110" s="963"/>
      <c r="CD110" s="963"/>
      <c r="CE110" s="963"/>
      <c r="CF110" s="976">
        <v>106.9</v>
      </c>
      <c r="CG110" s="977"/>
      <c r="CH110" s="977"/>
      <c r="CI110" s="977"/>
      <c r="CJ110" s="977"/>
      <c r="CK110" s="978" t="s">
        <v>435</v>
      </c>
      <c r="CL110" s="979"/>
      <c r="CM110" s="961" t="s">
        <v>436</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175</v>
      </c>
      <c r="DH110" s="963"/>
      <c r="DI110" s="963"/>
      <c r="DJ110" s="963"/>
      <c r="DK110" s="963"/>
      <c r="DL110" s="963" t="s">
        <v>437</v>
      </c>
      <c r="DM110" s="963"/>
      <c r="DN110" s="963"/>
      <c r="DO110" s="963"/>
      <c r="DP110" s="963"/>
      <c r="DQ110" s="963" t="s">
        <v>175</v>
      </c>
      <c r="DR110" s="963"/>
      <c r="DS110" s="963"/>
      <c r="DT110" s="963"/>
      <c r="DU110" s="963"/>
      <c r="DV110" s="964" t="s">
        <v>175</v>
      </c>
      <c r="DW110" s="964"/>
      <c r="DX110" s="964"/>
      <c r="DY110" s="964"/>
      <c r="DZ110" s="965"/>
    </row>
    <row r="111" spans="1:131" s="180" customFormat="1" ht="26.25" customHeight="1" x14ac:dyDescent="0.15">
      <c r="A111" s="966" t="s">
        <v>438</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175</v>
      </c>
      <c r="AB111" s="970"/>
      <c r="AC111" s="970"/>
      <c r="AD111" s="970"/>
      <c r="AE111" s="971"/>
      <c r="AF111" s="972" t="s">
        <v>175</v>
      </c>
      <c r="AG111" s="970"/>
      <c r="AH111" s="970"/>
      <c r="AI111" s="970"/>
      <c r="AJ111" s="971"/>
      <c r="AK111" s="972" t="s">
        <v>175</v>
      </c>
      <c r="AL111" s="970"/>
      <c r="AM111" s="970"/>
      <c r="AN111" s="970"/>
      <c r="AO111" s="971"/>
      <c r="AP111" s="973" t="s">
        <v>175</v>
      </c>
      <c r="AQ111" s="974"/>
      <c r="AR111" s="974"/>
      <c r="AS111" s="974"/>
      <c r="AT111" s="975"/>
      <c r="AU111" s="940"/>
      <c r="AV111" s="941"/>
      <c r="AW111" s="941"/>
      <c r="AX111" s="941"/>
      <c r="AY111" s="941"/>
      <c r="AZ111" s="954" t="s">
        <v>439</v>
      </c>
      <c r="BA111" s="955"/>
      <c r="BB111" s="955"/>
      <c r="BC111" s="955"/>
      <c r="BD111" s="955"/>
      <c r="BE111" s="955"/>
      <c r="BF111" s="955"/>
      <c r="BG111" s="955"/>
      <c r="BH111" s="955"/>
      <c r="BI111" s="955"/>
      <c r="BJ111" s="955"/>
      <c r="BK111" s="955"/>
      <c r="BL111" s="955"/>
      <c r="BM111" s="955"/>
      <c r="BN111" s="955"/>
      <c r="BO111" s="955"/>
      <c r="BP111" s="956"/>
      <c r="BQ111" s="957">
        <v>19541</v>
      </c>
      <c r="BR111" s="958"/>
      <c r="BS111" s="958"/>
      <c r="BT111" s="958"/>
      <c r="BU111" s="958"/>
      <c r="BV111" s="958">
        <v>19604</v>
      </c>
      <c r="BW111" s="958"/>
      <c r="BX111" s="958"/>
      <c r="BY111" s="958"/>
      <c r="BZ111" s="958"/>
      <c r="CA111" s="958">
        <v>19668</v>
      </c>
      <c r="CB111" s="958"/>
      <c r="CC111" s="958"/>
      <c r="CD111" s="958"/>
      <c r="CE111" s="958"/>
      <c r="CF111" s="952">
        <v>0.1</v>
      </c>
      <c r="CG111" s="953"/>
      <c r="CH111" s="953"/>
      <c r="CI111" s="953"/>
      <c r="CJ111" s="953"/>
      <c r="CK111" s="980"/>
      <c r="CL111" s="981"/>
      <c r="CM111" s="954" t="s">
        <v>440</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175</v>
      </c>
      <c r="DH111" s="958"/>
      <c r="DI111" s="958"/>
      <c r="DJ111" s="958"/>
      <c r="DK111" s="958"/>
      <c r="DL111" s="958" t="s">
        <v>437</v>
      </c>
      <c r="DM111" s="958"/>
      <c r="DN111" s="958"/>
      <c r="DO111" s="958"/>
      <c r="DP111" s="958"/>
      <c r="DQ111" s="958" t="s">
        <v>175</v>
      </c>
      <c r="DR111" s="958"/>
      <c r="DS111" s="958"/>
      <c r="DT111" s="958"/>
      <c r="DU111" s="958"/>
      <c r="DV111" s="959" t="s">
        <v>437</v>
      </c>
      <c r="DW111" s="959"/>
      <c r="DX111" s="959"/>
      <c r="DY111" s="959"/>
      <c r="DZ111" s="960"/>
    </row>
    <row r="112" spans="1:131" s="180" customFormat="1" ht="26.25" customHeight="1" x14ac:dyDescent="0.15">
      <c r="A112" s="984" t="s">
        <v>441</v>
      </c>
      <c r="B112" s="985"/>
      <c r="C112" s="955" t="s">
        <v>442</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175</v>
      </c>
      <c r="AB112" s="991"/>
      <c r="AC112" s="991"/>
      <c r="AD112" s="991"/>
      <c r="AE112" s="992"/>
      <c r="AF112" s="993" t="s">
        <v>175</v>
      </c>
      <c r="AG112" s="991"/>
      <c r="AH112" s="991"/>
      <c r="AI112" s="991"/>
      <c r="AJ112" s="992"/>
      <c r="AK112" s="993" t="s">
        <v>175</v>
      </c>
      <c r="AL112" s="991"/>
      <c r="AM112" s="991"/>
      <c r="AN112" s="991"/>
      <c r="AO112" s="992"/>
      <c r="AP112" s="994" t="s">
        <v>175</v>
      </c>
      <c r="AQ112" s="995"/>
      <c r="AR112" s="995"/>
      <c r="AS112" s="995"/>
      <c r="AT112" s="996"/>
      <c r="AU112" s="940"/>
      <c r="AV112" s="941"/>
      <c r="AW112" s="941"/>
      <c r="AX112" s="941"/>
      <c r="AY112" s="941"/>
      <c r="AZ112" s="954" t="s">
        <v>443</v>
      </c>
      <c r="BA112" s="955"/>
      <c r="BB112" s="955"/>
      <c r="BC112" s="955"/>
      <c r="BD112" s="955"/>
      <c r="BE112" s="955"/>
      <c r="BF112" s="955"/>
      <c r="BG112" s="955"/>
      <c r="BH112" s="955"/>
      <c r="BI112" s="955"/>
      <c r="BJ112" s="955"/>
      <c r="BK112" s="955"/>
      <c r="BL112" s="955"/>
      <c r="BM112" s="955"/>
      <c r="BN112" s="955"/>
      <c r="BO112" s="955"/>
      <c r="BP112" s="956"/>
      <c r="BQ112" s="957">
        <v>3440117</v>
      </c>
      <c r="BR112" s="958"/>
      <c r="BS112" s="958"/>
      <c r="BT112" s="958"/>
      <c r="BU112" s="958"/>
      <c r="BV112" s="958">
        <v>3007535</v>
      </c>
      <c r="BW112" s="958"/>
      <c r="BX112" s="958"/>
      <c r="BY112" s="958"/>
      <c r="BZ112" s="958"/>
      <c r="CA112" s="958">
        <v>2558788</v>
      </c>
      <c r="CB112" s="958"/>
      <c r="CC112" s="958"/>
      <c r="CD112" s="958"/>
      <c r="CE112" s="958"/>
      <c r="CF112" s="952">
        <v>18.5</v>
      </c>
      <c r="CG112" s="953"/>
      <c r="CH112" s="953"/>
      <c r="CI112" s="953"/>
      <c r="CJ112" s="953"/>
      <c r="CK112" s="980"/>
      <c r="CL112" s="981"/>
      <c r="CM112" s="954" t="s">
        <v>444</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175</v>
      </c>
      <c r="DH112" s="958"/>
      <c r="DI112" s="958"/>
      <c r="DJ112" s="958"/>
      <c r="DK112" s="958"/>
      <c r="DL112" s="958" t="s">
        <v>437</v>
      </c>
      <c r="DM112" s="958"/>
      <c r="DN112" s="958"/>
      <c r="DO112" s="958"/>
      <c r="DP112" s="958"/>
      <c r="DQ112" s="958" t="s">
        <v>437</v>
      </c>
      <c r="DR112" s="958"/>
      <c r="DS112" s="958"/>
      <c r="DT112" s="958"/>
      <c r="DU112" s="958"/>
      <c r="DV112" s="959" t="s">
        <v>445</v>
      </c>
      <c r="DW112" s="959"/>
      <c r="DX112" s="959"/>
      <c r="DY112" s="959"/>
      <c r="DZ112" s="960"/>
    </row>
    <row r="113" spans="1:130" s="180" customFormat="1" ht="26.25" customHeight="1" x14ac:dyDescent="0.15">
      <c r="A113" s="986"/>
      <c r="B113" s="987"/>
      <c r="C113" s="955" t="s">
        <v>446</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478082</v>
      </c>
      <c r="AB113" s="970"/>
      <c r="AC113" s="970"/>
      <c r="AD113" s="970"/>
      <c r="AE113" s="971"/>
      <c r="AF113" s="972">
        <v>381786</v>
      </c>
      <c r="AG113" s="970"/>
      <c r="AH113" s="970"/>
      <c r="AI113" s="970"/>
      <c r="AJ113" s="971"/>
      <c r="AK113" s="972">
        <v>383766</v>
      </c>
      <c r="AL113" s="970"/>
      <c r="AM113" s="970"/>
      <c r="AN113" s="970"/>
      <c r="AO113" s="971"/>
      <c r="AP113" s="973">
        <v>2.8</v>
      </c>
      <c r="AQ113" s="974"/>
      <c r="AR113" s="974"/>
      <c r="AS113" s="974"/>
      <c r="AT113" s="975"/>
      <c r="AU113" s="940"/>
      <c r="AV113" s="941"/>
      <c r="AW113" s="941"/>
      <c r="AX113" s="941"/>
      <c r="AY113" s="941"/>
      <c r="AZ113" s="954" t="s">
        <v>447</v>
      </c>
      <c r="BA113" s="955"/>
      <c r="BB113" s="955"/>
      <c r="BC113" s="955"/>
      <c r="BD113" s="955"/>
      <c r="BE113" s="955"/>
      <c r="BF113" s="955"/>
      <c r="BG113" s="955"/>
      <c r="BH113" s="955"/>
      <c r="BI113" s="955"/>
      <c r="BJ113" s="955"/>
      <c r="BK113" s="955"/>
      <c r="BL113" s="955"/>
      <c r="BM113" s="955"/>
      <c r="BN113" s="955"/>
      <c r="BO113" s="955"/>
      <c r="BP113" s="956"/>
      <c r="BQ113" s="957">
        <v>3252065</v>
      </c>
      <c r="BR113" s="958"/>
      <c r="BS113" s="958"/>
      <c r="BT113" s="958"/>
      <c r="BU113" s="958"/>
      <c r="BV113" s="958">
        <v>3325435</v>
      </c>
      <c r="BW113" s="958"/>
      <c r="BX113" s="958"/>
      <c r="BY113" s="958"/>
      <c r="BZ113" s="958"/>
      <c r="CA113" s="958">
        <v>3240117</v>
      </c>
      <c r="CB113" s="958"/>
      <c r="CC113" s="958"/>
      <c r="CD113" s="958"/>
      <c r="CE113" s="958"/>
      <c r="CF113" s="952">
        <v>23.4</v>
      </c>
      <c r="CG113" s="953"/>
      <c r="CH113" s="953"/>
      <c r="CI113" s="953"/>
      <c r="CJ113" s="953"/>
      <c r="CK113" s="980"/>
      <c r="CL113" s="981"/>
      <c r="CM113" s="954" t="s">
        <v>448</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437</v>
      </c>
      <c r="DH113" s="991"/>
      <c r="DI113" s="991"/>
      <c r="DJ113" s="991"/>
      <c r="DK113" s="992"/>
      <c r="DL113" s="993" t="s">
        <v>437</v>
      </c>
      <c r="DM113" s="991"/>
      <c r="DN113" s="991"/>
      <c r="DO113" s="991"/>
      <c r="DP113" s="992"/>
      <c r="DQ113" s="993" t="s">
        <v>437</v>
      </c>
      <c r="DR113" s="991"/>
      <c r="DS113" s="991"/>
      <c r="DT113" s="991"/>
      <c r="DU113" s="992"/>
      <c r="DV113" s="994" t="s">
        <v>175</v>
      </c>
      <c r="DW113" s="995"/>
      <c r="DX113" s="995"/>
      <c r="DY113" s="995"/>
      <c r="DZ113" s="996"/>
    </row>
    <row r="114" spans="1:130" s="180" customFormat="1" ht="26.25" customHeight="1" x14ac:dyDescent="0.15">
      <c r="A114" s="986"/>
      <c r="B114" s="987"/>
      <c r="C114" s="955" t="s">
        <v>449</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38732</v>
      </c>
      <c r="AB114" s="991"/>
      <c r="AC114" s="991"/>
      <c r="AD114" s="991"/>
      <c r="AE114" s="992"/>
      <c r="AF114" s="993">
        <v>45214</v>
      </c>
      <c r="AG114" s="991"/>
      <c r="AH114" s="991"/>
      <c r="AI114" s="991"/>
      <c r="AJ114" s="992"/>
      <c r="AK114" s="993">
        <v>138494</v>
      </c>
      <c r="AL114" s="991"/>
      <c r="AM114" s="991"/>
      <c r="AN114" s="991"/>
      <c r="AO114" s="992"/>
      <c r="AP114" s="994">
        <v>1</v>
      </c>
      <c r="AQ114" s="995"/>
      <c r="AR114" s="995"/>
      <c r="AS114" s="995"/>
      <c r="AT114" s="996"/>
      <c r="AU114" s="940"/>
      <c r="AV114" s="941"/>
      <c r="AW114" s="941"/>
      <c r="AX114" s="941"/>
      <c r="AY114" s="941"/>
      <c r="AZ114" s="954" t="s">
        <v>450</v>
      </c>
      <c r="BA114" s="955"/>
      <c r="BB114" s="955"/>
      <c r="BC114" s="955"/>
      <c r="BD114" s="955"/>
      <c r="BE114" s="955"/>
      <c r="BF114" s="955"/>
      <c r="BG114" s="955"/>
      <c r="BH114" s="955"/>
      <c r="BI114" s="955"/>
      <c r="BJ114" s="955"/>
      <c r="BK114" s="955"/>
      <c r="BL114" s="955"/>
      <c r="BM114" s="955"/>
      <c r="BN114" s="955"/>
      <c r="BO114" s="955"/>
      <c r="BP114" s="956"/>
      <c r="BQ114" s="957">
        <v>2363028</v>
      </c>
      <c r="BR114" s="958"/>
      <c r="BS114" s="958"/>
      <c r="BT114" s="958"/>
      <c r="BU114" s="958"/>
      <c r="BV114" s="958">
        <v>2264308</v>
      </c>
      <c r="BW114" s="958"/>
      <c r="BX114" s="958"/>
      <c r="BY114" s="958"/>
      <c r="BZ114" s="958"/>
      <c r="CA114" s="958">
        <v>2206521</v>
      </c>
      <c r="CB114" s="958"/>
      <c r="CC114" s="958"/>
      <c r="CD114" s="958"/>
      <c r="CE114" s="958"/>
      <c r="CF114" s="952">
        <v>15.9</v>
      </c>
      <c r="CG114" s="953"/>
      <c r="CH114" s="953"/>
      <c r="CI114" s="953"/>
      <c r="CJ114" s="953"/>
      <c r="CK114" s="980"/>
      <c r="CL114" s="981"/>
      <c r="CM114" s="954" t="s">
        <v>451</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175</v>
      </c>
      <c r="DH114" s="991"/>
      <c r="DI114" s="991"/>
      <c r="DJ114" s="991"/>
      <c r="DK114" s="992"/>
      <c r="DL114" s="993" t="s">
        <v>437</v>
      </c>
      <c r="DM114" s="991"/>
      <c r="DN114" s="991"/>
      <c r="DO114" s="991"/>
      <c r="DP114" s="992"/>
      <c r="DQ114" s="993" t="s">
        <v>437</v>
      </c>
      <c r="DR114" s="991"/>
      <c r="DS114" s="991"/>
      <c r="DT114" s="991"/>
      <c r="DU114" s="992"/>
      <c r="DV114" s="994" t="s">
        <v>175</v>
      </c>
      <c r="DW114" s="995"/>
      <c r="DX114" s="995"/>
      <c r="DY114" s="995"/>
      <c r="DZ114" s="996"/>
    </row>
    <row r="115" spans="1:130" s="180" customFormat="1" ht="26.25" customHeight="1" x14ac:dyDescent="0.15">
      <c r="A115" s="986"/>
      <c r="B115" s="987"/>
      <c r="C115" s="955" t="s">
        <v>452</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437</v>
      </c>
      <c r="AB115" s="970"/>
      <c r="AC115" s="970"/>
      <c r="AD115" s="970"/>
      <c r="AE115" s="971"/>
      <c r="AF115" s="972" t="s">
        <v>437</v>
      </c>
      <c r="AG115" s="970"/>
      <c r="AH115" s="970"/>
      <c r="AI115" s="970"/>
      <c r="AJ115" s="971"/>
      <c r="AK115" s="972" t="s">
        <v>175</v>
      </c>
      <c r="AL115" s="970"/>
      <c r="AM115" s="970"/>
      <c r="AN115" s="970"/>
      <c r="AO115" s="971"/>
      <c r="AP115" s="973" t="s">
        <v>445</v>
      </c>
      <c r="AQ115" s="974"/>
      <c r="AR115" s="974"/>
      <c r="AS115" s="974"/>
      <c r="AT115" s="975"/>
      <c r="AU115" s="940"/>
      <c r="AV115" s="941"/>
      <c r="AW115" s="941"/>
      <c r="AX115" s="941"/>
      <c r="AY115" s="941"/>
      <c r="AZ115" s="954" t="s">
        <v>453</v>
      </c>
      <c r="BA115" s="955"/>
      <c r="BB115" s="955"/>
      <c r="BC115" s="955"/>
      <c r="BD115" s="955"/>
      <c r="BE115" s="955"/>
      <c r="BF115" s="955"/>
      <c r="BG115" s="955"/>
      <c r="BH115" s="955"/>
      <c r="BI115" s="955"/>
      <c r="BJ115" s="955"/>
      <c r="BK115" s="955"/>
      <c r="BL115" s="955"/>
      <c r="BM115" s="955"/>
      <c r="BN115" s="955"/>
      <c r="BO115" s="955"/>
      <c r="BP115" s="956"/>
      <c r="BQ115" s="957" t="s">
        <v>437</v>
      </c>
      <c r="BR115" s="958"/>
      <c r="BS115" s="958"/>
      <c r="BT115" s="958"/>
      <c r="BU115" s="958"/>
      <c r="BV115" s="958" t="s">
        <v>175</v>
      </c>
      <c r="BW115" s="958"/>
      <c r="BX115" s="958"/>
      <c r="BY115" s="958"/>
      <c r="BZ115" s="958"/>
      <c r="CA115" s="958" t="s">
        <v>437</v>
      </c>
      <c r="CB115" s="958"/>
      <c r="CC115" s="958"/>
      <c r="CD115" s="958"/>
      <c r="CE115" s="958"/>
      <c r="CF115" s="952" t="s">
        <v>437</v>
      </c>
      <c r="CG115" s="953"/>
      <c r="CH115" s="953"/>
      <c r="CI115" s="953"/>
      <c r="CJ115" s="953"/>
      <c r="CK115" s="980"/>
      <c r="CL115" s="981"/>
      <c r="CM115" s="954" t="s">
        <v>454</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v>19541</v>
      </c>
      <c r="DH115" s="991"/>
      <c r="DI115" s="991"/>
      <c r="DJ115" s="991"/>
      <c r="DK115" s="992"/>
      <c r="DL115" s="993">
        <v>19604</v>
      </c>
      <c r="DM115" s="991"/>
      <c r="DN115" s="991"/>
      <c r="DO115" s="991"/>
      <c r="DP115" s="992"/>
      <c r="DQ115" s="993">
        <v>19668</v>
      </c>
      <c r="DR115" s="991"/>
      <c r="DS115" s="991"/>
      <c r="DT115" s="991"/>
      <c r="DU115" s="992"/>
      <c r="DV115" s="994">
        <v>0.1</v>
      </c>
      <c r="DW115" s="995"/>
      <c r="DX115" s="995"/>
      <c r="DY115" s="995"/>
      <c r="DZ115" s="996"/>
    </row>
    <row r="116" spans="1:130" s="180" customFormat="1" ht="26.25" customHeight="1" x14ac:dyDescent="0.15">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175</v>
      </c>
      <c r="AB116" s="991"/>
      <c r="AC116" s="991"/>
      <c r="AD116" s="991"/>
      <c r="AE116" s="992"/>
      <c r="AF116" s="993" t="s">
        <v>175</v>
      </c>
      <c r="AG116" s="991"/>
      <c r="AH116" s="991"/>
      <c r="AI116" s="991"/>
      <c r="AJ116" s="992"/>
      <c r="AK116" s="993" t="s">
        <v>175</v>
      </c>
      <c r="AL116" s="991"/>
      <c r="AM116" s="991"/>
      <c r="AN116" s="991"/>
      <c r="AO116" s="992"/>
      <c r="AP116" s="994" t="s">
        <v>437</v>
      </c>
      <c r="AQ116" s="995"/>
      <c r="AR116" s="995"/>
      <c r="AS116" s="995"/>
      <c r="AT116" s="996"/>
      <c r="AU116" s="940"/>
      <c r="AV116" s="941"/>
      <c r="AW116" s="941"/>
      <c r="AX116" s="941"/>
      <c r="AY116" s="941"/>
      <c r="AZ116" s="999" t="s">
        <v>456</v>
      </c>
      <c r="BA116" s="1000"/>
      <c r="BB116" s="1000"/>
      <c r="BC116" s="1000"/>
      <c r="BD116" s="1000"/>
      <c r="BE116" s="1000"/>
      <c r="BF116" s="1000"/>
      <c r="BG116" s="1000"/>
      <c r="BH116" s="1000"/>
      <c r="BI116" s="1000"/>
      <c r="BJ116" s="1000"/>
      <c r="BK116" s="1000"/>
      <c r="BL116" s="1000"/>
      <c r="BM116" s="1000"/>
      <c r="BN116" s="1000"/>
      <c r="BO116" s="1000"/>
      <c r="BP116" s="1001"/>
      <c r="BQ116" s="957" t="s">
        <v>437</v>
      </c>
      <c r="BR116" s="958"/>
      <c r="BS116" s="958"/>
      <c r="BT116" s="958"/>
      <c r="BU116" s="958"/>
      <c r="BV116" s="958" t="s">
        <v>437</v>
      </c>
      <c r="BW116" s="958"/>
      <c r="BX116" s="958"/>
      <c r="BY116" s="958"/>
      <c r="BZ116" s="958"/>
      <c r="CA116" s="958" t="s">
        <v>437</v>
      </c>
      <c r="CB116" s="958"/>
      <c r="CC116" s="958"/>
      <c r="CD116" s="958"/>
      <c r="CE116" s="958"/>
      <c r="CF116" s="952" t="s">
        <v>175</v>
      </c>
      <c r="CG116" s="953"/>
      <c r="CH116" s="953"/>
      <c r="CI116" s="953"/>
      <c r="CJ116" s="953"/>
      <c r="CK116" s="980"/>
      <c r="CL116" s="981"/>
      <c r="CM116" s="954" t="s">
        <v>457</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175</v>
      </c>
      <c r="DH116" s="991"/>
      <c r="DI116" s="991"/>
      <c r="DJ116" s="991"/>
      <c r="DK116" s="992"/>
      <c r="DL116" s="993" t="s">
        <v>175</v>
      </c>
      <c r="DM116" s="991"/>
      <c r="DN116" s="991"/>
      <c r="DO116" s="991"/>
      <c r="DP116" s="992"/>
      <c r="DQ116" s="993" t="s">
        <v>175</v>
      </c>
      <c r="DR116" s="991"/>
      <c r="DS116" s="991"/>
      <c r="DT116" s="991"/>
      <c r="DU116" s="992"/>
      <c r="DV116" s="994" t="s">
        <v>437</v>
      </c>
      <c r="DW116" s="995"/>
      <c r="DX116" s="995"/>
      <c r="DY116" s="995"/>
      <c r="DZ116" s="996"/>
    </row>
    <row r="117" spans="1:130" s="180" customFormat="1" ht="26.25" customHeight="1" x14ac:dyDescent="0.15">
      <c r="A117" s="94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458</v>
      </c>
      <c r="Z117" s="926"/>
      <c r="AA117" s="1010">
        <v>1783311</v>
      </c>
      <c r="AB117" s="1011"/>
      <c r="AC117" s="1011"/>
      <c r="AD117" s="1011"/>
      <c r="AE117" s="1012"/>
      <c r="AF117" s="1013">
        <v>1726252</v>
      </c>
      <c r="AG117" s="1011"/>
      <c r="AH117" s="1011"/>
      <c r="AI117" s="1011"/>
      <c r="AJ117" s="1012"/>
      <c r="AK117" s="1013">
        <v>1880677</v>
      </c>
      <c r="AL117" s="1011"/>
      <c r="AM117" s="1011"/>
      <c r="AN117" s="1011"/>
      <c r="AO117" s="1012"/>
      <c r="AP117" s="1014"/>
      <c r="AQ117" s="1015"/>
      <c r="AR117" s="1015"/>
      <c r="AS117" s="1015"/>
      <c r="AT117" s="1016"/>
      <c r="AU117" s="940"/>
      <c r="AV117" s="941"/>
      <c r="AW117" s="941"/>
      <c r="AX117" s="941"/>
      <c r="AY117" s="941"/>
      <c r="AZ117" s="1006" t="s">
        <v>459</v>
      </c>
      <c r="BA117" s="1007"/>
      <c r="BB117" s="1007"/>
      <c r="BC117" s="1007"/>
      <c r="BD117" s="1007"/>
      <c r="BE117" s="1007"/>
      <c r="BF117" s="1007"/>
      <c r="BG117" s="1007"/>
      <c r="BH117" s="1007"/>
      <c r="BI117" s="1007"/>
      <c r="BJ117" s="1007"/>
      <c r="BK117" s="1007"/>
      <c r="BL117" s="1007"/>
      <c r="BM117" s="1007"/>
      <c r="BN117" s="1007"/>
      <c r="BO117" s="1007"/>
      <c r="BP117" s="1008"/>
      <c r="BQ117" s="957" t="s">
        <v>437</v>
      </c>
      <c r="BR117" s="958"/>
      <c r="BS117" s="958"/>
      <c r="BT117" s="958"/>
      <c r="BU117" s="958"/>
      <c r="BV117" s="958" t="s">
        <v>437</v>
      </c>
      <c r="BW117" s="958"/>
      <c r="BX117" s="958"/>
      <c r="BY117" s="958"/>
      <c r="BZ117" s="958"/>
      <c r="CA117" s="958" t="s">
        <v>437</v>
      </c>
      <c r="CB117" s="958"/>
      <c r="CC117" s="958"/>
      <c r="CD117" s="958"/>
      <c r="CE117" s="958"/>
      <c r="CF117" s="952" t="s">
        <v>437</v>
      </c>
      <c r="CG117" s="953"/>
      <c r="CH117" s="953"/>
      <c r="CI117" s="953"/>
      <c r="CJ117" s="953"/>
      <c r="CK117" s="980"/>
      <c r="CL117" s="981"/>
      <c r="CM117" s="954" t="s">
        <v>460</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437</v>
      </c>
      <c r="DH117" s="991"/>
      <c r="DI117" s="991"/>
      <c r="DJ117" s="991"/>
      <c r="DK117" s="992"/>
      <c r="DL117" s="993" t="s">
        <v>437</v>
      </c>
      <c r="DM117" s="991"/>
      <c r="DN117" s="991"/>
      <c r="DO117" s="991"/>
      <c r="DP117" s="992"/>
      <c r="DQ117" s="993" t="s">
        <v>437</v>
      </c>
      <c r="DR117" s="991"/>
      <c r="DS117" s="991"/>
      <c r="DT117" s="991"/>
      <c r="DU117" s="992"/>
      <c r="DV117" s="994" t="s">
        <v>437</v>
      </c>
      <c r="DW117" s="995"/>
      <c r="DX117" s="995"/>
      <c r="DY117" s="995"/>
      <c r="DZ117" s="996"/>
    </row>
    <row r="118" spans="1:130" s="180" customFormat="1" ht="26.25" customHeight="1" x14ac:dyDescent="0.15">
      <c r="A118" s="94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429</v>
      </c>
      <c r="AB118" s="925"/>
      <c r="AC118" s="925"/>
      <c r="AD118" s="925"/>
      <c r="AE118" s="926"/>
      <c r="AF118" s="924" t="s">
        <v>430</v>
      </c>
      <c r="AG118" s="925"/>
      <c r="AH118" s="925"/>
      <c r="AI118" s="925"/>
      <c r="AJ118" s="926"/>
      <c r="AK118" s="924" t="s">
        <v>305</v>
      </c>
      <c r="AL118" s="925"/>
      <c r="AM118" s="925"/>
      <c r="AN118" s="925"/>
      <c r="AO118" s="926"/>
      <c r="AP118" s="1002" t="s">
        <v>431</v>
      </c>
      <c r="AQ118" s="1003"/>
      <c r="AR118" s="1003"/>
      <c r="AS118" s="1003"/>
      <c r="AT118" s="1004"/>
      <c r="AU118" s="940"/>
      <c r="AV118" s="941"/>
      <c r="AW118" s="941"/>
      <c r="AX118" s="941"/>
      <c r="AY118" s="941"/>
      <c r="AZ118" s="1005" t="s">
        <v>461</v>
      </c>
      <c r="BA118" s="997"/>
      <c r="BB118" s="997"/>
      <c r="BC118" s="997"/>
      <c r="BD118" s="997"/>
      <c r="BE118" s="997"/>
      <c r="BF118" s="997"/>
      <c r="BG118" s="997"/>
      <c r="BH118" s="997"/>
      <c r="BI118" s="997"/>
      <c r="BJ118" s="997"/>
      <c r="BK118" s="997"/>
      <c r="BL118" s="997"/>
      <c r="BM118" s="997"/>
      <c r="BN118" s="997"/>
      <c r="BO118" s="997"/>
      <c r="BP118" s="998"/>
      <c r="BQ118" s="1031" t="s">
        <v>175</v>
      </c>
      <c r="BR118" s="1032"/>
      <c r="BS118" s="1032"/>
      <c r="BT118" s="1032"/>
      <c r="BU118" s="1032"/>
      <c r="BV118" s="1032" t="s">
        <v>462</v>
      </c>
      <c r="BW118" s="1032"/>
      <c r="BX118" s="1032"/>
      <c r="BY118" s="1032"/>
      <c r="BZ118" s="1032"/>
      <c r="CA118" s="1032" t="s">
        <v>175</v>
      </c>
      <c r="CB118" s="1032"/>
      <c r="CC118" s="1032"/>
      <c r="CD118" s="1032"/>
      <c r="CE118" s="1032"/>
      <c r="CF118" s="952" t="s">
        <v>175</v>
      </c>
      <c r="CG118" s="953"/>
      <c r="CH118" s="953"/>
      <c r="CI118" s="953"/>
      <c r="CJ118" s="953"/>
      <c r="CK118" s="980"/>
      <c r="CL118" s="981"/>
      <c r="CM118" s="954" t="s">
        <v>463</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175</v>
      </c>
      <c r="DH118" s="991"/>
      <c r="DI118" s="991"/>
      <c r="DJ118" s="991"/>
      <c r="DK118" s="992"/>
      <c r="DL118" s="993" t="s">
        <v>175</v>
      </c>
      <c r="DM118" s="991"/>
      <c r="DN118" s="991"/>
      <c r="DO118" s="991"/>
      <c r="DP118" s="992"/>
      <c r="DQ118" s="993" t="s">
        <v>462</v>
      </c>
      <c r="DR118" s="991"/>
      <c r="DS118" s="991"/>
      <c r="DT118" s="991"/>
      <c r="DU118" s="992"/>
      <c r="DV118" s="994" t="s">
        <v>175</v>
      </c>
      <c r="DW118" s="995"/>
      <c r="DX118" s="995"/>
      <c r="DY118" s="995"/>
      <c r="DZ118" s="996"/>
    </row>
    <row r="119" spans="1:130" s="180" customFormat="1" ht="26.25" customHeight="1" x14ac:dyDescent="0.15">
      <c r="A119" s="1088" t="s">
        <v>435</v>
      </c>
      <c r="B119" s="979"/>
      <c r="C119" s="961" t="s">
        <v>436</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175</v>
      </c>
      <c r="AB119" s="932"/>
      <c r="AC119" s="932"/>
      <c r="AD119" s="932"/>
      <c r="AE119" s="933"/>
      <c r="AF119" s="934" t="s">
        <v>175</v>
      </c>
      <c r="AG119" s="932"/>
      <c r="AH119" s="932"/>
      <c r="AI119" s="932"/>
      <c r="AJ119" s="933"/>
      <c r="AK119" s="934" t="s">
        <v>462</v>
      </c>
      <c r="AL119" s="932"/>
      <c r="AM119" s="932"/>
      <c r="AN119" s="932"/>
      <c r="AO119" s="933"/>
      <c r="AP119" s="935" t="s">
        <v>175</v>
      </c>
      <c r="AQ119" s="936"/>
      <c r="AR119" s="936"/>
      <c r="AS119" s="936"/>
      <c r="AT119" s="937"/>
      <c r="AU119" s="942"/>
      <c r="AV119" s="943"/>
      <c r="AW119" s="943"/>
      <c r="AX119" s="943"/>
      <c r="AY119" s="943"/>
      <c r="AZ119" s="201" t="s">
        <v>188</v>
      </c>
      <c r="BA119" s="201"/>
      <c r="BB119" s="201"/>
      <c r="BC119" s="201"/>
      <c r="BD119" s="201"/>
      <c r="BE119" s="201"/>
      <c r="BF119" s="201"/>
      <c r="BG119" s="201"/>
      <c r="BH119" s="201"/>
      <c r="BI119" s="201"/>
      <c r="BJ119" s="201"/>
      <c r="BK119" s="201"/>
      <c r="BL119" s="201"/>
      <c r="BM119" s="201"/>
      <c r="BN119" s="201"/>
      <c r="BO119" s="1009" t="s">
        <v>464</v>
      </c>
      <c r="BP119" s="1037"/>
      <c r="BQ119" s="1031">
        <v>23296375</v>
      </c>
      <c r="BR119" s="1032"/>
      <c r="BS119" s="1032"/>
      <c r="BT119" s="1032"/>
      <c r="BU119" s="1032"/>
      <c r="BV119" s="1032">
        <v>23142358</v>
      </c>
      <c r="BW119" s="1032"/>
      <c r="BX119" s="1032"/>
      <c r="BY119" s="1032"/>
      <c r="BZ119" s="1032"/>
      <c r="CA119" s="1032">
        <v>22854719</v>
      </c>
      <c r="CB119" s="1032"/>
      <c r="CC119" s="1032"/>
      <c r="CD119" s="1032"/>
      <c r="CE119" s="1032"/>
      <c r="CF119" s="1033"/>
      <c r="CG119" s="1034"/>
      <c r="CH119" s="1034"/>
      <c r="CI119" s="1034"/>
      <c r="CJ119" s="1035"/>
      <c r="CK119" s="982"/>
      <c r="CL119" s="983"/>
      <c r="CM119" s="1005" t="s">
        <v>465</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175</v>
      </c>
      <c r="DH119" s="1018"/>
      <c r="DI119" s="1018"/>
      <c r="DJ119" s="1018"/>
      <c r="DK119" s="1019"/>
      <c r="DL119" s="1017" t="s">
        <v>175</v>
      </c>
      <c r="DM119" s="1018"/>
      <c r="DN119" s="1018"/>
      <c r="DO119" s="1018"/>
      <c r="DP119" s="1019"/>
      <c r="DQ119" s="1017" t="s">
        <v>175</v>
      </c>
      <c r="DR119" s="1018"/>
      <c r="DS119" s="1018"/>
      <c r="DT119" s="1018"/>
      <c r="DU119" s="1019"/>
      <c r="DV119" s="1020" t="s">
        <v>462</v>
      </c>
      <c r="DW119" s="1021"/>
      <c r="DX119" s="1021"/>
      <c r="DY119" s="1021"/>
      <c r="DZ119" s="1022"/>
    </row>
    <row r="120" spans="1:130" s="180" customFormat="1" ht="26.25" customHeight="1" x14ac:dyDescent="0.15">
      <c r="A120" s="1089"/>
      <c r="B120" s="981"/>
      <c r="C120" s="954" t="s">
        <v>440</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175</v>
      </c>
      <c r="AB120" s="991"/>
      <c r="AC120" s="991"/>
      <c r="AD120" s="991"/>
      <c r="AE120" s="992"/>
      <c r="AF120" s="993" t="s">
        <v>175</v>
      </c>
      <c r="AG120" s="991"/>
      <c r="AH120" s="991"/>
      <c r="AI120" s="991"/>
      <c r="AJ120" s="992"/>
      <c r="AK120" s="993" t="s">
        <v>445</v>
      </c>
      <c r="AL120" s="991"/>
      <c r="AM120" s="991"/>
      <c r="AN120" s="991"/>
      <c r="AO120" s="992"/>
      <c r="AP120" s="994" t="s">
        <v>175</v>
      </c>
      <c r="AQ120" s="995"/>
      <c r="AR120" s="995"/>
      <c r="AS120" s="995"/>
      <c r="AT120" s="996"/>
      <c r="AU120" s="1023" t="s">
        <v>466</v>
      </c>
      <c r="AV120" s="1024"/>
      <c r="AW120" s="1024"/>
      <c r="AX120" s="1024"/>
      <c r="AY120" s="1025"/>
      <c r="AZ120" s="961" t="s">
        <v>467</v>
      </c>
      <c r="BA120" s="929"/>
      <c r="BB120" s="929"/>
      <c r="BC120" s="929"/>
      <c r="BD120" s="929"/>
      <c r="BE120" s="929"/>
      <c r="BF120" s="929"/>
      <c r="BG120" s="929"/>
      <c r="BH120" s="929"/>
      <c r="BI120" s="929"/>
      <c r="BJ120" s="929"/>
      <c r="BK120" s="929"/>
      <c r="BL120" s="929"/>
      <c r="BM120" s="929"/>
      <c r="BN120" s="929"/>
      <c r="BO120" s="929"/>
      <c r="BP120" s="930"/>
      <c r="BQ120" s="962">
        <v>7951856</v>
      </c>
      <c r="BR120" s="963"/>
      <c r="BS120" s="963"/>
      <c r="BT120" s="963"/>
      <c r="BU120" s="963"/>
      <c r="BV120" s="963">
        <v>9620360</v>
      </c>
      <c r="BW120" s="963"/>
      <c r="BX120" s="963"/>
      <c r="BY120" s="963"/>
      <c r="BZ120" s="963"/>
      <c r="CA120" s="963">
        <v>11149767</v>
      </c>
      <c r="CB120" s="963"/>
      <c r="CC120" s="963"/>
      <c r="CD120" s="963"/>
      <c r="CE120" s="963"/>
      <c r="CF120" s="976">
        <v>80.400000000000006</v>
      </c>
      <c r="CG120" s="977"/>
      <c r="CH120" s="977"/>
      <c r="CI120" s="977"/>
      <c r="CJ120" s="977"/>
      <c r="CK120" s="1038" t="s">
        <v>468</v>
      </c>
      <c r="CL120" s="1039"/>
      <c r="CM120" s="1039"/>
      <c r="CN120" s="1039"/>
      <c r="CO120" s="1040"/>
      <c r="CP120" s="1046" t="s">
        <v>408</v>
      </c>
      <c r="CQ120" s="1047"/>
      <c r="CR120" s="1047"/>
      <c r="CS120" s="1047"/>
      <c r="CT120" s="1047"/>
      <c r="CU120" s="1047"/>
      <c r="CV120" s="1047"/>
      <c r="CW120" s="1047"/>
      <c r="CX120" s="1047"/>
      <c r="CY120" s="1047"/>
      <c r="CZ120" s="1047"/>
      <c r="DA120" s="1047"/>
      <c r="DB120" s="1047"/>
      <c r="DC120" s="1047"/>
      <c r="DD120" s="1047"/>
      <c r="DE120" s="1047"/>
      <c r="DF120" s="1048"/>
      <c r="DG120" s="962" t="s">
        <v>175</v>
      </c>
      <c r="DH120" s="963"/>
      <c r="DI120" s="963"/>
      <c r="DJ120" s="963"/>
      <c r="DK120" s="963"/>
      <c r="DL120" s="963">
        <v>3003575</v>
      </c>
      <c r="DM120" s="963"/>
      <c r="DN120" s="963"/>
      <c r="DO120" s="963"/>
      <c r="DP120" s="963"/>
      <c r="DQ120" s="963">
        <v>2557203</v>
      </c>
      <c r="DR120" s="963"/>
      <c r="DS120" s="963"/>
      <c r="DT120" s="963"/>
      <c r="DU120" s="963"/>
      <c r="DV120" s="964">
        <v>18.399999999999999</v>
      </c>
      <c r="DW120" s="964"/>
      <c r="DX120" s="964"/>
      <c r="DY120" s="964"/>
      <c r="DZ120" s="965"/>
    </row>
    <row r="121" spans="1:130" s="180" customFormat="1" ht="26.25" customHeight="1" x14ac:dyDescent="0.15">
      <c r="A121" s="1089"/>
      <c r="B121" s="981"/>
      <c r="C121" s="1006" t="s">
        <v>469</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175</v>
      </c>
      <c r="AB121" s="991"/>
      <c r="AC121" s="991"/>
      <c r="AD121" s="991"/>
      <c r="AE121" s="992"/>
      <c r="AF121" s="993" t="s">
        <v>175</v>
      </c>
      <c r="AG121" s="991"/>
      <c r="AH121" s="991"/>
      <c r="AI121" s="991"/>
      <c r="AJ121" s="992"/>
      <c r="AK121" s="993" t="s">
        <v>175</v>
      </c>
      <c r="AL121" s="991"/>
      <c r="AM121" s="991"/>
      <c r="AN121" s="991"/>
      <c r="AO121" s="992"/>
      <c r="AP121" s="994" t="s">
        <v>175</v>
      </c>
      <c r="AQ121" s="995"/>
      <c r="AR121" s="995"/>
      <c r="AS121" s="995"/>
      <c r="AT121" s="996"/>
      <c r="AU121" s="1026"/>
      <c r="AV121" s="1027"/>
      <c r="AW121" s="1027"/>
      <c r="AX121" s="1027"/>
      <c r="AY121" s="1028"/>
      <c r="AZ121" s="954" t="s">
        <v>470</v>
      </c>
      <c r="BA121" s="955"/>
      <c r="BB121" s="955"/>
      <c r="BC121" s="955"/>
      <c r="BD121" s="955"/>
      <c r="BE121" s="955"/>
      <c r="BF121" s="955"/>
      <c r="BG121" s="955"/>
      <c r="BH121" s="955"/>
      <c r="BI121" s="955"/>
      <c r="BJ121" s="955"/>
      <c r="BK121" s="955"/>
      <c r="BL121" s="955"/>
      <c r="BM121" s="955"/>
      <c r="BN121" s="955"/>
      <c r="BO121" s="955"/>
      <c r="BP121" s="956"/>
      <c r="BQ121" s="957">
        <v>2491348</v>
      </c>
      <c r="BR121" s="958"/>
      <c r="BS121" s="958"/>
      <c r="BT121" s="958"/>
      <c r="BU121" s="958"/>
      <c r="BV121" s="958">
        <v>2774211</v>
      </c>
      <c r="BW121" s="958"/>
      <c r="BX121" s="958"/>
      <c r="BY121" s="958"/>
      <c r="BZ121" s="958"/>
      <c r="CA121" s="958">
        <v>2552474</v>
      </c>
      <c r="CB121" s="958"/>
      <c r="CC121" s="958"/>
      <c r="CD121" s="958"/>
      <c r="CE121" s="958"/>
      <c r="CF121" s="952">
        <v>18.399999999999999</v>
      </c>
      <c r="CG121" s="953"/>
      <c r="CH121" s="953"/>
      <c r="CI121" s="953"/>
      <c r="CJ121" s="953"/>
      <c r="CK121" s="1041"/>
      <c r="CL121" s="1042"/>
      <c r="CM121" s="1042"/>
      <c r="CN121" s="1042"/>
      <c r="CO121" s="1043"/>
      <c r="CP121" s="1051" t="s">
        <v>407</v>
      </c>
      <c r="CQ121" s="1052"/>
      <c r="CR121" s="1052"/>
      <c r="CS121" s="1052"/>
      <c r="CT121" s="1052"/>
      <c r="CU121" s="1052"/>
      <c r="CV121" s="1052"/>
      <c r="CW121" s="1052"/>
      <c r="CX121" s="1052"/>
      <c r="CY121" s="1052"/>
      <c r="CZ121" s="1052"/>
      <c r="DA121" s="1052"/>
      <c r="DB121" s="1052"/>
      <c r="DC121" s="1052"/>
      <c r="DD121" s="1052"/>
      <c r="DE121" s="1052"/>
      <c r="DF121" s="1053"/>
      <c r="DG121" s="957">
        <v>18527</v>
      </c>
      <c r="DH121" s="958"/>
      <c r="DI121" s="958"/>
      <c r="DJ121" s="958"/>
      <c r="DK121" s="958"/>
      <c r="DL121" s="958">
        <v>3960</v>
      </c>
      <c r="DM121" s="958"/>
      <c r="DN121" s="958"/>
      <c r="DO121" s="958"/>
      <c r="DP121" s="958"/>
      <c r="DQ121" s="958">
        <v>1585</v>
      </c>
      <c r="DR121" s="958"/>
      <c r="DS121" s="958"/>
      <c r="DT121" s="958"/>
      <c r="DU121" s="958"/>
      <c r="DV121" s="959">
        <v>0</v>
      </c>
      <c r="DW121" s="959"/>
      <c r="DX121" s="959"/>
      <c r="DY121" s="959"/>
      <c r="DZ121" s="960"/>
    </row>
    <row r="122" spans="1:130" s="180" customFormat="1" ht="26.25" customHeight="1" x14ac:dyDescent="0.15">
      <c r="A122" s="1089"/>
      <c r="B122" s="981"/>
      <c r="C122" s="954" t="s">
        <v>451</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175</v>
      </c>
      <c r="AB122" s="991"/>
      <c r="AC122" s="991"/>
      <c r="AD122" s="991"/>
      <c r="AE122" s="992"/>
      <c r="AF122" s="993" t="s">
        <v>175</v>
      </c>
      <c r="AG122" s="991"/>
      <c r="AH122" s="991"/>
      <c r="AI122" s="991"/>
      <c r="AJ122" s="992"/>
      <c r="AK122" s="993" t="s">
        <v>462</v>
      </c>
      <c r="AL122" s="991"/>
      <c r="AM122" s="991"/>
      <c r="AN122" s="991"/>
      <c r="AO122" s="992"/>
      <c r="AP122" s="994" t="s">
        <v>175</v>
      </c>
      <c r="AQ122" s="995"/>
      <c r="AR122" s="995"/>
      <c r="AS122" s="995"/>
      <c r="AT122" s="996"/>
      <c r="AU122" s="1026"/>
      <c r="AV122" s="1027"/>
      <c r="AW122" s="1027"/>
      <c r="AX122" s="1027"/>
      <c r="AY122" s="1028"/>
      <c r="AZ122" s="1005" t="s">
        <v>471</v>
      </c>
      <c r="BA122" s="997"/>
      <c r="BB122" s="997"/>
      <c r="BC122" s="997"/>
      <c r="BD122" s="997"/>
      <c r="BE122" s="997"/>
      <c r="BF122" s="997"/>
      <c r="BG122" s="997"/>
      <c r="BH122" s="997"/>
      <c r="BI122" s="997"/>
      <c r="BJ122" s="997"/>
      <c r="BK122" s="997"/>
      <c r="BL122" s="997"/>
      <c r="BM122" s="997"/>
      <c r="BN122" s="997"/>
      <c r="BO122" s="997"/>
      <c r="BP122" s="998"/>
      <c r="BQ122" s="1031">
        <v>16525315</v>
      </c>
      <c r="BR122" s="1032"/>
      <c r="BS122" s="1032"/>
      <c r="BT122" s="1032"/>
      <c r="BU122" s="1032"/>
      <c r="BV122" s="1032">
        <v>16472388</v>
      </c>
      <c r="BW122" s="1032"/>
      <c r="BX122" s="1032"/>
      <c r="BY122" s="1032"/>
      <c r="BZ122" s="1032"/>
      <c r="CA122" s="1032">
        <v>16898413</v>
      </c>
      <c r="CB122" s="1032"/>
      <c r="CC122" s="1032"/>
      <c r="CD122" s="1032"/>
      <c r="CE122" s="1032"/>
      <c r="CF122" s="1049">
        <v>121.9</v>
      </c>
      <c r="CG122" s="1050"/>
      <c r="CH122" s="1050"/>
      <c r="CI122" s="1050"/>
      <c r="CJ122" s="1050"/>
      <c r="CK122" s="1041"/>
      <c r="CL122" s="1042"/>
      <c r="CM122" s="1042"/>
      <c r="CN122" s="1042"/>
      <c r="CO122" s="1043"/>
      <c r="CP122" s="1051" t="s">
        <v>405</v>
      </c>
      <c r="CQ122" s="1052"/>
      <c r="CR122" s="1052"/>
      <c r="CS122" s="1052"/>
      <c r="CT122" s="1052"/>
      <c r="CU122" s="1052"/>
      <c r="CV122" s="1052"/>
      <c r="CW122" s="1052"/>
      <c r="CX122" s="1052"/>
      <c r="CY122" s="1052"/>
      <c r="CZ122" s="1052"/>
      <c r="DA122" s="1052"/>
      <c r="DB122" s="1052"/>
      <c r="DC122" s="1052"/>
      <c r="DD122" s="1052"/>
      <c r="DE122" s="1052"/>
      <c r="DF122" s="1053"/>
      <c r="DG122" s="957" t="s">
        <v>175</v>
      </c>
      <c r="DH122" s="958"/>
      <c r="DI122" s="958"/>
      <c r="DJ122" s="958"/>
      <c r="DK122" s="958"/>
      <c r="DL122" s="958" t="s">
        <v>175</v>
      </c>
      <c r="DM122" s="958"/>
      <c r="DN122" s="958"/>
      <c r="DO122" s="958"/>
      <c r="DP122" s="958"/>
      <c r="DQ122" s="958" t="s">
        <v>175</v>
      </c>
      <c r="DR122" s="958"/>
      <c r="DS122" s="958"/>
      <c r="DT122" s="958"/>
      <c r="DU122" s="958"/>
      <c r="DV122" s="959" t="s">
        <v>175</v>
      </c>
      <c r="DW122" s="959"/>
      <c r="DX122" s="959"/>
      <c r="DY122" s="959"/>
      <c r="DZ122" s="960"/>
    </row>
    <row r="123" spans="1:130" s="180" customFormat="1" ht="26.25" customHeight="1" x14ac:dyDescent="0.15">
      <c r="A123" s="1089"/>
      <c r="B123" s="981"/>
      <c r="C123" s="954" t="s">
        <v>457</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175</v>
      </c>
      <c r="AB123" s="991"/>
      <c r="AC123" s="991"/>
      <c r="AD123" s="991"/>
      <c r="AE123" s="992"/>
      <c r="AF123" s="993" t="s">
        <v>175</v>
      </c>
      <c r="AG123" s="991"/>
      <c r="AH123" s="991"/>
      <c r="AI123" s="991"/>
      <c r="AJ123" s="992"/>
      <c r="AK123" s="993" t="s">
        <v>175</v>
      </c>
      <c r="AL123" s="991"/>
      <c r="AM123" s="991"/>
      <c r="AN123" s="991"/>
      <c r="AO123" s="992"/>
      <c r="AP123" s="994" t="s">
        <v>175</v>
      </c>
      <c r="AQ123" s="995"/>
      <c r="AR123" s="995"/>
      <c r="AS123" s="995"/>
      <c r="AT123" s="996"/>
      <c r="AU123" s="1029"/>
      <c r="AV123" s="1030"/>
      <c r="AW123" s="1030"/>
      <c r="AX123" s="1030"/>
      <c r="AY123" s="1030"/>
      <c r="AZ123" s="201" t="s">
        <v>188</v>
      </c>
      <c r="BA123" s="201"/>
      <c r="BB123" s="201"/>
      <c r="BC123" s="201"/>
      <c r="BD123" s="201"/>
      <c r="BE123" s="201"/>
      <c r="BF123" s="201"/>
      <c r="BG123" s="201"/>
      <c r="BH123" s="201"/>
      <c r="BI123" s="201"/>
      <c r="BJ123" s="201"/>
      <c r="BK123" s="201"/>
      <c r="BL123" s="201"/>
      <c r="BM123" s="201"/>
      <c r="BN123" s="201"/>
      <c r="BO123" s="1009" t="s">
        <v>472</v>
      </c>
      <c r="BP123" s="1037"/>
      <c r="BQ123" s="1095">
        <v>26968519</v>
      </c>
      <c r="BR123" s="1096"/>
      <c r="BS123" s="1096"/>
      <c r="BT123" s="1096"/>
      <c r="BU123" s="1096"/>
      <c r="BV123" s="1096">
        <v>28866959</v>
      </c>
      <c r="BW123" s="1096"/>
      <c r="BX123" s="1096"/>
      <c r="BY123" s="1096"/>
      <c r="BZ123" s="1096"/>
      <c r="CA123" s="1096">
        <v>30600654</v>
      </c>
      <c r="CB123" s="1096"/>
      <c r="CC123" s="1096"/>
      <c r="CD123" s="1096"/>
      <c r="CE123" s="1096"/>
      <c r="CF123" s="1033"/>
      <c r="CG123" s="1034"/>
      <c r="CH123" s="1034"/>
      <c r="CI123" s="1034"/>
      <c r="CJ123" s="1035"/>
      <c r="CK123" s="1041"/>
      <c r="CL123" s="1042"/>
      <c r="CM123" s="1042"/>
      <c r="CN123" s="1042"/>
      <c r="CO123" s="1043"/>
      <c r="CP123" s="1051" t="s">
        <v>473</v>
      </c>
      <c r="CQ123" s="1052"/>
      <c r="CR123" s="1052"/>
      <c r="CS123" s="1052"/>
      <c r="CT123" s="1052"/>
      <c r="CU123" s="1052"/>
      <c r="CV123" s="1052"/>
      <c r="CW123" s="1052"/>
      <c r="CX123" s="1052"/>
      <c r="CY123" s="1052"/>
      <c r="CZ123" s="1052"/>
      <c r="DA123" s="1052"/>
      <c r="DB123" s="1052"/>
      <c r="DC123" s="1052"/>
      <c r="DD123" s="1052"/>
      <c r="DE123" s="1052"/>
      <c r="DF123" s="1053"/>
      <c r="DG123" s="990" t="s">
        <v>175</v>
      </c>
      <c r="DH123" s="991"/>
      <c r="DI123" s="991"/>
      <c r="DJ123" s="991"/>
      <c r="DK123" s="992"/>
      <c r="DL123" s="993" t="s">
        <v>175</v>
      </c>
      <c r="DM123" s="991"/>
      <c r="DN123" s="991"/>
      <c r="DO123" s="991"/>
      <c r="DP123" s="992"/>
      <c r="DQ123" s="993" t="s">
        <v>175</v>
      </c>
      <c r="DR123" s="991"/>
      <c r="DS123" s="991"/>
      <c r="DT123" s="991"/>
      <c r="DU123" s="992"/>
      <c r="DV123" s="994" t="s">
        <v>445</v>
      </c>
      <c r="DW123" s="995"/>
      <c r="DX123" s="995"/>
      <c r="DY123" s="995"/>
      <c r="DZ123" s="996"/>
    </row>
    <row r="124" spans="1:130" s="180" customFormat="1" ht="26.25" customHeight="1" thickBot="1" x14ac:dyDescent="0.2">
      <c r="A124" s="1089"/>
      <c r="B124" s="981"/>
      <c r="C124" s="954" t="s">
        <v>460</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175</v>
      </c>
      <c r="AB124" s="991"/>
      <c r="AC124" s="991"/>
      <c r="AD124" s="991"/>
      <c r="AE124" s="992"/>
      <c r="AF124" s="993" t="s">
        <v>175</v>
      </c>
      <c r="AG124" s="991"/>
      <c r="AH124" s="991"/>
      <c r="AI124" s="991"/>
      <c r="AJ124" s="992"/>
      <c r="AK124" s="993" t="s">
        <v>175</v>
      </c>
      <c r="AL124" s="991"/>
      <c r="AM124" s="991"/>
      <c r="AN124" s="991"/>
      <c r="AO124" s="992"/>
      <c r="AP124" s="994" t="s">
        <v>445</v>
      </c>
      <c r="AQ124" s="995"/>
      <c r="AR124" s="995"/>
      <c r="AS124" s="995"/>
      <c r="AT124" s="996"/>
      <c r="AU124" s="1091" t="s">
        <v>474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175</v>
      </c>
      <c r="BR124" s="1059"/>
      <c r="BS124" s="1059"/>
      <c r="BT124" s="1059"/>
      <c r="BU124" s="1059"/>
      <c r="BV124" s="1059" t="s">
        <v>175</v>
      </c>
      <c r="BW124" s="1059"/>
      <c r="BX124" s="1059"/>
      <c r="BY124" s="1059"/>
      <c r="BZ124" s="1059"/>
      <c r="CA124" s="1059" t="s">
        <v>175</v>
      </c>
      <c r="CB124" s="1059"/>
      <c r="CC124" s="1059"/>
      <c r="CD124" s="1059"/>
      <c r="CE124" s="1059"/>
      <c r="CF124" s="1060"/>
      <c r="CG124" s="1061"/>
      <c r="CH124" s="1061"/>
      <c r="CI124" s="1061"/>
      <c r="CJ124" s="1062"/>
      <c r="CK124" s="1044"/>
      <c r="CL124" s="1044"/>
      <c r="CM124" s="1044"/>
      <c r="CN124" s="1044"/>
      <c r="CO124" s="1045"/>
      <c r="CP124" s="1051" t="s">
        <v>475</v>
      </c>
      <c r="CQ124" s="1052"/>
      <c r="CR124" s="1052"/>
      <c r="CS124" s="1052"/>
      <c r="CT124" s="1052"/>
      <c r="CU124" s="1052"/>
      <c r="CV124" s="1052"/>
      <c r="CW124" s="1052"/>
      <c r="CX124" s="1052"/>
      <c r="CY124" s="1052"/>
      <c r="CZ124" s="1052"/>
      <c r="DA124" s="1052"/>
      <c r="DB124" s="1052"/>
      <c r="DC124" s="1052"/>
      <c r="DD124" s="1052"/>
      <c r="DE124" s="1052"/>
      <c r="DF124" s="1053"/>
      <c r="DG124" s="1036">
        <v>3421590</v>
      </c>
      <c r="DH124" s="1018"/>
      <c r="DI124" s="1018"/>
      <c r="DJ124" s="1018"/>
      <c r="DK124" s="1019"/>
      <c r="DL124" s="1017" t="s">
        <v>175</v>
      </c>
      <c r="DM124" s="1018"/>
      <c r="DN124" s="1018"/>
      <c r="DO124" s="1018"/>
      <c r="DP124" s="1019"/>
      <c r="DQ124" s="1017" t="s">
        <v>175</v>
      </c>
      <c r="DR124" s="1018"/>
      <c r="DS124" s="1018"/>
      <c r="DT124" s="1018"/>
      <c r="DU124" s="1019"/>
      <c r="DV124" s="1020" t="s">
        <v>175</v>
      </c>
      <c r="DW124" s="1021"/>
      <c r="DX124" s="1021"/>
      <c r="DY124" s="1021"/>
      <c r="DZ124" s="1022"/>
    </row>
    <row r="125" spans="1:130" s="180" customFormat="1" ht="26.25" customHeight="1" x14ac:dyDescent="0.15">
      <c r="A125" s="1089"/>
      <c r="B125" s="981"/>
      <c r="C125" s="954" t="s">
        <v>463</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175</v>
      </c>
      <c r="AB125" s="991"/>
      <c r="AC125" s="991"/>
      <c r="AD125" s="991"/>
      <c r="AE125" s="992"/>
      <c r="AF125" s="993" t="s">
        <v>175</v>
      </c>
      <c r="AG125" s="991"/>
      <c r="AH125" s="991"/>
      <c r="AI125" s="991"/>
      <c r="AJ125" s="992"/>
      <c r="AK125" s="993" t="s">
        <v>175</v>
      </c>
      <c r="AL125" s="991"/>
      <c r="AM125" s="991"/>
      <c r="AN125" s="991"/>
      <c r="AO125" s="992"/>
      <c r="AP125" s="994" t="s">
        <v>175</v>
      </c>
      <c r="AQ125" s="995"/>
      <c r="AR125" s="995"/>
      <c r="AS125" s="995"/>
      <c r="AT125" s="996"/>
      <c r="AU125" s="202"/>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182"/>
      <c r="BR125" s="182"/>
      <c r="BS125" s="182"/>
      <c r="BT125" s="182"/>
      <c r="BU125" s="182"/>
      <c r="BV125" s="182"/>
      <c r="BW125" s="182"/>
      <c r="BX125" s="182"/>
      <c r="BY125" s="182"/>
      <c r="BZ125" s="182"/>
      <c r="CA125" s="182"/>
      <c r="CB125" s="182"/>
      <c r="CC125" s="182"/>
      <c r="CD125" s="182"/>
      <c r="CE125" s="182"/>
      <c r="CF125" s="182"/>
      <c r="CG125" s="182"/>
      <c r="CH125" s="182"/>
      <c r="CI125" s="182"/>
      <c r="CJ125" s="204"/>
      <c r="CK125" s="1054" t="s">
        <v>476</v>
      </c>
      <c r="CL125" s="1039"/>
      <c r="CM125" s="1039"/>
      <c r="CN125" s="1039"/>
      <c r="CO125" s="1040"/>
      <c r="CP125" s="961" t="s">
        <v>477</v>
      </c>
      <c r="CQ125" s="929"/>
      <c r="CR125" s="929"/>
      <c r="CS125" s="929"/>
      <c r="CT125" s="929"/>
      <c r="CU125" s="929"/>
      <c r="CV125" s="929"/>
      <c r="CW125" s="929"/>
      <c r="CX125" s="929"/>
      <c r="CY125" s="929"/>
      <c r="CZ125" s="929"/>
      <c r="DA125" s="929"/>
      <c r="DB125" s="929"/>
      <c r="DC125" s="929"/>
      <c r="DD125" s="929"/>
      <c r="DE125" s="929"/>
      <c r="DF125" s="930"/>
      <c r="DG125" s="962" t="s">
        <v>175</v>
      </c>
      <c r="DH125" s="963"/>
      <c r="DI125" s="963"/>
      <c r="DJ125" s="963"/>
      <c r="DK125" s="963"/>
      <c r="DL125" s="963" t="s">
        <v>175</v>
      </c>
      <c r="DM125" s="963"/>
      <c r="DN125" s="963"/>
      <c r="DO125" s="963"/>
      <c r="DP125" s="963"/>
      <c r="DQ125" s="963" t="s">
        <v>175</v>
      </c>
      <c r="DR125" s="963"/>
      <c r="DS125" s="963"/>
      <c r="DT125" s="963"/>
      <c r="DU125" s="963"/>
      <c r="DV125" s="964" t="s">
        <v>175</v>
      </c>
      <c r="DW125" s="964"/>
      <c r="DX125" s="964"/>
      <c r="DY125" s="964"/>
      <c r="DZ125" s="965"/>
    </row>
    <row r="126" spans="1:130" s="180" customFormat="1" ht="26.25" customHeight="1" thickBot="1" x14ac:dyDescent="0.2">
      <c r="A126" s="1089"/>
      <c r="B126" s="981"/>
      <c r="C126" s="954" t="s">
        <v>465</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175</v>
      </c>
      <c r="AB126" s="991"/>
      <c r="AC126" s="991"/>
      <c r="AD126" s="991"/>
      <c r="AE126" s="992"/>
      <c r="AF126" s="993" t="s">
        <v>175</v>
      </c>
      <c r="AG126" s="991"/>
      <c r="AH126" s="991"/>
      <c r="AI126" s="991"/>
      <c r="AJ126" s="992"/>
      <c r="AK126" s="993" t="s">
        <v>175</v>
      </c>
      <c r="AL126" s="991"/>
      <c r="AM126" s="991"/>
      <c r="AN126" s="991"/>
      <c r="AO126" s="992"/>
      <c r="AP126" s="994" t="s">
        <v>175</v>
      </c>
      <c r="AQ126" s="995"/>
      <c r="AR126" s="995"/>
      <c r="AS126" s="995"/>
      <c r="AT126" s="996"/>
      <c r="AU126" s="182"/>
      <c r="AV126" s="182"/>
      <c r="AW126" s="182"/>
      <c r="AX126" s="182"/>
      <c r="AY126" s="182"/>
      <c r="AZ126" s="182"/>
      <c r="BA126" s="182"/>
      <c r="BB126" s="182"/>
      <c r="BC126" s="182"/>
      <c r="BD126" s="182"/>
      <c r="BE126" s="182"/>
      <c r="BF126" s="182"/>
      <c r="BG126" s="182"/>
      <c r="BH126" s="182"/>
      <c r="BI126" s="182"/>
      <c r="BJ126" s="182"/>
      <c r="BK126" s="182"/>
      <c r="BL126" s="182"/>
      <c r="BM126" s="182"/>
      <c r="BN126" s="182"/>
      <c r="BO126" s="182"/>
      <c r="BP126" s="182"/>
      <c r="BQ126" s="182"/>
      <c r="BR126" s="182"/>
      <c r="BS126" s="182"/>
      <c r="BT126" s="182"/>
      <c r="BU126" s="182"/>
      <c r="BV126" s="182"/>
      <c r="BW126" s="182"/>
      <c r="BX126" s="182"/>
      <c r="BY126" s="182"/>
      <c r="BZ126" s="182"/>
      <c r="CA126" s="182"/>
      <c r="CB126" s="182"/>
      <c r="CC126" s="182"/>
      <c r="CD126" s="205"/>
      <c r="CE126" s="205"/>
      <c r="CF126" s="205"/>
      <c r="CG126" s="182"/>
      <c r="CH126" s="182"/>
      <c r="CI126" s="182"/>
      <c r="CJ126" s="204"/>
      <c r="CK126" s="1055"/>
      <c r="CL126" s="1042"/>
      <c r="CM126" s="1042"/>
      <c r="CN126" s="1042"/>
      <c r="CO126" s="1043"/>
      <c r="CP126" s="954" t="s">
        <v>478</v>
      </c>
      <c r="CQ126" s="955"/>
      <c r="CR126" s="955"/>
      <c r="CS126" s="955"/>
      <c r="CT126" s="955"/>
      <c r="CU126" s="955"/>
      <c r="CV126" s="955"/>
      <c r="CW126" s="955"/>
      <c r="CX126" s="955"/>
      <c r="CY126" s="955"/>
      <c r="CZ126" s="955"/>
      <c r="DA126" s="955"/>
      <c r="DB126" s="955"/>
      <c r="DC126" s="955"/>
      <c r="DD126" s="955"/>
      <c r="DE126" s="955"/>
      <c r="DF126" s="956"/>
      <c r="DG126" s="957" t="s">
        <v>175</v>
      </c>
      <c r="DH126" s="958"/>
      <c r="DI126" s="958"/>
      <c r="DJ126" s="958"/>
      <c r="DK126" s="958"/>
      <c r="DL126" s="958" t="s">
        <v>175</v>
      </c>
      <c r="DM126" s="958"/>
      <c r="DN126" s="958"/>
      <c r="DO126" s="958"/>
      <c r="DP126" s="958"/>
      <c r="DQ126" s="958" t="s">
        <v>462</v>
      </c>
      <c r="DR126" s="958"/>
      <c r="DS126" s="958"/>
      <c r="DT126" s="958"/>
      <c r="DU126" s="958"/>
      <c r="DV126" s="959" t="s">
        <v>445</v>
      </c>
      <c r="DW126" s="959"/>
      <c r="DX126" s="959"/>
      <c r="DY126" s="959"/>
      <c r="DZ126" s="960"/>
    </row>
    <row r="127" spans="1:130" s="180" customFormat="1" ht="26.25" customHeight="1" x14ac:dyDescent="0.15">
      <c r="A127" s="1090"/>
      <c r="B127" s="983"/>
      <c r="C127" s="1005" t="s">
        <v>479</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445</v>
      </c>
      <c r="AB127" s="991"/>
      <c r="AC127" s="991"/>
      <c r="AD127" s="991"/>
      <c r="AE127" s="992"/>
      <c r="AF127" s="993" t="s">
        <v>175</v>
      </c>
      <c r="AG127" s="991"/>
      <c r="AH127" s="991"/>
      <c r="AI127" s="991"/>
      <c r="AJ127" s="992"/>
      <c r="AK127" s="993" t="s">
        <v>175</v>
      </c>
      <c r="AL127" s="991"/>
      <c r="AM127" s="991"/>
      <c r="AN127" s="991"/>
      <c r="AO127" s="992"/>
      <c r="AP127" s="994" t="s">
        <v>175</v>
      </c>
      <c r="AQ127" s="995"/>
      <c r="AR127" s="995"/>
      <c r="AS127" s="995"/>
      <c r="AT127" s="996"/>
      <c r="AU127" s="182"/>
      <c r="AV127" s="182"/>
      <c r="AW127" s="182"/>
      <c r="AX127" s="1063" t="s">
        <v>480</v>
      </c>
      <c r="AY127" s="1064"/>
      <c r="AZ127" s="1064"/>
      <c r="BA127" s="1064"/>
      <c r="BB127" s="1064"/>
      <c r="BC127" s="1064"/>
      <c r="BD127" s="1064"/>
      <c r="BE127" s="1065"/>
      <c r="BF127" s="1066" t="s">
        <v>481</v>
      </c>
      <c r="BG127" s="1064"/>
      <c r="BH127" s="1064"/>
      <c r="BI127" s="1064"/>
      <c r="BJ127" s="1064"/>
      <c r="BK127" s="1064"/>
      <c r="BL127" s="1065"/>
      <c r="BM127" s="1066" t="s">
        <v>482</v>
      </c>
      <c r="BN127" s="1064"/>
      <c r="BO127" s="1064"/>
      <c r="BP127" s="1064"/>
      <c r="BQ127" s="1064"/>
      <c r="BR127" s="1064"/>
      <c r="BS127" s="1065"/>
      <c r="BT127" s="1066" t="s">
        <v>483</v>
      </c>
      <c r="BU127" s="1064"/>
      <c r="BV127" s="1064"/>
      <c r="BW127" s="1064"/>
      <c r="BX127" s="1064"/>
      <c r="BY127" s="1064"/>
      <c r="BZ127" s="1087"/>
      <c r="CA127" s="182"/>
      <c r="CB127" s="182"/>
      <c r="CC127" s="182"/>
      <c r="CD127" s="205"/>
      <c r="CE127" s="205"/>
      <c r="CF127" s="205"/>
      <c r="CG127" s="182"/>
      <c r="CH127" s="182"/>
      <c r="CI127" s="182"/>
      <c r="CJ127" s="204"/>
      <c r="CK127" s="1055"/>
      <c r="CL127" s="1042"/>
      <c r="CM127" s="1042"/>
      <c r="CN127" s="1042"/>
      <c r="CO127" s="1043"/>
      <c r="CP127" s="954" t="s">
        <v>484</v>
      </c>
      <c r="CQ127" s="955"/>
      <c r="CR127" s="955"/>
      <c r="CS127" s="955"/>
      <c r="CT127" s="955"/>
      <c r="CU127" s="955"/>
      <c r="CV127" s="955"/>
      <c r="CW127" s="955"/>
      <c r="CX127" s="955"/>
      <c r="CY127" s="955"/>
      <c r="CZ127" s="955"/>
      <c r="DA127" s="955"/>
      <c r="DB127" s="955"/>
      <c r="DC127" s="955"/>
      <c r="DD127" s="955"/>
      <c r="DE127" s="955"/>
      <c r="DF127" s="956"/>
      <c r="DG127" s="957" t="s">
        <v>445</v>
      </c>
      <c r="DH127" s="958"/>
      <c r="DI127" s="958"/>
      <c r="DJ127" s="958"/>
      <c r="DK127" s="958"/>
      <c r="DL127" s="958" t="s">
        <v>445</v>
      </c>
      <c r="DM127" s="958"/>
      <c r="DN127" s="958"/>
      <c r="DO127" s="958"/>
      <c r="DP127" s="958"/>
      <c r="DQ127" s="958" t="s">
        <v>175</v>
      </c>
      <c r="DR127" s="958"/>
      <c r="DS127" s="958"/>
      <c r="DT127" s="958"/>
      <c r="DU127" s="958"/>
      <c r="DV127" s="959" t="s">
        <v>175</v>
      </c>
      <c r="DW127" s="959"/>
      <c r="DX127" s="959"/>
      <c r="DY127" s="959"/>
      <c r="DZ127" s="960"/>
    </row>
    <row r="128" spans="1:130" s="180" customFormat="1" ht="26.25" customHeight="1" thickBot="1" x14ac:dyDescent="0.2">
      <c r="A128" s="1073" t="s">
        <v>485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486</v>
      </c>
      <c r="X128" s="1075"/>
      <c r="Y128" s="1075"/>
      <c r="Z128" s="1076"/>
      <c r="AA128" s="1077">
        <v>463920</v>
      </c>
      <c r="AB128" s="1078"/>
      <c r="AC128" s="1078"/>
      <c r="AD128" s="1078"/>
      <c r="AE128" s="1079"/>
      <c r="AF128" s="1080">
        <v>431320</v>
      </c>
      <c r="AG128" s="1078"/>
      <c r="AH128" s="1078"/>
      <c r="AI128" s="1078"/>
      <c r="AJ128" s="1079"/>
      <c r="AK128" s="1080">
        <v>379264</v>
      </c>
      <c r="AL128" s="1078"/>
      <c r="AM128" s="1078"/>
      <c r="AN128" s="1078"/>
      <c r="AO128" s="1079"/>
      <c r="AP128" s="1081"/>
      <c r="AQ128" s="1082"/>
      <c r="AR128" s="1082"/>
      <c r="AS128" s="1082"/>
      <c r="AT128" s="1083"/>
      <c r="AU128" s="182"/>
      <c r="AV128" s="182"/>
      <c r="AW128" s="182"/>
      <c r="AX128" s="928" t="s">
        <v>487</v>
      </c>
      <c r="AY128" s="929"/>
      <c r="AZ128" s="929"/>
      <c r="BA128" s="929"/>
      <c r="BB128" s="929"/>
      <c r="BC128" s="929"/>
      <c r="BD128" s="929"/>
      <c r="BE128" s="930"/>
      <c r="BF128" s="1084" t="s">
        <v>462</v>
      </c>
      <c r="BG128" s="1085"/>
      <c r="BH128" s="1085"/>
      <c r="BI128" s="1085"/>
      <c r="BJ128" s="1085"/>
      <c r="BK128" s="1085"/>
      <c r="BL128" s="1086"/>
      <c r="BM128" s="1084">
        <v>12.76</v>
      </c>
      <c r="BN128" s="1085"/>
      <c r="BO128" s="1085"/>
      <c r="BP128" s="1085"/>
      <c r="BQ128" s="1085"/>
      <c r="BR128" s="1085"/>
      <c r="BS128" s="1086"/>
      <c r="BT128" s="1084">
        <v>20</v>
      </c>
      <c r="BU128" s="1085"/>
      <c r="BV128" s="1085"/>
      <c r="BW128" s="1085"/>
      <c r="BX128" s="1085"/>
      <c r="BY128" s="1085"/>
      <c r="BZ128" s="1108"/>
      <c r="CA128" s="205"/>
      <c r="CB128" s="205"/>
      <c r="CC128" s="205"/>
      <c r="CD128" s="205"/>
      <c r="CE128" s="205"/>
      <c r="CF128" s="205"/>
      <c r="CG128" s="182"/>
      <c r="CH128" s="182"/>
      <c r="CI128" s="182"/>
      <c r="CJ128" s="204"/>
      <c r="CK128" s="1056"/>
      <c r="CL128" s="1057"/>
      <c r="CM128" s="1057"/>
      <c r="CN128" s="1057"/>
      <c r="CO128" s="1058"/>
      <c r="CP128" s="1067" t="s">
        <v>488</v>
      </c>
      <c r="CQ128" s="758"/>
      <c r="CR128" s="758"/>
      <c r="CS128" s="758"/>
      <c r="CT128" s="758"/>
      <c r="CU128" s="758"/>
      <c r="CV128" s="758"/>
      <c r="CW128" s="758"/>
      <c r="CX128" s="758"/>
      <c r="CY128" s="758"/>
      <c r="CZ128" s="758"/>
      <c r="DA128" s="758"/>
      <c r="DB128" s="758"/>
      <c r="DC128" s="758"/>
      <c r="DD128" s="758"/>
      <c r="DE128" s="758"/>
      <c r="DF128" s="1068"/>
      <c r="DG128" s="1069" t="s">
        <v>175</v>
      </c>
      <c r="DH128" s="1070"/>
      <c r="DI128" s="1070"/>
      <c r="DJ128" s="1070"/>
      <c r="DK128" s="1070"/>
      <c r="DL128" s="1070" t="s">
        <v>175</v>
      </c>
      <c r="DM128" s="1070"/>
      <c r="DN128" s="1070"/>
      <c r="DO128" s="1070"/>
      <c r="DP128" s="1070"/>
      <c r="DQ128" s="1070" t="s">
        <v>175</v>
      </c>
      <c r="DR128" s="1070"/>
      <c r="DS128" s="1070"/>
      <c r="DT128" s="1070"/>
      <c r="DU128" s="1070"/>
      <c r="DV128" s="1071" t="s">
        <v>175</v>
      </c>
      <c r="DW128" s="1071"/>
      <c r="DX128" s="1071"/>
      <c r="DY128" s="1071"/>
      <c r="DZ128" s="1072"/>
    </row>
    <row r="129" spans="1:131" s="180" customFormat="1" ht="26.25" customHeight="1" x14ac:dyDescent="0.15">
      <c r="A129" s="966" t="s">
        <v>106</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489</v>
      </c>
      <c r="X129" s="1103"/>
      <c r="Y129" s="1103"/>
      <c r="Z129" s="1104"/>
      <c r="AA129" s="990">
        <v>13781258</v>
      </c>
      <c r="AB129" s="991"/>
      <c r="AC129" s="991"/>
      <c r="AD129" s="991"/>
      <c r="AE129" s="992"/>
      <c r="AF129" s="993">
        <v>14295453</v>
      </c>
      <c r="AG129" s="991"/>
      <c r="AH129" s="991"/>
      <c r="AI129" s="991"/>
      <c r="AJ129" s="992"/>
      <c r="AK129" s="993">
        <v>15277004</v>
      </c>
      <c r="AL129" s="991"/>
      <c r="AM129" s="991"/>
      <c r="AN129" s="991"/>
      <c r="AO129" s="992"/>
      <c r="AP129" s="1105"/>
      <c r="AQ129" s="1106"/>
      <c r="AR129" s="1106"/>
      <c r="AS129" s="1106"/>
      <c r="AT129" s="1107"/>
      <c r="AU129" s="183"/>
      <c r="AV129" s="183"/>
      <c r="AW129" s="183"/>
      <c r="AX129" s="1097" t="s">
        <v>490</v>
      </c>
      <c r="AY129" s="955"/>
      <c r="AZ129" s="955"/>
      <c r="BA129" s="955"/>
      <c r="BB129" s="955"/>
      <c r="BC129" s="955"/>
      <c r="BD129" s="955"/>
      <c r="BE129" s="956"/>
      <c r="BF129" s="1098" t="s">
        <v>175</v>
      </c>
      <c r="BG129" s="1099"/>
      <c r="BH129" s="1099"/>
      <c r="BI129" s="1099"/>
      <c r="BJ129" s="1099"/>
      <c r="BK129" s="1099"/>
      <c r="BL129" s="1100"/>
      <c r="BM129" s="1098">
        <v>17.760000000000002</v>
      </c>
      <c r="BN129" s="1099"/>
      <c r="BO129" s="1099"/>
      <c r="BP129" s="1099"/>
      <c r="BQ129" s="1099"/>
      <c r="BR129" s="1099"/>
      <c r="BS129" s="1100"/>
      <c r="BT129" s="1098">
        <v>30</v>
      </c>
      <c r="BU129" s="1099"/>
      <c r="BV129" s="1099"/>
      <c r="BW129" s="1099"/>
      <c r="BX129" s="1099"/>
      <c r="BY129" s="1099"/>
      <c r="BZ129" s="1101"/>
      <c r="CA129" s="206"/>
      <c r="CB129" s="206"/>
      <c r="CC129" s="206"/>
      <c r="CD129" s="206"/>
      <c r="CE129" s="206"/>
      <c r="CF129" s="206"/>
      <c r="CG129" s="206"/>
      <c r="CH129" s="206"/>
      <c r="CI129" s="206"/>
      <c r="CJ129" s="206"/>
      <c r="CK129" s="206"/>
      <c r="CL129" s="206"/>
      <c r="CM129" s="206"/>
      <c r="CN129" s="206"/>
      <c r="CO129" s="206"/>
      <c r="CP129" s="206"/>
      <c r="CQ129" s="206"/>
      <c r="CR129" s="206"/>
      <c r="CS129" s="206"/>
      <c r="CT129" s="206"/>
      <c r="CU129" s="206"/>
      <c r="CV129" s="206"/>
      <c r="CW129" s="206"/>
      <c r="CX129" s="206"/>
      <c r="CY129" s="206"/>
      <c r="CZ129" s="206"/>
      <c r="DA129" s="206"/>
      <c r="DB129" s="206"/>
      <c r="DC129" s="206"/>
      <c r="DD129" s="206"/>
      <c r="DE129" s="206"/>
      <c r="DF129" s="206"/>
      <c r="DG129" s="206"/>
      <c r="DH129" s="206"/>
      <c r="DI129" s="206"/>
      <c r="DJ129" s="206"/>
      <c r="DK129" s="206"/>
      <c r="DL129" s="206"/>
      <c r="DM129" s="206"/>
      <c r="DN129" s="206"/>
      <c r="DO129" s="206"/>
      <c r="DP129" s="183"/>
      <c r="DQ129" s="183"/>
      <c r="DR129" s="183"/>
      <c r="DS129" s="183"/>
      <c r="DT129" s="183"/>
      <c r="DU129" s="183"/>
      <c r="DV129" s="183"/>
      <c r="DW129" s="183"/>
      <c r="DX129" s="183"/>
      <c r="DY129" s="183"/>
      <c r="DZ129" s="183"/>
    </row>
    <row r="130" spans="1:131" s="180" customFormat="1" ht="26.25" customHeight="1" x14ac:dyDescent="0.15">
      <c r="A130" s="966" t="s">
        <v>491</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492</v>
      </c>
      <c r="X130" s="1103"/>
      <c r="Y130" s="1103"/>
      <c r="Z130" s="1104"/>
      <c r="AA130" s="990">
        <v>1403261</v>
      </c>
      <c r="AB130" s="991"/>
      <c r="AC130" s="991"/>
      <c r="AD130" s="991"/>
      <c r="AE130" s="992"/>
      <c r="AF130" s="993">
        <v>1380731</v>
      </c>
      <c r="AG130" s="991"/>
      <c r="AH130" s="991"/>
      <c r="AI130" s="991"/>
      <c r="AJ130" s="992"/>
      <c r="AK130" s="993">
        <v>1410553</v>
      </c>
      <c r="AL130" s="991"/>
      <c r="AM130" s="991"/>
      <c r="AN130" s="991"/>
      <c r="AO130" s="992"/>
      <c r="AP130" s="1105"/>
      <c r="AQ130" s="1106"/>
      <c r="AR130" s="1106"/>
      <c r="AS130" s="1106"/>
      <c r="AT130" s="1107"/>
      <c r="AU130" s="183"/>
      <c r="AV130" s="183"/>
      <c r="AW130" s="183"/>
      <c r="AX130" s="1097" t="s">
        <v>493</v>
      </c>
      <c r="AY130" s="955"/>
      <c r="AZ130" s="955"/>
      <c r="BA130" s="955"/>
      <c r="BB130" s="955"/>
      <c r="BC130" s="955"/>
      <c r="BD130" s="955"/>
      <c r="BE130" s="956"/>
      <c r="BF130" s="1133">
        <v>-0.2</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06"/>
      <c r="CB130" s="206"/>
      <c r="CC130" s="206"/>
      <c r="CD130" s="206"/>
      <c r="CE130" s="206"/>
      <c r="CF130" s="206"/>
      <c r="CG130" s="206"/>
      <c r="CH130" s="206"/>
      <c r="CI130" s="206"/>
      <c r="CJ130" s="206"/>
      <c r="CK130" s="206"/>
      <c r="CL130" s="206"/>
      <c r="CM130" s="206"/>
      <c r="CN130" s="206"/>
      <c r="CO130" s="206"/>
      <c r="CP130" s="206"/>
      <c r="CQ130" s="206"/>
      <c r="CR130" s="206"/>
      <c r="CS130" s="206"/>
      <c r="CT130" s="206"/>
      <c r="CU130" s="206"/>
      <c r="CV130" s="206"/>
      <c r="CW130" s="206"/>
      <c r="CX130" s="206"/>
      <c r="CY130" s="206"/>
      <c r="CZ130" s="206"/>
      <c r="DA130" s="206"/>
      <c r="DB130" s="206"/>
      <c r="DC130" s="206"/>
      <c r="DD130" s="206"/>
      <c r="DE130" s="206"/>
      <c r="DF130" s="206"/>
      <c r="DG130" s="206"/>
      <c r="DH130" s="206"/>
      <c r="DI130" s="206"/>
      <c r="DJ130" s="206"/>
      <c r="DK130" s="206"/>
      <c r="DL130" s="206"/>
      <c r="DM130" s="206"/>
      <c r="DN130" s="206"/>
      <c r="DO130" s="206"/>
      <c r="DP130" s="183"/>
      <c r="DQ130" s="183"/>
      <c r="DR130" s="183"/>
      <c r="DS130" s="183"/>
      <c r="DT130" s="183"/>
      <c r="DU130" s="183"/>
      <c r="DV130" s="183"/>
      <c r="DW130" s="183"/>
      <c r="DX130" s="183"/>
      <c r="DY130" s="183"/>
      <c r="DZ130" s="183"/>
    </row>
    <row r="131" spans="1:131" s="180"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494</v>
      </c>
      <c r="X131" s="1140"/>
      <c r="Y131" s="1140"/>
      <c r="Z131" s="1141"/>
      <c r="AA131" s="1036">
        <v>12377997</v>
      </c>
      <c r="AB131" s="1018"/>
      <c r="AC131" s="1018"/>
      <c r="AD131" s="1018"/>
      <c r="AE131" s="1019"/>
      <c r="AF131" s="1017">
        <v>12914722</v>
      </c>
      <c r="AG131" s="1018"/>
      <c r="AH131" s="1018"/>
      <c r="AI131" s="1018"/>
      <c r="AJ131" s="1019"/>
      <c r="AK131" s="1017">
        <v>13866451</v>
      </c>
      <c r="AL131" s="1018"/>
      <c r="AM131" s="1018"/>
      <c r="AN131" s="1018"/>
      <c r="AO131" s="1019"/>
      <c r="AP131" s="1142"/>
      <c r="AQ131" s="1143"/>
      <c r="AR131" s="1143"/>
      <c r="AS131" s="1143"/>
      <c r="AT131" s="1144"/>
      <c r="AU131" s="183"/>
      <c r="AV131" s="183"/>
      <c r="AW131" s="183"/>
      <c r="AX131" s="1115" t="s">
        <v>495</v>
      </c>
      <c r="AY131" s="758"/>
      <c r="AZ131" s="758"/>
      <c r="BA131" s="758"/>
      <c r="BB131" s="758"/>
      <c r="BC131" s="758"/>
      <c r="BD131" s="758"/>
      <c r="BE131" s="1068"/>
      <c r="BF131" s="1116" t="s">
        <v>175</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183"/>
      <c r="DQ131" s="183"/>
      <c r="DR131" s="183"/>
      <c r="DS131" s="183"/>
      <c r="DT131" s="183"/>
      <c r="DU131" s="183"/>
      <c r="DV131" s="183"/>
      <c r="DW131" s="183"/>
      <c r="DX131" s="183"/>
      <c r="DY131" s="183"/>
      <c r="DZ131" s="183"/>
    </row>
    <row r="132" spans="1:131" s="180" customFormat="1" ht="26.25" customHeight="1" x14ac:dyDescent="0.15">
      <c r="A132" s="1122" t="s">
        <v>496</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497</v>
      </c>
      <c r="W132" s="1126"/>
      <c r="X132" s="1126"/>
      <c r="Y132" s="1126"/>
      <c r="Z132" s="1127"/>
      <c r="AA132" s="1128">
        <v>-0.67757451499999999</v>
      </c>
      <c r="AB132" s="1129"/>
      <c r="AC132" s="1129"/>
      <c r="AD132" s="1129"/>
      <c r="AE132" s="1130"/>
      <c r="AF132" s="1131">
        <v>-0.66435034400000004</v>
      </c>
      <c r="AG132" s="1129"/>
      <c r="AH132" s="1129"/>
      <c r="AI132" s="1129"/>
      <c r="AJ132" s="1130"/>
      <c r="AK132" s="1131">
        <v>0.65525057600000003</v>
      </c>
      <c r="AL132" s="1129"/>
      <c r="AM132" s="1129"/>
      <c r="AN132" s="1129"/>
      <c r="AO132" s="1130"/>
      <c r="AP132" s="1033"/>
      <c r="AQ132" s="1034"/>
      <c r="AR132" s="1034"/>
      <c r="AS132" s="1034"/>
      <c r="AT132" s="1132"/>
      <c r="AU132" s="207"/>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4"/>
      <c r="BT132" s="183"/>
      <c r="BU132" s="183"/>
      <c r="BV132" s="183"/>
      <c r="BW132" s="183"/>
      <c r="BX132" s="183"/>
      <c r="BY132" s="183"/>
      <c r="BZ132" s="183"/>
      <c r="CA132" s="206"/>
      <c r="CB132" s="206"/>
      <c r="CC132" s="206"/>
      <c r="CD132" s="206"/>
      <c r="CE132" s="206"/>
      <c r="CF132" s="206"/>
      <c r="CG132" s="206"/>
      <c r="CH132" s="206"/>
      <c r="CI132" s="206"/>
      <c r="CJ132" s="206"/>
      <c r="CK132" s="206"/>
      <c r="CL132" s="206"/>
      <c r="CM132" s="206"/>
      <c r="CN132" s="206"/>
      <c r="CO132" s="206"/>
      <c r="CP132" s="206"/>
      <c r="CQ132" s="206"/>
      <c r="CR132" s="206"/>
      <c r="CS132" s="206"/>
      <c r="CT132" s="206"/>
      <c r="CU132" s="206"/>
      <c r="CV132" s="206"/>
      <c r="CW132" s="206"/>
      <c r="CX132" s="206"/>
      <c r="CY132" s="206"/>
      <c r="CZ132" s="206"/>
      <c r="DA132" s="206"/>
      <c r="DB132" s="206"/>
      <c r="DC132" s="206"/>
      <c r="DD132" s="206"/>
      <c r="DE132" s="206"/>
      <c r="DF132" s="206"/>
      <c r="DG132" s="206"/>
      <c r="DH132" s="206"/>
      <c r="DI132" s="206"/>
      <c r="DJ132" s="206"/>
      <c r="DK132" s="206"/>
      <c r="DL132" s="206"/>
      <c r="DM132" s="206"/>
      <c r="DN132" s="206"/>
      <c r="DO132" s="206"/>
      <c r="DP132" s="183"/>
      <c r="DQ132" s="183"/>
      <c r="DR132" s="183"/>
      <c r="DS132" s="183"/>
      <c r="DT132" s="183"/>
      <c r="DU132" s="183"/>
      <c r="DV132" s="183"/>
      <c r="DW132" s="183"/>
      <c r="DX132" s="183"/>
      <c r="DY132" s="183"/>
      <c r="DZ132" s="183"/>
    </row>
    <row r="133" spans="1:131" s="180"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498</v>
      </c>
      <c r="W133" s="1109"/>
      <c r="X133" s="1109"/>
      <c r="Y133" s="1109"/>
      <c r="Z133" s="1110"/>
      <c r="AA133" s="1111">
        <v>0</v>
      </c>
      <c r="AB133" s="1112"/>
      <c r="AC133" s="1112"/>
      <c r="AD133" s="1112"/>
      <c r="AE133" s="1113"/>
      <c r="AF133" s="1111">
        <v>-0.3</v>
      </c>
      <c r="AG133" s="1112"/>
      <c r="AH133" s="1112"/>
      <c r="AI133" s="1112"/>
      <c r="AJ133" s="1113"/>
      <c r="AK133" s="1111">
        <v>-0.2</v>
      </c>
      <c r="AL133" s="1112"/>
      <c r="AM133" s="1112"/>
      <c r="AN133" s="1112"/>
      <c r="AO133" s="1113"/>
      <c r="AP133" s="1060"/>
      <c r="AQ133" s="1061"/>
      <c r="AR133" s="1061"/>
      <c r="AS133" s="1061"/>
      <c r="AT133" s="1114"/>
      <c r="AU133" s="183"/>
      <c r="AV133" s="183"/>
      <c r="AW133" s="183"/>
      <c r="AX133" s="183"/>
      <c r="AY133" s="183"/>
      <c r="AZ133" s="183"/>
      <c r="BA133" s="183"/>
      <c r="BB133" s="183"/>
      <c r="BC133" s="183"/>
      <c r="BD133" s="183"/>
      <c r="BE133" s="183"/>
      <c r="BF133" s="183"/>
      <c r="BG133" s="183"/>
      <c r="BH133" s="183"/>
      <c r="BI133" s="183"/>
      <c r="BJ133" s="183"/>
      <c r="BK133" s="183"/>
      <c r="BL133" s="183"/>
      <c r="BM133" s="183"/>
      <c r="BN133" s="206"/>
      <c r="BO133" s="206"/>
      <c r="BP133" s="206"/>
      <c r="BQ133" s="206"/>
      <c r="BR133" s="206"/>
      <c r="BS133" s="206"/>
      <c r="BT133" s="206"/>
      <c r="BU133" s="206"/>
      <c r="BV133" s="206"/>
      <c r="BW133" s="206"/>
      <c r="BX133" s="206"/>
      <c r="BY133" s="206"/>
      <c r="BZ133" s="206"/>
      <c r="CA133" s="206"/>
      <c r="CB133" s="206"/>
      <c r="CC133" s="206"/>
      <c r="CD133" s="206"/>
      <c r="CE133" s="206"/>
      <c r="CF133" s="206"/>
      <c r="CG133" s="206"/>
      <c r="CH133" s="206"/>
      <c r="CI133" s="206"/>
      <c r="CJ133" s="206"/>
      <c r="CK133" s="206"/>
      <c r="CL133" s="206"/>
      <c r="CM133" s="206"/>
      <c r="CN133" s="206"/>
      <c r="CO133" s="206"/>
      <c r="CP133" s="206"/>
      <c r="CQ133" s="206"/>
      <c r="CR133" s="206"/>
      <c r="CS133" s="206"/>
      <c r="CT133" s="206"/>
      <c r="CU133" s="206"/>
      <c r="CV133" s="206"/>
      <c r="CW133" s="206"/>
      <c r="CX133" s="206"/>
      <c r="CY133" s="206"/>
      <c r="CZ133" s="206"/>
      <c r="DA133" s="206"/>
      <c r="DB133" s="206"/>
      <c r="DC133" s="206"/>
      <c r="DD133" s="206"/>
      <c r="DE133" s="206"/>
      <c r="DF133" s="206"/>
      <c r="DG133" s="206"/>
      <c r="DH133" s="206"/>
      <c r="DI133" s="206"/>
      <c r="DJ133" s="206"/>
      <c r="DK133" s="206"/>
      <c r="DL133" s="206"/>
      <c r="DM133" s="206"/>
      <c r="DN133" s="206"/>
      <c r="DO133" s="206"/>
      <c r="DP133" s="183"/>
      <c r="DQ133" s="183"/>
      <c r="DR133" s="183"/>
      <c r="DS133" s="183"/>
      <c r="DT133" s="183"/>
      <c r="DU133" s="183"/>
      <c r="DV133" s="183"/>
      <c r="DW133" s="183"/>
      <c r="DX133" s="183"/>
      <c r="DY133" s="183"/>
      <c r="DZ133" s="183"/>
    </row>
    <row r="134" spans="1:131" ht="11.25" customHeight="1" x14ac:dyDescent="0.15">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c r="AK134" s="208"/>
      <c r="AL134" s="208"/>
      <c r="AM134" s="208"/>
      <c r="AN134" s="208"/>
      <c r="AO134" s="208"/>
      <c r="AP134" s="208"/>
      <c r="AQ134" s="208"/>
      <c r="AR134" s="208"/>
      <c r="AS134" s="208"/>
      <c r="AT134" s="208"/>
      <c r="AU134" s="183"/>
      <c r="AV134" s="183"/>
      <c r="AW134" s="183"/>
      <c r="AX134" s="183"/>
      <c r="AY134" s="183"/>
      <c r="AZ134" s="183"/>
      <c r="BA134" s="183"/>
      <c r="BB134" s="183"/>
      <c r="BC134" s="183"/>
      <c r="BD134" s="183"/>
      <c r="BE134" s="183"/>
      <c r="BF134" s="183"/>
      <c r="BG134" s="183"/>
      <c r="BH134" s="183"/>
      <c r="BI134" s="183"/>
      <c r="BJ134" s="183"/>
      <c r="BK134" s="183"/>
      <c r="BL134" s="183"/>
      <c r="BM134" s="183"/>
      <c r="BN134" s="206"/>
      <c r="BO134" s="206"/>
      <c r="BP134" s="206"/>
      <c r="BQ134" s="206"/>
      <c r="BR134" s="206"/>
      <c r="BS134" s="206"/>
      <c r="BT134" s="206"/>
      <c r="BU134" s="206"/>
      <c r="BV134" s="206"/>
      <c r="BW134" s="206"/>
      <c r="BX134" s="206"/>
      <c r="BY134" s="206"/>
      <c r="BZ134" s="206"/>
      <c r="CA134" s="206"/>
      <c r="CB134" s="206"/>
      <c r="CC134" s="206"/>
      <c r="CD134" s="206"/>
      <c r="CE134" s="206"/>
      <c r="CF134" s="206"/>
      <c r="CG134" s="206"/>
      <c r="CH134" s="206"/>
      <c r="CI134" s="206"/>
      <c r="CJ134" s="206"/>
      <c r="CK134" s="206"/>
      <c r="CL134" s="206"/>
      <c r="CM134" s="206"/>
      <c r="CN134" s="206"/>
      <c r="CO134" s="206"/>
      <c r="CP134" s="206"/>
      <c r="CQ134" s="206"/>
      <c r="CR134" s="206"/>
      <c r="CS134" s="206"/>
      <c r="CT134" s="206"/>
      <c r="CU134" s="206"/>
      <c r="CV134" s="206"/>
      <c r="CW134" s="206"/>
      <c r="CX134" s="206"/>
      <c r="CY134" s="206"/>
      <c r="CZ134" s="206"/>
      <c r="DA134" s="206"/>
      <c r="DB134" s="206"/>
      <c r="DC134" s="206"/>
      <c r="DD134" s="206"/>
      <c r="DE134" s="206"/>
      <c r="DF134" s="206"/>
      <c r="DG134" s="206"/>
      <c r="DH134" s="206"/>
      <c r="DI134" s="206"/>
      <c r="DJ134" s="206"/>
      <c r="DK134" s="206"/>
      <c r="DL134" s="206"/>
      <c r="DM134" s="206"/>
      <c r="DN134" s="206"/>
      <c r="DO134" s="206"/>
      <c r="DP134" s="183"/>
      <c r="DQ134" s="183"/>
      <c r="DR134" s="183"/>
      <c r="DS134" s="183"/>
      <c r="DT134" s="183"/>
      <c r="DU134" s="183"/>
      <c r="DV134" s="183"/>
      <c r="DW134" s="183"/>
      <c r="DX134" s="183"/>
      <c r="DY134" s="183"/>
      <c r="DZ134" s="183"/>
      <c r="EA134" s="180"/>
    </row>
    <row r="135" spans="1:131" ht="14.25" hidden="1" x14ac:dyDescent="0.15">
      <c r="AU135" s="208"/>
      <c r="AV135" s="208"/>
      <c r="AW135" s="208"/>
      <c r="AX135" s="208"/>
      <c r="AY135" s="208"/>
      <c r="AZ135" s="208"/>
      <c r="BA135" s="208"/>
      <c r="BB135" s="208"/>
      <c r="BC135" s="208"/>
      <c r="BD135" s="208"/>
      <c r="BE135" s="208"/>
      <c r="BF135" s="208"/>
      <c r="BG135" s="208"/>
      <c r="BH135" s="208"/>
      <c r="BI135" s="208"/>
      <c r="BJ135" s="208"/>
      <c r="BK135" s="208"/>
      <c r="BL135" s="208"/>
      <c r="BM135" s="208"/>
      <c r="BN135" s="208"/>
      <c r="BO135" s="208"/>
      <c r="BP135" s="208"/>
      <c r="BQ135" s="208"/>
      <c r="BR135" s="208"/>
      <c r="BS135" s="208"/>
      <c r="BT135" s="208"/>
      <c r="BU135" s="208"/>
      <c r="BV135" s="208"/>
      <c r="BW135" s="208"/>
      <c r="BX135" s="208"/>
      <c r="BY135" s="208"/>
      <c r="BZ135" s="208"/>
      <c r="CA135" s="208"/>
      <c r="CB135" s="208"/>
      <c r="CC135" s="208"/>
      <c r="CD135" s="208"/>
      <c r="CE135" s="208"/>
      <c r="CF135" s="208"/>
      <c r="CG135" s="208"/>
      <c r="CH135" s="208"/>
      <c r="CI135" s="208"/>
      <c r="CJ135" s="208"/>
      <c r="CK135" s="208"/>
      <c r="CL135" s="208"/>
      <c r="CM135" s="208"/>
      <c r="CN135" s="208"/>
      <c r="CO135" s="208"/>
      <c r="CP135" s="208"/>
      <c r="CQ135" s="208"/>
      <c r="CR135" s="208"/>
      <c r="CS135" s="208"/>
      <c r="CT135" s="208"/>
      <c r="CU135" s="208"/>
      <c r="CV135" s="208"/>
      <c r="CW135" s="208"/>
      <c r="CX135" s="208"/>
      <c r="CY135" s="208"/>
      <c r="CZ135" s="208"/>
      <c r="DA135" s="208"/>
      <c r="DB135" s="208"/>
      <c r="DC135" s="208"/>
      <c r="DD135" s="208"/>
      <c r="DE135" s="208"/>
      <c r="DF135" s="208"/>
      <c r="DG135" s="208"/>
      <c r="DH135" s="208"/>
      <c r="DI135" s="208"/>
      <c r="DJ135" s="208"/>
      <c r="DK135" s="208"/>
      <c r="DL135" s="208"/>
      <c r="DM135" s="208"/>
      <c r="DN135" s="208"/>
      <c r="DO135" s="208"/>
      <c r="DP135" s="208"/>
      <c r="DQ135" s="208"/>
      <c r="DR135" s="208"/>
      <c r="DS135" s="208"/>
      <c r="DT135" s="208"/>
      <c r="DU135" s="208"/>
      <c r="DV135" s="208"/>
      <c r="DW135" s="208"/>
      <c r="DX135" s="208"/>
      <c r="DY135" s="208"/>
      <c r="DZ135" s="208"/>
    </row>
  </sheetData>
  <sheetProtection algorithmName="SHA-512" hashValue="ut5Op1BuC43sgyE9uTTs/pvb4REupVlPag8yn9J6d4eQeWf+mfQl7SQdIYIeuhccOVFKJc493npR12nXVu/FkA==" saltValue="WEx36A/tklTt23VTGoOJ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zoomScaleNormal="100" workbookViewId="0"/>
  </sheetViews>
  <sheetFormatPr defaultColWidth="0" defaultRowHeight="13.5" customHeight="1" zeroHeight="1" x14ac:dyDescent="0.15"/>
  <cols>
    <col min="1" max="120" width="2.75" style="210" customWidth="1"/>
    <col min="121" max="121" width="0" style="209" hidden="1" customWidth="1"/>
    <col min="122" max="16384" width="9" style="209" hidden="1"/>
  </cols>
  <sheetData>
    <row r="1" spans="1:120" x14ac:dyDescent="0.15">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09"/>
    </row>
    <row r="17" spans="119:120" x14ac:dyDescent="0.15">
      <c r="DP17" s="209"/>
    </row>
    <row r="18" spans="119:120" x14ac:dyDescent="0.15"/>
    <row r="19" spans="119:120" x14ac:dyDescent="0.15"/>
    <row r="20" spans="119:120" x14ac:dyDescent="0.15">
      <c r="DO20" s="209"/>
      <c r="DP20" s="209"/>
    </row>
    <row r="21" spans="119:120" x14ac:dyDescent="0.15">
      <c r="DP21" s="209"/>
    </row>
    <row r="22" spans="119:120" x14ac:dyDescent="0.15"/>
    <row r="23" spans="119:120" x14ac:dyDescent="0.15">
      <c r="DO23" s="209"/>
      <c r="DP23" s="209"/>
    </row>
    <row r="24" spans="119:120" x14ac:dyDescent="0.15">
      <c r="DP24" s="209"/>
    </row>
    <row r="25" spans="119:120" x14ac:dyDescent="0.15">
      <c r="DP25" s="209"/>
    </row>
    <row r="26" spans="119:120" x14ac:dyDescent="0.15">
      <c r="DO26" s="209"/>
      <c r="DP26" s="209"/>
    </row>
    <row r="27" spans="119:120" x14ac:dyDescent="0.15"/>
    <row r="28" spans="119:120" x14ac:dyDescent="0.15">
      <c r="DO28" s="209"/>
      <c r="DP28" s="209"/>
    </row>
    <row r="29" spans="119:120" x14ac:dyDescent="0.15">
      <c r="DP29" s="209"/>
    </row>
    <row r="30" spans="119:120" x14ac:dyDescent="0.15"/>
    <row r="31" spans="119:120" x14ac:dyDescent="0.15">
      <c r="DO31" s="209"/>
      <c r="DP31" s="209"/>
    </row>
    <row r="32" spans="119:120" x14ac:dyDescent="0.15"/>
    <row r="33" spans="98:120" x14ac:dyDescent="0.15">
      <c r="DO33" s="209"/>
      <c r="DP33" s="209"/>
    </row>
    <row r="34" spans="98:120" x14ac:dyDescent="0.15">
      <c r="DM34" s="209"/>
    </row>
    <row r="35" spans="98:120" x14ac:dyDescent="0.15">
      <c r="CT35" s="209"/>
      <c r="CU35" s="209"/>
      <c r="CV35" s="209"/>
      <c r="CY35" s="209"/>
      <c r="CZ35" s="209"/>
      <c r="DA35" s="209"/>
      <c r="DD35" s="209"/>
      <c r="DE35" s="209"/>
      <c r="DF35" s="209"/>
      <c r="DI35" s="209"/>
      <c r="DJ35" s="209"/>
      <c r="DK35" s="209"/>
      <c r="DM35" s="209"/>
      <c r="DN35" s="209"/>
      <c r="DO35" s="209"/>
      <c r="DP35" s="209"/>
    </row>
    <row r="36" spans="98:120" x14ac:dyDescent="0.15"/>
    <row r="37" spans="98:120" x14ac:dyDescent="0.15">
      <c r="CW37" s="209"/>
      <c r="DB37" s="209"/>
      <c r="DG37" s="209"/>
      <c r="DL37" s="209"/>
      <c r="DP37" s="209"/>
    </row>
    <row r="38" spans="98:120" x14ac:dyDescent="0.15">
      <c r="CT38" s="209"/>
      <c r="CU38" s="209"/>
      <c r="CV38" s="209"/>
      <c r="CW38" s="209"/>
      <c r="CY38" s="209"/>
      <c r="CZ38" s="209"/>
      <c r="DA38" s="209"/>
      <c r="DB38" s="209"/>
      <c r="DD38" s="209"/>
      <c r="DE38" s="209"/>
      <c r="DF38" s="209"/>
      <c r="DG38" s="209"/>
      <c r="DI38" s="209"/>
      <c r="DJ38" s="209"/>
      <c r="DK38" s="209"/>
      <c r="DL38" s="209"/>
      <c r="DN38" s="209"/>
      <c r="DO38" s="209"/>
      <c r="DP38" s="20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09"/>
      <c r="DO49" s="209"/>
      <c r="DP49" s="20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09"/>
      <c r="CS63" s="209"/>
      <c r="CX63" s="209"/>
      <c r="DC63" s="209"/>
      <c r="DH63" s="209"/>
    </row>
    <row r="64" spans="22:120" x14ac:dyDescent="0.15">
      <c r="V64" s="209"/>
    </row>
    <row r="65" spans="15:120" x14ac:dyDescent="0.15">
      <c r="X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c r="CI65" s="209"/>
      <c r="CJ65" s="209"/>
      <c r="CK65" s="209"/>
      <c r="CL65" s="209"/>
      <c r="CM65" s="209"/>
      <c r="CN65" s="209"/>
      <c r="CO65" s="209"/>
      <c r="CP65" s="209"/>
      <c r="CQ65" s="209"/>
      <c r="CR65" s="209"/>
      <c r="CU65" s="209"/>
      <c r="CZ65" s="209"/>
      <c r="DE65" s="209"/>
      <c r="DJ65" s="209"/>
    </row>
    <row r="66" spans="15:120" x14ac:dyDescent="0.15">
      <c r="Q66" s="209"/>
      <c r="S66" s="209"/>
      <c r="U66" s="209"/>
      <c r="DM66" s="209"/>
    </row>
    <row r="67" spans="15:120" x14ac:dyDescent="0.15">
      <c r="O67" s="209"/>
      <c r="P67" s="209"/>
      <c r="R67" s="209"/>
      <c r="T67" s="209"/>
      <c r="Y67" s="209"/>
      <c r="CT67" s="209"/>
      <c r="CV67" s="209"/>
      <c r="CW67" s="209"/>
      <c r="CY67" s="209"/>
      <c r="DA67" s="209"/>
      <c r="DB67" s="209"/>
      <c r="DD67" s="209"/>
      <c r="DF67" s="209"/>
      <c r="DG67" s="209"/>
      <c r="DI67" s="209"/>
      <c r="DK67" s="209"/>
      <c r="DL67" s="209"/>
      <c r="DN67" s="209"/>
      <c r="DO67" s="209"/>
      <c r="DP67" s="209"/>
    </row>
    <row r="68" spans="15:120" x14ac:dyDescent="0.15"/>
    <row r="69" spans="15:120" x14ac:dyDescent="0.15"/>
    <row r="70" spans="15:120" x14ac:dyDescent="0.15"/>
    <row r="71" spans="15:120" x14ac:dyDescent="0.15"/>
    <row r="72" spans="15:120" x14ac:dyDescent="0.15">
      <c r="DP72" s="209"/>
    </row>
    <row r="73" spans="15:120" x14ac:dyDescent="0.15">
      <c r="DP73" s="20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09"/>
      <c r="CX96" s="209"/>
      <c r="DC96" s="209"/>
      <c r="DH96" s="209"/>
    </row>
    <row r="97" spans="24:120" x14ac:dyDescent="0.15">
      <c r="CS97" s="209"/>
      <c r="CX97" s="209"/>
      <c r="DC97" s="209"/>
      <c r="DH97" s="209"/>
      <c r="DP97" s="210" t="s">
        <v>499</v>
      </c>
    </row>
    <row r="98" spans="24:120" hidden="1" x14ac:dyDescent="0.15">
      <c r="CS98" s="209"/>
      <c r="CX98" s="209"/>
      <c r="DC98" s="209"/>
      <c r="DH98" s="209"/>
    </row>
    <row r="99" spans="24:120" hidden="1" x14ac:dyDescent="0.15">
      <c r="CS99" s="209"/>
      <c r="CX99" s="209"/>
      <c r="DC99" s="209"/>
      <c r="DH99" s="209"/>
    </row>
    <row r="101" spans="24:120" ht="12" hidden="1" customHeight="1" x14ac:dyDescent="0.15">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c r="BI101" s="209"/>
      <c r="BJ101" s="209"/>
      <c r="BK101" s="209"/>
      <c r="BL101" s="209"/>
      <c r="BM101" s="209"/>
      <c r="BN101" s="209"/>
      <c r="BO101" s="209"/>
      <c r="BP101" s="209"/>
      <c r="BQ101" s="209"/>
      <c r="BR101" s="209"/>
      <c r="BS101" s="209"/>
      <c r="BT101" s="209"/>
      <c r="BU101" s="209"/>
      <c r="BV101" s="209"/>
      <c r="BW101" s="209"/>
      <c r="BX101" s="209"/>
      <c r="BY101" s="209"/>
      <c r="BZ101" s="209"/>
      <c r="CA101" s="209"/>
      <c r="CB101" s="209"/>
      <c r="CC101" s="209"/>
      <c r="CD101" s="209"/>
      <c r="CE101" s="209"/>
      <c r="CF101" s="209"/>
      <c r="CG101" s="209"/>
      <c r="CH101" s="209"/>
      <c r="CI101" s="209"/>
      <c r="CJ101" s="209"/>
      <c r="CK101" s="209"/>
      <c r="CL101" s="209"/>
      <c r="CM101" s="209"/>
      <c r="CN101" s="209"/>
      <c r="CO101" s="209"/>
      <c r="CP101" s="209"/>
      <c r="CQ101" s="209"/>
      <c r="CR101" s="209"/>
      <c r="CU101" s="209"/>
      <c r="CZ101" s="209"/>
      <c r="DE101" s="209"/>
      <c r="DJ101" s="209"/>
    </row>
    <row r="102" spans="24:120" ht="1.5" hidden="1" customHeight="1" x14ac:dyDescent="0.15">
      <c r="CU102" s="209"/>
      <c r="CZ102" s="209"/>
      <c r="DE102" s="209"/>
      <c r="DJ102" s="209"/>
      <c r="DM102" s="209"/>
    </row>
    <row r="103" spans="24:120" hidden="1" x14ac:dyDescent="0.15">
      <c r="CT103" s="209"/>
      <c r="CV103" s="209"/>
      <c r="CW103" s="209"/>
      <c r="CY103" s="209"/>
      <c r="DA103" s="209"/>
      <c r="DB103" s="209"/>
      <c r="DD103" s="209"/>
      <c r="DF103" s="209"/>
      <c r="DG103" s="209"/>
      <c r="DI103" s="209"/>
      <c r="DK103" s="209"/>
      <c r="DL103" s="209"/>
      <c r="DM103" s="209"/>
      <c r="DN103" s="209"/>
      <c r="DO103" s="209"/>
      <c r="DP103" s="209"/>
    </row>
    <row r="104" spans="24:120" hidden="1" x14ac:dyDescent="0.15">
      <c r="CV104" s="209"/>
      <c r="CW104" s="209"/>
      <c r="DA104" s="209"/>
      <c r="DB104" s="209"/>
      <c r="DF104" s="209"/>
      <c r="DG104" s="209"/>
      <c r="DK104" s="209"/>
      <c r="DL104" s="209"/>
      <c r="DN104" s="209"/>
      <c r="DO104" s="209"/>
      <c r="DP104" s="209"/>
    </row>
    <row r="105" spans="24:120" ht="12.75" hidden="1" customHeight="1" x14ac:dyDescent="0.15"/>
  </sheetData>
  <sheetProtection algorithmName="SHA-512" hashValue="cbuzvMIBJtFyE9BSwmMXjbwyXIFPRY/frf6NBqwuwNuC1LpVWjnTxLTdjfjA313nLcYalOhdCYCgDP9Y+jAa2A==" saltValue="5Xfhwg9ani9PT0ysVWzQ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zoomScaleNormal="100" workbookViewId="0"/>
  </sheetViews>
  <sheetFormatPr defaultColWidth="0" defaultRowHeight="13.5" customHeight="1" zeroHeight="1" x14ac:dyDescent="0.15"/>
  <cols>
    <col min="1" max="116" width="2.625" style="210" customWidth="1"/>
    <col min="117" max="16384" width="9" style="209" hidden="1"/>
  </cols>
  <sheetData>
    <row r="1" spans="2:116" x14ac:dyDescent="0.15">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row>
    <row r="2" spans="2:116" x14ac:dyDescent="0.15"/>
    <row r="3" spans="2:116" x14ac:dyDescent="0.15"/>
    <row r="4" spans="2:116" x14ac:dyDescent="0.15">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row>
    <row r="5" spans="2:116" x14ac:dyDescent="0.15">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row>
    <row r="19" spans="9:116" x14ac:dyDescent="0.15"/>
    <row r="20" spans="9:116" x14ac:dyDescent="0.15"/>
    <row r="21" spans="9:116" x14ac:dyDescent="0.15">
      <c r="DL21" s="209"/>
    </row>
    <row r="22" spans="9:116" x14ac:dyDescent="0.15">
      <c r="DI22" s="209"/>
      <c r="DJ22" s="209"/>
      <c r="DK22" s="209"/>
      <c r="DL22" s="209"/>
    </row>
    <row r="23" spans="9:116" x14ac:dyDescent="0.15">
      <c r="CY23" s="209"/>
      <c r="CZ23" s="209"/>
      <c r="DA23" s="209"/>
      <c r="DB23" s="209"/>
      <c r="DC23" s="209"/>
      <c r="DD23" s="209"/>
      <c r="DE23" s="209"/>
      <c r="DF23" s="209"/>
      <c r="DG23" s="209"/>
      <c r="DH23" s="209"/>
      <c r="DI23" s="209"/>
      <c r="DJ23" s="209"/>
      <c r="DK23" s="209"/>
      <c r="DL23" s="20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09"/>
      <c r="DA35" s="209"/>
      <c r="DB35" s="209"/>
      <c r="DC35" s="209"/>
      <c r="DD35" s="209"/>
      <c r="DE35" s="209"/>
      <c r="DF35" s="209"/>
      <c r="DG35" s="209"/>
      <c r="DH35" s="209"/>
      <c r="DI35" s="209"/>
      <c r="DJ35" s="209"/>
      <c r="DK35" s="209"/>
      <c r="DL35" s="209"/>
    </row>
    <row r="36" spans="15:116" x14ac:dyDescent="0.15"/>
    <row r="37" spans="15:116" x14ac:dyDescent="0.15">
      <c r="DL37" s="209"/>
    </row>
    <row r="38" spans="15:116" x14ac:dyDescent="0.15">
      <c r="DI38" s="209"/>
      <c r="DJ38" s="209"/>
      <c r="DK38" s="209"/>
      <c r="DL38" s="209"/>
    </row>
    <row r="39" spans="15:116" x14ac:dyDescent="0.15"/>
    <row r="40" spans="15:116" x14ac:dyDescent="0.15"/>
    <row r="41" spans="15:116" x14ac:dyDescent="0.15"/>
    <row r="42" spans="15:116" x14ac:dyDescent="0.15"/>
    <row r="43" spans="15:116" x14ac:dyDescent="0.15">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c r="CF43" s="209"/>
      <c r="CG43" s="209"/>
      <c r="CH43" s="209"/>
      <c r="CI43" s="209"/>
      <c r="CJ43" s="209"/>
      <c r="CK43" s="209"/>
      <c r="CL43" s="209"/>
      <c r="CM43" s="209"/>
      <c r="CN43" s="209"/>
      <c r="CO43" s="209"/>
      <c r="CP43" s="209"/>
      <c r="CQ43" s="209"/>
      <c r="CR43" s="209"/>
      <c r="CS43" s="209"/>
      <c r="CT43" s="209"/>
      <c r="CU43" s="209"/>
      <c r="CV43" s="209"/>
      <c r="CW43" s="209"/>
      <c r="CX43" s="209"/>
      <c r="CY43" s="209"/>
      <c r="CZ43" s="209"/>
      <c r="DA43" s="209"/>
      <c r="DB43" s="209"/>
      <c r="DC43" s="209"/>
      <c r="DD43" s="209"/>
      <c r="DE43" s="209"/>
      <c r="DF43" s="209"/>
      <c r="DG43" s="209"/>
      <c r="DH43" s="209"/>
      <c r="DI43" s="209"/>
      <c r="DJ43" s="209"/>
      <c r="DK43" s="209"/>
      <c r="DL43" s="209"/>
    </row>
    <row r="44" spans="15:116" x14ac:dyDescent="0.15">
      <c r="DL44" s="209"/>
    </row>
    <row r="45" spans="15:116" x14ac:dyDescent="0.15"/>
    <row r="46" spans="15:116" x14ac:dyDescent="0.15">
      <c r="DA46" s="209"/>
      <c r="DB46" s="209"/>
      <c r="DC46" s="209"/>
      <c r="DD46" s="209"/>
      <c r="DE46" s="209"/>
      <c r="DF46" s="209"/>
      <c r="DG46" s="209"/>
      <c r="DH46" s="209"/>
      <c r="DI46" s="209"/>
      <c r="DJ46" s="209"/>
      <c r="DK46" s="209"/>
      <c r="DL46" s="209"/>
    </row>
    <row r="47" spans="15:116" x14ac:dyDescent="0.15"/>
    <row r="48" spans="15:116" x14ac:dyDescent="0.15"/>
    <row r="49" spans="104:116" x14ac:dyDescent="0.15"/>
    <row r="50" spans="104:116" x14ac:dyDescent="0.15">
      <c r="CZ50" s="209"/>
      <c r="DA50" s="209"/>
      <c r="DB50" s="209"/>
      <c r="DC50" s="209"/>
      <c r="DD50" s="209"/>
      <c r="DE50" s="209"/>
      <c r="DF50" s="209"/>
      <c r="DG50" s="209"/>
      <c r="DH50" s="209"/>
      <c r="DI50" s="209"/>
      <c r="DJ50" s="209"/>
      <c r="DK50" s="209"/>
      <c r="DL50" s="209"/>
    </row>
    <row r="51" spans="104:116" x14ac:dyDescent="0.15"/>
    <row r="52" spans="104:116" x14ac:dyDescent="0.15"/>
    <row r="53" spans="104:116" x14ac:dyDescent="0.15">
      <c r="DL53" s="20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09"/>
      <c r="DD67" s="209"/>
      <c r="DE67" s="209"/>
      <c r="DF67" s="209"/>
      <c r="DG67" s="209"/>
      <c r="DH67" s="209"/>
      <c r="DI67" s="209"/>
      <c r="DJ67" s="209"/>
      <c r="DK67" s="209"/>
      <c r="DL67" s="20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VljYLhFyY7CQ4H1aRHaxTaePZiUCqGNoGFr7GYW3MswUbmGgVAzOfo5xDcutjbOnlUjweMx4GfLe84wo4OvJA==" saltValue="27v54+RrDaMkwSUGjOyo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workbookViewId="0"/>
  </sheetViews>
  <sheetFormatPr defaultColWidth="0" defaultRowHeight="13.5" customHeight="1" zeroHeight="1" x14ac:dyDescent="0.15"/>
  <cols>
    <col min="1" max="36" width="2.5" style="211" customWidth="1"/>
    <col min="37" max="44" width="17" style="211" customWidth="1"/>
    <col min="45" max="45" width="6.125" style="218" customWidth="1"/>
    <col min="46" max="46" width="3" style="216" customWidth="1"/>
    <col min="47" max="47" width="19.125" style="211" hidden="1" customWidth="1"/>
    <col min="48" max="52" width="12.625" style="211" hidden="1" customWidth="1"/>
    <col min="53" max="16384" width="8.625" style="211" hidden="1"/>
  </cols>
  <sheetData>
    <row r="1" spans="1:46" x14ac:dyDescent="0.15">
      <c r="AS1" s="212"/>
      <c r="AT1" s="212"/>
    </row>
    <row r="2" spans="1:46" x14ac:dyDescent="0.15">
      <c r="AS2" s="212"/>
      <c r="AT2" s="212"/>
    </row>
    <row r="3" spans="1:46" x14ac:dyDescent="0.15">
      <c r="AS3" s="212"/>
      <c r="AT3" s="212"/>
    </row>
    <row r="4" spans="1:46" x14ac:dyDescent="0.15">
      <c r="AS4" s="212"/>
      <c r="AT4" s="212"/>
    </row>
    <row r="5" spans="1:46" ht="17.25" x14ac:dyDescent="0.15">
      <c r="A5" s="213" t="s">
        <v>500</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5"/>
    </row>
    <row r="6" spans="1:46" x14ac:dyDescent="0.15">
      <c r="A6" s="216"/>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7" t="s">
        <v>501</v>
      </c>
      <c r="AL6" s="217"/>
      <c r="AM6" s="217"/>
      <c r="AN6" s="217"/>
      <c r="AO6" s="212"/>
      <c r="AP6" s="212"/>
      <c r="AQ6" s="212"/>
      <c r="AR6" s="212"/>
    </row>
    <row r="7" spans="1:46" ht="13.5" customHeight="1" x14ac:dyDescent="0.15">
      <c r="A7" s="216"/>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9"/>
      <c r="AL7" s="220"/>
      <c r="AM7" s="220"/>
      <c r="AN7" s="221"/>
      <c r="AO7" s="1146" t="s">
        <v>502</v>
      </c>
      <c r="AP7" s="222"/>
      <c r="AQ7" s="223" t="s">
        <v>503</v>
      </c>
      <c r="AR7" s="224"/>
    </row>
    <row r="8" spans="1:46" x14ac:dyDescent="0.15">
      <c r="A8" s="216"/>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25"/>
      <c r="AL8" s="226"/>
      <c r="AM8" s="226"/>
      <c r="AN8" s="227"/>
      <c r="AO8" s="1147"/>
      <c r="AP8" s="228" t="s">
        <v>504</v>
      </c>
      <c r="AQ8" s="229" t="s">
        <v>505</v>
      </c>
      <c r="AR8" s="230" t="s">
        <v>506</v>
      </c>
    </row>
    <row r="9" spans="1:46" x14ac:dyDescent="0.15">
      <c r="A9" s="216"/>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1148" t="s">
        <v>507</v>
      </c>
      <c r="AL9" s="1149"/>
      <c r="AM9" s="1149"/>
      <c r="AN9" s="1150"/>
      <c r="AO9" s="231">
        <v>4054041</v>
      </c>
      <c r="AP9" s="231">
        <v>59174</v>
      </c>
      <c r="AQ9" s="232">
        <v>72345</v>
      </c>
      <c r="AR9" s="233">
        <v>-18.2</v>
      </c>
    </row>
    <row r="10" spans="1:46" ht="13.5" customHeight="1" x14ac:dyDescent="0.15">
      <c r="A10" s="216"/>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1148" t="s">
        <v>508</v>
      </c>
      <c r="AL10" s="1149"/>
      <c r="AM10" s="1149"/>
      <c r="AN10" s="1150"/>
      <c r="AO10" s="234">
        <v>609316</v>
      </c>
      <c r="AP10" s="234">
        <v>8894</v>
      </c>
      <c r="AQ10" s="235">
        <v>6087</v>
      </c>
      <c r="AR10" s="236">
        <v>46.1</v>
      </c>
    </row>
    <row r="11" spans="1:46" ht="13.5" customHeight="1" x14ac:dyDescent="0.15">
      <c r="A11" s="216"/>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1148" t="s">
        <v>509</v>
      </c>
      <c r="AL11" s="1149"/>
      <c r="AM11" s="1149"/>
      <c r="AN11" s="1150"/>
      <c r="AO11" s="234" t="s">
        <v>510</v>
      </c>
      <c r="AP11" s="234" t="s">
        <v>510</v>
      </c>
      <c r="AQ11" s="235">
        <v>1128</v>
      </c>
      <c r="AR11" s="236" t="s">
        <v>510</v>
      </c>
    </row>
    <row r="12" spans="1:46" ht="13.5" customHeight="1" x14ac:dyDescent="0.15">
      <c r="A12" s="216"/>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1148" t="s">
        <v>511</v>
      </c>
      <c r="AL12" s="1149"/>
      <c r="AM12" s="1149"/>
      <c r="AN12" s="1150"/>
      <c r="AO12" s="234" t="s">
        <v>510</v>
      </c>
      <c r="AP12" s="234" t="s">
        <v>510</v>
      </c>
      <c r="AQ12" s="235">
        <v>9</v>
      </c>
      <c r="AR12" s="236" t="s">
        <v>510</v>
      </c>
    </row>
    <row r="13" spans="1:46" ht="13.5" customHeight="1" x14ac:dyDescent="0.15">
      <c r="A13" s="216"/>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1148" t="s">
        <v>512</v>
      </c>
      <c r="AL13" s="1149"/>
      <c r="AM13" s="1149"/>
      <c r="AN13" s="1150"/>
      <c r="AO13" s="234">
        <v>132027</v>
      </c>
      <c r="AP13" s="234">
        <v>1927</v>
      </c>
      <c r="AQ13" s="235">
        <v>2326</v>
      </c>
      <c r="AR13" s="236">
        <v>-17.2</v>
      </c>
    </row>
    <row r="14" spans="1:46" ht="13.5" customHeight="1" x14ac:dyDescent="0.15">
      <c r="A14" s="216"/>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1148" t="s">
        <v>513</v>
      </c>
      <c r="AL14" s="1149"/>
      <c r="AM14" s="1149"/>
      <c r="AN14" s="1150"/>
      <c r="AO14" s="234">
        <v>108173</v>
      </c>
      <c r="AP14" s="234">
        <v>1579</v>
      </c>
      <c r="AQ14" s="235">
        <v>1625</v>
      </c>
      <c r="AR14" s="236">
        <v>-2.8</v>
      </c>
    </row>
    <row r="15" spans="1:46" ht="13.5" customHeight="1" x14ac:dyDescent="0.15">
      <c r="A15" s="216"/>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1151" t="s">
        <v>514</v>
      </c>
      <c r="AL15" s="1152"/>
      <c r="AM15" s="1152"/>
      <c r="AN15" s="1153"/>
      <c r="AO15" s="234">
        <v>-213878</v>
      </c>
      <c r="AP15" s="234">
        <v>-3122</v>
      </c>
      <c r="AQ15" s="235">
        <v>-4515</v>
      </c>
      <c r="AR15" s="236">
        <v>-30.9</v>
      </c>
    </row>
    <row r="16" spans="1:46" x14ac:dyDescent="0.15">
      <c r="A16" s="216"/>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1151" t="s">
        <v>188</v>
      </c>
      <c r="AL16" s="1152"/>
      <c r="AM16" s="1152"/>
      <c r="AN16" s="1153"/>
      <c r="AO16" s="234">
        <v>4689679</v>
      </c>
      <c r="AP16" s="234">
        <v>68451</v>
      </c>
      <c r="AQ16" s="235">
        <v>79005</v>
      </c>
      <c r="AR16" s="236">
        <v>-13.4</v>
      </c>
    </row>
    <row r="17" spans="1:46" x14ac:dyDescent="0.15">
      <c r="A17" s="216"/>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37"/>
    </row>
    <row r="18" spans="1:46" x14ac:dyDescent="0.15">
      <c r="A18" s="216"/>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38"/>
      <c r="AR18" s="238"/>
    </row>
    <row r="19" spans="1:46" x14ac:dyDescent="0.15">
      <c r="A19" s="216"/>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t="s">
        <v>515</v>
      </c>
      <c r="AL19" s="212"/>
      <c r="AM19" s="212"/>
      <c r="AN19" s="212"/>
      <c r="AO19" s="212"/>
      <c r="AP19" s="212"/>
      <c r="AQ19" s="212"/>
      <c r="AR19" s="212"/>
    </row>
    <row r="20" spans="1:46" x14ac:dyDescent="0.15">
      <c r="A20" s="216"/>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39"/>
      <c r="AL20" s="240"/>
      <c r="AM20" s="240"/>
      <c r="AN20" s="241"/>
      <c r="AO20" s="242" t="s">
        <v>516</v>
      </c>
      <c r="AP20" s="243" t="s">
        <v>517</v>
      </c>
      <c r="AQ20" s="244" t="s">
        <v>518</v>
      </c>
      <c r="AR20" s="245"/>
    </row>
    <row r="21" spans="1:46" s="251" customFormat="1" x14ac:dyDescent="0.15">
      <c r="A21" s="246"/>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1154" t="s">
        <v>519</v>
      </c>
      <c r="AL21" s="1155"/>
      <c r="AM21" s="1155"/>
      <c r="AN21" s="1156"/>
      <c r="AO21" s="247">
        <v>5.68</v>
      </c>
      <c r="AP21" s="248">
        <v>7.5</v>
      </c>
      <c r="AQ21" s="249">
        <v>-1.82</v>
      </c>
      <c r="AR21" s="217"/>
      <c r="AS21" s="250"/>
      <c r="AT21" s="246"/>
    </row>
    <row r="22" spans="1:46" s="251" customFormat="1" x14ac:dyDescent="0.15">
      <c r="A22" s="246"/>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1154" t="s">
        <v>520</v>
      </c>
      <c r="AL22" s="1155"/>
      <c r="AM22" s="1155"/>
      <c r="AN22" s="1156"/>
      <c r="AO22" s="252">
        <v>98.3</v>
      </c>
      <c r="AP22" s="253">
        <v>98.5</v>
      </c>
      <c r="AQ22" s="254">
        <v>-0.2</v>
      </c>
      <c r="AR22" s="238"/>
      <c r="AS22" s="250"/>
      <c r="AT22" s="246"/>
    </row>
    <row r="23" spans="1:46" s="251" customFormat="1" x14ac:dyDescent="0.15">
      <c r="A23" s="246"/>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38"/>
      <c r="AQ23" s="238"/>
      <c r="AR23" s="238"/>
      <c r="AS23" s="250"/>
      <c r="AT23" s="246"/>
    </row>
    <row r="24" spans="1:46" s="251" customFormat="1" x14ac:dyDescent="0.15">
      <c r="A24" s="246"/>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38"/>
      <c r="AQ24" s="238"/>
      <c r="AR24" s="238"/>
      <c r="AS24" s="250"/>
      <c r="AT24" s="246"/>
    </row>
    <row r="25" spans="1:46" s="251" customFormat="1" x14ac:dyDescent="0.15">
      <c r="A25" s="255"/>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7"/>
      <c r="AQ25" s="257"/>
      <c r="AR25" s="257"/>
      <c r="AS25" s="258"/>
      <c r="AT25" s="246"/>
    </row>
    <row r="26" spans="1:46" s="251" customFormat="1" x14ac:dyDescent="0.15">
      <c r="A26" s="1145" t="s">
        <v>521</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17"/>
    </row>
    <row r="27" spans="1:46" x14ac:dyDescent="0.15">
      <c r="A27" s="259"/>
      <c r="AO27" s="212"/>
      <c r="AP27" s="212"/>
      <c r="AQ27" s="212"/>
      <c r="AR27" s="212"/>
      <c r="AS27" s="212"/>
      <c r="AT27" s="212"/>
    </row>
    <row r="28" spans="1:46" ht="17.25" x14ac:dyDescent="0.15">
      <c r="A28" s="213" t="s">
        <v>522</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60"/>
    </row>
    <row r="29" spans="1:46" x14ac:dyDescent="0.15">
      <c r="A29" s="216"/>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7" t="s">
        <v>523</v>
      </c>
      <c r="AL29" s="217"/>
      <c r="AM29" s="217"/>
      <c r="AN29" s="217"/>
      <c r="AO29" s="212"/>
      <c r="AP29" s="212"/>
      <c r="AQ29" s="212"/>
      <c r="AR29" s="212"/>
      <c r="AS29" s="261"/>
    </row>
    <row r="30" spans="1:46" ht="13.5" customHeight="1" x14ac:dyDescent="0.15">
      <c r="A30" s="216"/>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9"/>
      <c r="AL30" s="220"/>
      <c r="AM30" s="220"/>
      <c r="AN30" s="221"/>
      <c r="AO30" s="1146" t="s">
        <v>502</v>
      </c>
      <c r="AP30" s="222"/>
      <c r="AQ30" s="223" t="s">
        <v>503</v>
      </c>
      <c r="AR30" s="224"/>
    </row>
    <row r="31" spans="1:46" x14ac:dyDescent="0.15">
      <c r="A31" s="216"/>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25"/>
      <c r="AL31" s="226"/>
      <c r="AM31" s="226"/>
      <c r="AN31" s="227"/>
      <c r="AO31" s="1147"/>
      <c r="AP31" s="228" t="s">
        <v>504</v>
      </c>
      <c r="AQ31" s="229" t="s">
        <v>505</v>
      </c>
      <c r="AR31" s="230" t="s">
        <v>506</v>
      </c>
    </row>
    <row r="32" spans="1:46" ht="27" customHeight="1" x14ac:dyDescent="0.15">
      <c r="A32" s="216"/>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1162" t="s">
        <v>524</v>
      </c>
      <c r="AL32" s="1163"/>
      <c r="AM32" s="1163"/>
      <c r="AN32" s="1164"/>
      <c r="AO32" s="262">
        <v>1358417</v>
      </c>
      <c r="AP32" s="262">
        <v>19828</v>
      </c>
      <c r="AQ32" s="263">
        <v>42274</v>
      </c>
      <c r="AR32" s="264">
        <v>-53.1</v>
      </c>
    </row>
    <row r="33" spans="1:46" ht="13.5" customHeight="1" x14ac:dyDescent="0.15">
      <c r="A33" s="216"/>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1162" t="s">
        <v>525</v>
      </c>
      <c r="AL33" s="1163"/>
      <c r="AM33" s="1163"/>
      <c r="AN33" s="1164"/>
      <c r="AO33" s="262" t="s">
        <v>510</v>
      </c>
      <c r="AP33" s="262" t="s">
        <v>510</v>
      </c>
      <c r="AQ33" s="263" t="s">
        <v>510</v>
      </c>
      <c r="AR33" s="264" t="s">
        <v>510</v>
      </c>
    </row>
    <row r="34" spans="1:46" ht="27" customHeight="1" x14ac:dyDescent="0.15">
      <c r="A34" s="216"/>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1162" t="s">
        <v>526</v>
      </c>
      <c r="AL34" s="1163"/>
      <c r="AM34" s="1163"/>
      <c r="AN34" s="1164"/>
      <c r="AO34" s="262" t="s">
        <v>510</v>
      </c>
      <c r="AP34" s="262" t="s">
        <v>510</v>
      </c>
      <c r="AQ34" s="263">
        <v>53</v>
      </c>
      <c r="AR34" s="264" t="s">
        <v>510</v>
      </c>
    </row>
    <row r="35" spans="1:46" ht="27" customHeight="1" x14ac:dyDescent="0.15">
      <c r="A35" s="216"/>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1162" t="s">
        <v>527</v>
      </c>
      <c r="AL35" s="1163"/>
      <c r="AM35" s="1163"/>
      <c r="AN35" s="1164"/>
      <c r="AO35" s="262">
        <v>383766</v>
      </c>
      <c r="AP35" s="262">
        <v>5602</v>
      </c>
      <c r="AQ35" s="263">
        <v>12769</v>
      </c>
      <c r="AR35" s="264">
        <v>-56.1</v>
      </c>
    </row>
    <row r="36" spans="1:46" ht="27" customHeight="1" x14ac:dyDescent="0.15">
      <c r="A36" s="216"/>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1162" t="s">
        <v>528</v>
      </c>
      <c r="AL36" s="1163"/>
      <c r="AM36" s="1163"/>
      <c r="AN36" s="1164"/>
      <c r="AO36" s="262">
        <v>138494</v>
      </c>
      <c r="AP36" s="262">
        <v>2021</v>
      </c>
      <c r="AQ36" s="263">
        <v>1973</v>
      </c>
      <c r="AR36" s="264">
        <v>2.4</v>
      </c>
    </row>
    <row r="37" spans="1:46" ht="13.5" customHeight="1" x14ac:dyDescent="0.15">
      <c r="A37" s="216"/>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1162" t="s">
        <v>529</v>
      </c>
      <c r="AL37" s="1163"/>
      <c r="AM37" s="1163"/>
      <c r="AN37" s="1164"/>
      <c r="AO37" s="262" t="s">
        <v>510</v>
      </c>
      <c r="AP37" s="262" t="s">
        <v>510</v>
      </c>
      <c r="AQ37" s="263">
        <v>635</v>
      </c>
      <c r="AR37" s="264" t="s">
        <v>510</v>
      </c>
    </row>
    <row r="38" spans="1:46" ht="27" customHeight="1" x14ac:dyDescent="0.15">
      <c r="A38" s="216"/>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1165" t="s">
        <v>530</v>
      </c>
      <c r="AL38" s="1166"/>
      <c r="AM38" s="1166"/>
      <c r="AN38" s="1167"/>
      <c r="AO38" s="265" t="s">
        <v>510</v>
      </c>
      <c r="AP38" s="265" t="s">
        <v>510</v>
      </c>
      <c r="AQ38" s="266">
        <v>1</v>
      </c>
      <c r="AR38" s="254" t="s">
        <v>510</v>
      </c>
      <c r="AS38" s="261"/>
    </row>
    <row r="39" spans="1:46" x14ac:dyDescent="0.15">
      <c r="A39" s="216"/>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1165" t="s">
        <v>531</v>
      </c>
      <c r="AL39" s="1166"/>
      <c r="AM39" s="1166"/>
      <c r="AN39" s="1167"/>
      <c r="AO39" s="262">
        <v>-379264</v>
      </c>
      <c r="AP39" s="262">
        <v>-5536</v>
      </c>
      <c r="AQ39" s="263">
        <v>-5447</v>
      </c>
      <c r="AR39" s="264">
        <v>1.6</v>
      </c>
      <c r="AS39" s="261"/>
    </row>
    <row r="40" spans="1:46" ht="27" customHeight="1" x14ac:dyDescent="0.15">
      <c r="A40" s="216"/>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1162" t="s">
        <v>532</v>
      </c>
      <c r="AL40" s="1163"/>
      <c r="AM40" s="1163"/>
      <c r="AN40" s="1164"/>
      <c r="AO40" s="262">
        <v>-1410553</v>
      </c>
      <c r="AP40" s="262">
        <v>-20589</v>
      </c>
      <c r="AQ40" s="263">
        <v>-37418</v>
      </c>
      <c r="AR40" s="264">
        <v>-45</v>
      </c>
      <c r="AS40" s="261"/>
    </row>
    <row r="41" spans="1:46" x14ac:dyDescent="0.15">
      <c r="A41" s="216"/>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1168" t="s">
        <v>298</v>
      </c>
      <c r="AL41" s="1169"/>
      <c r="AM41" s="1169"/>
      <c r="AN41" s="1170"/>
      <c r="AO41" s="262">
        <v>90860</v>
      </c>
      <c r="AP41" s="262">
        <v>1326</v>
      </c>
      <c r="AQ41" s="263">
        <v>14840</v>
      </c>
      <c r="AR41" s="264">
        <v>-91.1</v>
      </c>
      <c r="AS41" s="261"/>
    </row>
    <row r="42" spans="1:46" x14ac:dyDescent="0.15">
      <c r="A42" s="216"/>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67" t="s">
        <v>533</v>
      </c>
      <c r="AL42" s="212"/>
      <c r="AM42" s="212"/>
      <c r="AN42" s="212"/>
      <c r="AO42" s="212"/>
      <c r="AP42" s="212"/>
      <c r="AQ42" s="238"/>
      <c r="AR42" s="238"/>
      <c r="AS42" s="261"/>
    </row>
    <row r="43" spans="1:46" x14ac:dyDescent="0.15">
      <c r="A43" s="216"/>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68"/>
      <c r="AQ43" s="238"/>
      <c r="AR43" s="212"/>
      <c r="AS43" s="261"/>
    </row>
    <row r="44" spans="1:46" x14ac:dyDescent="0.15">
      <c r="A44" s="216"/>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38"/>
      <c r="AR44" s="212"/>
    </row>
    <row r="45" spans="1:46" x14ac:dyDescent="0.15">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69"/>
      <c r="AR45" s="214"/>
      <c r="AS45" s="214"/>
      <c r="AT45" s="212"/>
    </row>
    <row r="46" spans="1:46" x14ac:dyDescent="0.15">
      <c r="A46" s="270"/>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12"/>
    </row>
    <row r="47" spans="1:46" ht="17.25" customHeight="1" x14ac:dyDescent="0.15">
      <c r="A47" s="271" t="s">
        <v>534</v>
      </c>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row>
    <row r="48" spans="1:46" x14ac:dyDescent="0.15">
      <c r="A48" s="216"/>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72" t="s">
        <v>535</v>
      </c>
      <c r="AL48" s="272"/>
      <c r="AM48" s="272"/>
      <c r="AN48" s="272"/>
      <c r="AO48" s="272"/>
      <c r="AP48" s="272"/>
      <c r="AQ48" s="273"/>
      <c r="AR48" s="272"/>
    </row>
    <row r="49" spans="1:44" ht="13.5" customHeight="1" x14ac:dyDescent="0.15">
      <c r="A49" s="216"/>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74"/>
      <c r="AL49" s="275"/>
      <c r="AM49" s="1157" t="s">
        <v>502</v>
      </c>
      <c r="AN49" s="1159" t="s">
        <v>536</v>
      </c>
      <c r="AO49" s="1160"/>
      <c r="AP49" s="1160"/>
      <c r="AQ49" s="1160"/>
      <c r="AR49" s="1161"/>
    </row>
    <row r="50" spans="1:44" x14ac:dyDescent="0.15">
      <c r="A50" s="216"/>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76"/>
      <c r="AL50" s="277"/>
      <c r="AM50" s="1158"/>
      <c r="AN50" s="278" t="s">
        <v>537</v>
      </c>
      <c r="AO50" s="279" t="s">
        <v>538</v>
      </c>
      <c r="AP50" s="280" t="s">
        <v>539</v>
      </c>
      <c r="AQ50" s="281" t="s">
        <v>540</v>
      </c>
      <c r="AR50" s="282" t="s">
        <v>541</v>
      </c>
    </row>
    <row r="51" spans="1:44" x14ac:dyDescent="0.15">
      <c r="A51" s="216"/>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74" t="s">
        <v>542</v>
      </c>
      <c r="AL51" s="275"/>
      <c r="AM51" s="283">
        <v>2093368</v>
      </c>
      <c r="AN51" s="284">
        <v>30439</v>
      </c>
      <c r="AO51" s="285">
        <v>15.7</v>
      </c>
      <c r="AP51" s="286">
        <v>54110</v>
      </c>
      <c r="AQ51" s="287">
        <v>-5.6</v>
      </c>
      <c r="AR51" s="288">
        <v>21.3</v>
      </c>
    </row>
    <row r="52" spans="1:44" x14ac:dyDescent="0.15">
      <c r="A52" s="216"/>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89"/>
      <c r="AL52" s="290" t="s">
        <v>543</v>
      </c>
      <c r="AM52" s="291">
        <v>1699698</v>
      </c>
      <c r="AN52" s="292">
        <v>24715</v>
      </c>
      <c r="AO52" s="293">
        <v>41.1</v>
      </c>
      <c r="AP52" s="294">
        <v>30620</v>
      </c>
      <c r="AQ52" s="295">
        <v>-6.6</v>
      </c>
      <c r="AR52" s="296">
        <v>47.7</v>
      </c>
    </row>
    <row r="53" spans="1:44" x14ac:dyDescent="0.15">
      <c r="A53" s="216"/>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74" t="s">
        <v>544</v>
      </c>
      <c r="AL53" s="275"/>
      <c r="AM53" s="283">
        <v>1661894</v>
      </c>
      <c r="AN53" s="284">
        <v>24146</v>
      </c>
      <c r="AO53" s="285">
        <v>-20.7</v>
      </c>
      <c r="AP53" s="286">
        <v>54684</v>
      </c>
      <c r="AQ53" s="287">
        <v>1.1000000000000001</v>
      </c>
      <c r="AR53" s="288">
        <v>-21.8</v>
      </c>
    </row>
    <row r="54" spans="1:44" x14ac:dyDescent="0.15">
      <c r="A54" s="216"/>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89"/>
      <c r="AL54" s="290" t="s">
        <v>543</v>
      </c>
      <c r="AM54" s="291">
        <v>1236189</v>
      </c>
      <c r="AN54" s="292">
        <v>17961</v>
      </c>
      <c r="AO54" s="293">
        <v>-27.3</v>
      </c>
      <c r="AP54" s="294">
        <v>32829</v>
      </c>
      <c r="AQ54" s="295">
        <v>7.2</v>
      </c>
      <c r="AR54" s="296">
        <v>-34.5</v>
      </c>
    </row>
    <row r="55" spans="1:44" x14ac:dyDescent="0.15">
      <c r="A55" s="216"/>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74" t="s">
        <v>545</v>
      </c>
      <c r="AL55" s="275"/>
      <c r="AM55" s="283">
        <v>2457382</v>
      </c>
      <c r="AN55" s="284">
        <v>35610</v>
      </c>
      <c r="AO55" s="285">
        <v>47.5</v>
      </c>
      <c r="AP55" s="286">
        <v>62383</v>
      </c>
      <c r="AQ55" s="287">
        <v>14.1</v>
      </c>
      <c r="AR55" s="288">
        <v>33.4</v>
      </c>
    </row>
    <row r="56" spans="1:44" x14ac:dyDescent="0.15">
      <c r="A56" s="216"/>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89"/>
      <c r="AL56" s="290" t="s">
        <v>543</v>
      </c>
      <c r="AM56" s="291">
        <v>1580264</v>
      </c>
      <c r="AN56" s="292">
        <v>22899</v>
      </c>
      <c r="AO56" s="293">
        <v>27.5</v>
      </c>
      <c r="AP56" s="294">
        <v>35325</v>
      </c>
      <c r="AQ56" s="295">
        <v>7.6</v>
      </c>
      <c r="AR56" s="296">
        <v>19.899999999999999</v>
      </c>
    </row>
    <row r="57" spans="1:44" x14ac:dyDescent="0.15">
      <c r="A57" s="216"/>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74" t="s">
        <v>546</v>
      </c>
      <c r="AL57" s="275"/>
      <c r="AM57" s="283">
        <v>1969071</v>
      </c>
      <c r="AN57" s="284">
        <v>28609</v>
      </c>
      <c r="AO57" s="285">
        <v>-19.7</v>
      </c>
      <c r="AP57" s="286">
        <v>63812</v>
      </c>
      <c r="AQ57" s="287">
        <v>2.2999999999999998</v>
      </c>
      <c r="AR57" s="288">
        <v>-22</v>
      </c>
    </row>
    <row r="58" spans="1:44" x14ac:dyDescent="0.15">
      <c r="A58" s="216"/>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89"/>
      <c r="AL58" s="290" t="s">
        <v>543</v>
      </c>
      <c r="AM58" s="291">
        <v>1199547</v>
      </c>
      <c r="AN58" s="292">
        <v>17428</v>
      </c>
      <c r="AO58" s="293">
        <v>-23.9</v>
      </c>
      <c r="AP58" s="294">
        <v>33848</v>
      </c>
      <c r="AQ58" s="295">
        <v>-4.2</v>
      </c>
      <c r="AR58" s="296">
        <v>-19.7</v>
      </c>
    </row>
    <row r="59" spans="1:44" x14ac:dyDescent="0.15">
      <c r="A59" s="216"/>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74" t="s">
        <v>547</v>
      </c>
      <c r="AL59" s="275"/>
      <c r="AM59" s="283">
        <v>2656271</v>
      </c>
      <c r="AN59" s="284">
        <v>38771</v>
      </c>
      <c r="AO59" s="285">
        <v>35.5</v>
      </c>
      <c r="AP59" s="286">
        <v>54225</v>
      </c>
      <c r="AQ59" s="287">
        <v>-15</v>
      </c>
      <c r="AR59" s="288">
        <v>50.5</v>
      </c>
    </row>
    <row r="60" spans="1:44" x14ac:dyDescent="0.15">
      <c r="A60" s="216"/>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89"/>
      <c r="AL60" s="290" t="s">
        <v>543</v>
      </c>
      <c r="AM60" s="291">
        <v>1165887</v>
      </c>
      <c r="AN60" s="292">
        <v>17018</v>
      </c>
      <c r="AO60" s="293">
        <v>-2.4</v>
      </c>
      <c r="AP60" s="294">
        <v>27337</v>
      </c>
      <c r="AQ60" s="295">
        <v>-19.2</v>
      </c>
      <c r="AR60" s="296">
        <v>16.8</v>
      </c>
    </row>
    <row r="61" spans="1:44" x14ac:dyDescent="0.15">
      <c r="A61" s="216"/>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74" t="s">
        <v>548</v>
      </c>
      <c r="AL61" s="297"/>
      <c r="AM61" s="298">
        <v>2167597</v>
      </c>
      <c r="AN61" s="299">
        <v>31515</v>
      </c>
      <c r="AO61" s="300">
        <v>11.7</v>
      </c>
      <c r="AP61" s="301">
        <v>57843</v>
      </c>
      <c r="AQ61" s="302">
        <v>-0.6</v>
      </c>
      <c r="AR61" s="288">
        <v>12.3</v>
      </c>
    </row>
    <row r="62" spans="1:44" x14ac:dyDescent="0.15">
      <c r="A62" s="216"/>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89"/>
      <c r="AL62" s="290" t="s">
        <v>543</v>
      </c>
      <c r="AM62" s="291">
        <v>1376317</v>
      </c>
      <c r="AN62" s="292">
        <v>20004</v>
      </c>
      <c r="AO62" s="293">
        <v>3</v>
      </c>
      <c r="AP62" s="294">
        <v>31992</v>
      </c>
      <c r="AQ62" s="295">
        <v>-3</v>
      </c>
      <c r="AR62" s="296">
        <v>6</v>
      </c>
    </row>
    <row r="63" spans="1:44" x14ac:dyDescent="0.15">
      <c r="A63" s="216"/>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row>
    <row r="64" spans="1:44" x14ac:dyDescent="0.15">
      <c r="A64" s="216"/>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row>
    <row r="65" spans="1:46" x14ac:dyDescent="0.15">
      <c r="A65" s="216"/>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row>
    <row r="66" spans="1:46" x14ac:dyDescent="0.15">
      <c r="A66" s="303"/>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304"/>
    </row>
    <row r="67" spans="1:46" ht="13.5" hidden="1" customHeight="1" x14ac:dyDescent="0.15">
      <c r="AK67" s="212"/>
      <c r="AL67" s="212"/>
      <c r="AM67" s="212"/>
      <c r="AN67" s="212"/>
      <c r="AO67" s="212"/>
      <c r="AP67" s="212"/>
      <c r="AQ67" s="212"/>
      <c r="AR67" s="212"/>
      <c r="AS67" s="212"/>
      <c r="AT67" s="212"/>
    </row>
    <row r="68" spans="1:46" ht="13.5" hidden="1" customHeight="1" x14ac:dyDescent="0.15">
      <c r="AK68" s="212"/>
      <c r="AL68" s="212"/>
      <c r="AM68" s="212"/>
      <c r="AN68" s="212"/>
      <c r="AO68" s="212"/>
      <c r="AP68" s="212"/>
      <c r="AQ68" s="212"/>
      <c r="AR68" s="212"/>
    </row>
    <row r="69" spans="1:46" ht="13.5" hidden="1" customHeight="1" x14ac:dyDescent="0.15">
      <c r="AK69" s="212"/>
      <c r="AL69" s="212"/>
      <c r="AM69" s="212"/>
      <c r="AN69" s="212"/>
      <c r="AO69" s="212"/>
      <c r="AP69" s="212"/>
      <c r="AQ69" s="212"/>
      <c r="AR69" s="212"/>
    </row>
    <row r="70" spans="1:46" hidden="1" x14ac:dyDescent="0.15">
      <c r="AK70" s="212"/>
      <c r="AL70" s="212"/>
      <c r="AM70" s="212"/>
      <c r="AN70" s="212"/>
      <c r="AO70" s="212"/>
      <c r="AP70" s="212"/>
      <c r="AQ70" s="212"/>
      <c r="AR70" s="212"/>
    </row>
    <row r="71" spans="1:46" hidden="1" x14ac:dyDescent="0.15">
      <c r="AK71" s="212"/>
      <c r="AL71" s="212"/>
      <c r="AM71" s="212"/>
      <c r="AN71" s="212"/>
      <c r="AO71" s="212"/>
      <c r="AP71" s="212"/>
      <c r="AQ71" s="212"/>
      <c r="AR71" s="212"/>
    </row>
    <row r="72" spans="1:46" hidden="1" x14ac:dyDescent="0.15">
      <c r="AK72" s="212"/>
      <c r="AL72" s="212"/>
      <c r="AM72" s="212"/>
      <c r="AN72" s="212"/>
      <c r="AO72" s="212"/>
      <c r="AP72" s="212"/>
      <c r="AQ72" s="212"/>
      <c r="AR72" s="212"/>
    </row>
    <row r="73" spans="1:46" hidden="1" x14ac:dyDescent="0.15">
      <c r="AK73" s="212"/>
      <c r="AL73" s="212"/>
      <c r="AM73" s="212"/>
      <c r="AN73" s="212"/>
      <c r="AO73" s="212"/>
      <c r="AP73" s="212"/>
      <c r="AQ73" s="212"/>
      <c r="AR73" s="212"/>
    </row>
  </sheetData>
  <sheetProtection algorithmName="SHA-512" hashValue="RGLrcyCGMS4IJ1JDBCPGxSPpGD04XCVQ8esWBTpM070/hafEy6HJcQy/Dj7Q7CuDMl7cWxZ2nP9es75viLsNEw==" saltValue="eCHbAnLdtmDC4Z3M3eIV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zoomScaleNormal="100" workbookViewId="0"/>
  </sheetViews>
  <sheetFormatPr defaultColWidth="0" defaultRowHeight="13.5" customHeight="1" zeroHeight="1" x14ac:dyDescent="0.15"/>
  <cols>
    <col min="1" max="125" width="2.5" style="210" customWidth="1"/>
    <col min="126" max="16384" width="9" style="209" hidden="1"/>
  </cols>
  <sheetData>
    <row r="1" spans="2:125" ht="13.5" customHeight="1" x14ac:dyDescent="0.15">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row>
    <row r="2" spans="2:125" x14ac:dyDescent="0.15">
      <c r="B2" s="209"/>
      <c r="DG2" s="209"/>
    </row>
    <row r="3" spans="2:125" x14ac:dyDescent="0.15">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H3" s="209"/>
      <c r="DI3" s="209"/>
      <c r="DJ3" s="209"/>
      <c r="DK3" s="209"/>
      <c r="DL3" s="209"/>
      <c r="DM3" s="209"/>
      <c r="DN3" s="209"/>
      <c r="DO3" s="209"/>
      <c r="DP3" s="209"/>
      <c r="DQ3" s="209"/>
      <c r="DR3" s="209"/>
      <c r="DS3" s="209"/>
      <c r="DT3" s="209"/>
      <c r="DU3" s="209"/>
    </row>
    <row r="4" spans="2:125" x14ac:dyDescent="0.15"/>
    <row r="5" spans="2:125" x14ac:dyDescent="0.15"/>
    <row r="6" spans="2:125" x14ac:dyDescent="0.15"/>
    <row r="7" spans="2:125" x14ac:dyDescent="0.15"/>
    <row r="8" spans="2:125" x14ac:dyDescent="0.15"/>
    <row r="9" spans="2:125" x14ac:dyDescent="0.15">
      <c r="DU9" s="20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09"/>
    </row>
    <row r="18" spans="125:125" x14ac:dyDescent="0.15"/>
    <row r="19" spans="125:125" x14ac:dyDescent="0.15"/>
    <row r="20" spans="125:125" x14ac:dyDescent="0.15">
      <c r="DU20" s="209"/>
    </row>
    <row r="21" spans="125:125" x14ac:dyDescent="0.15">
      <c r="DU21" s="20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09"/>
    </row>
    <row r="29" spans="125:125" x14ac:dyDescent="0.15"/>
    <row r="30" spans="125:125" x14ac:dyDescent="0.15"/>
    <row r="31" spans="125:125" x14ac:dyDescent="0.15"/>
    <row r="32" spans="125:125" x14ac:dyDescent="0.15"/>
    <row r="33" spans="2:125" x14ac:dyDescent="0.15">
      <c r="B33" s="209"/>
      <c r="G33" s="209"/>
      <c r="I33" s="209"/>
    </row>
    <row r="34" spans="2:125" x14ac:dyDescent="0.15">
      <c r="C34" s="209"/>
      <c r="P34" s="209"/>
      <c r="DE34" s="209"/>
      <c r="DH34" s="209"/>
    </row>
    <row r="35" spans="2:125" x14ac:dyDescent="0.15">
      <c r="D35" s="209"/>
      <c r="E35" s="209"/>
      <c r="DG35" s="209"/>
      <c r="DJ35" s="209"/>
      <c r="DP35" s="209"/>
      <c r="DQ35" s="209"/>
      <c r="DR35" s="209"/>
      <c r="DS35" s="209"/>
      <c r="DT35" s="209"/>
      <c r="DU35" s="209"/>
    </row>
    <row r="36" spans="2:125" x14ac:dyDescent="0.15">
      <c r="F36" s="209"/>
      <c r="H36" s="209"/>
      <c r="J36" s="209"/>
      <c r="K36" s="209"/>
      <c r="L36" s="209"/>
      <c r="M36" s="209"/>
      <c r="N36" s="209"/>
      <c r="O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c r="DF36" s="209"/>
      <c r="DI36" s="209"/>
      <c r="DK36" s="209"/>
      <c r="DL36" s="209"/>
      <c r="DM36" s="209"/>
      <c r="DN36" s="209"/>
      <c r="DO36" s="209"/>
      <c r="DP36" s="209"/>
      <c r="DQ36" s="209"/>
      <c r="DR36" s="209"/>
      <c r="DS36" s="209"/>
      <c r="DT36" s="209"/>
      <c r="DU36" s="209"/>
    </row>
    <row r="37" spans="2:125" x14ac:dyDescent="0.15">
      <c r="DU37" s="209"/>
    </row>
    <row r="38" spans="2:125" x14ac:dyDescent="0.15">
      <c r="DT38" s="209"/>
      <c r="DU38" s="209"/>
    </row>
    <row r="39" spans="2:125" x14ac:dyDescent="0.15"/>
    <row r="40" spans="2:125" x14ac:dyDescent="0.15">
      <c r="DH40" s="209"/>
    </row>
    <row r="41" spans="2:125" x14ac:dyDescent="0.15">
      <c r="DE41" s="209"/>
    </row>
    <row r="42" spans="2:125" x14ac:dyDescent="0.15">
      <c r="DG42" s="209"/>
      <c r="DJ42" s="209"/>
    </row>
    <row r="43" spans="2:125" x14ac:dyDescent="0.15">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c r="CF43" s="209"/>
      <c r="CG43" s="209"/>
      <c r="CH43" s="209"/>
      <c r="CI43" s="209"/>
      <c r="CJ43" s="209"/>
      <c r="CK43" s="209"/>
      <c r="CL43" s="209"/>
      <c r="CM43" s="209"/>
      <c r="CN43" s="209"/>
      <c r="CO43" s="209"/>
      <c r="CP43" s="209"/>
      <c r="CQ43" s="209"/>
      <c r="CR43" s="209"/>
      <c r="CS43" s="209"/>
      <c r="CT43" s="209"/>
      <c r="CU43" s="209"/>
      <c r="CV43" s="209"/>
      <c r="CW43" s="209"/>
      <c r="CX43" s="209"/>
      <c r="CY43" s="209"/>
      <c r="CZ43" s="209"/>
      <c r="DA43" s="209"/>
      <c r="DB43" s="209"/>
      <c r="DC43" s="209"/>
      <c r="DD43" s="209"/>
      <c r="DF43" s="209"/>
      <c r="DI43" s="209"/>
      <c r="DK43" s="209"/>
      <c r="DL43" s="209"/>
      <c r="DM43" s="209"/>
      <c r="DN43" s="209"/>
      <c r="DO43" s="209"/>
      <c r="DP43" s="209"/>
      <c r="DQ43" s="209"/>
      <c r="DR43" s="209"/>
      <c r="DS43" s="209"/>
      <c r="DT43" s="209"/>
      <c r="DU43" s="209"/>
    </row>
    <row r="44" spans="2:125" x14ac:dyDescent="0.15">
      <c r="DU44" s="209"/>
    </row>
    <row r="45" spans="2:125" x14ac:dyDescent="0.15"/>
    <row r="46" spans="2:125" x14ac:dyDescent="0.15"/>
    <row r="47" spans="2:125" x14ac:dyDescent="0.15"/>
    <row r="48" spans="2:125" x14ac:dyDescent="0.15">
      <c r="DT48" s="209"/>
      <c r="DU48" s="209"/>
    </row>
    <row r="49" spans="120:125" x14ac:dyDescent="0.15">
      <c r="DU49" s="209"/>
    </row>
    <row r="50" spans="120:125" x14ac:dyDescent="0.15">
      <c r="DU50" s="209"/>
    </row>
    <row r="51" spans="120:125" x14ac:dyDescent="0.15">
      <c r="DP51" s="209"/>
      <c r="DQ51" s="209"/>
      <c r="DR51" s="209"/>
      <c r="DS51" s="209"/>
      <c r="DT51" s="209"/>
      <c r="DU51" s="209"/>
    </row>
    <row r="52" spans="120:125" x14ac:dyDescent="0.15"/>
    <row r="53" spans="120:125" x14ac:dyDescent="0.15"/>
    <row r="54" spans="120:125" x14ac:dyDescent="0.15">
      <c r="DU54" s="209"/>
    </row>
    <row r="55" spans="120:125" x14ac:dyDescent="0.15"/>
    <row r="56" spans="120:125" x14ac:dyDescent="0.15"/>
    <row r="57" spans="120:125" x14ac:dyDescent="0.15"/>
    <row r="58" spans="120:125" x14ac:dyDescent="0.15">
      <c r="DU58" s="209"/>
    </row>
    <row r="59" spans="120:125" x14ac:dyDescent="0.15"/>
    <row r="60" spans="120:125" x14ac:dyDescent="0.15"/>
    <row r="61" spans="120:125" x14ac:dyDescent="0.15"/>
    <row r="62" spans="120:125" x14ac:dyDescent="0.15"/>
    <row r="63" spans="120:125" x14ac:dyDescent="0.15">
      <c r="DU63" s="209"/>
    </row>
    <row r="64" spans="120:125" x14ac:dyDescent="0.15">
      <c r="DT64" s="209"/>
      <c r="DU64" s="209"/>
    </row>
    <row r="65" spans="123:125" x14ac:dyDescent="0.15"/>
    <row r="66" spans="123:125" x14ac:dyDescent="0.15"/>
    <row r="67" spans="123:125" x14ac:dyDescent="0.15"/>
    <row r="68" spans="123:125" x14ac:dyDescent="0.15"/>
    <row r="69" spans="123:125" x14ac:dyDescent="0.15">
      <c r="DS69" s="209"/>
      <c r="DT69" s="209"/>
      <c r="DU69" s="20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09"/>
    </row>
    <row r="83" spans="116:125" x14ac:dyDescent="0.15">
      <c r="DM83" s="209"/>
      <c r="DN83" s="209"/>
      <c r="DO83" s="209"/>
      <c r="DP83" s="209"/>
      <c r="DQ83" s="209"/>
      <c r="DR83" s="209"/>
      <c r="DS83" s="209"/>
      <c r="DT83" s="209"/>
      <c r="DU83" s="209"/>
    </row>
    <row r="84" spans="116:125" x14ac:dyDescent="0.15"/>
    <row r="85" spans="116:125" x14ac:dyDescent="0.15"/>
    <row r="86" spans="116:125" x14ac:dyDescent="0.15"/>
    <row r="87" spans="116:125" x14ac:dyDescent="0.15"/>
    <row r="88" spans="116:125" x14ac:dyDescent="0.15">
      <c r="DU88" s="20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09"/>
      <c r="DT94" s="209"/>
      <c r="DU94" s="209"/>
    </row>
    <row r="95" spans="116:125" ht="13.5" customHeight="1" x14ac:dyDescent="0.15">
      <c r="DU95" s="20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09"/>
    </row>
    <row r="102" spans="124:125" ht="13.5" customHeight="1" x14ac:dyDescent="0.15"/>
    <row r="103" spans="124:125" ht="13.5" customHeight="1" x14ac:dyDescent="0.15"/>
    <row r="104" spans="124:125" ht="13.5" customHeight="1" x14ac:dyDescent="0.15">
      <c r="DT104" s="209"/>
      <c r="DU104" s="20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09" t="s">
        <v>550</v>
      </c>
    </row>
    <row r="121" spans="125:125" ht="13.5" hidden="1" customHeight="1" x14ac:dyDescent="0.15">
      <c r="DU121" s="209"/>
    </row>
  </sheetData>
  <sheetProtection algorithmName="SHA-512" hashValue="c5jL36LwWojTNya1HK1ooyC+XHggjQKkcSAmMHjvOF44yOxaOAkoYXjufL3kicDdXLStSTOqILG2nZ5huv0z0A==" saltValue="6jEl/ySnhIe6iYaUO1Jn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zoomScaleNormal="100" workbookViewId="0"/>
  </sheetViews>
  <sheetFormatPr defaultColWidth="0" defaultRowHeight="13.5" customHeight="1" zeroHeight="1" x14ac:dyDescent="0.15"/>
  <cols>
    <col min="1" max="125" width="2.5" style="210" customWidth="1"/>
    <col min="126" max="142" width="0" style="209" hidden="1" customWidth="1"/>
    <col min="143" max="16384" width="9" style="209" hidden="1"/>
  </cols>
  <sheetData>
    <row r="1" spans="1:125" ht="13.5" customHeight="1" x14ac:dyDescent="0.15">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row>
    <row r="2" spans="1:125" x14ac:dyDescent="0.15">
      <c r="B2" s="209"/>
      <c r="T2" s="209"/>
    </row>
    <row r="3" spans="1:125" x14ac:dyDescent="0.15">
      <c r="C3" s="209"/>
      <c r="D3" s="209"/>
      <c r="E3" s="209"/>
      <c r="F3" s="209"/>
      <c r="G3" s="209"/>
      <c r="H3" s="209"/>
      <c r="I3" s="209"/>
      <c r="J3" s="209"/>
      <c r="K3" s="209"/>
      <c r="L3" s="209"/>
      <c r="M3" s="209"/>
      <c r="N3" s="209"/>
      <c r="O3" s="209"/>
      <c r="P3" s="209"/>
      <c r="Q3" s="209"/>
      <c r="R3" s="209"/>
      <c r="S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09"/>
      <c r="G33" s="209"/>
      <c r="I33" s="209"/>
    </row>
    <row r="34" spans="2:125" x14ac:dyDescent="0.15">
      <c r="C34" s="209"/>
      <c r="P34" s="209"/>
      <c r="R34" s="209"/>
      <c r="U34" s="209"/>
    </row>
    <row r="35" spans="2:125" x14ac:dyDescent="0.15">
      <c r="D35" s="209"/>
      <c r="E35" s="209"/>
      <c r="T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c r="DQ35" s="209"/>
      <c r="DR35" s="209"/>
      <c r="DS35" s="209"/>
      <c r="DT35" s="209"/>
      <c r="DU35" s="209"/>
    </row>
    <row r="36" spans="2:125" x14ac:dyDescent="0.15">
      <c r="F36" s="209"/>
      <c r="H36" s="209"/>
      <c r="J36" s="209"/>
      <c r="K36" s="209"/>
      <c r="L36" s="209"/>
      <c r="M36" s="209"/>
      <c r="N36" s="209"/>
      <c r="O36" s="209"/>
      <c r="Q36" s="209"/>
      <c r="S36" s="209"/>
      <c r="V36" s="209"/>
    </row>
    <row r="37" spans="2:125" x14ac:dyDescent="0.15"/>
    <row r="38" spans="2:125" x14ac:dyDescent="0.15"/>
    <row r="39" spans="2:125" x14ac:dyDescent="0.15"/>
    <row r="40" spans="2:125" x14ac:dyDescent="0.15">
      <c r="U40" s="209"/>
    </row>
    <row r="41" spans="2:125" x14ac:dyDescent="0.15">
      <c r="R41" s="209"/>
    </row>
    <row r="42" spans="2:125" x14ac:dyDescent="0.15">
      <c r="T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09"/>
      <c r="CG42" s="209"/>
      <c r="CH42" s="209"/>
      <c r="CI42" s="209"/>
      <c r="CJ42" s="209"/>
      <c r="CK42" s="209"/>
      <c r="CL42" s="209"/>
      <c r="CM42" s="209"/>
      <c r="CN42" s="209"/>
      <c r="CO42" s="209"/>
      <c r="CP42" s="209"/>
      <c r="CQ42" s="209"/>
      <c r="CR42" s="209"/>
      <c r="CS42" s="209"/>
      <c r="CT42" s="209"/>
      <c r="CU42" s="209"/>
      <c r="CV42" s="209"/>
      <c r="CW42" s="209"/>
      <c r="CX42" s="209"/>
      <c r="CY42" s="209"/>
      <c r="CZ42" s="209"/>
      <c r="DA42" s="209"/>
      <c r="DB42" s="209"/>
      <c r="DC42" s="209"/>
      <c r="DD42" s="209"/>
      <c r="DE42" s="209"/>
      <c r="DF42" s="209"/>
      <c r="DG42" s="209"/>
      <c r="DH42" s="209"/>
      <c r="DI42" s="209"/>
      <c r="DJ42" s="209"/>
      <c r="DK42" s="209"/>
      <c r="DL42" s="209"/>
      <c r="DM42" s="209"/>
      <c r="DN42" s="209"/>
      <c r="DO42" s="209"/>
      <c r="DP42" s="209"/>
      <c r="DQ42" s="209"/>
      <c r="DR42" s="209"/>
      <c r="DS42" s="209"/>
      <c r="DT42" s="209"/>
      <c r="DU42" s="209"/>
    </row>
    <row r="43" spans="2:125" x14ac:dyDescent="0.15">
      <c r="Q43" s="209"/>
      <c r="S43" s="209"/>
      <c r="V43" s="20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10" t="s">
        <v>551</v>
      </c>
    </row>
  </sheetData>
  <sheetProtection algorithmName="SHA-512" hashValue="uDl3MJL7KTPe8hJeNvETYHI3rjZomA2KJ6Gf0J9oxV4+GrBbsQM+wrrwBgY7KbzKb2+njq9Br1R+ZGhgtJunfQ==" saltValue="jwsmH8x5LVYSi1a5dE8e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1" t="s">
        <v>3</v>
      </c>
      <c r="D47" s="1171"/>
      <c r="E47" s="1172"/>
      <c r="F47" s="11">
        <v>24.71</v>
      </c>
      <c r="G47" s="12">
        <v>25.59</v>
      </c>
      <c r="H47" s="12">
        <v>28.77</v>
      </c>
      <c r="I47" s="12">
        <v>27.67</v>
      </c>
      <c r="J47" s="13">
        <v>24.89</v>
      </c>
    </row>
    <row r="48" spans="2:10" ht="57.75" customHeight="1" x14ac:dyDescent="0.15">
      <c r="B48" s="14"/>
      <c r="C48" s="1173" t="s">
        <v>4</v>
      </c>
      <c r="D48" s="1173"/>
      <c r="E48" s="1174"/>
      <c r="F48" s="15">
        <v>9.23</v>
      </c>
      <c r="G48" s="16">
        <v>9.0299999999999994</v>
      </c>
      <c r="H48" s="16">
        <v>10.34</v>
      </c>
      <c r="I48" s="16">
        <v>6.36</v>
      </c>
      <c r="J48" s="17">
        <v>11.46</v>
      </c>
    </row>
    <row r="49" spans="2:10" ht="57.75" customHeight="1" thickBot="1" x14ac:dyDescent="0.2">
      <c r="B49" s="18"/>
      <c r="C49" s="1175" t="s">
        <v>5</v>
      </c>
      <c r="D49" s="1175"/>
      <c r="E49" s="1176"/>
      <c r="F49" s="19">
        <v>3.42</v>
      </c>
      <c r="G49" s="20">
        <v>1.63</v>
      </c>
      <c r="H49" s="20">
        <v>4.7300000000000004</v>
      </c>
      <c r="I49" s="20" t="s">
        <v>557</v>
      </c>
      <c r="J49" s="21">
        <v>4.51</v>
      </c>
    </row>
    <row r="50" spans="2:10" x14ac:dyDescent="0.15"/>
  </sheetData>
  <sheetProtection algorithmName="SHA-512" hashValue="VFT/p1N4juffd2hpa20gf/WemB3QJejODDjO1PtuYSzVIK1tpOYOz4CxC1vorkB2fvhmJ1b8Wyfbt4qLZ0MAWQ==" saltValue="DsScyj6fhCL56QTnSsWp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2023-10-31T10:28:38Z</cp:lastPrinted>
  <dcterms:created xsi:type="dcterms:W3CDTF">2023-02-20T05:44:45Z</dcterms:created>
  <dcterms:modified xsi:type="dcterms:W3CDTF">2023-10-31T10:28:44Z</dcterms:modified>
  <cp:category/>
</cp:coreProperties>
</file>