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32 愛西市\"/>
    </mc:Choice>
  </mc:AlternateContent>
  <xr:revisionPtr revIDLastSave="0" documentId="13_ncr:1_{7E0DD7F5-B914-47CB-9763-BF70FFFA9266}"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3" i="12" l="1"/>
  <c r="AF23" i="12"/>
  <c r="V23" i="12"/>
  <c r="AA23" i="12"/>
  <c r="Q23" i="12"/>
  <c r="AU63" i="12"/>
  <c r="AP63" i="12"/>
  <c r="AU88" i="12"/>
  <c r="AF88" i="12"/>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C35" i="10"/>
  <c r="CO34" i="10"/>
  <c r="BE34" i="10"/>
  <c r="C34" i="10"/>
  <c r="U34" i="10" s="1"/>
  <c r="U35" i="10" s="1"/>
  <c r="U36" i="10" s="1"/>
  <c r="U37" i="10" s="1"/>
  <c r="U38"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<sst xmlns="http://schemas.openxmlformats.org/spreadsheetml/2006/main" count="1204" uniqueCount="611">
  <si>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</si>
  <si>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</si>
  <si>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</si>
  <si>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</si>
  <si>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</si>
  <si>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</si>
  <si>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</si>
  <si>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</si>
  <si>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</si>
  <si>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</si>
  <si>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</si>
  <si>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</si>
  <si>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</si>
  <si>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</si>
  <si>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</si>
  <si>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</si>
  <si>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</si>
  <si>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</si>
  <si>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</si>
  <si>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</si>
  <si>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</si>
  <si>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</si>
  <si>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</si>
  <si>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</si>
  <si>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</si>
  <si>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</si>
  <si>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</si>
  <si>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</si>
  <si>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</si>
  <si>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</si>
  <si>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</si>
  <si>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</si>
  <si>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</si>
  <si>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</si>
  <si>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</si>
  <si>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</si>
  <si>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</si>
  <si>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</si>
  <si>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</si>
  <si>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</si>
  <si>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</si>
  <si>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</si>
  <si>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</si>
  <si>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</si>
  <si>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</si>
  <si>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</si>
  <si>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</si>
  <si>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</si>
  <si>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</si>
  <si>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</si>
  <si>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</si>
  <si>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</si>
  <si>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</si>
  <si>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</si>
  <si>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</si>
  <si>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</si>
  <si>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</si>
  <si>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</si>
  <si>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</si>
  <si>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</si>
  <si>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</si>
  <si>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</si>
  <si>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</si>
  <si>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</si>
  <si>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</si>
  <si>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</si>
  <si>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</si>
  <si>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</si>
  <si>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</si>
  <si>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</si>
  <si>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</si>
  <si>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</si>
  <si>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</si>
  <si>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</si>
  <si>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</si>
  <si>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</si>
  <si>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</si>
  <si>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</si>
  <si>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</si>
  <si>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</si>
  <si>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</si>
  <si>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</si>
  <si>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</si>
  <si>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</si>
  <si>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</si>
  <si>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</si>
  <si>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</si>
  <si>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</si>
  <si>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</si>
  <si>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</si>
  <si>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</si>
  <si>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</si>
  <si>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</si>
  <si>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</si>
  <si>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</si>
  <si>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</si>
  <si>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</si>
  <si>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</si>
  <si>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</si>
  <si>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</si>
  <si>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</si>
  <si>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</si>
  <si>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</si>
  <si>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</si>
  <si>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</si>
  <si>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</si>
  <si>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</si>
  <si>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</si>
  <si>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</si>
  <si>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</si>
  <si>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</si>
  <si>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</si>
  <si>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</si>
  <si>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</si>
  <si>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</si>
  <si>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</si>
  <si>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</si>
  <si>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</si>
  <si>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</si>
  <si>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</si>
  <si>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</si>
  <si>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</si>
  <si>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</si>
  <si>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</si>
  <si>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</si>
  <si>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</si>
  <si>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</si>
  <si>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</si>
  <si>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</si>
  <si>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</si>
  <si>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</si>
  <si>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</si>
  <si>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</si>
  <si>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</si>
  <si>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</si>
  <si>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</si>
  <si>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</si>
  <si>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</si>
  <si>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</si>
  <si>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</si>
  <si>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</si>
  <si>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</si>
  <si>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</si>
  <si>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</si>
  <si>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</si>
  <si>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</si>
  <si>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</si>
  <si>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</si>
  <si>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</si>
  <si>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</si>
  <si>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</si>
  <si>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</si>
  <si>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</si>
  <si>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</si>
  <si>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</si>
  <si>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</si>
  <si>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</si>
  <si>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</si>
  <si>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</si>
  <si>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</si>
  <si>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</si>
  <si>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</si>
  <si>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</si>
  <si>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</si>
  <si>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</si>
  <si>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</si>
  <si>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</si>
  <si>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</si>
  <si>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</si>
  <si>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</si>
  <si>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</si>
  <si>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</si>
  <si>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</si>
  <si>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</si>
  <si>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</si>
  <si>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</si>
  <si>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</si>
  <si>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</si>
  <si>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</si>
  <si>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</si>
  <si>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</si>
  <si>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</si>
  <si>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</si>
  <si>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</si>
  <si>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</si>
  <si>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</si>
  <si>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</si>
  <si>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</si>
  <si>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</si>
  <si>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</si>
  <si>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</si>
  <si>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</si>
  <si>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</si>
  <si>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</si>
  <si>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</si>
  <si>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</si>
  <si>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</si>
  <si>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</si>
  <si>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</si>
  <si>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</si>
  <si>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</si>
  <si>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</si>
  <si>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</si>
  <si>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</si>
  <si>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</si>
  <si>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</si>
  <si>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</si>
  <si>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</si>
  <si>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</si>
  <si>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</si>
  <si>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</si>
  <si>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</si>
  <si>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</si>
  <si>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</si>
  <si>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愛知県愛西市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</si>
  <si>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</si>
  <si>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</si>
  <si>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</si>
  <si>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</si>
  <si>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</si>
  <si>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</si>
  <si>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</si>
  <si>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</si>
  <si>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</si>
  <si>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</si>
  <si>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</si>
  <si>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</si>
  <si>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</si>
  <si>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</si>
  <si>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</si>
  <si>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</si>
  <si>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</si>
  <si>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</si>
  <si>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</si>
  <si>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</si>
  <si>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</si>
  <si>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</si>
  <si>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</si>
  <si>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</si>
  <si>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</si>
  <si>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</si>
  <si>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</si>
  <si>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</si>
  <si>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</si>
  <si>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</si>
  <si>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</si>
  <si>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</si>
  <si>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</si>
  <si>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</si>
  <si>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</si>
  <si>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</si>
  <si>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</si>
  <si>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</si>
  <si>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</si>
  <si>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</si>
  <si>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</si>
  <si>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</si>
  <si>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</si>
  <si>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</si>
  <si>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</si>
  <si>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</si>
  <si>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</si>
  <si>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</si>
  <si>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</si>
  <si>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</si>
  <si>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</si>
  <si>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</si>
  <si>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</si>
  <si>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</si>
  <si>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</si>
  <si>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</si>
  <si>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</si>
  <si>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</si>
  <si>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</si>
  <si>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</si>
  <si>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</si>
  <si>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</si>
  <si>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</si>
  <si>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</si>
  <si>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</si>
  <si>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</si>
  <si>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</si>
  <si>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</si>
  <si>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</si>
  <si>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</si>
  <si>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</si>
  <si>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</si>
  <si>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</si>
  <si>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</si>
  <si>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</si>
  <si>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</si>
  <si>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</si>
  <si>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</si>
  <si>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</si>
  <si>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</si>
  <si>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</si>
  <si>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</si>
  <si>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</si>
  <si>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</si>
  <si>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</si>
  <si>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</si>
  <si>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</si>
  <si>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</si>
  <si>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</si>
  <si>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</si>
  <si>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</si>
  <si>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</si>
  <si>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</si>
  <si>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</si>
  <si>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</si>
  <si>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</si>
  <si>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</si>
  <si>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</si>
  <si>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</si>
  <si>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</si>
  <si>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</si>
  <si>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</si>
  <si>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</si>
  <si>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</si>
  <si>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</si>
  <si>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</si>
  <si>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</si>
  <si>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</si>
  <si>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</si>
  <si>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</si>
  <si>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</si>
  <si>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</si>
  <si>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</si>
  <si>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</si>
  <si>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</si>
  <si>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</si>
  <si>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</si>
  <si>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</si>
  <si>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</si>
  <si>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</si>
  <si>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</si>
  <si>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</si>
  <si>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</si>
  <si>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</si>
  <si>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</si>
  <si>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</si>
  <si>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</si>
  <si>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</si>
  <si>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</si>
  <si>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</si>
  <si>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</si>
  <si>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</si>
  <si>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</si>
  <si>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</si>
  <si>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</si>
  <si>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</si>
  <si>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</si>
  <si>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</si>
  <si>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</si>
  <si>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</si>
  <si>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</si>
  <si>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</si>
  <si>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</si>
  <si>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</si>
  <si>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</si>
  <si>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</si>
  <si>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</si>
  <si>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</si>
  <si>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</si>
  <si>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</si>
  <si>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</si>
  <si>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</si>
  <si>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</si>
  <si>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愛知県愛西市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</si>
  <si>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</si>
  <si>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</si>
  <si>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</si>
  <si>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</si>
  <si>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</si>
  <si>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</si>
  <si>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</si>
  <si>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</si>
  <si>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</si>
  <si>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</si>
  <si>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</si>
  <si>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</si>
  <si>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</si>
  <si>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</si>
  <si>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</si>
  <si>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</si>
  <si>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</si>
  <si>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</si>
  <si>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</si>
  <si>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</si>
  <si>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</si>
  <si>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</si>
  <si>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</si>
  <si>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</si>
  <si>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</si>
  <si>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</si>
  <si>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</si>
  <si>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</si>
  <si>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</si>
  <si>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</si>
  <si>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</si>
  <si>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</si>
  <si>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</si>
  <si>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</si>
  <si>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</si>
  <si>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</si>
  <si>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</si>
  <si>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</si>
  <si>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</si>
  <si>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</si>
  <si>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</si>
  <si>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</si>
  <si>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</si>
  <si>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</si>
  <si>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</si>
  <si>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</si>
  <si>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</si>
  <si>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</si>
  <si>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</si>
  <si>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</si>
  <si>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</si>
  <si>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</si>
  <si>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</si>
  <si>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</si>
  <si>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</si>
  <si>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</si>
  <si>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</si>
  <si>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</si>
  <si>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</si>
  <si>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</si>
  <si>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</si>
  <si>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</si>
  <si>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</si>
  <si>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</si>
  <si>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</si>
  <si>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</si>
  <si>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</si>
  <si>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</si>
  <si>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</si>
  <si>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</si>
  <si>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</si>
  <si>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</si>
  <si>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</si>
  <si>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</si>
  <si>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</si>
  <si>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</si>
  <si>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</si>
  <si>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</si>
  <si>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</si>
  <si>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</si>
  <si>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</si>
  <si>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</si>
  <si>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</si>
  <si>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</si>
  <si>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</si>
  <si>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</si>
  <si>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</si>
  <si>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</si>
  <si>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</si>
  <si>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</si>
  <si>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</si>
  <si>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</si>
  <si>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</si>
  <si>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</si>
  <si>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</si>
  <si>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</si>
  <si>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</si>
  <si>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</si>
  <si>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</si>
  <si>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</si>
  <si>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</si>
  <si>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</si>
  <si>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</si>
  <si>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</si>
  <si>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</si>
  <si>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</si>
  <si>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</si>
  <si>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</si>
  <si>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</si>
  <si>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</si>
  <si>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</si>
  <si>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</si>
  <si>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</si>
  <si>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</si>
  <si>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</si>
  <si>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</si>
  <si>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</si>
  <si>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</si>
  <si>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</si>
  <si>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</si>
  <si>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</si>
  <si>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</si>
  <si>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</si>
  <si>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</si>
  <si>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</si>
  <si>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</si>
  <si>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</si>
  <si>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</si>
  <si>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</si>
  <si>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</si>
  <si>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</si>
  <si>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</si>
  <si>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</si>
  <si>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</si>
  <si>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</si>
  <si>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</si>
  <si>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</si>
  <si>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</si>
  <si>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</si>
  <si>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</si>
  <si>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</si>
  <si>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</si>
  <si>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</si>
  <si>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</si>
  <si>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</si>
  <si>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</si>
  <si>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</si>
  <si>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</si>
  <si>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</si>
  <si>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</si>
  <si>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</si>
  <si>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</si>
  <si>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</si>
  <si>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</si>
  <si>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</si>
  <si>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</si>
  <si>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</si>
  <si>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</si>
  <si>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</si>
  <si>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</si>
  <si>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</si>
  <si>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</si>
  <si>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</si>
  <si>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</si>
  <si>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</si>
  <si>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</si>
  <si>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</si>
  <si>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</si>
  <si>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</si>
  <si>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</si>
  <si>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</si>
  <si>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</si>
  <si>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</si>
  <si>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</si>
  <si>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</si>
  <si>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</si>
  <si>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</si>
  <si>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</si>
  <si>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</si>
  <si>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</si>
  <si>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</si>
  <si>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</si>
  <si>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</si>
  <si>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</si>
  <si>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</si>
  <si>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</si>
  <si>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</si>
  <si>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</si>
  <si>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</si>
  <si>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</si>
  <si>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</si>
  <si>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</si>
  <si>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4.02</t>
  </si>
  <si>
    <t>▲ 2.08</t>
  </si>
  <si>
    <t>▲ 3.69</t>
  </si>
  <si>
    <t>▲ 2.50</t>
  </si>
  <si>
    <t>一般会計</t>
  </si>
  <si>
    <t>下水道事業会計</t>
  </si>
  <si>
    <t>水道事業会計</t>
  </si>
  <si>
    <t>介護保険特別会計（保険事業勘定）</t>
  </si>
  <si>
    <t>国民健康保険特別会計（事業勘定）</t>
  </si>
  <si>
    <t>後期高齢者医療特別会計</t>
  </si>
  <si>
    <t>国民健康保険特別会計（直営診療施設勘定）</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</si>
  <si>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</si>
  <si>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</si>
  <si>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</si>
  <si>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</si>
  <si>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</si>
  <si>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</si>
  <si>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</si>
  <si>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</si>
  <si>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</si>
  <si>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</si>
  <si>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</si>
  <si>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</si>
  <si>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</si>
  <si>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</si>
  <si>
    <t>愛知県後期高齢者医療広域連合（一般会計）</t>
  </si>
  <si>
    <t>愛知県後期高齢者医療広域連合（後期高齢者医療特別会計）</t>
    <rPh sb="20" eb="22">
      <t>イリョウ</t>
    </rPh>
    <phoneticPr fontId="2"/>
  </si>
  <si>
    <t>公共事業整備基金</t>
    <rPh sb="0" eb="2">
      <t>コウキョウ</t>
    </rPh>
    <rPh sb="2" eb="4">
      <t>ジギョウ</t>
    </rPh>
    <rPh sb="4" eb="6">
      <t>セイビ</t>
    </rPh>
    <rPh sb="6" eb="8">
      <t>キキン</t>
    </rPh>
    <phoneticPr fontId="2"/>
  </si>
  <si>
    <t>地域づくり整備基金</t>
    <rPh sb="0" eb="2">
      <t>チイキ</t>
    </rPh>
    <rPh sb="5" eb="7">
      <t>セイビ</t>
    </rPh>
    <rPh sb="7" eb="9">
      <t>キキン</t>
    </rPh>
    <phoneticPr fontId="5"/>
  </si>
  <si>
    <t>地域福祉振興基金</t>
    <rPh sb="0" eb="2">
      <t>チイキ</t>
    </rPh>
    <rPh sb="2" eb="4">
      <t>フクシ</t>
    </rPh>
    <rPh sb="4" eb="6">
      <t>シンコウ</t>
    </rPh>
    <rPh sb="6" eb="8">
      <t>キキン</t>
    </rPh>
    <phoneticPr fontId="5"/>
  </si>
  <si>
    <t>ふるさとづくり事業推進基金</t>
    <rPh sb="7" eb="9">
      <t>ジギョウ</t>
    </rPh>
    <rPh sb="9" eb="11">
      <t>スイシン</t>
    </rPh>
    <rPh sb="11" eb="13">
      <t>キキン</t>
    </rPh>
    <phoneticPr fontId="5"/>
  </si>
  <si>
    <t>市民協働まちづくり基金</t>
    <rPh sb="0" eb="2">
      <t>シミン</t>
    </rPh>
    <rPh sb="2" eb="4">
      <t>キョウドウ</t>
    </rPh>
    <rPh sb="9" eb="11">
      <t>キキン</t>
    </rPh>
    <phoneticPr fontId="5"/>
  </si>
  <si>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</si>
  <si>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</si>
  <si>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</si>
  <si>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</si>
  <si>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</si>
  <si>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</si>
  <si>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が将来負担額を上回っており、将来負担比率は「－」を維持しているが、有形固定資産減価償却率は増加傾向にあり類似団体より高い水準にあるため、今後公共施設を適正な規模に集約しながら更新していく必要がある。施設の更新や廃止する際、一時的に地方債の発行が増え、将来負担額が増加する可能性があるものの公共施設の維持管理に要する経費の減少を目指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</si>
  <si>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</si>
  <si>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</si>
  <si>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</si>
  <si>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</si>
  <si>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</si>
  <si>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</si>
  <si>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充当可能財源等が将来負担額を上回っており、将来負担比率は「－」を維持している。実質公債費比率についても近年横ばい傾向であるため、今後も地方債の発行が過剰にならないよう管理していく。</t>
    <rPh sb="0" eb="2">
      <t>ジュウトウ</t>
    </rPh>
    <rPh sb="2" eb="4">
      <t>カノウ</t>
    </rPh>
    <rPh sb="4" eb="6">
      <t>ザイゲン</t>
    </rPh>
    <rPh sb="6" eb="7">
      <t>トウ</t>
    </rPh>
    <rPh sb="8" eb="10">
      <t>ショウライ</t>
    </rPh>
    <rPh sb="10" eb="12">
      <t>フタン</t>
    </rPh>
    <rPh sb="12" eb="13">
      <t>ガク</t>
    </rPh>
    <rPh sb="14" eb="16">
      <t>ウワマワ</t>
    </rPh>
    <rPh sb="21" eb="23">
      <t>ショウライ</t>
    </rPh>
    <rPh sb="23" eb="25">
      <t>フタン</t>
    </rPh>
    <rPh sb="25" eb="27">
      <t>ヒリツ</t>
    </rPh>
    <rPh sb="32" eb="34">
      <t>イジ</t>
    </rPh>
    <rPh sb="39" eb="41">
      <t>ジッシツ</t>
    </rPh>
    <rPh sb="41" eb="44">
      <t>コウサイヒ</t>
    </rPh>
    <rPh sb="44" eb="46">
      <t>ヒリツ</t>
    </rPh>
    <rPh sb="51" eb="53">
      <t>キンネン</t>
    </rPh>
    <rPh sb="53" eb="54">
      <t>ヨコ</t>
    </rPh>
    <rPh sb="56" eb="58">
      <t>ケイコウ</t>
    </rPh>
    <rPh sb="64" eb="66">
      <t>コンゴ</t>
    </rPh>
    <rPh sb="67" eb="70">
      <t>チホウサイ</t>
    </rPh>
    <rPh sb="71" eb="73">
      <t>ハッコウ</t>
    </rPh>
    <rPh sb="74" eb="76">
      <t>カジョウ</t>
    </rPh>
    <rPh sb="83" eb="85">
      <t>カンリ</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</si>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</sst>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AD1B-4AC8-994B-DD26F472C8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29061</c:v>
                </c:pt>
                <c:pt idx="1">
                  <c:v>26485</c:v>
                </c:pt>
                <c:pt idx="2">
                  <c:v>33150</c:v>
                </c:pt>
                <c:pt idx="3">
                  <c:v>38894</c:v>
                </c:pt>
                <c:pt idx="4">
                  <c:v>32151</c:v>
                </c:pt>
              </c:numCache>
            </c:numRef>
          </c:val>
          <c:smooth val="0"/>
          <c:extLst>
            <c:ext xmlns:c16="http://schemas.microsoft.com/office/drawing/2014/chart" uri="{C3380CC4-5D6E-409C-BE32-E72D297353CC}">
              <c16:uniqueId val="{00000001-AD1B-4AC8-994B-DD26F472C8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c:v>
                </c:pt>
                <c:pt idx="1">
                  <c:v>4.37</c:v>
                </c:pt>
                <c:pt idx="2">
                  <c:v>4.97</c:v>
                </c:pt>
                <c:pt idx="3">
                  <c:v>6.41</c:v>
                </c:pt>
                <c:pt idx="4">
                  <c:v>6.66</c:v>
                </c:pt>
              </c:numCache>
            </c:numRef>
          </c:val>
          <c:extLst>
            <c:ext xmlns:c16="http://schemas.microsoft.com/office/drawing/2014/chart" uri="{C3380CC4-5D6E-409C-BE32-E72D297353CC}">
              <c16:uniqueId val="{00000000-4435-468F-B9E8-161F5FD649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47.75</c:v>
                </c:pt>
                <c:pt idx="1">
                  <c:v>45.92</c:v>
                </c:pt>
                <c:pt idx="2">
                  <c:v>42.39</c:v>
                </c:pt>
                <c:pt idx="3">
                  <c:v>37.520000000000003</c:v>
                </c:pt>
                <c:pt idx="4">
                  <c:v>35.950000000000003</c:v>
                </c:pt>
              </c:numCache>
            </c:numRef>
          </c:val>
          <c:extLst>
            <c:ext xmlns:c16="http://schemas.microsoft.com/office/drawing/2014/chart" uri="{C3380CC4-5D6E-409C-BE32-E72D297353CC}">
              <c16:uniqueId val="{00000001-4435-468F-B9E8-161F5FD649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-4.0199999999999996</c:v>
                </c:pt>
                <c:pt idx="1">
                  <c:v>-2.08</c:v>
                </c:pt>
                <c:pt idx="2">
                  <c:v>-3.69</c:v>
                </c:pt>
                <c:pt idx="3">
                  <c:v>-2.5</c:v>
                </c:pt>
                <c:pt idx="4">
                  <c:v>0.24</c:v>
                </c:pt>
              </c:numCache>
            </c:numRef>
          </c:val>
          <c:smooth val="0"/>
          <c:extLst>
            <c:ext xmlns:c16="http://schemas.microsoft.com/office/drawing/2014/chart" uri="{C3380CC4-5D6E-409C-BE32-E72D297353CC}">
              <c16:uniqueId val="{00000002-4435-468F-B9E8-161F5FD649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0.81</c:v>
                </c:pt>
                <c:pt idx="2">
                  <c:v>#N/A</c:v>
                </c:pt>
                <c:pt idx="3">
                  <c:v>1.82</c:v>
                </c:pt>
                <c:pt idx="4">
                  <c:v>0</c:v>
                </c:pt>
                <c:pt idx="5">
                  <c:v>0</c:v>
                </c:pt>
                <c:pt idx="6">
                  <c:v>0</c:v>
                </c:pt>
                <c:pt idx="7">
                  <c:v>0</c:v>
                </c:pt>
                <c:pt idx="8">
                  <c:v>0</c:v>
                </c:pt>
                <c:pt idx="9">
                  <c:v>0</c:v>
                </c:pt>
              </c:numCache>
            </c:numRef>
          </c:val>
          <c:extLst>
            <c:ext xmlns:c16="http://schemas.microsoft.com/office/drawing/2014/chart" uri="{C3380CC4-5D6E-409C-BE32-E72D297353CC}">
              <c16:uniqueId val="{00000000-5C58-4F89-B478-6931A2382D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58-4F89-B478-6931A2382D95}"/>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58-4F89-B478-6931A2382D95}"/>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0.09</c:v>
                </c:pt>
                <c:pt idx="4">
                  <c:v>#N/A</c:v>
                </c:pt>
                <c:pt idx="5">
                  <c:v>0.08</c:v>
                </c:pt>
                <c:pt idx="6">
                  <c:v>#N/A</c:v>
                </c:pt>
                <c:pt idx="7">
                  <c:v>0.04</c:v>
                </c:pt>
                <c:pt idx="8">
                  <c:v>#N/A</c:v>
                </c:pt>
                <c:pt idx="9">
                  <c:v>0.04</c:v>
                </c:pt>
              </c:numCache>
            </c:numRef>
          </c:val>
          <c:extLst>
            <c:ext xmlns:c16="http://schemas.microsoft.com/office/drawing/2014/chart" uri="{C3380CC4-5D6E-409C-BE32-E72D297353CC}">
              <c16:uniqueId val="{00000003-5C58-4F89-B478-6931A2382D9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0.04</c:v>
                </c:pt>
                <c:pt idx="4">
                  <c:v>#N/A</c:v>
                </c:pt>
                <c:pt idx="5">
                  <c:v>0.02</c:v>
                </c:pt>
                <c:pt idx="6">
                  <c:v>#N/A</c:v>
                </c:pt>
                <c:pt idx="7">
                  <c:v>0.18</c:v>
                </c:pt>
                <c:pt idx="8">
                  <c:v>#N/A</c:v>
                </c:pt>
                <c:pt idx="9">
                  <c:v>0.06</c:v>
                </c:pt>
              </c:numCache>
            </c:numRef>
          </c:val>
          <c:extLst>
            <c:ext xmlns:c16="http://schemas.microsoft.com/office/drawing/2014/chart" uri="{C3380CC4-5D6E-409C-BE32-E72D297353CC}">
              <c16:uniqueId val="{00000004-5C58-4F89-B478-6931A2382D9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3.18</c:v>
                </c:pt>
                <c:pt idx="2">
                  <c:v>#N/A</c:v>
                </c:pt>
                <c:pt idx="3">
                  <c:v>2.15</c:v>
                </c:pt>
                <c:pt idx="4">
                  <c:v>#N/A</c:v>
                </c:pt>
                <c:pt idx="5">
                  <c:v>1.59</c:v>
                </c:pt>
                <c:pt idx="6">
                  <c:v>#N/A</c:v>
                </c:pt>
                <c:pt idx="7">
                  <c:v>0.66</c:v>
                </c:pt>
                <c:pt idx="8">
                  <c:v>#N/A</c:v>
                </c:pt>
                <c:pt idx="9">
                  <c:v>0.88</c:v>
                </c:pt>
              </c:numCache>
            </c:numRef>
          </c:val>
          <c:extLst>
            <c:ext xmlns:c16="http://schemas.microsoft.com/office/drawing/2014/chart" uri="{C3380CC4-5D6E-409C-BE32-E72D297353CC}">
              <c16:uniqueId val="{00000005-5C58-4F89-B478-6931A2382D9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1.68</c:v>
                </c:pt>
                <c:pt idx="2">
                  <c:v>#N/A</c:v>
                </c:pt>
                <c:pt idx="3">
                  <c:v>1.33</c:v>
                </c:pt>
                <c:pt idx="4">
                  <c:v>#N/A</c:v>
                </c:pt>
                <c:pt idx="5">
                  <c:v>1.4</c:v>
                </c:pt>
                <c:pt idx="6">
                  <c:v>#N/A</c:v>
                </c:pt>
                <c:pt idx="7">
                  <c:v>1.92</c:v>
                </c:pt>
                <c:pt idx="8">
                  <c:v>#N/A</c:v>
                </c:pt>
                <c:pt idx="9">
                  <c:v>1.92</c:v>
                </c:pt>
              </c:numCache>
            </c:numRef>
          </c:val>
          <c:extLst>
            <c:ext xmlns:c16="http://schemas.microsoft.com/office/drawing/2014/chart" uri="{C3380CC4-5D6E-409C-BE32-E72D297353CC}">
              <c16:uniqueId val="{00000006-5C58-4F89-B478-6931A2382D9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4.25</c:v>
                </c:pt>
                <c:pt idx="2">
                  <c:v>#N/A</c:v>
                </c:pt>
                <c:pt idx="3">
                  <c:v>4.51</c:v>
                </c:pt>
                <c:pt idx="4">
                  <c:v>#N/A</c:v>
                </c:pt>
                <c:pt idx="5">
                  <c:v>4.51</c:v>
                </c:pt>
                <c:pt idx="6">
                  <c:v>#N/A</c:v>
                </c:pt>
                <c:pt idx="7">
                  <c:v>4.49</c:v>
                </c:pt>
                <c:pt idx="8">
                  <c:v>#N/A</c:v>
                </c:pt>
                <c:pt idx="9">
                  <c:v>4.04</c:v>
                </c:pt>
              </c:numCache>
            </c:numRef>
          </c:val>
          <c:extLst>
            <c:ext xmlns:c16="http://schemas.microsoft.com/office/drawing/2014/chart" uri="{C3380CC4-5D6E-409C-BE32-E72D297353CC}">
              <c16:uniqueId val="{00000007-5C58-4F89-B478-6931A2382D9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4.55</c:v>
                </c:pt>
                <c:pt idx="6">
                  <c:v>#N/A</c:v>
                </c:pt>
                <c:pt idx="7">
                  <c:v>5.14</c:v>
                </c:pt>
                <c:pt idx="8">
                  <c:v>#N/A</c:v>
                </c:pt>
                <c:pt idx="9">
                  <c:v>5.62</c:v>
                </c:pt>
              </c:numCache>
            </c:numRef>
          </c:val>
          <c:extLst>
            <c:ext xmlns:c16="http://schemas.microsoft.com/office/drawing/2014/chart" uri="{C3380CC4-5D6E-409C-BE32-E72D297353CC}">
              <c16:uniqueId val="{00000008-5C58-4F89-B478-6931A2382D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4.6900000000000004</c:v>
                </c:pt>
                <c:pt idx="2">
                  <c:v>#N/A</c:v>
                </c:pt>
                <c:pt idx="3">
                  <c:v>4.37</c:v>
                </c:pt>
                <c:pt idx="4">
                  <c:v>#N/A</c:v>
                </c:pt>
                <c:pt idx="5">
                  <c:v>4.97</c:v>
                </c:pt>
                <c:pt idx="6">
                  <c:v>#N/A</c:v>
                </c:pt>
                <c:pt idx="7">
                  <c:v>6.41</c:v>
                </c:pt>
                <c:pt idx="8">
                  <c:v>#N/A</c:v>
                </c:pt>
                <c:pt idx="9">
                  <c:v>6.66</c:v>
                </c:pt>
              </c:numCache>
            </c:numRef>
          </c:val>
          <c:extLst>
            <c:ext xmlns:c16="http://schemas.microsoft.com/office/drawing/2014/chart" uri="{C3380CC4-5D6E-409C-BE32-E72D297353CC}">
              <c16:uniqueId val="{00000009-5C58-4F89-B478-6931A2382D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2171</c:v>
                </c:pt>
                <c:pt idx="5">
                  <c:v>2172</c:v>
                </c:pt>
                <c:pt idx="8">
                  <c:v>2150</c:v>
                </c:pt>
                <c:pt idx="11">
                  <c:v>2162</c:v>
                </c:pt>
                <c:pt idx="14">
                  <c:v>2150</c:v>
                </c:pt>
              </c:numCache>
            </c:numRef>
          </c:val>
          <c:extLst>
            <c:ext xmlns:c16="http://schemas.microsoft.com/office/drawing/2014/chart" uri="{C3380CC4-5D6E-409C-BE32-E72D297353CC}">
              <c16:uniqueId val="{00000000-BEB7-466C-BE9D-6876E31904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B7-466C-BE9D-6876E31904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B7-466C-BE9D-6876E31904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10</c:v>
                </c:pt>
                <c:pt idx="9">
                  <c:v>17</c:v>
                </c:pt>
                <c:pt idx="12">
                  <c:v>26</c:v>
                </c:pt>
              </c:numCache>
            </c:numRef>
          </c:val>
          <c:extLst>
            <c:ext xmlns:c16="http://schemas.microsoft.com/office/drawing/2014/chart" uri="{C3380CC4-5D6E-409C-BE32-E72D297353CC}">
              <c16:uniqueId val="{00000003-BEB7-466C-BE9D-6876E31904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578</c:v>
                </c:pt>
                <c:pt idx="3">
                  <c:v>590</c:v>
                </c:pt>
                <c:pt idx="6">
                  <c:v>529</c:v>
                </c:pt>
                <c:pt idx="9">
                  <c:v>545</c:v>
                </c:pt>
                <c:pt idx="12">
                  <c:v>539</c:v>
                </c:pt>
              </c:numCache>
            </c:numRef>
          </c:val>
          <c:extLst>
            <c:ext xmlns:c16="http://schemas.microsoft.com/office/drawing/2014/chart" uri="{C3380CC4-5D6E-409C-BE32-E72D297353CC}">
              <c16:uniqueId val="{00000004-BEB7-466C-BE9D-6876E31904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B7-466C-BE9D-6876E31904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B7-466C-BE9D-6876E31904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2153</c:v>
                </c:pt>
                <c:pt idx="3">
                  <c:v>2136</c:v>
                </c:pt>
                <c:pt idx="6">
                  <c:v>2123</c:v>
                </c:pt>
                <c:pt idx="9">
                  <c:v>2150</c:v>
                </c:pt>
                <c:pt idx="12">
                  <c:v>2198</c:v>
                </c:pt>
              </c:numCache>
            </c:numRef>
          </c:val>
          <c:extLst>
            <c:ext xmlns:c16="http://schemas.microsoft.com/office/drawing/2014/chart" uri="{C3380CC4-5D6E-409C-BE32-E72D297353CC}">
              <c16:uniqueId val="{00000007-BEB7-466C-BE9D-6876E31904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560</c:v>
                </c:pt>
                <c:pt idx="2">
                  <c:v>#N/A</c:v>
                </c:pt>
                <c:pt idx="3">
                  <c:v>#N/A</c:v>
                </c:pt>
                <c:pt idx="4">
                  <c:v>554</c:v>
                </c:pt>
                <c:pt idx="5">
                  <c:v>#N/A</c:v>
                </c:pt>
                <c:pt idx="6">
                  <c:v>#N/A</c:v>
                </c:pt>
                <c:pt idx="7">
                  <c:v>512</c:v>
                </c:pt>
                <c:pt idx="8">
                  <c:v>#N/A</c:v>
                </c:pt>
                <c:pt idx="9">
                  <c:v>#N/A</c:v>
                </c:pt>
                <c:pt idx="10">
                  <c:v>550</c:v>
                </c:pt>
                <c:pt idx="11">
                  <c:v>#N/A</c:v>
                </c:pt>
                <c:pt idx="12">
                  <c:v>#N/A</c:v>
                </c:pt>
                <c:pt idx="13">
                  <c:v>613</c:v>
                </c:pt>
                <c:pt idx="14">
                  <c:v>#N/A</c:v>
                </c:pt>
              </c:numCache>
            </c:numRef>
          </c:val>
          <c:smooth val="0"/>
          <c:extLst>
            <c:ext xmlns:c16="http://schemas.microsoft.com/office/drawing/2014/chart" uri="{C3380CC4-5D6E-409C-BE32-E72D297353CC}">
              <c16:uniqueId val="{00000008-BEB7-466C-BE9D-6876E31904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23604</c:v>
                </c:pt>
                <c:pt idx="5">
                  <c:v>23152</c:v>
                </c:pt>
                <c:pt idx="8">
                  <c:v>22437</c:v>
                </c:pt>
                <c:pt idx="11">
                  <c:v>21852</c:v>
                </c:pt>
                <c:pt idx="14">
                  <c:v>21247</c:v>
                </c:pt>
              </c:numCache>
            </c:numRef>
          </c:val>
          <c:extLst>
            <c:ext xmlns:c16="http://schemas.microsoft.com/office/drawing/2014/chart" uri="{C3380CC4-5D6E-409C-BE32-E72D297353CC}">
              <c16:uniqueId val="{00000000-97AF-4673-AB85-12BF489C45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AF-4673-AB85-12BF489C45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14568</c:v>
                </c:pt>
                <c:pt idx="5">
                  <c:v>15192</c:v>
                </c:pt>
                <c:pt idx="8">
                  <c:v>14944</c:v>
                </c:pt>
                <c:pt idx="11">
                  <c:v>14968</c:v>
                </c:pt>
                <c:pt idx="14">
                  <c:v>15750</c:v>
                </c:pt>
              </c:numCache>
            </c:numRef>
          </c:val>
          <c:extLst>
            <c:ext xmlns:c16="http://schemas.microsoft.com/office/drawing/2014/chart" uri="{C3380CC4-5D6E-409C-BE32-E72D297353CC}">
              <c16:uniqueId val="{00000002-97AF-4673-AB85-12BF489C45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AF-4673-AB85-12BF489C45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AF-4673-AB85-12BF489C45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AF-4673-AB85-12BF489C45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3503</c:v>
                </c:pt>
                <c:pt idx="3">
                  <c:v>3398</c:v>
                </c:pt>
                <c:pt idx="6">
                  <c:v>3551</c:v>
                </c:pt>
                <c:pt idx="9">
                  <c:v>3568</c:v>
                </c:pt>
                <c:pt idx="12">
                  <c:v>3549</c:v>
                </c:pt>
              </c:numCache>
            </c:numRef>
          </c:val>
          <c:extLst>
            <c:ext xmlns:c16="http://schemas.microsoft.com/office/drawing/2014/chart" uri="{C3380CC4-5D6E-409C-BE32-E72D297353CC}">
              <c16:uniqueId val="{00000006-97AF-4673-AB85-12BF489C45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116</c:v>
                </c:pt>
                <c:pt idx="6">
                  <c:v>220</c:v>
                </c:pt>
                <c:pt idx="9">
                  <c:v>310</c:v>
                </c:pt>
                <c:pt idx="12">
                  <c:v>372</c:v>
                </c:pt>
              </c:numCache>
            </c:numRef>
          </c:val>
          <c:extLst>
            <c:ext xmlns:c16="http://schemas.microsoft.com/office/drawing/2014/chart" uri="{C3380CC4-5D6E-409C-BE32-E72D297353CC}">
              <c16:uniqueId val="{00000007-97AF-4673-AB85-12BF489C45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8762</c:v>
                </c:pt>
                <c:pt idx="3">
                  <c:v>9653</c:v>
                </c:pt>
                <c:pt idx="6">
                  <c:v>9736</c:v>
                </c:pt>
                <c:pt idx="9">
                  <c:v>9790</c:v>
                </c:pt>
                <c:pt idx="12">
                  <c:v>9334</c:v>
                </c:pt>
              </c:numCache>
            </c:numRef>
          </c:val>
          <c:extLst>
            <c:ext xmlns:c16="http://schemas.microsoft.com/office/drawing/2014/chart" uri="{C3380CC4-5D6E-409C-BE32-E72D297353CC}">
              <c16:uniqueId val="{00000008-97AF-4673-AB85-12BF489C45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AF-4673-AB85-12BF489C45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20605</c:v>
                </c:pt>
                <c:pt idx="3">
                  <c:v>19363</c:v>
                </c:pt>
                <c:pt idx="6">
                  <c:v>18628</c:v>
                </c:pt>
                <c:pt idx="9">
                  <c:v>18118</c:v>
                </c:pt>
                <c:pt idx="12">
                  <c:v>17803</c:v>
                </c:pt>
              </c:numCache>
            </c:numRef>
          </c:val>
          <c:extLst>
            <c:ext xmlns:c16="http://schemas.microsoft.com/office/drawing/2014/chart" uri="{C3380CC4-5D6E-409C-BE32-E72D297353CC}">
              <c16:uniqueId val="{0000000A-97AF-4673-AB85-12BF489C45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AF-4673-AB85-12BF489C45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6320</c:v>
                </c:pt>
                <c:pt idx="1">
                  <c:v>5706</c:v>
                </c:pt>
                <c:pt idx="2">
                  <c:v>5669</c:v>
                </c:pt>
              </c:numCache>
            </c:numRef>
          </c:val>
          <c:extLst>
            <c:ext xmlns:c16="http://schemas.microsoft.com/office/drawing/2014/chart" uri="{C3380CC4-5D6E-409C-BE32-E72D297353CC}">
              <c16:uniqueId val="{00000000-D65A-4FB3-8977-F155233B2E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679</c:v>
                </c:pt>
                <c:pt idx="1">
                  <c:v>683</c:v>
                </c:pt>
                <c:pt idx="2">
                  <c:v>688</c:v>
                </c:pt>
              </c:numCache>
            </c:numRef>
          </c:val>
          <c:extLst>
            <c:ext xmlns:c16="http://schemas.microsoft.com/office/drawing/2014/chart" uri="{C3380CC4-5D6E-409C-BE32-E72D297353CC}">
              <c16:uniqueId val="{00000001-D65A-4FB3-8977-F155233B2E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9880</c:v>
                </c:pt>
                <c:pt idx="1">
                  <c:v>10529</c:v>
                </c:pt>
                <c:pt idx="2">
                  <c:v>11500</c:v>
                </c:pt>
              </c:numCache>
            </c:numRef>
          </c:val>
          <c:extLst>
            <c:ext xmlns:c16="http://schemas.microsoft.com/office/drawing/2014/chart" uri="{C3380CC4-5D6E-409C-BE32-E72D297353CC}">
              <c16:uniqueId val="{00000002-D65A-4FB3-8977-F155233B2E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{4EF13D4D-ED6E-43B4-A0D0-009A65E59D03}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20D-418B-B5DF-07B5C3190E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{8ABAD42B-0450-480F-9CB5-8FB13A511D95}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0D-418B-B5DF-07B5C3190E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{F61E7124-24EF-45C1-8241-CBC80F4F23F6}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0D-418B-B5DF-07B5C3190E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{561635B6-67B7-4843-9CC0-E066451F396A}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0D-418B-B5DF-07B5C3190E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{F9BBF15D-0A0D-4C5E-B990-A7FF3A21E173}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0D-418B-B5DF-07B5C3190E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{6AF5A144-7D26-4884-BD9B-324211EBCC0E}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20D-418B-B5DF-07B5C3190E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{11F8D014-E09C-4262-B6F8-623F1139E5BB}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20D-418B-B5DF-07B5C3190E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{0582C45C-B01D-4B26-BD90-DE9817716632}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20D-418B-B5DF-07B5C3190E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{DA2D044E-8648-4581-ACE5-A7B900ED0877}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20D-418B-B5DF-07B5C3190E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70</c:v>
                </c:pt>
                <c:pt idx="16">
                  <c:v>71.3</c:v>
                </c:pt>
                <c:pt idx="24">
                  <c:v>72.5</c:v>
                </c:pt>
                <c:pt idx="32">
                  <c:v>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20D-418B-B5DF-07B5C3190E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{1189CE96-0362-435D-BDF7-C47E5EBE4BB8}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20D-418B-B5DF-07B5C3190E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{682FC7A6-3056-4173-A82C-3F32EDC35689}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0D-418B-B5DF-07B5C3190E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{AF9D739E-B1DE-43AF-97B9-04DD24117C5F}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0D-418B-B5DF-07B5C3190E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{5002EC80-400D-4E25-B66B-E30BE950F19F}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0D-418B-B5DF-07B5C3190E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{F29C964D-64EE-4FB2-946C-4980464B4A29}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0D-418B-B5DF-07B5C3190E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{84ED9096-7877-48C0-9CF4-4E4B81FF4C5C}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20D-418B-B5DF-07B5C3190E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{64C58B5A-232C-4C7D-B0E2-4D8CE565532F}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20D-418B-B5DF-07B5C3190E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{7ECDCFAD-9DD3-4AE1-9EE9-90641E1B066E}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20D-418B-B5DF-07B5C3190E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{812AF988-3468-4252-A94F-BCCBC5D348F6}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20D-418B-B5DF-07B5C3190E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A20D-418B-B5DF-07B5C3190EE9}"/>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{DE1A40F3-E631-4E93-AE35-1C8F5122B180}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A98-49E5-AAD4-92E4893058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{82CDE231-7220-4263-B9F4-650D44CE6850}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98-49E5-AAD4-92E4893058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{65B0EEAD-47B7-4F52-B159-85AB7BCC1F75}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98-49E5-AAD4-92E4893058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{611E66F5-73A9-47D8-9EA9-BE1BAA30CFE9}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98-49E5-AAD4-92E4893058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{4B1EE223-5473-4A89-9199-D77A96B03432}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98-49E5-AAD4-92E4893058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{C72A1A4A-F8AE-483B-BB0A-C8F23176BFFC}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A98-49E5-AAD4-92E4893058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{374FCE56-0CCF-4A6C-AA63-E374970A137C}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A98-49E5-AAD4-92E4893058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{9AFC5483-23EB-4840-AA67-E2CC84FD7025}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A98-49E5-AAD4-92E4893058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{6E4624B0-27C4-4E02-8F16-F7E933FE3D75}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A98-49E5-AAD4-92E4893058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4.0999999999999996</c:v>
                </c:pt>
                <c:pt idx="16">
                  <c:v>4.2</c:v>
                </c:pt>
                <c:pt idx="24">
                  <c:v>4.0999999999999996</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98-49E5-AAD4-92E4893058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{C1D0C9E7-E459-41FD-B823-874103B9FD7D}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A98-49E5-AAD4-92E4893058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{81209CC9-30A2-460C-B9E1-E0C8788CB8EC}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98-49E5-AAD4-92E4893058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{3E4AEBF3-64C8-4A16-BC07-33F0C57288CC}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98-49E5-AAD4-92E4893058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{424737B6-064C-4708-BD49-E8C0E43D6B9C}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98-49E5-AAD4-92E4893058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{9EEC4E85-A1FC-4C61-B30C-F22833618BE5}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98-49E5-AAD4-92E4893058E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{1618ED01-46FB-4B4A-9F55-945A16474EC1}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A98-49E5-AAD4-92E4893058E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{6817B4DF-9057-4448-A07F-4652C28A431B}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A98-49E5-AAD4-92E4893058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{38DCF7A7-9743-4B20-8996-55A0D2507EFE}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A98-49E5-AAD4-92E4893058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{99E0E2BD-C477-4005-ABFF-65C081D62DED}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A98-49E5-AAD4-92E4893058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1A98-49E5-AAD4-92E4893058E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年度の元利償還金は令和元年度借入の小中学校空調整備事業、親水公園東ゾーン整備事業等に係る元金償還が開始したことにより令和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今後、道の駅整備事業等の大規模事業を控えており、償還額は増加していく見込みであるため、事業の平準化などにより計画的な地方債の発行に努める。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将来負担額は近年減少傾向にあり、令和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年度においても地方債の新規借入額を元金償還額以内に収めたことにより令和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年度の公共事業整備基金及び市民協働まちづくり基金への積み立てなどにより令和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今後は公共施設の老朽化対策により、将来負担比率は現状より若干悪化していく見込みである。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愛知県愛西市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百万円増加しており、公共事業整備基金において中央図書館外壁等修繕工事、体育施設改修工事等により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百万円を取り崩したものの、今後の公共施設の老朽化対策に備えて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令和元年度の算定をもって終了しており市の財源確保が課題となっている。社会保障費の増加や大規模事業により今後、基金は減少していく見込みであるが、引き続き歳出の抑制と自主財源の確保を図るとともに、有利な地方債の活用を検討するなど効率的な資金配分を目指す。その上で課題に対して対応できるよう適宜、特定目的基金への積み立てを行い、充当可能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単年度予算主義の補完として市の事業における充当可能額の確保と将来の特定の財政需要に備えるため、資金を積み立てて活用していく。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・公共事業整備基金：公共事業の整備を図る。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・地域づくり振興基金：市民の連帯の強化、一体感の醸成又は地域の振興に要する経費の財源に充てる。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・地域福祉振興基金：高齢化社会に向けて福祉の促進を図る。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・ふるさとづくり事業推進基金：住民のふれあい及び郷土愛の高揚に資する本市の特色を活かしたユニークなふるさとづくり事業を推進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・市民協働まちづくり基金：寄附者から収受した寄附金を適正に管理運用し、市の施策の充実を図るための事業に充てる。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百万円増加しており、公共事業整備基金において中央図書館外壁等修繕工事、体育施設改修工事等により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百万円を取り崩したものの、今後の公共施設の老朽化対策に備えて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公共施設等の更新や老朽化対策、高齢化対策等の当市における課題に対して財政的に対応できるよう特定目的基金の積み立てを行うとともに取り崩しの少ない特定目的基金を整理し、適切な財源確保を図る。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年度は歳出不足の対応分として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百万円、普通交付税追加分のうち臨時財政対策債償還基金費分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調整基金として、赤字決算を防ぐため、歳入の落ち込みや歳出の所要額がふくらんだ場合に必要としている。また、南海トラフ巨大地震等に対する災害復旧費の財源としての利用も想定しており、今後も適正な金額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減債基金については、市債の償還に必要な財源を確保し、将来にわたる市財政の健全な運営に資するために積み立てているが、近年は基金を取り崩すことなく運用益の積み立てにより増加している。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引き続き、将来の償還財源の計画的な確保と、資金の流動性の向上、償還確実性に対する向上を図ることから、地方債現在高の状況と公債費負担の見通しにより取り崩しを検討していく。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有形固定資産減価償却率は増加傾向にあり類似団体より高い水準にある。当市ではそれぞれの公共施設等について、個別施設計画を</a:t>
          </a:r>
          <a:r>
            <a:rPr kumimoji="1" lang="ja-JP" altLang="en-US" sz="1100">
              <a:solidFill>
                <a:schemeClr val="dk1"/>
              </a:solidFill>
              <a:effectLst/>
              <a:latin typeface="+mn-lt"/>
              <a:ea typeface="+mn-ea"/>
              <a:cs typeface="+mn-cs"/>
            </a:rPr>
            <a:t>策定</a:t>
          </a:r>
          <a:r>
            <a:rPr kumimoji="1" lang="ja-JP" altLang="ja-JP" sz="1100">
              <a:solidFill>
                <a:schemeClr val="dk1"/>
              </a:solidFill>
              <a:effectLst/>
              <a:latin typeface="+mn-lt"/>
              <a:ea typeface="+mn-ea"/>
              <a:cs typeface="+mn-cs"/>
            </a:rPr>
            <a:t>し、当該計画に基づいた施設の維持管理を適切に進めていく。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142469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40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2117</xdr:rowOff>
    </xdr:from>
    <xdr:to>
      <xdr:col>19</xdr:col>
      <xdr:colOff>187325</xdr:colOff>
      <xdr:row>33</xdr:row>
      <xdr:rowOff>103716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52917</xdr:rowOff>
    </xdr:from>
    <xdr:to>
      <xdr:col>23</xdr:col>
      <xdr:colOff>85725</xdr:colOff>
      <xdr:row>33</xdr:row>
      <xdr:rowOff>106892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48229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130387</xdr:rowOff>
    </xdr:from>
    <xdr:to>
      <xdr:col>15</xdr:col>
      <xdr:colOff>187325</xdr:colOff>
      <xdr:row>33</xdr:row>
      <xdr:rowOff>60537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9737</xdr:rowOff>
    </xdr:from>
    <xdr:to>
      <xdr:col>19</xdr:col>
      <xdr:colOff>136525</xdr:colOff>
      <xdr:row>33</xdr:row>
      <xdr:rowOff>52917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4391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83608</xdr:rowOff>
    </xdr:from>
    <xdr:to>
      <xdr:col>11</xdr:col>
      <xdr:colOff>187325</xdr:colOff>
      <xdr:row>33</xdr:row>
      <xdr:rowOff>13758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134408</xdr:rowOff>
    </xdr:from>
    <xdr:to>
      <xdr:col>15</xdr:col>
      <xdr:colOff>136525</xdr:colOff>
      <xdr:row>33</xdr:row>
      <xdr:rowOff>9737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39233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22437</xdr:rowOff>
    </xdr:from>
    <xdr:to>
      <xdr:col>7</xdr:col>
      <xdr:colOff>187325</xdr:colOff>
      <xdr:row>32</xdr:row>
      <xdr:rowOff>124037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73237</xdr:rowOff>
    </xdr:from>
    <xdr:to>
      <xdr:col>11</xdr:col>
      <xdr:colOff>136525</xdr:colOff>
      <xdr:row>32</xdr:row>
      <xdr:rowOff>134408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33116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94844</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52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4885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115164</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については、当該年度の新規発行額が償還額を大きく上回らないよう留意し、起債残高の抑制に努めている。現時点では類似団体の数値を下回っているので、今後も上回ることがないよう地方債の発行を管理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136307</xdr:rowOff>
    </xdr:from>
    <xdr:to>
      <xdr:col>76</xdr:col>
      <xdr:colOff>73025</xdr:colOff>
      <xdr:row>29</xdr:row>
      <xdr:rowOff>66457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7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159184</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105347</xdr:rowOff>
    </xdr:from>
    <xdr:to>
      <xdr:col>72</xdr:col>
      <xdr:colOff>123825</xdr:colOff>
      <xdr:row>30</xdr:row>
      <xdr:rowOff>35497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15657</xdr:rowOff>
    </xdr:from>
    <xdr:to>
      <xdr:col>76</xdr:col>
      <xdr:colOff>22225</xdr:colOff>
      <xdr:row>29</xdr:row>
      <xdr:rowOff>156147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759232"/>
          <a:ext cx="711200" cy="14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70648</xdr:rowOff>
    </xdr:from>
    <xdr:to>
      <xdr:col>68</xdr:col>
      <xdr:colOff>123825</xdr:colOff>
      <xdr:row>30</xdr:row>
      <xdr:rowOff>798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8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121448</xdr:rowOff>
    </xdr:from>
    <xdr:to>
      <xdr:col>72</xdr:col>
      <xdr:colOff>73025</xdr:colOff>
      <xdr:row>29</xdr:row>
      <xdr:rowOff>156147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865023"/>
          <a:ext cx="762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4953</xdr:rowOff>
    </xdr:from>
    <xdr:to>
      <xdr:col>64</xdr:col>
      <xdr:colOff>123825</xdr:colOff>
      <xdr:row>29</xdr:row>
      <xdr:rowOff>106553</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55753</xdr:rowOff>
    </xdr:from>
    <xdr:to>
      <xdr:col>68</xdr:col>
      <xdr:colOff>73025</xdr:colOff>
      <xdr:row>29</xdr:row>
      <xdr:rowOff>121448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799328"/>
          <a:ext cx="762000" cy="6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53376</xdr:rowOff>
    </xdr:from>
    <xdr:to>
      <xdr:col>60</xdr:col>
      <xdr:colOff>123825</xdr:colOff>
      <xdr:row>29</xdr:row>
      <xdr:rowOff>154976</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7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55753</xdr:rowOff>
    </xdr:from>
    <xdr:to>
      <xdr:col>64</xdr:col>
      <xdr:colOff>73025</xdr:colOff>
      <xdr:row>29</xdr:row>
      <xdr:rowOff>104176</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799328"/>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52024</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62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17325</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58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123080</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5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57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55118</xdr:rowOff>
    </xdr:from>
    <xdr:to>
      <xdr:col>24</xdr:col>
      <xdr:colOff>114300</xdr:colOff>
      <xdr:row>41</xdr:row>
      <xdr:rowOff>156718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33545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76200</xdr:rowOff>
    </xdr:from>
    <xdr:to>
      <xdr:col>24</xdr:col>
      <xdr:colOff>63500</xdr:colOff>
      <xdr:row>41</xdr:row>
      <xdr:rowOff>105918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710565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162560</xdr:rowOff>
    </xdr:from>
    <xdr:to>
      <xdr:col>15</xdr:col>
      <xdr:colOff>101600</xdr:colOff>
      <xdr:row>41</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76200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7071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130556</xdr:rowOff>
    </xdr:from>
    <xdr:to>
      <xdr:col>10</xdr:col>
      <xdr:colOff>165100</xdr:colOff>
      <xdr:row>41</xdr:row>
      <xdr:rowOff>60706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xdr:rowOff>
    </xdr:from>
    <xdr:to>
      <xdr:col>15</xdr:col>
      <xdr:colOff>50800</xdr:colOff>
      <xdr:row>41</xdr:row>
      <xdr:rowOff>41910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7039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96266</xdr:rowOff>
    </xdr:from>
    <xdr:to>
      <xdr:col>6</xdr:col>
      <xdr:colOff>38100</xdr:colOff>
      <xdr:row>41</xdr:row>
      <xdr:rowOff>26416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147066</xdr:rowOff>
    </xdr:from>
    <xdr:to>
      <xdr:col>10</xdr:col>
      <xdr:colOff>114300</xdr:colOff>
      <xdr:row>41</xdr:row>
      <xdr:rowOff>9906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7005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83837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51833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17543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704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121886</xdr:rowOff>
    </xdr:from>
    <xdr:to>
      <xdr:col>55</xdr:col>
      <xdr:colOff>50800</xdr:colOff>
      <xdr:row>41</xdr:row>
      <xdr:rowOff>52036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144763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3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124449</xdr:rowOff>
    </xdr:from>
    <xdr:to>
      <xdr:col>50</xdr:col>
      <xdr:colOff>165100</xdr:colOff>
      <xdr:row>41</xdr:row>
      <xdr:rowOff>54599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1236</xdr:rowOff>
    </xdr:from>
    <xdr:to>
      <xdr:col>55</xdr:col>
      <xdr:colOff>0</xdr:colOff>
      <xdr:row>41</xdr:row>
      <xdr:rowOff>3799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30686"/>
          <a:ext cx="8382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126751</xdr:rowOff>
    </xdr:from>
    <xdr:to>
      <xdr:col>46</xdr:col>
      <xdr:colOff>38100</xdr:colOff>
      <xdr:row>41</xdr:row>
      <xdr:rowOff>56901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3799</xdr:rowOff>
    </xdr:from>
    <xdr:to>
      <xdr:col>50</xdr:col>
      <xdr:colOff>114300</xdr:colOff>
      <xdr:row>41</xdr:row>
      <xdr:rowOff>6101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33249"/>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138018</xdr:rowOff>
    </xdr:from>
    <xdr:to>
      <xdr:col>41</xdr:col>
      <xdr:colOff>101600</xdr:colOff>
      <xdr:row>41</xdr:row>
      <xdr:rowOff>68168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6101</xdr:rowOff>
    </xdr:from>
    <xdr:to>
      <xdr:col>45</xdr:col>
      <xdr:colOff>177800</xdr:colOff>
      <xdr:row>41</xdr:row>
      <xdr:rowOff>17368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35551"/>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130377</xdr:rowOff>
    </xdr:from>
    <xdr:to>
      <xdr:col>36</xdr:col>
      <xdr:colOff>165100</xdr:colOff>
      <xdr:row>41</xdr:row>
      <xdr:rowOff>60527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9727</xdr:rowOff>
    </xdr:from>
    <xdr:to>
      <xdr:col>41</xdr:col>
      <xdr:colOff>50800</xdr:colOff>
      <xdr:row>41</xdr:row>
      <xdr:rowOff>17368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039177"/>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45726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0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48028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07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59295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0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51654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0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19594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568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60</xdr:row>
      <xdr:rowOff>169817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355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148590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124097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42345</xdr:rowOff>
    </xdr:from>
    <xdr:to>
      <xdr:col>55</xdr:col>
      <xdr:colOff>50800</xdr:colOff>
      <xdr:row>63</xdr:row>
      <xdr:rowOff>143945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20772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2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44261</xdr:rowOff>
    </xdr:from>
    <xdr:to>
      <xdr:col>50</xdr:col>
      <xdr:colOff>165100</xdr:colOff>
      <xdr:row>63</xdr:row>
      <xdr:rowOff>145861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93145</xdr:rowOff>
    </xdr:from>
    <xdr:to>
      <xdr:col>55</xdr:col>
      <xdr:colOff>0</xdr:colOff>
      <xdr:row>63</xdr:row>
      <xdr:rowOff>95061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94495"/>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45765</xdr:rowOff>
    </xdr:from>
    <xdr:to>
      <xdr:col>46</xdr:col>
      <xdr:colOff>38100</xdr:colOff>
      <xdr:row>63</xdr:row>
      <xdr:rowOff>147365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95061</xdr:rowOff>
    </xdr:from>
    <xdr:to>
      <xdr:col>50</xdr:col>
      <xdr:colOff>114300</xdr:colOff>
      <xdr:row>63</xdr:row>
      <xdr:rowOff>96565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96411"/>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46260</xdr:rowOff>
    </xdr:from>
    <xdr:to>
      <xdr:col>41</xdr:col>
      <xdr:colOff>101600</xdr:colOff>
      <xdr:row>63</xdr:row>
      <xdr:rowOff>147860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96565</xdr:rowOff>
    </xdr:from>
    <xdr:to>
      <xdr:col>45</xdr:col>
      <xdr:colOff>177800</xdr:colOff>
      <xdr:row>63</xdr:row>
      <xdr:rowOff>97060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9791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46072</xdr:rowOff>
    </xdr:from>
    <xdr:to>
      <xdr:col>36</xdr:col>
      <xdr:colOff>165100</xdr:colOff>
      <xdr:row>63</xdr:row>
      <xdr:rowOff>147672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96872</xdr:rowOff>
    </xdr:from>
    <xdr:to>
      <xdr:col>41</xdr:col>
      <xdr:colOff>50800</xdr:colOff>
      <xdr:row>63</xdr:row>
      <xdr:rowOff>97060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89822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136988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93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138492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9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138987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94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138799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94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E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E00-000041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E00-000043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E00-000045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00000000-0008-0000-0E00-000051010000}"/>
            </a:ext>
          </a:extLst>
        </xdr:cNvPr>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97155</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5481300" y="67570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70485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4592300" y="6717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169545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3703300" y="671703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73025</xdr:rowOff>
    </xdr:from>
    <xdr:to>
      <xdr:col>67</xdr:col>
      <xdr:colOff>101600</xdr:colOff>
      <xdr:row>40</xdr:row>
      <xdr:rowOff>3175</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12763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123825</xdr:rowOff>
    </xdr:from>
    <xdr:to>
      <xdr:col>71</xdr:col>
      <xdr:colOff>177800</xdr:colOff>
      <xdr:row>39</xdr:row>
      <xdr:rowOff>169545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814300" y="6810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165752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2611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E00-00007A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E00-00007C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E00-00007E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E00-00008A010000}"/>
            </a:ext>
          </a:extLst>
        </xdr:cNvPr>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21272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140970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1323300" y="699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90170</xdr:rowOff>
    </xdr:from>
    <xdr:to>
      <xdr:col>107</xdr:col>
      <xdr:colOff>101600</xdr:colOff>
      <xdr:row>41</xdr:row>
      <xdr:rowOff>20320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20383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140970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20434300" y="699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90170</xdr:rowOff>
    </xdr:from>
    <xdr:to>
      <xdr:col>102</xdr:col>
      <xdr:colOff>165100</xdr:colOff>
      <xdr:row>41</xdr:row>
      <xdr:rowOff>20320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9494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140970</xdr:rowOff>
    </xdr:from>
    <xdr:to>
      <xdr:col>107</xdr:col>
      <xdr:colOff>50800</xdr:colOff>
      <xdr:row>40</xdr:row>
      <xdr:rowOff>140970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9545300" y="699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140970</xdr:rowOff>
    </xdr:from>
    <xdr:to>
      <xdr:col>102</xdr:col>
      <xdr:colOff>114300</xdr:colOff>
      <xdr:row>40</xdr:row>
      <xdr:rowOff>144780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8656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11447</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1075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11447</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0199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11447</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9310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E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E00-0000B201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E00-0000B401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E00-0000B6010000}"/>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49784</xdr:rowOff>
    </xdr:from>
    <xdr:to>
      <xdr:col>85</xdr:col>
      <xdr:colOff>177800</xdr:colOff>
      <xdr:row>62</xdr:row>
      <xdr:rowOff>151384</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6268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28211</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E00-0000C2010000}"/>
            </a:ext>
          </a:extLst>
        </xdr:cNvPr>
        <xdr:cNvSpPr txBox="1"/>
      </xdr:nvSpPr>
      <xdr:spPr>
        <a:xfrm>
          <a:off x="16357600"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170942</xdr:rowOff>
    </xdr:from>
    <xdr:to>
      <xdr:col>81</xdr:col>
      <xdr:colOff>101600</xdr:colOff>
      <xdr:row>62</xdr:row>
      <xdr:rowOff>101092</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5430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50292</xdr:rowOff>
    </xdr:from>
    <xdr:to>
      <xdr:col>85</xdr:col>
      <xdr:colOff>127000</xdr:colOff>
      <xdr:row>62</xdr:row>
      <xdr:rowOff>100584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481300" y="106801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50292</xdr:rowOff>
    </xdr:from>
    <xdr:to>
      <xdr:col>81</xdr:col>
      <xdr:colOff>50800</xdr:colOff>
      <xdr:row>62</xdr:row>
      <xdr:rowOff>68580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4592300" y="10680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90932</xdr:rowOff>
    </xdr:from>
    <xdr:to>
      <xdr:col>72</xdr:col>
      <xdr:colOff>38100</xdr:colOff>
      <xdr:row>63</xdr:row>
      <xdr:rowOff>21082</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365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141732</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3703300" y="10698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141732</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814300" y="10744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459" name="n_1aveValue【学校施設】&#10;有形固定資産減価償却率">
          <a:extLst>
            <a:ext uri="{FF2B5EF4-FFF2-40B4-BE49-F238E27FC236}">
              <a16:creationId xmlns:a16="http://schemas.microsoft.com/office/drawing/2014/main" id="{00000000-0008-0000-0E00-0000CB010000}"/>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460" name="n_2aveValue【学校施設】&#10;有形固定資産減価償却率">
          <a:extLst>
            <a:ext uri="{FF2B5EF4-FFF2-40B4-BE49-F238E27FC236}">
              <a16:creationId xmlns:a16="http://schemas.microsoft.com/office/drawing/2014/main" id="{00000000-0008-0000-0E00-0000CC010000}"/>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99331</xdr:rowOff>
    </xdr:from>
    <xdr:ext cx="405111" cy="259045"/>
    <xdr:sp macro="" textlink="">
      <xdr:nvSpPr>
        <xdr:cNvPr id="461" name="n_3aveValue【学校施設】&#10;有形固定資産減価償却率">
          <a:extLst>
            <a:ext uri="{FF2B5EF4-FFF2-40B4-BE49-F238E27FC236}">
              <a16:creationId xmlns:a16="http://schemas.microsoft.com/office/drawing/2014/main" id="{00000000-0008-0000-0E00-0000CD010000}"/>
            </a:ext>
          </a:extLst>
        </xdr:cNvPr>
        <xdr:cNvSpPr txBox="1"/>
      </xdr:nvSpPr>
      <xdr:spPr>
        <a:xfrm>
          <a:off x="13500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62755</xdr:rowOff>
    </xdr:from>
    <xdr:ext cx="405111" cy="259045"/>
    <xdr:sp macro="" textlink="">
      <xdr:nvSpPr>
        <xdr:cNvPr id="462" name="n_4aveValue【学校施設】&#10;有形固定資産減価償却率">
          <a:extLst>
            <a:ext uri="{FF2B5EF4-FFF2-40B4-BE49-F238E27FC236}">
              <a16:creationId xmlns:a16="http://schemas.microsoft.com/office/drawing/2014/main" id="{00000000-0008-0000-0E00-0000CE010000}"/>
            </a:ext>
          </a:extLst>
        </xdr:cNvPr>
        <xdr:cNvSpPr txBox="1"/>
      </xdr:nvSpPr>
      <xdr:spPr>
        <a:xfrm>
          <a:off x="12611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92219</xdr:rowOff>
    </xdr:from>
    <xdr:ext cx="405111" cy="259045"/>
    <xdr:sp macro="" textlink="">
      <xdr:nvSpPr>
        <xdr:cNvPr id="463" name="n_1main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464" name="n_2mainValue【学校施設】&#10;有形固定資産減価償却率">
          <a:extLst>
            <a:ext uri="{FF2B5EF4-FFF2-40B4-BE49-F238E27FC236}">
              <a16:creationId xmlns:a16="http://schemas.microsoft.com/office/drawing/2014/main" id="{00000000-0008-0000-0E00-0000D0010000}"/>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12209</xdr:rowOff>
    </xdr:from>
    <xdr:ext cx="405111" cy="259045"/>
    <xdr:sp macro="" textlink="">
      <xdr:nvSpPr>
        <xdr:cNvPr id="465" name="n_3mainValue【学校施設】&#10;有形固定資産減価償却率">
          <a:extLst>
            <a:ext uri="{FF2B5EF4-FFF2-40B4-BE49-F238E27FC236}">
              <a16:creationId xmlns:a16="http://schemas.microsoft.com/office/drawing/2014/main" id="{00000000-0008-0000-0E00-0000D1010000}"/>
            </a:ext>
          </a:extLst>
        </xdr:cNvPr>
        <xdr:cNvSpPr txBox="1"/>
      </xdr:nvSpPr>
      <xdr:spPr>
        <a:xfrm>
          <a:off x="13500744"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466" name="n_4mainValue【学校施設】&#10;有形固定資産減価償却率">
          <a:extLst>
            <a:ext uri="{FF2B5EF4-FFF2-40B4-BE49-F238E27FC236}">
              <a16:creationId xmlns:a16="http://schemas.microsoft.com/office/drawing/2014/main" id="{00000000-0008-0000-0E00-0000D2010000}"/>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00000000-0008-0000-0E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492" name="【学校施設】&#10;一人当たり面積最小値テキスト">
          <a:extLst>
            <a:ext uri="{FF2B5EF4-FFF2-40B4-BE49-F238E27FC236}">
              <a16:creationId xmlns:a16="http://schemas.microsoft.com/office/drawing/2014/main" id="{00000000-0008-0000-0E00-0000EC01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494" name="【学校施設】&#10;一人当たり面積最大値テキスト">
          <a:extLst>
            <a:ext uri="{FF2B5EF4-FFF2-40B4-BE49-F238E27FC236}">
              <a16:creationId xmlns:a16="http://schemas.microsoft.com/office/drawing/2014/main" id="{00000000-0008-0000-0E00-0000EE01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496" name="【学校施設】&#10;一人当たり面積平均値テキスト">
          <a:extLst>
            <a:ext uri="{FF2B5EF4-FFF2-40B4-BE49-F238E27FC236}">
              <a16:creationId xmlns:a16="http://schemas.microsoft.com/office/drawing/2014/main" id="{00000000-0008-0000-0E00-0000F0010000}"/>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153416</xdr:rowOff>
    </xdr:from>
    <xdr:to>
      <xdr:col>116</xdr:col>
      <xdr:colOff>114300</xdr:colOff>
      <xdr:row>60</xdr:row>
      <xdr:rowOff>83566</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22110700" y="102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4843</xdr:rowOff>
    </xdr:from>
    <xdr:ext cx="469744" cy="259045"/>
    <xdr:sp macro="" textlink="">
      <xdr:nvSpPr>
        <xdr:cNvPr id="508" name="【学校施設】&#10;一人当たり面積該当値テキスト">
          <a:extLst>
            <a:ext uri="{FF2B5EF4-FFF2-40B4-BE49-F238E27FC236}">
              <a16:creationId xmlns:a16="http://schemas.microsoft.com/office/drawing/2014/main" id="{00000000-0008-0000-0E00-0000FC010000}"/>
            </a:ext>
          </a:extLst>
        </xdr:cNvPr>
        <xdr:cNvSpPr txBox="1"/>
      </xdr:nvSpPr>
      <xdr:spPr>
        <a:xfrm>
          <a:off x="22199600" y="101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32766</xdr:rowOff>
    </xdr:from>
    <xdr:to>
      <xdr:col>116</xdr:col>
      <xdr:colOff>63500</xdr:colOff>
      <xdr:row>60</xdr:row>
      <xdr:rowOff>45720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21323300" y="1031976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54864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20434300" y="10332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8636</xdr:rowOff>
    </xdr:from>
    <xdr:to>
      <xdr:col>102</xdr:col>
      <xdr:colOff>165100</xdr:colOff>
      <xdr:row>60</xdr:row>
      <xdr:rowOff>110236</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9494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54864</xdr:rowOff>
    </xdr:from>
    <xdr:to>
      <xdr:col>107</xdr:col>
      <xdr:colOff>50800</xdr:colOff>
      <xdr:row>60</xdr:row>
      <xdr:rowOff>59436</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9545300" y="10341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21590</xdr:rowOff>
    </xdr:from>
    <xdr:to>
      <xdr:col>98</xdr:col>
      <xdr:colOff>38100</xdr:colOff>
      <xdr:row>60</xdr:row>
      <xdr:rowOff>123190</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8605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59436</xdr:rowOff>
    </xdr:from>
    <xdr:to>
      <xdr:col>102</xdr:col>
      <xdr:colOff>114300</xdr:colOff>
      <xdr:row>60</xdr:row>
      <xdr:rowOff>72390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8656300" y="103464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16781</xdr:rowOff>
    </xdr:from>
    <xdr:ext cx="469744" cy="259045"/>
    <xdr:sp macro="" textlink="">
      <xdr:nvSpPr>
        <xdr:cNvPr id="517" name="n_1aveValue【学校施設】&#10;一人当たり面積">
          <a:extLst>
            <a:ext uri="{FF2B5EF4-FFF2-40B4-BE49-F238E27FC236}">
              <a16:creationId xmlns:a16="http://schemas.microsoft.com/office/drawing/2014/main" id="{00000000-0008-0000-0E00-000005020000}"/>
            </a:ext>
          </a:extLst>
        </xdr:cNvPr>
        <xdr:cNvSpPr txBox="1"/>
      </xdr:nvSpPr>
      <xdr:spPr>
        <a:xfrm>
          <a:off x="21075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518" name="n_2aveValue【学校施設】&#10;一人当たり面積">
          <a:extLst>
            <a:ext uri="{FF2B5EF4-FFF2-40B4-BE49-F238E27FC236}">
              <a16:creationId xmlns:a16="http://schemas.microsoft.com/office/drawing/2014/main" id="{00000000-0008-0000-0E00-000006020000}"/>
            </a:ext>
          </a:extLst>
        </xdr:cNvPr>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38879</xdr:rowOff>
    </xdr:from>
    <xdr:ext cx="469744" cy="259045"/>
    <xdr:sp macro="" textlink="">
      <xdr:nvSpPr>
        <xdr:cNvPr id="519" name="n_3aveValue【学校施設】&#10;一人当たり面積">
          <a:extLst>
            <a:ext uri="{FF2B5EF4-FFF2-40B4-BE49-F238E27FC236}">
              <a16:creationId xmlns:a16="http://schemas.microsoft.com/office/drawing/2014/main" id="{00000000-0008-0000-0E00-000007020000}"/>
            </a:ext>
          </a:extLst>
        </xdr:cNvPr>
        <xdr:cNvSpPr txBox="1"/>
      </xdr:nvSpPr>
      <xdr:spPr>
        <a:xfrm>
          <a:off x="1931042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520" name="n_4aveValue【学校施設】&#10;一人当たり面積">
          <a:extLst>
            <a:ext uri="{FF2B5EF4-FFF2-40B4-BE49-F238E27FC236}">
              <a16:creationId xmlns:a16="http://schemas.microsoft.com/office/drawing/2014/main" id="{00000000-0008-0000-0E00-000008020000}"/>
            </a:ext>
          </a:extLst>
        </xdr:cNvPr>
        <xdr:cNvSpPr txBox="1"/>
      </xdr:nvSpPr>
      <xdr:spPr>
        <a:xfrm>
          <a:off x="18421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521" name="n_1mainValue【学校施設】&#10;一人当たり面積">
          <a:extLst>
            <a:ext uri="{FF2B5EF4-FFF2-40B4-BE49-F238E27FC236}">
              <a16:creationId xmlns:a16="http://schemas.microsoft.com/office/drawing/2014/main" id="{00000000-0008-0000-0E00-000009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522" name="n_2mainValue【学校施設】&#10;一人当たり面積">
          <a:extLst>
            <a:ext uri="{FF2B5EF4-FFF2-40B4-BE49-F238E27FC236}">
              <a16:creationId xmlns:a16="http://schemas.microsoft.com/office/drawing/2014/main" id="{00000000-0008-0000-0E00-00000A020000}"/>
            </a:ext>
          </a:extLst>
        </xdr:cNvPr>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126763</xdr:rowOff>
    </xdr:from>
    <xdr:ext cx="469744" cy="259045"/>
    <xdr:sp macro="" textlink="">
      <xdr:nvSpPr>
        <xdr:cNvPr id="523" name="n_3mainValue【学校施設】&#10;一人当たり面積">
          <a:extLst>
            <a:ext uri="{FF2B5EF4-FFF2-40B4-BE49-F238E27FC236}">
              <a16:creationId xmlns:a16="http://schemas.microsoft.com/office/drawing/2014/main" id="{00000000-0008-0000-0E00-00000B020000}"/>
            </a:ext>
          </a:extLst>
        </xdr:cNvPr>
        <xdr:cNvSpPr txBox="1"/>
      </xdr:nvSpPr>
      <xdr:spPr>
        <a:xfrm>
          <a:off x="19310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139717</xdr:rowOff>
    </xdr:from>
    <xdr:ext cx="469744" cy="259045"/>
    <xdr:sp macro="" textlink="">
      <xdr:nvSpPr>
        <xdr:cNvPr id="524" name="n_4mainValue【学校施設】&#10;一人当たり面積">
          <a:extLst>
            <a:ext uri="{FF2B5EF4-FFF2-40B4-BE49-F238E27FC236}">
              <a16:creationId xmlns:a16="http://schemas.microsoft.com/office/drawing/2014/main" id="{00000000-0008-0000-0E00-00000C020000}"/>
            </a:ext>
          </a:extLst>
        </xdr:cNvPr>
        <xdr:cNvSpPr txBox="1"/>
      </xdr:nvSpPr>
      <xdr:spPr>
        <a:xfrm>
          <a:off x="18421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00000000-0008-0000-0E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児童館】&#10;有形固定資産減価償却率最小値テキスト">
          <a:extLst>
            <a:ext uri="{FF2B5EF4-FFF2-40B4-BE49-F238E27FC236}">
              <a16:creationId xmlns:a16="http://schemas.microsoft.com/office/drawing/2014/main" id="{00000000-0008-0000-0E00-00002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52" name="【児童館】&#10;有形固定資産減価償却率最大値テキスト">
          <a:extLst>
            <a:ext uri="{FF2B5EF4-FFF2-40B4-BE49-F238E27FC236}">
              <a16:creationId xmlns:a16="http://schemas.microsoft.com/office/drawing/2014/main" id="{00000000-0008-0000-0E00-000028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554" name="【児童館】&#10;有形固定資産減価償却率平均値テキスト">
          <a:extLst>
            <a:ext uri="{FF2B5EF4-FFF2-40B4-BE49-F238E27FC236}">
              <a16:creationId xmlns:a16="http://schemas.microsoft.com/office/drawing/2014/main" id="{00000000-0008-0000-0E00-00002A020000}"/>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4541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3652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636</xdr:rowOff>
    </xdr:from>
    <xdr:to>
      <xdr:col>85</xdr:col>
      <xdr:colOff>177800</xdr:colOff>
      <xdr:row>80</xdr:row>
      <xdr:rowOff>102236</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6268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23513</xdr:rowOff>
    </xdr:from>
    <xdr:ext cx="405111" cy="259045"/>
    <xdr:sp macro="" textlink="">
      <xdr:nvSpPr>
        <xdr:cNvPr id="566" name="【児童館】&#10;有形固定資産減価償却率該当値テキスト">
          <a:extLst>
            <a:ext uri="{FF2B5EF4-FFF2-40B4-BE49-F238E27FC236}">
              <a16:creationId xmlns:a16="http://schemas.microsoft.com/office/drawing/2014/main" id="{00000000-0008-0000-0E00-000036020000}"/>
            </a:ext>
          </a:extLst>
        </xdr:cNvPr>
        <xdr:cNvSpPr txBox="1"/>
      </xdr:nvSpPr>
      <xdr:spPr>
        <a:xfrm>
          <a:off x="16357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107314</xdr:rowOff>
    </xdr:from>
    <xdr:to>
      <xdr:col>81</xdr:col>
      <xdr:colOff>101600</xdr:colOff>
      <xdr:row>80</xdr:row>
      <xdr:rowOff>37464</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5430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158114</xdr:rowOff>
    </xdr:from>
    <xdr:to>
      <xdr:col>85</xdr:col>
      <xdr:colOff>127000</xdr:colOff>
      <xdr:row>80</xdr:row>
      <xdr:rowOff>51436</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481300" y="1370266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78739</xdr:rowOff>
    </xdr:from>
    <xdr:to>
      <xdr:col>76</xdr:col>
      <xdr:colOff>165100</xdr:colOff>
      <xdr:row>80</xdr:row>
      <xdr:rowOff>8889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454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79</xdr:row>
      <xdr:rowOff>158114</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4592300" y="136740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365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79</xdr:row>
      <xdr:rowOff>129539</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3703300" y="13628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156845</xdr:rowOff>
    </xdr:from>
    <xdr:to>
      <xdr:col>67</xdr:col>
      <xdr:colOff>101600</xdr:colOff>
      <xdr:row>79</xdr:row>
      <xdr:rowOff>86995</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36195</xdr:rowOff>
    </xdr:from>
    <xdr:to>
      <xdr:col>71</xdr:col>
      <xdr:colOff>177800</xdr:colOff>
      <xdr:row>79</xdr:row>
      <xdr:rowOff>83820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2814300" y="13580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575" name="n_1aveValue【児童館】&#10;有形固定資産減価償却率">
          <a:extLst>
            <a:ext uri="{FF2B5EF4-FFF2-40B4-BE49-F238E27FC236}">
              <a16:creationId xmlns:a16="http://schemas.microsoft.com/office/drawing/2014/main" id="{00000000-0008-0000-0E00-00003F020000}"/>
            </a:ext>
          </a:extLst>
        </xdr:cNvPr>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163847</xdr:rowOff>
    </xdr:from>
    <xdr:ext cx="405111" cy="259045"/>
    <xdr:sp macro="" textlink="">
      <xdr:nvSpPr>
        <xdr:cNvPr id="576" name="n_2aveValue【児童館】&#10;有形固定資産減価償却率">
          <a:extLst>
            <a:ext uri="{FF2B5EF4-FFF2-40B4-BE49-F238E27FC236}">
              <a16:creationId xmlns:a16="http://schemas.microsoft.com/office/drawing/2014/main" id="{00000000-0008-0000-0E00-000040020000}"/>
            </a:ext>
          </a:extLst>
        </xdr:cNvPr>
        <xdr:cNvSpPr txBox="1"/>
      </xdr:nvSpPr>
      <xdr:spPr>
        <a:xfrm>
          <a:off x="14389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577" name="n_3aveValue【児童館】&#10;有形固定資産減価償却率">
          <a:extLst>
            <a:ext uri="{FF2B5EF4-FFF2-40B4-BE49-F238E27FC236}">
              <a16:creationId xmlns:a16="http://schemas.microsoft.com/office/drawing/2014/main" id="{00000000-0008-0000-0E00-000041020000}"/>
            </a:ext>
          </a:extLst>
        </xdr:cNvPr>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578" name="n_4aveValue【児童館】&#10;有形固定資産減価償却率">
          <a:extLst>
            <a:ext uri="{FF2B5EF4-FFF2-40B4-BE49-F238E27FC236}">
              <a16:creationId xmlns:a16="http://schemas.microsoft.com/office/drawing/2014/main" id="{00000000-0008-0000-0E00-000042020000}"/>
            </a:ext>
          </a:extLst>
        </xdr:cNvPr>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53991</xdr:rowOff>
    </xdr:from>
    <xdr:ext cx="405111" cy="259045"/>
    <xdr:sp macro="" textlink="">
      <xdr:nvSpPr>
        <xdr:cNvPr id="579" name="n_1mainValue【児童館】&#10;有形固定資産減価償却率">
          <a:extLst>
            <a:ext uri="{FF2B5EF4-FFF2-40B4-BE49-F238E27FC236}">
              <a16:creationId xmlns:a16="http://schemas.microsoft.com/office/drawing/2014/main" id="{00000000-0008-0000-0E00-000043020000}"/>
            </a:ext>
          </a:extLst>
        </xdr:cNvPr>
        <xdr:cNvSpPr txBox="1"/>
      </xdr:nvSpPr>
      <xdr:spPr>
        <a:xfrm>
          <a:off x="152660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580" name="n_2mainValue【児童館】&#10;有形固定資産減価償却率">
          <a:extLst>
            <a:ext uri="{FF2B5EF4-FFF2-40B4-BE49-F238E27FC236}">
              <a16:creationId xmlns:a16="http://schemas.microsoft.com/office/drawing/2014/main" id="{00000000-0008-0000-0E00-000044020000}"/>
            </a:ext>
          </a:extLst>
        </xdr:cNvPr>
        <xdr:cNvSpPr txBox="1"/>
      </xdr:nvSpPr>
      <xdr:spPr>
        <a:xfrm>
          <a:off x="14389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581" name="n_3mainValue【児童館】&#10;有形固定資産減価償却率">
          <a:extLst>
            <a:ext uri="{FF2B5EF4-FFF2-40B4-BE49-F238E27FC236}">
              <a16:creationId xmlns:a16="http://schemas.microsoft.com/office/drawing/2014/main" id="{00000000-0008-0000-0E00-000045020000}"/>
            </a:ext>
          </a:extLst>
        </xdr:cNvPr>
        <xdr:cNvSpPr txBox="1"/>
      </xdr:nvSpPr>
      <xdr:spPr>
        <a:xfrm>
          <a:off x="13500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103522</xdr:rowOff>
    </xdr:from>
    <xdr:ext cx="405111" cy="259045"/>
    <xdr:sp macro="" textlink="">
      <xdr:nvSpPr>
        <xdr:cNvPr id="582" name="n_4mainValue【児童館】&#10;有形固定資産減価償却率">
          <a:extLst>
            <a:ext uri="{FF2B5EF4-FFF2-40B4-BE49-F238E27FC236}">
              <a16:creationId xmlns:a16="http://schemas.microsoft.com/office/drawing/2014/main" id="{00000000-0008-0000-0E00-000046020000}"/>
            </a:ext>
          </a:extLst>
        </xdr:cNvPr>
        <xdr:cNvSpPr txBox="1"/>
      </xdr:nvSpPr>
      <xdr:spPr>
        <a:xfrm>
          <a:off x="12611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00000000-0008-0000-0E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7" name="【児童館】&#10;一人当たり面積最小値テキスト">
          <a:extLst>
            <a:ext uri="{FF2B5EF4-FFF2-40B4-BE49-F238E27FC236}">
              <a16:creationId xmlns:a16="http://schemas.microsoft.com/office/drawing/2014/main" id="{00000000-0008-0000-0E00-00005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9" name="【児童館】&#10;一人当たり面積最大値テキスト">
          <a:extLst>
            <a:ext uri="{FF2B5EF4-FFF2-40B4-BE49-F238E27FC236}">
              <a16:creationId xmlns:a16="http://schemas.microsoft.com/office/drawing/2014/main" id="{00000000-0008-0000-0E00-00006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1" name="【児童館】&#10;一人当たり面積平均値テキスト">
          <a:extLst>
            <a:ext uri="{FF2B5EF4-FFF2-40B4-BE49-F238E27FC236}">
              <a16:creationId xmlns:a16="http://schemas.microsoft.com/office/drawing/2014/main" id="{00000000-0008-0000-0E00-000063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101600</xdr:rowOff>
    </xdr:from>
    <xdr:to>
      <xdr:col>116</xdr:col>
      <xdr:colOff>114300</xdr:colOff>
      <xdr:row>80</xdr:row>
      <xdr:rowOff>31750</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124477</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101600</xdr:rowOff>
    </xdr:from>
    <xdr:to>
      <xdr:col>112</xdr:col>
      <xdr:colOff>38100</xdr:colOff>
      <xdr:row>80</xdr:row>
      <xdr:rowOff>31750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152400</xdr:rowOff>
    </xdr:from>
    <xdr:to>
      <xdr:col>116</xdr:col>
      <xdr:colOff>63500</xdr:colOff>
      <xdr:row>79</xdr:row>
      <xdr:rowOff>152400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1323300" y="1369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152400</xdr:rowOff>
    </xdr:from>
    <xdr:to>
      <xdr:col>111</xdr:col>
      <xdr:colOff>177800</xdr:colOff>
      <xdr:row>80</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0434300" y="13696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9545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8605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8656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32" name="n_1aveValue【児童館】&#10;一人当たり面積">
          <a:extLst>
            <a:ext uri="{FF2B5EF4-FFF2-40B4-BE49-F238E27FC236}">
              <a16:creationId xmlns:a16="http://schemas.microsoft.com/office/drawing/2014/main" id="{00000000-0008-0000-0E00-000078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33" name="n_2aveValue【児童館】&#10;一人当たり面積">
          <a:extLst>
            <a:ext uri="{FF2B5EF4-FFF2-40B4-BE49-F238E27FC236}">
              <a16:creationId xmlns:a16="http://schemas.microsoft.com/office/drawing/2014/main" id="{00000000-0008-0000-0E00-000079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634" name="n_3aveValue【児童館】&#10;一人当たり面積">
          <a:extLst>
            <a:ext uri="{FF2B5EF4-FFF2-40B4-BE49-F238E27FC236}">
              <a16:creationId xmlns:a16="http://schemas.microsoft.com/office/drawing/2014/main" id="{00000000-0008-0000-0E00-00007A02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635" name="n_4aveValue【児童館】&#10;一人当たり面積">
          <a:extLst>
            <a:ext uri="{FF2B5EF4-FFF2-40B4-BE49-F238E27FC236}">
              <a16:creationId xmlns:a16="http://schemas.microsoft.com/office/drawing/2014/main" id="{00000000-0008-0000-0E00-00007B020000}"/>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48277</xdr:rowOff>
    </xdr:from>
    <xdr:ext cx="469744" cy="259045"/>
    <xdr:sp macro="" textlink="">
      <xdr:nvSpPr>
        <xdr:cNvPr id="636" name="n_1mainValue【児童館】&#10;一人当たり面積">
          <a:extLst>
            <a:ext uri="{FF2B5EF4-FFF2-40B4-BE49-F238E27FC236}">
              <a16:creationId xmlns:a16="http://schemas.microsoft.com/office/drawing/2014/main" id="{00000000-0008-0000-0E00-00007C020000}"/>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37" name="n_2mainValue【児童館】&#10;一人当たり面積">
          <a:extLst>
            <a:ext uri="{FF2B5EF4-FFF2-40B4-BE49-F238E27FC236}">
              <a16:creationId xmlns:a16="http://schemas.microsoft.com/office/drawing/2014/main" id="{00000000-0008-0000-0E00-00007D020000}"/>
            </a:ext>
          </a:extLst>
        </xdr:cNvPr>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638" name="n_3mainValue【児童館】&#10;一人当たり面積">
          <a:extLst>
            <a:ext uri="{FF2B5EF4-FFF2-40B4-BE49-F238E27FC236}">
              <a16:creationId xmlns:a16="http://schemas.microsoft.com/office/drawing/2014/main" id="{00000000-0008-0000-0E00-00007E020000}"/>
            </a:ext>
          </a:extLst>
        </xdr:cNvPr>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639" name="n_4mainValue【児童館】&#10;一人当たり面積">
          <a:extLst>
            <a:ext uri="{FF2B5EF4-FFF2-40B4-BE49-F238E27FC236}">
              <a16:creationId xmlns:a16="http://schemas.microsoft.com/office/drawing/2014/main" id="{00000000-0008-0000-0E00-00007F020000}"/>
            </a:ext>
          </a:extLst>
        </xdr:cNvPr>
        <xdr:cNvSpPr txBox="1"/>
      </xdr:nvSpPr>
      <xdr:spPr>
        <a:xfrm>
          <a:off x="18421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68036</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2090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35379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817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1088</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105</xdr:row>
      <xdr:rowOff>166007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12743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E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E00-0000D1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E00-0000D302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E00-0000D502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E00-0000E1020000}"/>
            </a:ext>
          </a:extLst>
        </xdr:cNvPr>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76200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1323300" y="184190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78487</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0434300" y="1842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27687</xdr:rowOff>
    </xdr:from>
    <xdr:to>
      <xdr:col>102</xdr:col>
      <xdr:colOff>165100</xdr:colOff>
      <xdr:row>107</xdr:row>
      <xdr:rowOff>129287</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9494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78487</xdr:rowOff>
    </xdr:from>
    <xdr:to>
      <xdr:col>107</xdr:col>
      <xdr:colOff>50800</xdr:colOff>
      <xdr:row>107</xdr:row>
      <xdr:rowOff>78487</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9545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34544</xdr:rowOff>
    </xdr:from>
    <xdr:to>
      <xdr:col>98</xdr:col>
      <xdr:colOff>38100</xdr:colOff>
      <xdr:row>107</xdr:row>
      <xdr:rowOff>136144</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8605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78487</xdr:rowOff>
    </xdr:from>
    <xdr:to>
      <xdr:col>102</xdr:col>
      <xdr:colOff>114300</xdr:colOff>
      <xdr:row>107</xdr:row>
      <xdr:rowOff>85344</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8656300" y="184236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746" name="n_1aveValue【公民館】&#10;一人当たり面積">
          <a:extLst>
            <a:ext uri="{FF2B5EF4-FFF2-40B4-BE49-F238E27FC236}">
              <a16:creationId xmlns:a16="http://schemas.microsoft.com/office/drawing/2014/main" id="{00000000-0008-0000-0E00-0000EA02000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747" name="n_2aveValue【公民館】&#10;一人当たり面積">
          <a:extLst>
            <a:ext uri="{FF2B5EF4-FFF2-40B4-BE49-F238E27FC236}">
              <a16:creationId xmlns:a16="http://schemas.microsoft.com/office/drawing/2014/main" id="{00000000-0008-0000-0E00-0000EB02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748" name="n_3aveValue【公民館】&#10;一人当たり面積">
          <a:extLst>
            <a:ext uri="{FF2B5EF4-FFF2-40B4-BE49-F238E27FC236}">
              <a16:creationId xmlns:a16="http://schemas.microsoft.com/office/drawing/2014/main" id="{00000000-0008-0000-0E00-0000EC02000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749" name="n_4aveValue【公民館】&#10;一人当たり面積">
          <a:extLst>
            <a:ext uri="{FF2B5EF4-FFF2-40B4-BE49-F238E27FC236}">
              <a16:creationId xmlns:a16="http://schemas.microsoft.com/office/drawing/2014/main" id="{00000000-0008-0000-0E00-0000ED020000}"/>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750" name="n_1mainValue【公民館】&#10;一人当たり面積">
          <a:extLst>
            <a:ext uri="{FF2B5EF4-FFF2-40B4-BE49-F238E27FC236}">
              <a16:creationId xmlns:a16="http://schemas.microsoft.com/office/drawing/2014/main" id="{00000000-0008-0000-0E00-0000EE020000}"/>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751" name="n_2mainValue【公民館】&#10;一人当たり面積">
          <a:extLst>
            <a:ext uri="{FF2B5EF4-FFF2-40B4-BE49-F238E27FC236}">
              <a16:creationId xmlns:a16="http://schemas.microsoft.com/office/drawing/2014/main" id="{00000000-0008-0000-0E00-0000EF020000}"/>
            </a:ext>
          </a:extLst>
        </xdr:cNvPr>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120414</xdr:rowOff>
    </xdr:from>
    <xdr:ext cx="469744" cy="259045"/>
    <xdr:sp macro="" textlink="">
      <xdr:nvSpPr>
        <xdr:cNvPr id="752" name="n_3mainValue【公民館】&#10;一人当たり面積">
          <a:extLst>
            <a:ext uri="{FF2B5EF4-FFF2-40B4-BE49-F238E27FC236}">
              <a16:creationId xmlns:a16="http://schemas.microsoft.com/office/drawing/2014/main" id="{00000000-0008-0000-0E00-0000F0020000}"/>
            </a:ext>
          </a:extLst>
        </xdr:cNvPr>
        <xdr:cNvSpPr txBox="1"/>
      </xdr:nvSpPr>
      <xdr:spPr>
        <a:xfrm>
          <a:off x="19310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127271</xdr:rowOff>
    </xdr:from>
    <xdr:ext cx="469744" cy="259045"/>
    <xdr:sp macro="" textlink="">
      <xdr:nvSpPr>
        <xdr:cNvPr id="753" name="n_4mainValue【公民館】&#10;一人当たり面積">
          <a:extLst>
            <a:ext uri="{FF2B5EF4-FFF2-40B4-BE49-F238E27FC236}">
              <a16:creationId xmlns:a16="http://schemas.microsoft.com/office/drawing/2014/main" id="{00000000-0008-0000-0E00-0000F1020000}"/>
            </a:ext>
          </a:extLst>
        </xdr:cNvPr>
        <xdr:cNvSpPr txBox="1"/>
      </xdr:nvSpPr>
      <xdr:spPr>
        <a:xfrm>
          <a:off x="18421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類似団体と比較して、有形固定資産減価償却率が特に高い施設は道路、保育所、学校施設であり、特に低い施設は児童館である。</a:t>
          </a:r>
          <a:endParaRPr lang="ja-JP" altLang="ja-JP" sz="1400">
            <a:effectLst/>
          </a:endParaRPr>
        </a:p>
        <a:p>
          <a:r>
            <a:rPr kumimoji="1" lang="ja-JP" altLang="ja-JP" sz="1100">
              <a:solidFill>
                <a:schemeClr val="dk1"/>
              </a:solidFill>
              <a:effectLst/>
              <a:latin typeface="+mn-lt"/>
              <a:ea typeface="+mn-ea"/>
              <a:cs typeface="+mn-cs"/>
            </a:rPr>
            <a:t>道路については長寿命化計画を策定しており、予防保全の考えのもと、計画的・効率的な管理を行い、長寿命化や財政負担の平準化に取り組んでいる。</a:t>
          </a:r>
          <a:endParaRPr lang="ja-JP" altLang="ja-JP" sz="1400">
            <a:effectLst/>
          </a:endParaRPr>
        </a:p>
        <a:p>
          <a:r>
            <a:rPr kumimoji="1" lang="ja-JP" altLang="ja-JP" sz="1100">
              <a:solidFill>
                <a:schemeClr val="dk1"/>
              </a:solidFill>
              <a:effectLst/>
              <a:latin typeface="+mn-lt"/>
              <a:ea typeface="+mn-ea"/>
              <a:cs typeface="+mn-cs"/>
            </a:rPr>
            <a:t>また、保育所、学校施設についても、外壁や屋上などの大規模改修を行っており、計画的に老朽化対策に取り組んでいる。</a:t>
          </a:r>
          <a:endParaRPr lang="ja-JP" altLang="ja-JP" sz="1400">
            <a:effectLst/>
          </a:endParaRPr>
        </a:p>
        <a:p>
          <a:r>
            <a:rPr kumimoji="1" lang="ja-JP" altLang="ja-JP" sz="1100">
              <a:solidFill>
                <a:schemeClr val="dk1"/>
              </a:solidFill>
              <a:effectLst/>
              <a:latin typeface="+mn-lt"/>
              <a:ea typeface="+mn-ea"/>
              <a:cs typeface="+mn-cs"/>
            </a:rPr>
            <a:t>児童館については全体的に新しい施設であるため、減価償却率が低くなっている。</a:t>
          </a:r>
          <a:endParaRPr lang="ja-JP" altLang="ja-JP" sz="1400">
            <a:effectLst/>
          </a:endParaRPr>
        </a:p>
        <a:p>
          <a:r>
            <a:rPr kumimoji="1" lang="ja-JP" altLang="ja-JP" sz="1100">
              <a:solidFill>
                <a:schemeClr val="dk1"/>
              </a:solidFill>
              <a:effectLst/>
              <a:latin typeface="+mn-lt"/>
              <a:ea typeface="+mn-ea"/>
              <a:cs typeface="+mn-cs"/>
            </a:rPr>
            <a:t>また、児童館については一人当たり面積が類似団体より高くなっているため、維持管理にかかる経費の増加に留意しつつ、計画的な管理を行っていく。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131717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542315"/>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1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99060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79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82550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70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73677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26126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656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135346</xdr:rowOff>
    </xdr:from>
    <xdr:to>
      <xdr:col>15</xdr:col>
      <xdr:colOff>101600</xdr:colOff>
      <xdr:row>62</xdr:row>
      <xdr:rowOff>65496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14696</xdr:rowOff>
    </xdr:from>
    <xdr:to>
      <xdr:col>19</xdr:col>
      <xdr:colOff>177800</xdr:colOff>
      <xdr:row>62</xdr:row>
      <xdr:rowOff>26126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6445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62</xdr:row>
      <xdr:rowOff>14696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6201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161653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5874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32130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107315</xdr:rowOff>
    </xdr:from>
    <xdr:to>
      <xdr:col>55</xdr:col>
      <xdr:colOff>50800</xdr:colOff>
      <xdr:row>62</xdr:row>
      <xdr:rowOff>37465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130192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158115</xdr:rowOff>
    </xdr:from>
    <xdr:to>
      <xdr:col>55</xdr:col>
      <xdr:colOff>0</xdr:colOff>
      <xdr:row>61</xdr:row>
      <xdr:rowOff>163830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6165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116840</xdr:rowOff>
    </xdr:from>
    <xdr:to>
      <xdr:col>46</xdr:col>
      <xdr:colOff>38100</xdr:colOff>
      <xdr:row>62</xdr:row>
      <xdr:rowOff>46990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61</xdr:row>
      <xdr:rowOff>167640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62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116840</xdr:rowOff>
    </xdr:from>
    <xdr:to>
      <xdr:col>41</xdr:col>
      <xdr:colOff>101600</xdr:colOff>
      <xdr:row>62</xdr:row>
      <xdr:rowOff>46990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61</xdr:row>
      <xdr:rowOff>167640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62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62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8272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27322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34307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38117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38117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104775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9617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87630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2908300" y="139617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87630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938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51436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9141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39878</xdr:rowOff>
    </xdr:from>
    <xdr:to>
      <xdr:col>55</xdr:col>
      <xdr:colOff>50800</xdr:colOff>
      <xdr:row>81</xdr:row>
      <xdr:rowOff>141478</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62755</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49022</xdr:rowOff>
    </xdr:from>
    <xdr:to>
      <xdr:col>50</xdr:col>
      <xdr:colOff>165100</xdr:colOff>
      <xdr:row>81</xdr:row>
      <xdr:rowOff>150622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90678</xdr:rowOff>
    </xdr:from>
    <xdr:to>
      <xdr:col>55</xdr:col>
      <xdr:colOff>0</xdr:colOff>
      <xdr:row>81</xdr:row>
      <xdr:rowOff>99822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39781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53594</xdr:rowOff>
    </xdr:from>
    <xdr:to>
      <xdr:col>46</xdr:col>
      <xdr:colOff>38100</xdr:colOff>
      <xdr:row>81</xdr:row>
      <xdr:rowOff>155194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99822</xdr:rowOff>
    </xdr:from>
    <xdr:to>
      <xdr:col>50</xdr:col>
      <xdr:colOff>114300</xdr:colOff>
      <xdr:row>81</xdr:row>
      <xdr:rowOff>104394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39872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58165</xdr:rowOff>
    </xdr:from>
    <xdr:to>
      <xdr:col>41</xdr:col>
      <xdr:colOff>101600</xdr:colOff>
      <xdr:row>81</xdr:row>
      <xdr:rowOff>159765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104394</xdr:rowOff>
    </xdr:from>
    <xdr:to>
      <xdr:col>45</xdr:col>
      <xdr:colOff>177800</xdr:colOff>
      <xdr:row>81</xdr:row>
      <xdr:rowOff>108965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39918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58165</xdr:rowOff>
    </xdr:from>
    <xdr:to>
      <xdr:col>36</xdr:col>
      <xdr:colOff>165100</xdr:colOff>
      <xdr:row>81</xdr:row>
      <xdr:rowOff>159765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108965</xdr:rowOff>
    </xdr:from>
    <xdr:to>
      <xdr:col>41</xdr:col>
      <xdr:colOff>50800</xdr:colOff>
      <xdr:row>81</xdr:row>
      <xdr:rowOff>108965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399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82314</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96029</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100601</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50309</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167149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271</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4842</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4842</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152400</xdr:rowOff>
    </xdr:from>
    <xdr:to>
      <xdr:col>24</xdr:col>
      <xdr:colOff>63500</xdr:colOff>
      <xdr:row>105</xdr:row>
      <xdr:rowOff>7620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983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149225</xdr:rowOff>
    </xdr:from>
    <xdr:to>
      <xdr:col>15</xdr:col>
      <xdr:colOff>101600</xdr:colOff>
      <xdr:row>105</xdr:row>
      <xdr:rowOff>79375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28575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2908300" y="17983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111125</xdr:rowOff>
    </xdr:from>
    <xdr:to>
      <xdr:col>10</xdr:col>
      <xdr:colOff>165100</xdr:colOff>
      <xdr:row>105</xdr:row>
      <xdr:rowOff>41275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161925</xdr:rowOff>
    </xdr:from>
    <xdr:to>
      <xdr:col>15</xdr:col>
      <xdr:colOff>50800</xdr:colOff>
      <xdr:row>105</xdr:row>
      <xdr:rowOff>28575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992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73025</xdr:rowOff>
    </xdr:from>
    <xdr:to>
      <xdr:col>6</xdr:col>
      <xdr:colOff>38100</xdr:colOff>
      <xdr:row>105</xdr:row>
      <xdr:rowOff>3175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123825</xdr:rowOff>
    </xdr:from>
    <xdr:to>
      <xdr:col>10</xdr:col>
      <xdr:colOff>114300</xdr:colOff>
      <xdr:row>104</xdr:row>
      <xdr:rowOff>161925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954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22877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70502</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32402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165752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158750</xdr:rowOff>
    </xdr:from>
    <xdr:to>
      <xdr:col>55</xdr:col>
      <xdr:colOff>50800</xdr:colOff>
      <xdr:row>107</xdr:row>
      <xdr:rowOff>88900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137177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158750</xdr:rowOff>
    </xdr:from>
    <xdr:to>
      <xdr:col>50</xdr:col>
      <xdr:colOff>165100</xdr:colOff>
      <xdr:row>107</xdr:row>
      <xdr:rowOff>88900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38100</xdr:rowOff>
    </xdr:from>
    <xdr:to>
      <xdr:col>55</xdr:col>
      <xdr:colOff>0</xdr:colOff>
      <xdr:row>107</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38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38100</xdr:rowOff>
    </xdr:from>
    <xdr:to>
      <xdr:col>50</xdr:col>
      <xdr:colOff>114300</xdr:colOff>
      <xdr:row>107</xdr:row>
      <xdr:rowOff>41911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41911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45720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838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80027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71137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59872</xdr:rowOff>
    </xdr:from>
    <xdr:to>
      <xdr:col>85</xdr:col>
      <xdr:colOff>127000</xdr:colOff>
      <xdr:row>38</xdr:row>
      <xdr:rowOff>99060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65749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59872</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535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20683</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49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37</xdr:row>
      <xdr:rowOff>152944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127199</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136143</xdr:rowOff>
    </xdr:from>
    <xdr:to>
      <xdr:col>116</xdr:col>
      <xdr:colOff>114300</xdr:colOff>
      <xdr:row>41</xdr:row>
      <xdr:rowOff>66293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99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51070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90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136870</xdr:rowOff>
    </xdr:from>
    <xdr:to>
      <xdr:col>112</xdr:col>
      <xdr:colOff>38100</xdr:colOff>
      <xdr:row>41</xdr:row>
      <xdr:rowOff>67020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9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15493</xdr:rowOff>
    </xdr:from>
    <xdr:to>
      <xdr:col>116</xdr:col>
      <xdr:colOff>63500</xdr:colOff>
      <xdr:row>41</xdr:row>
      <xdr:rowOff>16220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044943"/>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137323</xdr:rowOff>
    </xdr:from>
    <xdr:to>
      <xdr:col>107</xdr:col>
      <xdr:colOff>101600</xdr:colOff>
      <xdr:row>41</xdr:row>
      <xdr:rowOff>67473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9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16220</xdr:rowOff>
    </xdr:from>
    <xdr:to>
      <xdr:col>111</xdr:col>
      <xdr:colOff>177800</xdr:colOff>
      <xdr:row>41</xdr:row>
      <xdr:rowOff>16673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045670"/>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135100</xdr:rowOff>
    </xdr:from>
    <xdr:to>
      <xdr:col>102</xdr:col>
      <xdr:colOff>165100</xdr:colOff>
      <xdr:row>41</xdr:row>
      <xdr:rowOff>65250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9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14450</xdr:rowOff>
    </xdr:from>
    <xdr:to>
      <xdr:col>107</xdr:col>
      <xdr:colOff>50800</xdr:colOff>
      <xdr:row>41</xdr:row>
      <xdr:rowOff>16673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545300" y="7043900"/>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136673</xdr:rowOff>
    </xdr:from>
    <xdr:to>
      <xdr:col>98</xdr:col>
      <xdr:colOff>38100</xdr:colOff>
      <xdr:row>41</xdr:row>
      <xdr:rowOff>66823</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9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14450</xdr:rowOff>
    </xdr:from>
    <xdr:to>
      <xdr:col>102</xdr:col>
      <xdr:colOff>114300</xdr:colOff>
      <xdr:row>41</xdr:row>
      <xdr:rowOff>16023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043900"/>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58147</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0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58600</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0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56377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0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57950</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0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73478</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31312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99423</xdr:rowOff>
    </xdr:from>
    <xdr:to>
      <xdr:col>76</xdr:col>
      <xdr:colOff>165100</xdr:colOff>
      <xdr:row>60</xdr:row>
      <xdr:rowOff>29573</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60</xdr:row>
      <xdr:rowOff>26126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2657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150223</xdr:rowOff>
    </xdr:from>
    <xdr:to>
      <xdr:col>76</xdr:col>
      <xdr:colOff>114300</xdr:colOff>
      <xdr:row>60</xdr:row>
      <xdr:rowOff>112667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3703300" y="1026577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24312</xdr:rowOff>
    </xdr:from>
    <xdr:to>
      <xdr:col>67</xdr:col>
      <xdr:colOff>101600</xdr:colOff>
      <xdr:row>60</xdr:row>
      <xdr:rowOff>125912</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75112</xdr:rowOff>
    </xdr:from>
    <xdr:to>
      <xdr:col>71</xdr:col>
      <xdr:colOff>177800</xdr:colOff>
      <xdr:row>60</xdr:row>
      <xdr:rowOff>112667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3621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31042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6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52615</xdr:rowOff>
    </xdr:from>
    <xdr:to>
      <xdr:col>112</xdr:col>
      <xdr:colOff>38100</xdr:colOff>
      <xdr:row>62</xdr:row>
      <xdr:rowOff>154215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103415</xdr:rowOff>
    </xdr:from>
    <xdr:to>
      <xdr:col>116</xdr:col>
      <xdr:colOff>63500</xdr:colOff>
      <xdr:row>62</xdr:row>
      <xdr:rowOff>103415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733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52615</xdr:rowOff>
    </xdr:from>
    <xdr:to>
      <xdr:col>107</xdr:col>
      <xdr:colOff>101600</xdr:colOff>
      <xdr:row>62</xdr:row>
      <xdr:rowOff>154215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103415</xdr:rowOff>
    </xdr:from>
    <xdr:to>
      <xdr:col>111</xdr:col>
      <xdr:colOff>177800</xdr:colOff>
      <xdr:row>62</xdr:row>
      <xdr:rowOff>103415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73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52615</xdr:rowOff>
    </xdr:from>
    <xdr:to>
      <xdr:col>102</xdr:col>
      <xdr:colOff>165100</xdr:colOff>
      <xdr:row>62</xdr:row>
      <xdr:rowOff>154215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103415</xdr:rowOff>
    </xdr:from>
    <xdr:to>
      <xdr:col>107</xdr:col>
      <xdr:colOff>50800</xdr:colOff>
      <xdr:row>62</xdr:row>
      <xdr:rowOff>103415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73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52615</xdr:rowOff>
    </xdr:from>
    <xdr:to>
      <xdr:col>98</xdr:col>
      <xdr:colOff>38100</xdr:colOff>
      <xdr:row>62</xdr:row>
      <xdr:rowOff>154215</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103415</xdr:rowOff>
    </xdr:from>
    <xdr:to>
      <xdr:col>102</xdr:col>
      <xdr:colOff>114300</xdr:colOff>
      <xdr:row>62</xdr:row>
      <xdr:rowOff>103415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73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145342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145342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145342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31387</xdr:rowOff>
    </xdr:from>
    <xdr:to>
      <xdr:col>81</xdr:col>
      <xdr:colOff>101600</xdr:colOff>
      <xdr:row>84</xdr:row>
      <xdr:rowOff>132987</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84</xdr:row>
      <xdr:rowOff>113212</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44839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47898</xdr:rowOff>
    </xdr:from>
    <xdr:to>
      <xdr:col>81</xdr:col>
      <xdr:colOff>50800</xdr:colOff>
      <xdr:row>84</xdr:row>
      <xdr:rowOff>82187</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4449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144055</xdr:rowOff>
    </xdr:from>
    <xdr:to>
      <xdr:col>72</xdr:col>
      <xdr:colOff>38100</xdr:colOff>
      <xdr:row>84</xdr:row>
      <xdr:rowOff>74205</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23405</xdr:rowOff>
    </xdr:from>
    <xdr:to>
      <xdr:col>76</xdr:col>
      <xdr:colOff>114300</xdr:colOff>
      <xdr:row>84</xdr:row>
      <xdr:rowOff>47898</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44252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139156</xdr:rowOff>
    </xdr:from>
    <xdr:to>
      <xdr:col>67</xdr:col>
      <xdr:colOff>101600</xdr:colOff>
      <xdr:row>84</xdr:row>
      <xdr:rowOff>69306</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18506</xdr:rowOff>
    </xdr:from>
    <xdr:to>
      <xdr:col>71</xdr:col>
      <xdr:colOff>177800</xdr:colOff>
      <xdr:row>84</xdr:row>
      <xdr:rowOff>23405</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44203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124114</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65332</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60433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115824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120396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138249</xdr:rowOff>
    </xdr:from>
    <xdr:to>
      <xdr:col>85</xdr:col>
      <xdr:colOff>127000</xdr:colOff>
      <xdr:row>103</xdr:row>
      <xdr:rowOff>9252</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76261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102</xdr:row>
      <xdr:rowOff>138249</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75853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4173</xdr:rowOff>
    </xdr:from>
    <xdr:to>
      <xdr:col>72</xdr:col>
      <xdr:colOff>38100</xdr:colOff>
      <xdr:row>102</xdr:row>
      <xdr:rowOff>105773</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102</xdr:row>
      <xdr:rowOff>97427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75428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138068</xdr:rowOff>
    </xdr:from>
    <xdr:to>
      <xdr:col>67</xdr:col>
      <xdr:colOff>101600</xdr:colOff>
      <xdr:row>102</xdr:row>
      <xdr:rowOff>68218</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17418</xdr:rowOff>
    </xdr:from>
    <xdr:to>
      <xdr:col>71</xdr:col>
      <xdr:colOff>177800</xdr:colOff>
      <xdr:row>102</xdr:row>
      <xdr:rowOff>54973</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75053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34126</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122300</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84745</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88264</xdr:rowOff>
    </xdr:from>
    <xdr:to>
      <xdr:col>116</xdr:col>
      <xdr:colOff>114300</xdr:colOff>
      <xdr:row>105</xdr:row>
      <xdr:rowOff>18414</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111141</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139064</xdr:rowOff>
    </xdr:from>
    <xdr:to>
      <xdr:col>116</xdr:col>
      <xdr:colOff>63500</xdr:colOff>
      <xdr:row>104</xdr:row>
      <xdr:rowOff>144780</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79698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99695</xdr:rowOff>
    </xdr:from>
    <xdr:to>
      <xdr:col>107</xdr:col>
      <xdr:colOff>101600</xdr:colOff>
      <xdr:row>105</xdr:row>
      <xdr:rowOff>29845</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150495</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7975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111125</xdr:rowOff>
    </xdr:from>
    <xdr:to>
      <xdr:col>102</xdr:col>
      <xdr:colOff>165100</xdr:colOff>
      <xdr:row>105</xdr:row>
      <xdr:rowOff>41275</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150495</xdr:rowOff>
    </xdr:from>
    <xdr:to>
      <xdr:col>107</xdr:col>
      <xdr:colOff>50800</xdr:colOff>
      <xdr:row>104</xdr:row>
      <xdr:rowOff>161925</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7981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96838</xdr:rowOff>
    </xdr:from>
    <xdr:to>
      <xdr:col>98</xdr:col>
      <xdr:colOff>38100</xdr:colOff>
      <xdr:row>105</xdr:row>
      <xdr:rowOff>26988</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79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147638</xdr:rowOff>
    </xdr:from>
    <xdr:to>
      <xdr:col>102</xdr:col>
      <xdr:colOff>114300</xdr:colOff>
      <xdr:row>104</xdr:row>
      <xdr:rowOff>161925</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a:off x="18656300" y="179784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29545</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0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37800</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76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40975</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0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46690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0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20972</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57802</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43515</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7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類似団体と比較して、有形固定資産減価償却率が特に高い施設は、消防施設、市民会館、体育館・プールであり、特に低い施設は庁舎である。</a:t>
          </a:r>
          <a:endParaRPr lang="ja-JP" altLang="ja-JP" sz="1400">
            <a:effectLst/>
          </a:endParaRPr>
        </a:p>
        <a:p>
          <a:r>
            <a:rPr kumimoji="1" lang="ja-JP" altLang="ja-JP" sz="1100">
              <a:solidFill>
                <a:schemeClr val="dk1"/>
              </a:solidFill>
              <a:effectLst/>
              <a:latin typeface="+mn-lt"/>
              <a:ea typeface="+mn-ea"/>
              <a:cs typeface="+mn-cs"/>
            </a:rPr>
            <a:t>消防施設については庁舎改修等、市民会館（文化会館）については屋上防水等により、計画的に老朽化対策に取り組んでいく。</a:t>
          </a:r>
          <a:endParaRPr lang="ja-JP" altLang="ja-JP" sz="1400">
            <a:effectLst/>
          </a:endParaRPr>
        </a:p>
        <a:p>
          <a:r>
            <a:rPr kumimoji="1" lang="ja-JP" altLang="ja-JP" sz="1100">
              <a:solidFill>
                <a:schemeClr val="dk1"/>
              </a:solidFill>
              <a:effectLst/>
              <a:latin typeface="+mn-lt"/>
              <a:ea typeface="+mn-ea"/>
              <a:cs typeface="+mn-cs"/>
            </a:rPr>
            <a:t>体育館・プールについては、計画的な老朽化対策に取り組むとともに、利用率の低い施設については、廃止に向けて必要最低限の整備を行っていく。</a:t>
          </a:r>
          <a:endParaRPr lang="ja-JP" altLang="ja-JP" sz="1400">
            <a:effectLst/>
          </a:endParaRPr>
        </a:p>
        <a:p>
          <a:r>
            <a:rPr kumimoji="1" lang="ja-JP" altLang="ja-JP" sz="1100">
              <a:solidFill>
                <a:schemeClr val="dk1"/>
              </a:solidFill>
              <a:effectLst/>
              <a:latin typeface="+mn-lt"/>
              <a:ea typeface="+mn-ea"/>
              <a:cs typeface="+mn-cs"/>
            </a:rPr>
            <a:t>庁舎については、平成２６年度に新庁舎を建設したため、減価償却率は低い数値となっている。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全国平均を上回っているものの、類似団体平均及び愛知県平均を下回っている。市税が歳入の</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割弱しかなく、市税を含む自主財源の割合は</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割程度である。企業誘致の推進及び定住促進など税収確保の取り組みを引き続き行う。</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年度の経常収支比率は普通交付税及び臨時財政対策債の増加により令和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年度と比較して減少しているが、人件費、扶助費及び物件費は増加傾向にあるため、事業の見直しによる経費削減に努めるとともに自主財源確保の取り組みを引き続き行う。</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131064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95000"/>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131064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2395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22606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6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22606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6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53594</xdr:rowOff>
    </xdr:from>
    <xdr:to>
      <xdr:col>11</xdr:col>
      <xdr:colOff>82550</xdr:colOff>
      <xdr:row>65</xdr:row>
      <xdr:rowOff>155194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年度の人件費は再任用職員のフルタイム勤務の実施などにより令和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年度と比較して増加した。引き続き効率的な職員配置、業務の民間委託化等を推進し、人件費の削減を図る。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スクール事業の管理委託料の増加などにより令和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年度と比較して増加した。業務の民間委託化等を推進しているため人件費からの移行による物件費の増加が見込まれる。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162723</xdr:rowOff>
    </xdr:from>
    <xdr:to>
      <xdr:col>23</xdr:col>
      <xdr:colOff>133350</xdr:colOff>
      <xdr:row>82</xdr:row>
      <xdr:rowOff>120552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0173"/>
          <a:ext cx="838200" cy="1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123710</xdr:rowOff>
    </xdr:from>
    <xdr:to>
      <xdr:col>19</xdr:col>
      <xdr:colOff>133350</xdr:colOff>
      <xdr:row>81</xdr:row>
      <xdr:rowOff>162723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1160"/>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54897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78704</xdr:rowOff>
    </xdr:from>
    <xdr:to>
      <xdr:col>15</xdr:col>
      <xdr:colOff>82550</xdr:colOff>
      <xdr:row>81</xdr:row>
      <xdr:rowOff>123710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6154"/>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99944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3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67024</xdr:rowOff>
    </xdr:from>
    <xdr:to>
      <xdr:col>11</xdr:col>
      <xdr:colOff>31750</xdr:colOff>
      <xdr:row>81</xdr:row>
      <xdr:rowOff>78704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54474"/>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58971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53084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69752</xdr:rowOff>
    </xdr:from>
    <xdr:to>
      <xdr:col>23</xdr:col>
      <xdr:colOff>184150</xdr:colOff>
      <xdr:row>82</xdr:row>
      <xdr:rowOff>171352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86279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111923</xdr:rowOff>
    </xdr:from>
    <xdr:to>
      <xdr:col>19</xdr:col>
      <xdr:colOff>184150</xdr:colOff>
      <xdr:row>82</xdr:row>
      <xdr:rowOff>42073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52250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72910</xdr:rowOff>
    </xdr:from>
    <xdr:to>
      <xdr:col>15</xdr:col>
      <xdr:colOff>133350</xdr:colOff>
      <xdr:row>82</xdr:row>
      <xdr:rowOff>3060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27904</xdr:rowOff>
    </xdr:from>
    <xdr:to>
      <xdr:col>11</xdr:col>
      <xdr:colOff>82550</xdr:colOff>
      <xdr:row>81</xdr:row>
      <xdr:rowOff>129504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139681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16224</xdr:rowOff>
    </xdr:from>
    <xdr:to>
      <xdr:col>7</xdr:col>
      <xdr:colOff>31750</xdr:colOff>
      <xdr:row>81</xdr:row>
      <xdr:rowOff>117824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128001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7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年度に等級別基準職務表を見直したことで、大幅にラスパイレス指数が上昇したが、近年は同水準で推移している。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今後は、財政状況にも配慮しつつ、成果を踏まえた昇給等による働き甲斐のある給与制度を設計し、職員の働く意欲を高めていく給与水準を維持していく必要があると考えている。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69145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84</xdr:row>
      <xdr:rowOff>42334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564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83</xdr:row>
      <xdr:rowOff>26105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840884"/>
          <a:ext cx="889000" cy="4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104722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効率的な職員配置、人材育成と職員の意識改革、任期付職員などの採用による弾力的な人材活用、業務の民間委託化などを推進し、定員管理計画の進捗管理をしながら定員管理をしている。</a:t>
          </a:r>
        </a:p>
        <a:p>
          <a:r>
            <a:rPr kumimoji="1" lang="ja-JP" altLang="en-US" sz="1300">
              <a:latin typeface="ＭＳ Ｐゴシック" panose="020B0600070205080204" pitchFamily="50" charset="-128"/>
              <a:ea typeface="ＭＳ Ｐゴシック" panose="020B0600070205080204" pitchFamily="50" charset="-128"/>
            </a:rPr>
            <a:t>　近年は、グループ制導入による業務負担の平準化を進めるとともに、各課の業務量調査を行い、職員の適正配置に努めている。また、長期的に職員の年齢構成の平準化に配慮した採用を実施することによって偏りのない効率的な組織づくりを目指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139488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8587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97261</xdr:rowOff>
    </xdr:from>
    <xdr:to>
      <xdr:col>77</xdr:col>
      <xdr:colOff>44450</xdr:colOff>
      <xdr:row>61</xdr:row>
      <xdr:rowOff>127423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557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111337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5557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111337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105215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158238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　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へ増加しており、単年度でも</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％へ増加している。令和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年度以降道の駅整備等の大規模事業による借入を予定しており、有利な地方債の選定（旧合併特例事業債の活用等）や発行額の抑制に努める。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151384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6568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38</xdr:row>
      <xdr:rowOff>151384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5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38</xdr:row>
      <xdr:rowOff>151384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65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141732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6471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90932</xdr:rowOff>
    </xdr:from>
    <xdr:to>
      <xdr:col>68</xdr:col>
      <xdr:colOff>203200</xdr:colOff>
      <xdr:row>39</xdr:row>
      <xdr:rowOff>21082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31259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年度についても充当可能額が将来負担額を上回っている。各年度において当該年度の元金償還額を超える額の新規借入は基本的に行っていないため、将来負担額及び将来負担比率は減少した。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98806</xdr:rowOff>
    </xdr:from>
    <xdr:to>
      <xdr:col>77</xdr:col>
      <xdr:colOff>95250</xdr:colOff>
      <xdr:row>16</xdr:row>
      <xdr:rowOff>28956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％を下回っているものの、令和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年度の人件費は再任用職員のフルタイム勤務の実施などにより令和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年度と比較して増加した。引き続き効率的な職員配置、業務の民間委託化等を推進し、人件費の削減を図る。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％を上回っており、</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スクール事業の管理委託料などにより令和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年度と比較して増加した。業務の民間委託化等を推進しているため人件費からの移行による物件費の増加が見込まれる。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66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19</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97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7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119380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129540</xdr:rowOff>
    </xdr:from>
    <xdr:to>
      <xdr:col>82</xdr:col>
      <xdr:colOff>158750</xdr:colOff>
      <xdr:row>19</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101617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年度の扶助費は障害者総合給付費及び子ども医療扶助費などにより令和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年度にワーキングチームによる一部扶助費（障害者等医療扶助費・精神等）の見直しを行い制度改正を進めているところであり、移行期間終了後はその効果が現れる見込みである。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71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58</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73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％を下回っているものの、令和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年度の特別会計への繰出金は令和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年度と比較して増加しており、制度上可能な範囲で保険税や使用料等の見直しを行う必要がある。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令和元年度の率の下降は下水道事業の公営企業の一部適用により性質の移行（その他→補助費等）が発生したことによるものである。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18143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96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18143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60</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75157"/>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23585</xdr:rowOff>
    </xdr:from>
    <xdr:to>
      <xdr:col>69</xdr:col>
      <xdr:colOff>92075</xdr:colOff>
      <xdr:row>60</xdr:row>
      <xdr:rowOff>110672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10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138992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90005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79120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8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84562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％を下回っており、今後も引き続き補助事業の効果を検証し、効果が期待できないものについては見直し及び廃止を進める。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令和元年度の率の上昇は下水道事業の公営企業の一部適用により性質の移行（その他→補助費等）が発生したことによるものである。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66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36</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928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24130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％を下回っており、各年度において当該年度の元金償還額を超える額の地方債の新規借入は基本的に行っていないため、地方債残高が減少し、公債費に係る経常収支比率は減少傾向にあるが、令和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年度以降に大規模事業を控えており、有利な地方債の選定や国県支出金の活用による発行額の抑制に努める。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07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28702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42418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56135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％と類似団体平均の</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年度の人件費、扶助費及び物件費における経常経費充当一般財源等は令和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年度と比較して増加した。事業の見直しによる経費削減に努めるとともに自主財源確保の取り組みを引き続き行う。</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21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120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10413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154432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165024</xdr:rowOff>
    </xdr:from>
    <xdr:to>
      <xdr:col>29</xdr:col>
      <xdr:colOff>127000</xdr:colOff>
      <xdr:row>18</xdr:row>
      <xdr:rowOff>43942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7299"/>
          <a:ext cx="647700" cy="50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43942</xdr:rowOff>
    </xdr:from>
    <xdr:to>
      <xdr:col>26</xdr:col>
      <xdr:colOff>50800</xdr:colOff>
      <xdr:row>18</xdr:row>
      <xdr:rowOff>71812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7667"/>
          <a:ext cx="698500" cy="2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71812</xdr:rowOff>
    </xdr:from>
    <xdr:to>
      <xdr:col>22</xdr:col>
      <xdr:colOff>114300</xdr:colOff>
      <xdr:row>18</xdr:row>
      <xdr:rowOff>89967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5537"/>
          <a:ext cx="698500" cy="1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89967</xdr:rowOff>
    </xdr:from>
    <xdr:to>
      <xdr:col>18</xdr:col>
      <xdr:colOff>177800</xdr:colOff>
      <xdr:row>18</xdr:row>
      <xdr:rowOff>98654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3692"/>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114224</xdr:rowOff>
    </xdr:from>
    <xdr:to>
      <xdr:col>29</xdr:col>
      <xdr:colOff>177800</xdr:colOff>
      <xdr:row>18</xdr:row>
      <xdr:rowOff>44374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86301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164592</xdr:rowOff>
    </xdr:from>
    <xdr:to>
      <xdr:col>26</xdr:col>
      <xdr:colOff>101600</xdr:colOff>
      <xdr:row>18</xdr:row>
      <xdr:rowOff>94742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79519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3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21012</xdr:rowOff>
    </xdr:from>
    <xdr:to>
      <xdr:col>22</xdr:col>
      <xdr:colOff>165100</xdr:colOff>
      <xdr:row>18</xdr:row>
      <xdr:rowOff>122612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107389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39167</xdr:rowOff>
    </xdr:from>
    <xdr:to>
      <xdr:col>19</xdr:col>
      <xdr:colOff>38100</xdr:colOff>
      <xdr:row>18</xdr:row>
      <xdr:rowOff>140767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125544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47854</xdr:rowOff>
    </xdr:from>
    <xdr:to>
      <xdr:col>15</xdr:col>
      <xdr:colOff>101600</xdr:colOff>
      <xdr:row>18</xdr:row>
      <xdr:rowOff>149454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134231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55791</xdr:rowOff>
    </xdr:from>
    <xdr:to>
      <xdr:col>29</xdr:col>
      <xdr:colOff>127000</xdr:colOff>
      <xdr:row>37</xdr:row>
      <xdr:rowOff>97282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80491"/>
          <a:ext cx="6477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97282</xdr:rowOff>
    </xdr:from>
    <xdr:to>
      <xdr:col>26</xdr:col>
      <xdr:colOff>50800</xdr:colOff>
      <xdr:row>37</xdr:row>
      <xdr:rowOff>122809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21982"/>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97549</xdr:rowOff>
    </xdr:from>
    <xdr:to>
      <xdr:col>22</xdr:col>
      <xdr:colOff>114300</xdr:colOff>
      <xdr:row>37</xdr:row>
      <xdr:rowOff>122809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2249"/>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97130</xdr:rowOff>
    </xdr:from>
    <xdr:to>
      <xdr:col>18</xdr:col>
      <xdr:colOff>177800</xdr:colOff>
      <xdr:row>37</xdr:row>
      <xdr:rowOff>97549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21830"/>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4991</xdr:rowOff>
    </xdr:from>
    <xdr:to>
      <xdr:col>29</xdr:col>
      <xdr:colOff>177800</xdr:colOff>
      <xdr:row>37</xdr:row>
      <xdr:rowOff>106591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148518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46482</xdr:rowOff>
    </xdr:from>
    <xdr:to>
      <xdr:col>26</xdr:col>
      <xdr:colOff>101600</xdr:colOff>
      <xdr:row>37</xdr:row>
      <xdr:rowOff>148082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132859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72009</xdr:rowOff>
    </xdr:from>
    <xdr:to>
      <xdr:col>22</xdr:col>
      <xdr:colOff>165100</xdr:colOff>
      <xdr:row>37</xdr:row>
      <xdr:rowOff>173609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158386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46749</xdr:rowOff>
    </xdr:from>
    <xdr:to>
      <xdr:col>19</xdr:col>
      <xdr:colOff>38100</xdr:colOff>
      <xdr:row>37</xdr:row>
      <xdr:rowOff>148349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133126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46330</xdr:rowOff>
    </xdr:from>
    <xdr:to>
      <xdr:col>15</xdr:col>
      <xdr:colOff>101600</xdr:colOff>
      <xdr:row>37</xdr:row>
      <xdr:rowOff>147930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132707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141948</xdr:rowOff>
    </xdr:from>
    <xdr:to>
      <xdr:col>24</xdr:col>
      <xdr:colOff>63500</xdr:colOff>
      <xdr:row>37</xdr:row>
      <xdr:rowOff>5778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4148"/>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5778</xdr:rowOff>
    </xdr:from>
    <xdr:to>
      <xdr:col>19</xdr:col>
      <xdr:colOff>177800</xdr:colOff>
      <xdr:row>37</xdr:row>
      <xdr:rowOff>64414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9428"/>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64414</xdr:rowOff>
    </xdr:from>
    <xdr:to>
      <xdr:col>15</xdr:col>
      <xdr:colOff>50800</xdr:colOff>
      <xdr:row>37</xdr:row>
      <xdr:rowOff>89236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8064"/>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89236</xdr:rowOff>
    </xdr:from>
    <xdr:to>
      <xdr:col>10</xdr:col>
      <xdr:colOff>114300</xdr:colOff>
      <xdr:row>37</xdr:row>
      <xdr:rowOff>98990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2886"/>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91148</xdr:rowOff>
    </xdr:from>
    <xdr:to>
      <xdr:col>24</xdr:col>
      <xdr:colOff>114300</xdr:colOff>
      <xdr:row>37</xdr:row>
      <xdr:rowOff>21298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69575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126428</xdr:rowOff>
    </xdr:from>
    <xdr:to>
      <xdr:col>20</xdr:col>
      <xdr:colOff>38100</xdr:colOff>
      <xdr:row>37</xdr:row>
      <xdr:rowOff>56578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47705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13614</xdr:rowOff>
    </xdr:from>
    <xdr:to>
      <xdr:col>15</xdr:col>
      <xdr:colOff>101600</xdr:colOff>
      <xdr:row>37</xdr:row>
      <xdr:rowOff>115214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106341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38436</xdr:rowOff>
    </xdr:from>
    <xdr:to>
      <xdr:col>10</xdr:col>
      <xdr:colOff>165100</xdr:colOff>
      <xdr:row>37</xdr:row>
      <xdr:rowOff>140036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48190</xdr:rowOff>
    </xdr:from>
    <xdr:to>
      <xdr:col>6</xdr:col>
      <xdr:colOff>38100</xdr:colOff>
      <xdr:row>37</xdr:row>
      <xdr:rowOff>149790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140917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31382</xdr:rowOff>
    </xdr:from>
    <xdr:to>
      <xdr:col>24</xdr:col>
      <xdr:colOff>63500</xdr:colOff>
      <xdr:row>57</xdr:row>
      <xdr:rowOff>14021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2582"/>
          <a:ext cx="838200" cy="1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14021</xdr:rowOff>
    </xdr:from>
    <xdr:to>
      <xdr:col>19</xdr:col>
      <xdr:colOff>177800</xdr:colOff>
      <xdr:row>57</xdr:row>
      <xdr:rowOff>18897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6671"/>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18897</xdr:rowOff>
    </xdr:from>
    <xdr:to>
      <xdr:col>15</xdr:col>
      <xdr:colOff>50800</xdr:colOff>
      <xdr:row>57</xdr:row>
      <xdr:rowOff>60490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1547"/>
          <a:ext cx="8890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60490</xdr:rowOff>
    </xdr:from>
    <xdr:to>
      <xdr:col>10</xdr:col>
      <xdr:colOff>114300</xdr:colOff>
      <xdr:row>57</xdr:row>
      <xdr:rowOff>68376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3140"/>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152032</xdr:rowOff>
    </xdr:from>
    <xdr:to>
      <xdr:col>24</xdr:col>
      <xdr:colOff>114300</xdr:colOff>
      <xdr:row>56</xdr:row>
      <xdr:rowOff>82182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134671</xdr:rowOff>
    </xdr:from>
    <xdr:to>
      <xdr:col>20</xdr:col>
      <xdr:colOff>38100</xdr:colOff>
      <xdr:row>57</xdr:row>
      <xdr:rowOff>64821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55948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139547</xdr:rowOff>
    </xdr:from>
    <xdr:to>
      <xdr:col>15</xdr:col>
      <xdr:colOff>101600</xdr:colOff>
      <xdr:row>57</xdr:row>
      <xdr:rowOff>69697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60824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9690</xdr:rowOff>
    </xdr:from>
    <xdr:to>
      <xdr:col>10</xdr:col>
      <xdr:colOff>165100</xdr:colOff>
      <xdr:row>57</xdr:row>
      <xdr:rowOff>111290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102417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17576</xdr:rowOff>
    </xdr:from>
    <xdr:to>
      <xdr:col>6</xdr:col>
      <xdr:colOff>38100</xdr:colOff>
      <xdr:row>57</xdr:row>
      <xdr:rowOff>119176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110303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163551</xdr:rowOff>
    </xdr:from>
    <xdr:to>
      <xdr:col>24</xdr:col>
      <xdr:colOff>63500</xdr:colOff>
      <xdr:row>79</xdr:row>
      <xdr:rowOff>4483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36651"/>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163551</xdr:rowOff>
    </xdr:from>
    <xdr:to>
      <xdr:col>19</xdr:col>
      <xdr:colOff>177800</xdr:colOff>
      <xdr:row>79</xdr:row>
      <xdr:rowOff>636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36651"/>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636</xdr:rowOff>
    </xdr:from>
    <xdr:to>
      <xdr:col>15</xdr:col>
      <xdr:colOff>50800</xdr:colOff>
      <xdr:row>79</xdr:row>
      <xdr:rowOff>2539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5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2539</xdr:rowOff>
    </xdr:from>
    <xdr:to>
      <xdr:col>10</xdr:col>
      <xdr:colOff>114300</xdr:colOff>
      <xdr:row>79</xdr:row>
      <xdr:rowOff>5017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47089"/>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125133</xdr:rowOff>
    </xdr:from>
    <xdr:to>
      <xdr:col>24</xdr:col>
      <xdr:colOff>114300</xdr:colOff>
      <xdr:row>79</xdr:row>
      <xdr:rowOff>55283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40060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112751</xdr:rowOff>
    </xdr:from>
    <xdr:to>
      <xdr:col>20</xdr:col>
      <xdr:colOff>38100</xdr:colOff>
      <xdr:row>79</xdr:row>
      <xdr:rowOff>42901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34028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121286</xdr:rowOff>
    </xdr:from>
    <xdr:to>
      <xdr:col>15</xdr:col>
      <xdr:colOff>101600</xdr:colOff>
      <xdr:row>79</xdr:row>
      <xdr:rowOff>51436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42563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123189</xdr:rowOff>
    </xdr:from>
    <xdr:to>
      <xdr:col>10</xdr:col>
      <xdr:colOff>165100</xdr:colOff>
      <xdr:row>79</xdr:row>
      <xdr:rowOff>53339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44466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125667</xdr:rowOff>
    </xdr:from>
    <xdr:to>
      <xdr:col>6</xdr:col>
      <xdr:colOff>38100</xdr:colOff>
      <xdr:row>79</xdr:row>
      <xdr:rowOff>55817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46944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82435</xdr:rowOff>
    </xdr:from>
    <xdr:to>
      <xdr:col>24</xdr:col>
      <xdr:colOff>63500</xdr:colOff>
      <xdr:row>98</xdr:row>
      <xdr:rowOff>117819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1635"/>
          <a:ext cx="838200" cy="37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117819</xdr:rowOff>
    </xdr:from>
    <xdr:to>
      <xdr:col>19</xdr:col>
      <xdr:colOff>177800</xdr:colOff>
      <xdr:row>99</xdr:row>
      <xdr:rowOff>71855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19919"/>
          <a:ext cx="889000" cy="12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123066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1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71855</xdr:rowOff>
    </xdr:from>
    <xdr:to>
      <xdr:col>15</xdr:col>
      <xdr:colOff>50800</xdr:colOff>
      <xdr:row>99</xdr:row>
      <xdr:rowOff>130099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45405"/>
          <a:ext cx="889000" cy="5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171349</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130099</xdr:rowOff>
    </xdr:from>
    <xdr:to>
      <xdr:col>10</xdr:col>
      <xdr:colOff>114300</xdr:colOff>
      <xdr:row>99</xdr:row>
      <xdr:rowOff>150966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103649"/>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64952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67744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2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31635</xdr:rowOff>
    </xdr:from>
    <xdr:to>
      <xdr:col>24</xdr:col>
      <xdr:colOff>114300</xdr:colOff>
      <xdr:row>96</xdr:row>
      <xdr:rowOff>133235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54512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67019</xdr:rowOff>
    </xdr:from>
    <xdr:to>
      <xdr:col>20</xdr:col>
      <xdr:colOff>38100</xdr:colOff>
      <xdr:row>98</xdr:row>
      <xdr:rowOff>168619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159746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21055</xdr:rowOff>
    </xdr:from>
    <xdr:to>
      <xdr:col>15</xdr:col>
      <xdr:colOff>101600</xdr:colOff>
      <xdr:row>99</xdr:row>
      <xdr:rowOff>122655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113782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79299</xdr:rowOff>
    </xdr:from>
    <xdr:to>
      <xdr:col>10</xdr:col>
      <xdr:colOff>165100</xdr:colOff>
      <xdr:row>100</xdr:row>
      <xdr:rowOff>9449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4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100166</xdr:rowOff>
    </xdr:from>
    <xdr:to>
      <xdr:col>6</xdr:col>
      <xdr:colOff>38100</xdr:colOff>
      <xdr:row>100</xdr:row>
      <xdr:rowOff>30316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21443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157912</xdr:rowOff>
    </xdr:from>
    <xdr:to>
      <xdr:col>55</xdr:col>
      <xdr:colOff>0</xdr:colOff>
      <xdr:row>37</xdr:row>
      <xdr:rowOff>90452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644312"/>
          <a:ext cx="838200" cy="7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157912</xdr:rowOff>
    </xdr:from>
    <xdr:to>
      <xdr:col>50</xdr:col>
      <xdr:colOff>114300</xdr:colOff>
      <xdr:row>37</xdr:row>
      <xdr:rowOff>127066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644312"/>
          <a:ext cx="889000" cy="8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127066</xdr:rowOff>
    </xdr:from>
    <xdr:to>
      <xdr:col>45</xdr:col>
      <xdr:colOff>177800</xdr:colOff>
      <xdr:row>38</xdr:row>
      <xdr:rowOff>45769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70716"/>
          <a:ext cx="889000" cy="9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34460</xdr:rowOff>
    </xdr:from>
    <xdr:to>
      <xdr:col>41</xdr:col>
      <xdr:colOff>50800</xdr:colOff>
      <xdr:row>38</xdr:row>
      <xdr:rowOff>45769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9560"/>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39652</xdr:rowOff>
    </xdr:from>
    <xdr:to>
      <xdr:col>55</xdr:col>
      <xdr:colOff>50800</xdr:colOff>
      <xdr:row>37</xdr:row>
      <xdr:rowOff>141252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126029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107112</xdr:rowOff>
    </xdr:from>
    <xdr:to>
      <xdr:col>50</xdr:col>
      <xdr:colOff>165100</xdr:colOff>
      <xdr:row>33</xdr:row>
      <xdr:rowOff>37262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28389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8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76266</xdr:rowOff>
    </xdr:from>
    <xdr:to>
      <xdr:col>46</xdr:col>
      <xdr:colOff>38100</xdr:colOff>
      <xdr:row>38</xdr:row>
      <xdr:rowOff>6416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168993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166419</xdr:rowOff>
    </xdr:from>
    <xdr:to>
      <xdr:col>41</xdr:col>
      <xdr:colOff>101600</xdr:colOff>
      <xdr:row>38</xdr:row>
      <xdr:rowOff>96569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87696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155110</xdr:rowOff>
    </xdr:from>
    <xdr:to>
      <xdr:col>36</xdr:col>
      <xdr:colOff>165100</xdr:colOff>
      <xdr:row>38</xdr:row>
      <xdr:rowOff>85260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76387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146021</xdr:rowOff>
    </xdr:from>
    <xdr:to>
      <xdr:col>55</xdr:col>
      <xdr:colOff>0</xdr:colOff>
      <xdr:row>57</xdr:row>
      <xdr:rowOff>13107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47221"/>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146021</xdr:rowOff>
    </xdr:from>
    <xdr:to>
      <xdr:col>50</xdr:col>
      <xdr:colOff>114300</xdr:colOff>
      <xdr:row>57</xdr:row>
      <xdr:rowOff>7398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47221"/>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7398</xdr:rowOff>
    </xdr:from>
    <xdr:to>
      <xdr:col>45</xdr:col>
      <xdr:colOff>177800</xdr:colOff>
      <xdr:row>57</xdr:row>
      <xdr:rowOff>45488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0048"/>
          <a:ext cx="889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34628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30766</xdr:rowOff>
    </xdr:from>
    <xdr:to>
      <xdr:col>41</xdr:col>
      <xdr:colOff>50800</xdr:colOff>
      <xdr:row>57</xdr:row>
      <xdr:rowOff>45488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03416"/>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40235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32062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133757</xdr:rowOff>
    </xdr:from>
    <xdr:to>
      <xdr:col>55</xdr:col>
      <xdr:colOff>50800</xdr:colOff>
      <xdr:row>57</xdr:row>
      <xdr:rowOff>63907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48684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95221</xdr:rowOff>
    </xdr:from>
    <xdr:to>
      <xdr:col>50</xdr:col>
      <xdr:colOff>165100</xdr:colOff>
      <xdr:row>57</xdr:row>
      <xdr:rowOff>25371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16498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128048</xdr:rowOff>
    </xdr:from>
    <xdr:to>
      <xdr:col>46</xdr:col>
      <xdr:colOff>38100</xdr:colOff>
      <xdr:row>57</xdr:row>
      <xdr:rowOff>58198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49325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166138</xdr:rowOff>
    </xdr:from>
    <xdr:to>
      <xdr:col>41</xdr:col>
      <xdr:colOff>101600</xdr:colOff>
      <xdr:row>57</xdr:row>
      <xdr:rowOff>96288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87415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151416</xdr:rowOff>
    </xdr:from>
    <xdr:to>
      <xdr:col>36</xdr:col>
      <xdr:colOff>165100</xdr:colOff>
      <xdr:row>57</xdr:row>
      <xdr:rowOff>81566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72693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4927</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49477"/>
          <a:ext cx="8382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15456</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60006"/>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125577</xdr:rowOff>
    </xdr:from>
    <xdr:to>
      <xdr:col>55</xdr:col>
      <xdr:colOff>50800</xdr:colOff>
      <xdr:row>79</xdr:row>
      <xdr:rowOff>55727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40504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136106</xdr:rowOff>
    </xdr:from>
    <xdr:to>
      <xdr:col>36</xdr:col>
      <xdr:colOff>165100</xdr:colOff>
      <xdr:row>79</xdr:row>
      <xdr:rowOff>66256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57383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9665</xdr:rowOff>
    </xdr:from>
    <xdr:to>
      <xdr:col>55</xdr:col>
      <xdr:colOff>0</xdr:colOff>
      <xdr:row>98</xdr:row>
      <xdr:rowOff>8586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40315"/>
          <a:ext cx="838200" cy="1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9665</xdr:rowOff>
    </xdr:from>
    <xdr:to>
      <xdr:col>50</xdr:col>
      <xdr:colOff>114300</xdr:colOff>
      <xdr:row>97</xdr:row>
      <xdr:rowOff>67005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40315"/>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67005</xdr:rowOff>
    </xdr:from>
    <xdr:to>
      <xdr:col>45</xdr:col>
      <xdr:colOff>177800</xdr:colOff>
      <xdr:row>97</xdr:row>
      <xdr:rowOff>155360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97655"/>
          <a:ext cx="889000" cy="8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141439</xdr:rowOff>
    </xdr:from>
    <xdr:to>
      <xdr:col>41</xdr:col>
      <xdr:colOff>50800</xdr:colOff>
      <xdr:row>97</xdr:row>
      <xdr:rowOff>155360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72089"/>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129236</xdr:rowOff>
    </xdr:from>
    <xdr:to>
      <xdr:col>55</xdr:col>
      <xdr:colOff>50800</xdr:colOff>
      <xdr:row>98</xdr:row>
      <xdr:rowOff>59386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44163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130315</xdr:rowOff>
    </xdr:from>
    <xdr:to>
      <xdr:col>50</xdr:col>
      <xdr:colOff>165100</xdr:colOff>
      <xdr:row>97</xdr:row>
      <xdr:rowOff>60465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16205</xdr:rowOff>
    </xdr:from>
    <xdr:to>
      <xdr:col>46</xdr:col>
      <xdr:colOff>38100</xdr:colOff>
      <xdr:row>97</xdr:row>
      <xdr:rowOff>117805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108932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104560</xdr:rowOff>
    </xdr:from>
    <xdr:to>
      <xdr:col>41</xdr:col>
      <xdr:colOff>101600</xdr:colOff>
      <xdr:row>98</xdr:row>
      <xdr:rowOff>34710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25837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90639</xdr:rowOff>
    </xdr:from>
    <xdr:to>
      <xdr:col>36</xdr:col>
      <xdr:colOff>165100</xdr:colOff>
      <xdr:row>98</xdr:row>
      <xdr:rowOff>20789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58894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35376</xdr:rowOff>
    </xdr:from>
    <xdr:to>
      <xdr:col>85</xdr:col>
      <xdr:colOff>127000</xdr:colOff>
      <xdr:row>76</xdr:row>
      <xdr:rowOff>52946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65576"/>
          <a:ext cx="8382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52946</xdr:rowOff>
    </xdr:from>
    <xdr:to>
      <xdr:col>81</xdr:col>
      <xdr:colOff>50800</xdr:colOff>
      <xdr:row>76</xdr:row>
      <xdr:rowOff>63250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83146"/>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127801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56407</xdr:rowOff>
    </xdr:from>
    <xdr:to>
      <xdr:col>76</xdr:col>
      <xdr:colOff>114300</xdr:colOff>
      <xdr:row>76</xdr:row>
      <xdr:rowOff>63250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8660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132699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46774</xdr:rowOff>
    </xdr:from>
    <xdr:to>
      <xdr:col>71</xdr:col>
      <xdr:colOff>177800</xdr:colOff>
      <xdr:row>76</xdr:row>
      <xdr:rowOff>56407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76974"/>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138169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122118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4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156026</xdr:rowOff>
    </xdr:from>
    <xdr:to>
      <xdr:col>85</xdr:col>
      <xdr:colOff>177800</xdr:colOff>
      <xdr:row>76</xdr:row>
      <xdr:rowOff>86176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134453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2146</xdr:rowOff>
    </xdr:from>
    <xdr:to>
      <xdr:col>81</xdr:col>
      <xdr:colOff>101600</xdr:colOff>
      <xdr:row>76</xdr:row>
      <xdr:rowOff>103746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94873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12450</xdr:rowOff>
    </xdr:from>
    <xdr:to>
      <xdr:col>76</xdr:col>
      <xdr:colOff>165100</xdr:colOff>
      <xdr:row>76</xdr:row>
      <xdr:rowOff>114050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105177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3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5607</xdr:rowOff>
    </xdr:from>
    <xdr:to>
      <xdr:col>72</xdr:col>
      <xdr:colOff>38100</xdr:colOff>
      <xdr:row>76</xdr:row>
      <xdr:rowOff>107207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98334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167424</xdr:rowOff>
    </xdr:from>
    <xdr:to>
      <xdr:col>67</xdr:col>
      <xdr:colOff>101600</xdr:colOff>
      <xdr:row>76</xdr:row>
      <xdr:rowOff>97574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104229</xdr:rowOff>
    </xdr:from>
    <xdr:to>
      <xdr:col>85</xdr:col>
      <xdr:colOff>127000</xdr:colOff>
      <xdr:row>96</xdr:row>
      <xdr:rowOff>156711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91979"/>
          <a:ext cx="838200" cy="22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156711</xdr:rowOff>
    </xdr:from>
    <xdr:to>
      <xdr:col>81</xdr:col>
      <xdr:colOff>50800</xdr:colOff>
      <xdr:row>97</xdr:row>
      <xdr:rowOff>7665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15911"/>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127810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137909</xdr:rowOff>
    </xdr:from>
    <xdr:to>
      <xdr:col>76</xdr:col>
      <xdr:colOff>114300</xdr:colOff>
      <xdr:row>97</xdr:row>
      <xdr:rowOff>7665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97109"/>
          <a:ext cx="889000" cy="4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152309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132232</xdr:rowOff>
    </xdr:from>
    <xdr:to>
      <xdr:col>71</xdr:col>
      <xdr:colOff>177800</xdr:colOff>
      <xdr:row>96</xdr:row>
      <xdr:rowOff>137909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419982"/>
          <a:ext cx="889000" cy="17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53429</xdr:rowOff>
    </xdr:from>
    <xdr:to>
      <xdr:col>85</xdr:col>
      <xdr:colOff>177800</xdr:colOff>
      <xdr:row>95</xdr:row>
      <xdr:rowOff>155029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76306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105911</xdr:rowOff>
    </xdr:from>
    <xdr:to>
      <xdr:col>81</xdr:col>
      <xdr:colOff>101600</xdr:colOff>
      <xdr:row>97</xdr:row>
      <xdr:rowOff>36061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52588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4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128315</xdr:rowOff>
    </xdr:from>
    <xdr:to>
      <xdr:col>76</xdr:col>
      <xdr:colOff>165100</xdr:colOff>
      <xdr:row>97</xdr:row>
      <xdr:rowOff>58465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74992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87109</xdr:rowOff>
    </xdr:from>
    <xdr:to>
      <xdr:col>72</xdr:col>
      <xdr:colOff>38100</xdr:colOff>
      <xdr:row>97</xdr:row>
      <xdr:rowOff>17259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33786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81432</xdr:rowOff>
    </xdr:from>
    <xdr:to>
      <xdr:col>67</xdr:col>
      <xdr:colOff>101600</xdr:colOff>
      <xdr:row>96</xdr:row>
      <xdr:rowOff>11582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28109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17475</xdr:rowOff>
    </xdr:from>
    <xdr:to>
      <xdr:col>116</xdr:col>
      <xdr:colOff>63500</xdr:colOff>
      <xdr:row>59</xdr:row>
      <xdr:rowOff>17704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3302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17704</xdr:rowOff>
    </xdr:from>
    <xdr:to>
      <xdr:col>111</xdr:col>
      <xdr:colOff>177800</xdr:colOff>
      <xdr:row>59</xdr:row>
      <xdr:rowOff>17856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325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17856</xdr:rowOff>
    </xdr:from>
    <xdr:to>
      <xdr:col>107</xdr:col>
      <xdr:colOff>50800</xdr:colOff>
      <xdr:row>59</xdr:row>
      <xdr:rowOff>17932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340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17932</xdr:rowOff>
    </xdr:from>
    <xdr:to>
      <xdr:col>102</xdr:col>
      <xdr:colOff>114300</xdr:colOff>
      <xdr:row>59</xdr:row>
      <xdr:rowOff>18161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3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138125</xdr:rowOff>
    </xdr:from>
    <xdr:to>
      <xdr:col>116</xdr:col>
      <xdr:colOff>114300</xdr:colOff>
      <xdr:row>59</xdr:row>
      <xdr:rowOff>68275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53052</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7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138354</xdr:rowOff>
    </xdr:from>
    <xdr:to>
      <xdr:col>112</xdr:col>
      <xdr:colOff>38100</xdr:colOff>
      <xdr:row>59</xdr:row>
      <xdr:rowOff>68504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59631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7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138506</xdr:rowOff>
    </xdr:from>
    <xdr:to>
      <xdr:col>107</xdr:col>
      <xdr:colOff>101600</xdr:colOff>
      <xdr:row>59</xdr:row>
      <xdr:rowOff>68656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59783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7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138582</xdr:rowOff>
    </xdr:from>
    <xdr:to>
      <xdr:col>102</xdr:col>
      <xdr:colOff>165100</xdr:colOff>
      <xdr:row>59</xdr:row>
      <xdr:rowOff>68732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59859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7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138811</xdr:rowOff>
    </xdr:from>
    <xdr:to>
      <xdr:col>98</xdr:col>
      <xdr:colOff>38100</xdr:colOff>
      <xdr:row>59</xdr:row>
      <xdr:rowOff>68961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60088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114897</xdr:rowOff>
    </xdr:from>
    <xdr:to>
      <xdr:col>116</xdr:col>
      <xdr:colOff>63500</xdr:colOff>
      <xdr:row>75</xdr:row>
      <xdr:rowOff>136871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73647"/>
          <a:ext cx="8382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136871</xdr:rowOff>
    </xdr:from>
    <xdr:to>
      <xdr:col>111</xdr:col>
      <xdr:colOff>177800</xdr:colOff>
      <xdr:row>76</xdr:row>
      <xdr:rowOff>16370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9562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130674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44859</xdr:rowOff>
    </xdr:from>
    <xdr:to>
      <xdr:col>107</xdr:col>
      <xdr:colOff>50800</xdr:colOff>
      <xdr:row>76</xdr:row>
      <xdr:rowOff>16370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732159"/>
          <a:ext cx="889000" cy="3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133875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3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44859</xdr:rowOff>
    </xdr:from>
    <xdr:to>
      <xdr:col>102</xdr:col>
      <xdr:colOff>114300</xdr:colOff>
      <xdr:row>74</xdr:row>
      <xdr:rowOff>94294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732159"/>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130274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3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88555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64097</xdr:rowOff>
    </xdr:from>
    <xdr:to>
      <xdr:col>116</xdr:col>
      <xdr:colOff>114300</xdr:colOff>
      <xdr:row>75</xdr:row>
      <xdr:rowOff>165697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42524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86071</xdr:rowOff>
    </xdr:from>
    <xdr:to>
      <xdr:col>112</xdr:col>
      <xdr:colOff>38100</xdr:colOff>
      <xdr:row>76</xdr:row>
      <xdr:rowOff>16221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137020</xdr:rowOff>
    </xdr:from>
    <xdr:to>
      <xdr:col>107</xdr:col>
      <xdr:colOff>101600</xdr:colOff>
      <xdr:row>76</xdr:row>
      <xdr:rowOff>67171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58297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165509</xdr:rowOff>
    </xdr:from>
    <xdr:to>
      <xdr:col>102</xdr:col>
      <xdr:colOff>165100</xdr:colOff>
      <xdr:row>74</xdr:row>
      <xdr:rowOff>95659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86786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7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43494</xdr:rowOff>
    </xdr:from>
    <xdr:to>
      <xdr:col>98</xdr:col>
      <xdr:colOff>38100</xdr:colOff>
      <xdr:row>74</xdr:row>
      <xdr:rowOff>145094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136221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性質別歳出の主な構成項目は人件費、扶助費及び物件費となっている。令和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年度の主な増減理由は下記のとおり。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61,882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年度の事業費は会計年度任用職員期末手当及び報酬、退職手当組合の負担金、再任用職員のフルタイム勤務の実施などにより令和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112,507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年度の事業費は子育て世帯への臨時特別給付金事業や住民税非課税世帯等への臨時特別給付金事業などにより令和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a:t>
          </a:r>
        </a:p>
        <a:p>
          <a:r>
            <a:rPr kumimoji="1" lang="ja-JP" altLang="en-US" sz="1300">
              <a:latin typeface="ＭＳ Ｐゴシック" panose="020B0600070205080204" pitchFamily="50" charset="-128"/>
              <a:ea typeface="ＭＳ Ｐゴシック" panose="020B0600070205080204" pitchFamily="50" charset="-128"/>
            </a:rPr>
            <a:t>・物件費は住民一人あたり</a:t>
          </a:r>
          <a:r>
            <a:rPr kumimoji="1" lang="en-US" altLang="ja-JP" sz="1300">
              <a:latin typeface="ＭＳ Ｐゴシック" panose="020B0600070205080204" pitchFamily="50" charset="-128"/>
              <a:ea typeface="ＭＳ Ｐゴシック" panose="020B0600070205080204" pitchFamily="50" charset="-128"/>
            </a:rPr>
            <a:t>71,529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年度の事業費は新型コロナウイルスワクチン接種委託料などにより令和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・補助費等は住民一人あたり</a:t>
          </a:r>
          <a:r>
            <a:rPr kumimoji="1" lang="en-US" altLang="ja-JP" sz="1300">
              <a:latin typeface="ＭＳ Ｐゴシック" panose="020B0600070205080204" pitchFamily="50" charset="-128"/>
              <a:ea typeface="ＭＳ Ｐゴシック" panose="020B0600070205080204" pitchFamily="50" charset="-128"/>
            </a:rPr>
            <a:t>38,963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年度の事業費は特別定額給付金などにより令和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・積立金は住民一人あたり</a:t>
          </a:r>
          <a:r>
            <a:rPr kumimoji="1" lang="en-US" altLang="ja-JP" sz="1300">
              <a:latin typeface="ＭＳ Ｐゴシック" panose="020B0600070205080204" pitchFamily="50" charset="-128"/>
              <a:ea typeface="ＭＳ Ｐゴシック" panose="020B0600070205080204" pitchFamily="50" charset="-128"/>
            </a:rPr>
            <a:t>32,862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年度の事業費は普通交付税の追加交付分を財政調整基金への積み立てたことなどにより令和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愛知県愛西市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62,112
61,002
66.68
27,262,962
26,205,573
1,050,302
15,767,919
17,802,647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89408</xdr:rowOff>
    </xdr:from>
    <xdr:to>
      <xdr:col>24</xdr:col>
      <xdr:colOff>63500</xdr:colOff>
      <xdr:row>35</xdr:row>
      <xdr:rowOff>99466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9015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89408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83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29058</xdr:rowOff>
    </xdr:from>
    <xdr:to>
      <xdr:col>15</xdr:col>
      <xdr:colOff>50800</xdr:colOff>
      <xdr:row>35</xdr:row>
      <xdr:rowOff>82550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980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150216</xdr:rowOff>
    </xdr:from>
    <xdr:to>
      <xdr:col>10</xdr:col>
      <xdr:colOff>114300</xdr:colOff>
      <xdr:row>35</xdr:row>
      <xdr:rowOff>29058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79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48666</xdr:rowOff>
    </xdr:from>
    <xdr:to>
      <xdr:col>24</xdr:col>
      <xdr:colOff>114300</xdr:colOff>
      <xdr:row>35</xdr:row>
      <xdr:rowOff>150266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71543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38608</xdr:rowOff>
    </xdr:from>
    <xdr:to>
      <xdr:col>20</xdr:col>
      <xdr:colOff>38100</xdr:colOff>
      <xdr:row>35</xdr:row>
      <xdr:rowOff>140208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131335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124477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149708</xdr:rowOff>
    </xdr:from>
    <xdr:to>
      <xdr:col>10</xdr:col>
      <xdr:colOff>165100</xdr:colOff>
      <xdr:row>35</xdr:row>
      <xdr:rowOff>79858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70985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99416</xdr:rowOff>
    </xdr:from>
    <xdr:to>
      <xdr:col>6</xdr:col>
      <xdr:colOff>38100</xdr:colOff>
      <xdr:row>35</xdr:row>
      <xdr:rowOff>29566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20693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45814</xdr:rowOff>
    </xdr:from>
    <xdr:to>
      <xdr:col>24</xdr:col>
      <xdr:colOff>63500</xdr:colOff>
      <xdr:row>56</xdr:row>
      <xdr:rowOff>9871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61214"/>
          <a:ext cx="838200" cy="6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45814</xdr:rowOff>
    </xdr:from>
    <xdr:to>
      <xdr:col>19</xdr:col>
      <xdr:colOff>177800</xdr:colOff>
      <xdr:row>56</xdr:row>
      <xdr:rowOff>123530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61214"/>
          <a:ext cx="889000" cy="76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123530</xdr:rowOff>
    </xdr:from>
    <xdr:to>
      <xdr:col>15</xdr:col>
      <xdr:colOff>50800</xdr:colOff>
      <xdr:row>56</xdr:row>
      <xdr:rowOff>127767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24730"/>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15197</xdr:rowOff>
    </xdr:from>
    <xdr:to>
      <xdr:col>10</xdr:col>
      <xdr:colOff>114300</xdr:colOff>
      <xdr:row>56</xdr:row>
      <xdr:rowOff>127767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6397"/>
          <a:ext cx="889000" cy="1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130521</xdr:rowOff>
    </xdr:from>
    <xdr:to>
      <xdr:col>24</xdr:col>
      <xdr:colOff>114300</xdr:colOff>
      <xdr:row>56</xdr:row>
      <xdr:rowOff>60671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108948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166464</xdr:rowOff>
    </xdr:from>
    <xdr:to>
      <xdr:col>20</xdr:col>
      <xdr:colOff>38100</xdr:colOff>
      <xdr:row>52</xdr:row>
      <xdr:rowOff>96614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87741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72730</xdr:rowOff>
    </xdr:from>
    <xdr:to>
      <xdr:col>15</xdr:col>
      <xdr:colOff>101600</xdr:colOff>
      <xdr:row>57</xdr:row>
      <xdr:rowOff>2880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165457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76967</xdr:rowOff>
    </xdr:from>
    <xdr:to>
      <xdr:col>10</xdr:col>
      <xdr:colOff>165100</xdr:colOff>
      <xdr:row>57</xdr:row>
      <xdr:rowOff>7117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169694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135847</xdr:rowOff>
    </xdr:from>
    <xdr:to>
      <xdr:col>6</xdr:col>
      <xdr:colOff>38100</xdr:colOff>
      <xdr:row>56</xdr:row>
      <xdr:rowOff>65997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82524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28804</xdr:rowOff>
    </xdr:from>
    <xdr:to>
      <xdr:col>24</xdr:col>
      <xdr:colOff>63500</xdr:colOff>
      <xdr:row>77</xdr:row>
      <xdr:rowOff>26048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87554"/>
          <a:ext cx="838200" cy="3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26048</xdr:rowOff>
    </xdr:from>
    <xdr:to>
      <xdr:col>19</xdr:col>
      <xdr:colOff>177800</xdr:colOff>
      <xdr:row>77</xdr:row>
      <xdr:rowOff>164554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7698"/>
          <a:ext cx="889000" cy="1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164554</xdr:rowOff>
    </xdr:from>
    <xdr:to>
      <xdr:col>15</xdr:col>
      <xdr:colOff>50800</xdr:colOff>
      <xdr:row>78</xdr:row>
      <xdr:rowOff>62992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6204"/>
          <a:ext cx="8890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159364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59576</xdr:rowOff>
    </xdr:from>
    <xdr:to>
      <xdr:col>10</xdr:col>
      <xdr:colOff>114300</xdr:colOff>
      <xdr:row>78</xdr:row>
      <xdr:rowOff>62992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32676"/>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56901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149454</xdr:rowOff>
    </xdr:from>
    <xdr:to>
      <xdr:col>24</xdr:col>
      <xdr:colOff>114300</xdr:colOff>
      <xdr:row>75</xdr:row>
      <xdr:rowOff>79604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127881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146698</xdr:rowOff>
    </xdr:from>
    <xdr:to>
      <xdr:col>20</xdr:col>
      <xdr:colOff>38100</xdr:colOff>
      <xdr:row>77</xdr:row>
      <xdr:rowOff>76848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67975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113754</xdr:rowOff>
    </xdr:from>
    <xdr:to>
      <xdr:col>15</xdr:col>
      <xdr:colOff>101600</xdr:colOff>
      <xdr:row>78</xdr:row>
      <xdr:rowOff>43904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35031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12192</xdr:rowOff>
    </xdr:from>
    <xdr:to>
      <xdr:col>10</xdr:col>
      <xdr:colOff>165100</xdr:colOff>
      <xdr:row>78</xdr:row>
      <xdr:rowOff>113792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104919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7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8776</xdr:rowOff>
    </xdr:from>
    <xdr:to>
      <xdr:col>6</xdr:col>
      <xdr:colOff>38100</xdr:colOff>
      <xdr:row>78</xdr:row>
      <xdr:rowOff>110376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101503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74777</xdr:rowOff>
    </xdr:from>
    <xdr:to>
      <xdr:col>24</xdr:col>
      <xdr:colOff>63500</xdr:colOff>
      <xdr:row>99</xdr:row>
      <xdr:rowOff>16973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76877"/>
          <a:ext cx="8382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16973</xdr:rowOff>
    </xdr:from>
    <xdr:to>
      <xdr:col>19</xdr:col>
      <xdr:colOff>177800</xdr:colOff>
      <xdr:row>99</xdr:row>
      <xdr:rowOff>36540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990523"/>
          <a:ext cx="889000" cy="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14726</xdr:rowOff>
    </xdr:from>
    <xdr:to>
      <xdr:col>20</xdr:col>
      <xdr:colOff>38100</xdr:colOff>
      <xdr:row>97</xdr:row>
      <xdr:rowOff>116326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132853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36540</xdr:rowOff>
    </xdr:from>
    <xdr:to>
      <xdr:col>15</xdr:col>
      <xdr:colOff>50800</xdr:colOff>
      <xdr:row>99</xdr:row>
      <xdr:rowOff>47696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1009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64593</xdr:rowOff>
    </xdr:from>
    <xdr:to>
      <xdr:col>15</xdr:col>
      <xdr:colOff>101600</xdr:colOff>
      <xdr:row>97</xdr:row>
      <xdr:rowOff>166193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47696</xdr:rowOff>
    </xdr:from>
    <xdr:to>
      <xdr:col>10</xdr:col>
      <xdr:colOff>114300</xdr:colOff>
      <xdr:row>99</xdr:row>
      <xdr:rowOff>76057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7021246"/>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95027</xdr:rowOff>
    </xdr:from>
    <xdr:to>
      <xdr:col>10</xdr:col>
      <xdr:colOff>165100</xdr:colOff>
      <xdr:row>98</xdr:row>
      <xdr:rowOff>25177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2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41704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121422</xdr:rowOff>
    </xdr:from>
    <xdr:to>
      <xdr:col>6</xdr:col>
      <xdr:colOff>38100</xdr:colOff>
      <xdr:row>98</xdr:row>
      <xdr:rowOff>51572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75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68099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23977</xdr:rowOff>
    </xdr:from>
    <xdr:to>
      <xdr:col>24</xdr:col>
      <xdr:colOff>114300</xdr:colOff>
      <xdr:row>98</xdr:row>
      <xdr:rowOff>125577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110354</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137623</xdr:rowOff>
    </xdr:from>
    <xdr:to>
      <xdr:col>20</xdr:col>
      <xdr:colOff>38100</xdr:colOff>
      <xdr:row>99</xdr:row>
      <xdr:rowOff>67773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58900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3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157190</xdr:rowOff>
    </xdr:from>
    <xdr:to>
      <xdr:col>15</xdr:col>
      <xdr:colOff>101600</xdr:colOff>
      <xdr:row>99</xdr:row>
      <xdr:rowOff>87340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78467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168346</xdr:rowOff>
    </xdr:from>
    <xdr:to>
      <xdr:col>10</xdr:col>
      <xdr:colOff>165100</xdr:colOff>
      <xdr:row>99</xdr:row>
      <xdr:rowOff>98496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89623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25257</xdr:rowOff>
    </xdr:from>
    <xdr:to>
      <xdr:col>6</xdr:col>
      <xdr:colOff>38100</xdr:colOff>
      <xdr:row>99</xdr:row>
      <xdr:rowOff>126857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117984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39421</xdr:rowOff>
    </xdr:from>
    <xdr:to>
      <xdr:col>55</xdr:col>
      <xdr:colOff>0</xdr:colOff>
      <xdr:row>39</xdr:row>
      <xdr:rowOff>39497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259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39268</xdr:rowOff>
    </xdr:from>
    <xdr:to>
      <xdr:col>50</xdr:col>
      <xdr:colOff>114300</xdr:colOff>
      <xdr:row>39</xdr:row>
      <xdr:rowOff>39421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2581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42054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39268</xdr:rowOff>
    </xdr:from>
    <xdr:to>
      <xdr:col>45</xdr:col>
      <xdr:colOff>177800</xdr:colOff>
      <xdr:row>39</xdr:row>
      <xdr:rowOff>39345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725818"/>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57751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39345</xdr:rowOff>
    </xdr:from>
    <xdr:to>
      <xdr:col>41</xdr:col>
      <xdr:colOff>50800</xdr:colOff>
      <xdr:row>39</xdr:row>
      <xdr:rowOff>39345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25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59885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57904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0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160147</xdr:rowOff>
    </xdr:from>
    <xdr:to>
      <xdr:col>55</xdr:col>
      <xdr:colOff>50800</xdr:colOff>
      <xdr:row>39</xdr:row>
      <xdr:rowOff>90297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75074</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160071</xdr:rowOff>
    </xdr:from>
    <xdr:to>
      <xdr:col>50</xdr:col>
      <xdr:colOff>165100</xdr:colOff>
      <xdr:row>39</xdr:row>
      <xdr:rowOff>90221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81348</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76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159918</xdr:rowOff>
    </xdr:from>
    <xdr:to>
      <xdr:col>46</xdr:col>
      <xdr:colOff>38100</xdr:colOff>
      <xdr:row>39</xdr:row>
      <xdr:rowOff>90068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81195</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767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159995</xdr:rowOff>
    </xdr:from>
    <xdr:to>
      <xdr:col>41</xdr:col>
      <xdr:colOff>101600</xdr:colOff>
      <xdr:row>39</xdr:row>
      <xdr:rowOff>90145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81272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767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159995</xdr:rowOff>
    </xdr:from>
    <xdr:to>
      <xdr:col>36</xdr:col>
      <xdr:colOff>165100</xdr:colOff>
      <xdr:row>39</xdr:row>
      <xdr:rowOff>90145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81272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767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150582</xdr:rowOff>
    </xdr:from>
    <xdr:to>
      <xdr:col>55</xdr:col>
      <xdr:colOff>0</xdr:colOff>
      <xdr:row>57</xdr:row>
      <xdr:rowOff>164014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23232"/>
          <a:ext cx="8382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164014</xdr:rowOff>
    </xdr:from>
    <xdr:to>
      <xdr:col>50</xdr:col>
      <xdr:colOff>114300</xdr:colOff>
      <xdr:row>58</xdr:row>
      <xdr:rowOff>16320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36664"/>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137478</xdr:rowOff>
    </xdr:from>
    <xdr:to>
      <xdr:col>45</xdr:col>
      <xdr:colOff>177800</xdr:colOff>
      <xdr:row>58</xdr:row>
      <xdr:rowOff>16320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9101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165230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137478</xdr:rowOff>
    </xdr:from>
    <xdr:to>
      <xdr:col>41</xdr:col>
      <xdr:colOff>50800</xdr:colOff>
      <xdr:row>57</xdr:row>
      <xdr:rowOff>152374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10128"/>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163337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5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5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99782</xdr:rowOff>
    </xdr:from>
    <xdr:to>
      <xdr:col>55</xdr:col>
      <xdr:colOff>50800</xdr:colOff>
      <xdr:row>58</xdr:row>
      <xdr:rowOff>29932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122659</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113214</xdr:rowOff>
    </xdr:from>
    <xdr:to>
      <xdr:col>50</xdr:col>
      <xdr:colOff>165100</xdr:colOff>
      <xdr:row>58</xdr:row>
      <xdr:rowOff>43364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34491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9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136970</xdr:rowOff>
    </xdr:from>
    <xdr:to>
      <xdr:col>46</xdr:col>
      <xdr:colOff>38100</xdr:colOff>
      <xdr:row>58</xdr:row>
      <xdr:rowOff>67120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58247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100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86678</xdr:rowOff>
    </xdr:from>
    <xdr:to>
      <xdr:col>41</xdr:col>
      <xdr:colOff>101600</xdr:colOff>
      <xdr:row>58</xdr:row>
      <xdr:rowOff>16828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7955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9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101574</xdr:rowOff>
    </xdr:from>
    <xdr:to>
      <xdr:col>36</xdr:col>
      <xdr:colOff>165100</xdr:colOff>
      <xdr:row>58</xdr:row>
      <xdr:rowOff>31724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22851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9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7958</xdr:rowOff>
    </xdr:from>
    <xdr:to>
      <xdr:col>55</xdr:col>
      <xdr:colOff>0</xdr:colOff>
      <xdr:row>78</xdr:row>
      <xdr:rowOff>45219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81058"/>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7958</xdr:rowOff>
    </xdr:from>
    <xdr:to>
      <xdr:col>50</xdr:col>
      <xdr:colOff>114300</xdr:colOff>
      <xdr:row>78</xdr:row>
      <xdr:rowOff>85933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81058"/>
          <a:ext cx="8890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85933</xdr:rowOff>
    </xdr:from>
    <xdr:to>
      <xdr:col>45</xdr:col>
      <xdr:colOff>177800</xdr:colOff>
      <xdr:row>78</xdr:row>
      <xdr:rowOff>100907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59033"/>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100907</xdr:rowOff>
    </xdr:from>
    <xdr:to>
      <xdr:col>41</xdr:col>
      <xdr:colOff>50800</xdr:colOff>
      <xdr:row>78</xdr:row>
      <xdr:rowOff>102805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74007"/>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165869</xdr:rowOff>
    </xdr:from>
    <xdr:to>
      <xdr:col>55</xdr:col>
      <xdr:colOff>50800</xdr:colOff>
      <xdr:row>78</xdr:row>
      <xdr:rowOff>96019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80796</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128608</xdr:rowOff>
    </xdr:from>
    <xdr:to>
      <xdr:col>50</xdr:col>
      <xdr:colOff>165100</xdr:colOff>
      <xdr:row>78</xdr:row>
      <xdr:rowOff>58758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49885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42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35133</xdr:rowOff>
    </xdr:from>
    <xdr:to>
      <xdr:col>46</xdr:col>
      <xdr:colOff>38100</xdr:colOff>
      <xdr:row>78</xdr:row>
      <xdr:rowOff>136733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127860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0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50107</xdr:rowOff>
    </xdr:from>
    <xdr:to>
      <xdr:col>41</xdr:col>
      <xdr:colOff>101600</xdr:colOff>
      <xdr:row>78</xdr:row>
      <xdr:rowOff>151707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142834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52005</xdr:rowOff>
    </xdr:from>
    <xdr:to>
      <xdr:col>36</xdr:col>
      <xdr:colOff>165100</xdr:colOff>
      <xdr:row>78</xdr:row>
      <xdr:rowOff>153605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144732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107566</xdr:rowOff>
    </xdr:from>
    <xdr:to>
      <xdr:col>54</xdr:col>
      <xdr:colOff>189865</xdr:colOff>
      <xdr:row>97</xdr:row>
      <xdr:rowOff>74989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38066"/>
          <a:ext cx="1270" cy="116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78816</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74989</xdr:rowOff>
    </xdr:from>
    <xdr:to>
      <xdr:col>55</xdr:col>
      <xdr:colOff>88900</xdr:colOff>
      <xdr:row>97</xdr:row>
      <xdr:rowOff>74989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0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54243</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107566</xdr:rowOff>
    </xdr:from>
    <xdr:to>
      <xdr:col>55</xdr:col>
      <xdr:colOff>88900</xdr:colOff>
      <xdr:row>90</xdr:row>
      <xdr:rowOff>107566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20698</xdr:rowOff>
    </xdr:from>
    <xdr:to>
      <xdr:col>55</xdr:col>
      <xdr:colOff>0</xdr:colOff>
      <xdr:row>97</xdr:row>
      <xdr:rowOff>80738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51348"/>
          <a:ext cx="8382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23995</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140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1118</xdr:rowOff>
    </xdr:from>
    <xdr:to>
      <xdr:col>55</xdr:col>
      <xdr:colOff>50800</xdr:colOff>
      <xdr:row>95</xdr:row>
      <xdr:rowOff>102718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73977</xdr:rowOff>
    </xdr:from>
    <xdr:to>
      <xdr:col>50</xdr:col>
      <xdr:colOff>114300</xdr:colOff>
      <xdr:row>97</xdr:row>
      <xdr:rowOff>80738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04627"/>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68604</xdr:rowOff>
    </xdr:from>
    <xdr:to>
      <xdr:col>50</xdr:col>
      <xdr:colOff>165100</xdr:colOff>
      <xdr:row>94</xdr:row>
      <xdr:rowOff>170204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18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15281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59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73977</xdr:rowOff>
    </xdr:from>
    <xdr:to>
      <xdr:col>45</xdr:col>
      <xdr:colOff>177800</xdr:colOff>
      <xdr:row>98</xdr:row>
      <xdr:rowOff>27310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04627"/>
          <a:ext cx="8890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116577</xdr:rowOff>
    </xdr:from>
    <xdr:to>
      <xdr:col>46</xdr:col>
      <xdr:colOff>38100</xdr:colOff>
      <xdr:row>95</xdr:row>
      <xdr:rowOff>46727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2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63254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0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128939</xdr:rowOff>
    </xdr:from>
    <xdr:to>
      <xdr:col>41</xdr:col>
      <xdr:colOff>50800</xdr:colOff>
      <xdr:row>98</xdr:row>
      <xdr:rowOff>27310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59589"/>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110454</xdr:rowOff>
    </xdr:from>
    <xdr:to>
      <xdr:col>41</xdr:col>
      <xdr:colOff>101600</xdr:colOff>
      <xdr:row>95</xdr:row>
      <xdr:rowOff>40604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22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57131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87937</xdr:rowOff>
    </xdr:from>
    <xdr:to>
      <xdr:col>36</xdr:col>
      <xdr:colOff>165100</xdr:colOff>
      <xdr:row>95</xdr:row>
      <xdr:rowOff>18087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20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34614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59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141348</xdr:rowOff>
    </xdr:from>
    <xdr:to>
      <xdr:col>55</xdr:col>
      <xdr:colOff>50800</xdr:colOff>
      <xdr:row>97</xdr:row>
      <xdr:rowOff>71498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56275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29938</xdr:rowOff>
    </xdr:from>
    <xdr:to>
      <xdr:col>50</xdr:col>
      <xdr:colOff>165100</xdr:colOff>
      <xdr:row>97</xdr:row>
      <xdr:rowOff>131538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122665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23177</xdr:rowOff>
    </xdr:from>
    <xdr:to>
      <xdr:col>46</xdr:col>
      <xdr:colOff>38100</xdr:colOff>
      <xdr:row>97</xdr:row>
      <xdr:rowOff>124777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115904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147960</xdr:rowOff>
    </xdr:from>
    <xdr:to>
      <xdr:col>41</xdr:col>
      <xdr:colOff>101600</xdr:colOff>
      <xdr:row>98</xdr:row>
      <xdr:rowOff>78110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69237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78139</xdr:rowOff>
    </xdr:from>
    <xdr:to>
      <xdr:col>36</xdr:col>
      <xdr:colOff>165100</xdr:colOff>
      <xdr:row>98</xdr:row>
      <xdr:rowOff>8289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170866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10998</xdr:rowOff>
    </xdr:from>
    <xdr:to>
      <xdr:col>85</xdr:col>
      <xdr:colOff>127000</xdr:colOff>
      <xdr:row>37</xdr:row>
      <xdr:rowOff>96494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54648"/>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10998</xdr:rowOff>
    </xdr:from>
    <xdr:to>
      <xdr:col>81</xdr:col>
      <xdr:colOff>50800</xdr:colOff>
      <xdr:row>37</xdr:row>
      <xdr:rowOff>110622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54648"/>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75875</xdr:rowOff>
    </xdr:from>
    <xdr:to>
      <xdr:col>76</xdr:col>
      <xdr:colOff>114300</xdr:colOff>
      <xdr:row>37</xdr:row>
      <xdr:rowOff>110622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1952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75875</xdr:rowOff>
    </xdr:from>
    <xdr:to>
      <xdr:col>71</xdr:col>
      <xdr:colOff>177800</xdr:colOff>
      <xdr:row>37</xdr:row>
      <xdr:rowOff>117206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19525"/>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45694</xdr:rowOff>
    </xdr:from>
    <xdr:to>
      <xdr:col>85</xdr:col>
      <xdr:colOff>177800</xdr:colOff>
      <xdr:row>37</xdr:row>
      <xdr:rowOff>147294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24121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131648</xdr:rowOff>
    </xdr:from>
    <xdr:to>
      <xdr:col>81</xdr:col>
      <xdr:colOff>101600</xdr:colOff>
      <xdr:row>37</xdr:row>
      <xdr:rowOff>61798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52925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59822</xdr:rowOff>
    </xdr:from>
    <xdr:to>
      <xdr:col>76</xdr:col>
      <xdr:colOff>165100</xdr:colOff>
      <xdr:row>37</xdr:row>
      <xdr:rowOff>161422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152549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25075</xdr:rowOff>
    </xdr:from>
    <xdr:to>
      <xdr:col>72</xdr:col>
      <xdr:colOff>38100</xdr:colOff>
      <xdr:row>37</xdr:row>
      <xdr:rowOff>126675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117802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66406</xdr:rowOff>
    </xdr:from>
    <xdr:to>
      <xdr:col>67</xdr:col>
      <xdr:colOff>101600</xdr:colOff>
      <xdr:row>37</xdr:row>
      <xdr:rowOff>168005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159133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136899</xdr:rowOff>
    </xdr:from>
    <xdr:to>
      <xdr:col>85</xdr:col>
      <xdr:colOff>127000</xdr:colOff>
      <xdr:row>57</xdr:row>
      <xdr:rowOff>15227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66649"/>
          <a:ext cx="838200" cy="2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136899</xdr:rowOff>
    </xdr:from>
    <xdr:to>
      <xdr:col>81</xdr:col>
      <xdr:colOff>50800</xdr:colOff>
      <xdr:row>56</xdr:row>
      <xdr:rowOff>125184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66649"/>
          <a:ext cx="889000" cy="1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125184</xdr:rowOff>
    </xdr:from>
    <xdr:to>
      <xdr:col>76</xdr:col>
      <xdr:colOff>114300</xdr:colOff>
      <xdr:row>57</xdr:row>
      <xdr:rowOff>45421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26384"/>
          <a:ext cx="8890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45421</xdr:rowOff>
    </xdr:from>
    <xdr:to>
      <xdr:col>71</xdr:col>
      <xdr:colOff>177800</xdr:colOff>
      <xdr:row>57</xdr:row>
      <xdr:rowOff>156007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18071"/>
          <a:ext cx="889000" cy="1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170032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135877</xdr:rowOff>
    </xdr:from>
    <xdr:to>
      <xdr:col>85</xdr:col>
      <xdr:colOff>177800</xdr:colOff>
      <xdr:row>57</xdr:row>
      <xdr:rowOff>66027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114304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86099</xdr:rowOff>
    </xdr:from>
    <xdr:to>
      <xdr:col>81</xdr:col>
      <xdr:colOff>101600</xdr:colOff>
      <xdr:row>56</xdr:row>
      <xdr:rowOff>16249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7376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74384</xdr:rowOff>
    </xdr:from>
    <xdr:to>
      <xdr:col>76</xdr:col>
      <xdr:colOff>165100</xdr:colOff>
      <xdr:row>57</xdr:row>
      <xdr:rowOff>4534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167111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166071</xdr:rowOff>
    </xdr:from>
    <xdr:to>
      <xdr:col>72</xdr:col>
      <xdr:colOff>38100</xdr:colOff>
      <xdr:row>57</xdr:row>
      <xdr:rowOff>96221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87348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105207</xdr:rowOff>
    </xdr:from>
    <xdr:to>
      <xdr:col>67</xdr:col>
      <xdr:colOff>101600</xdr:colOff>
      <xdr:row>58</xdr:row>
      <xdr:rowOff>35357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26484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58895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35376</xdr:rowOff>
    </xdr:from>
    <xdr:to>
      <xdr:col>85</xdr:col>
      <xdr:colOff>127000</xdr:colOff>
      <xdr:row>96</xdr:row>
      <xdr:rowOff>52946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94576"/>
          <a:ext cx="8382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52946</xdr:rowOff>
    </xdr:from>
    <xdr:to>
      <xdr:col>81</xdr:col>
      <xdr:colOff>50800</xdr:colOff>
      <xdr:row>96</xdr:row>
      <xdr:rowOff>63250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12146"/>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127736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56407</xdr:rowOff>
    </xdr:from>
    <xdr:to>
      <xdr:col>76</xdr:col>
      <xdr:colOff>114300</xdr:colOff>
      <xdr:row>96</xdr:row>
      <xdr:rowOff>63250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1560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132618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46774</xdr:rowOff>
    </xdr:from>
    <xdr:to>
      <xdr:col>71</xdr:col>
      <xdr:colOff>177800</xdr:colOff>
      <xdr:row>96</xdr:row>
      <xdr:rowOff>56407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05974"/>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138087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122020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58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156026</xdr:rowOff>
    </xdr:from>
    <xdr:to>
      <xdr:col>85</xdr:col>
      <xdr:colOff>177800</xdr:colOff>
      <xdr:row>96</xdr:row>
      <xdr:rowOff>86176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134453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2146</xdr:rowOff>
    </xdr:from>
    <xdr:to>
      <xdr:col>81</xdr:col>
      <xdr:colOff>101600</xdr:colOff>
      <xdr:row>96</xdr:row>
      <xdr:rowOff>103746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94873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12450</xdr:rowOff>
    </xdr:from>
    <xdr:to>
      <xdr:col>76</xdr:col>
      <xdr:colOff>165100</xdr:colOff>
      <xdr:row>96</xdr:row>
      <xdr:rowOff>114050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105177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5607</xdr:rowOff>
    </xdr:from>
    <xdr:to>
      <xdr:col>72</xdr:col>
      <xdr:colOff>38100</xdr:colOff>
      <xdr:row>96</xdr:row>
      <xdr:rowOff>107207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98334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167424</xdr:rowOff>
    </xdr:from>
    <xdr:to>
      <xdr:col>67</xdr:col>
      <xdr:colOff>101600</xdr:colOff>
      <xdr:row>96</xdr:row>
      <xdr:rowOff>97574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88701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目的別歳出の主な構成項目は総務費、民生費及び教育費となっている。令和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年度における主な増減理由は下記のとおり。</a:t>
          </a:r>
        </a:p>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72,038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年度の事業費は特別定額給付金事業などにより令和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年度と比較して減少した。</a:t>
          </a:r>
        </a:p>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175,232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年度の事業費は子育て世帯への臨時特別給付金事業及び住民税非課税世帯等への臨時特別給付金事業などにより令和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・衛生費は住民一人あたり</a:t>
          </a:r>
          <a:r>
            <a:rPr kumimoji="1" lang="en-US" altLang="ja-JP" sz="1300">
              <a:latin typeface="ＭＳ Ｐゴシック" panose="020B0600070205080204" pitchFamily="50" charset="-128"/>
              <a:ea typeface="ＭＳ Ｐゴシック" panose="020B0600070205080204" pitchFamily="50" charset="-128"/>
            </a:rPr>
            <a:t>34,260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年度の事業費は新型コロナウイルスワクチン接種事業などにより増加した。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25,788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年度の事業費は渕高地区調整池整備事業に係る用地買収などにより増加した。</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39,534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年度の事業費は小・中学校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スクール事業及び佐屋総合運動場整備工事などにより減少した。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年度末の財政調整基金残高は令和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年度中の取崩額が積立額を上回り令和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年度末の残高と比較して減少した。一方で積立の金額自体は普通交付税の追加交付（臨時財政対策債償還基金費分）により令和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年度と比較して増額したことで実質単年度収支は黒字に転じた。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また、実質収支額は継続的に黒字を確保している。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市の全会計において黒字を維持することが出来た。今後も必要に応じて各会計に対する繰出金の基準の見直しを行うとともに各会計において更なる経費削減及び収入確保の取り組みを行い、引き続き黒字の維持を目指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27262962</v>
      </c>
      <c r="BO4" s="483"/>
      <c r="BP4" s="483"/>
      <c r="BQ4" s="483"/>
      <c r="BR4" s="483"/>
      <c r="BS4" s="483"/>
      <c r="BT4" s="483"/>
      <c r="BU4" s="484"/>
      <c r="BV4" s="482">
        <v>31375671</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6.7</v>
      </c>
      <c r="CU4" s="623"/>
      <c r="CV4" s="623"/>
      <c r="CW4" s="623"/>
      <c r="CX4" s="623"/>
      <c r="CY4" s="623"/>
      <c r="CZ4" s="623"/>
      <c r="DA4" s="624"/>
      <c r="DB4" s="622">
        <v>6.4</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26205573</v>
      </c>
      <c r="BO5" s="454"/>
      <c r="BP5" s="454"/>
      <c r="BQ5" s="454"/>
      <c r="BR5" s="454"/>
      <c r="BS5" s="454"/>
      <c r="BT5" s="454"/>
      <c r="BU5" s="455"/>
      <c r="BV5" s="453">
        <v>30187819</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87.5</v>
      </c>
      <c r="CU5" s="451"/>
      <c r="CV5" s="451"/>
      <c r="CW5" s="451"/>
      <c r="CX5" s="451"/>
      <c r="CY5" s="451"/>
      <c r="CZ5" s="451"/>
      <c r="DA5" s="452"/>
      <c r="DB5" s="450">
        <v>90.7</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1057389</v>
      </c>
      <c r="BO6" s="454"/>
      <c r="BP6" s="454"/>
      <c r="BQ6" s="454"/>
      <c r="BR6" s="454"/>
      <c r="BS6" s="454"/>
      <c r="BT6" s="454"/>
      <c r="BU6" s="455"/>
      <c r="BV6" s="453">
        <v>1187852</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93.2</v>
      </c>
      <c r="CU6" s="597"/>
      <c r="CV6" s="597"/>
      <c r="CW6" s="597"/>
      <c r="CX6" s="597"/>
      <c r="CY6" s="597"/>
      <c r="CZ6" s="597"/>
      <c r="DA6" s="598"/>
      <c r="DB6" s="596">
        <v>94.8</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102</v>
      </c>
      <c r="AV7" s="512"/>
      <c r="AW7" s="512"/>
      <c r="AX7" s="512"/>
      <c r="AY7" s="467" t="s">
        <v>106</v>
      </c>
      <c r="AZ7" s="468"/>
      <c r="BA7" s="468"/>
      <c r="BB7" s="468"/>
      <c r="BC7" s="468"/>
      <c r="BD7" s="468"/>
      <c r="BE7" s="468"/>
      <c r="BF7" s="468"/>
      <c r="BG7" s="468"/>
      <c r="BH7" s="468"/>
      <c r="BI7" s="468"/>
      <c r="BJ7" s="468"/>
      <c r="BK7" s="468"/>
      <c r="BL7" s="468"/>
      <c r="BM7" s="469"/>
      <c r="BN7" s="453">
        <v>7087</v>
      </c>
      <c r="BO7" s="454"/>
      <c r="BP7" s="454"/>
      <c r="BQ7" s="454"/>
      <c r="BR7" s="454"/>
      <c r="BS7" s="454"/>
      <c r="BT7" s="454"/>
      <c r="BU7" s="455"/>
      <c r="BV7" s="453">
        <v>212660</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15767919</v>
      </c>
      <c r="CU7" s="454"/>
      <c r="CV7" s="454"/>
      <c r="CW7" s="454"/>
      <c r="CX7" s="454"/>
      <c r="CY7" s="454"/>
      <c r="CZ7" s="454"/>
      <c r="DA7" s="455"/>
      <c r="DB7" s="453">
        <v>15206217</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102</v>
      </c>
      <c r="AV8" s="512"/>
      <c r="AW8" s="512"/>
      <c r="AX8" s="512"/>
      <c r="AY8" s="467" t="s">
        <v>109</v>
      </c>
      <c r="AZ8" s="468"/>
      <c r="BA8" s="468"/>
      <c r="BB8" s="468"/>
      <c r="BC8" s="468"/>
      <c r="BD8" s="468"/>
      <c r="BE8" s="468"/>
      <c r="BF8" s="468"/>
      <c r="BG8" s="468"/>
      <c r="BH8" s="468"/>
      <c r="BI8" s="468"/>
      <c r="BJ8" s="468"/>
      <c r="BK8" s="468"/>
      <c r="BL8" s="468"/>
      <c r="BM8" s="469"/>
      <c r="BN8" s="453">
        <v>1050302</v>
      </c>
      <c r="BO8" s="454"/>
      <c r="BP8" s="454"/>
      <c r="BQ8" s="454"/>
      <c r="BR8" s="454"/>
      <c r="BS8" s="454"/>
      <c r="BT8" s="454"/>
      <c r="BU8" s="455"/>
      <c r="BV8" s="453">
        <v>975192</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0.61</v>
      </c>
      <c r="CU8" s="557"/>
      <c r="CV8" s="557"/>
      <c r="CW8" s="557"/>
      <c r="CX8" s="557"/>
      <c r="CY8" s="557"/>
      <c r="CZ8" s="557"/>
      <c r="DA8" s="558"/>
      <c r="DB8" s="556">
        <v>0.63</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60829</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75110</v>
      </c>
      <c r="BO9" s="454"/>
      <c r="BP9" s="454"/>
      <c r="BQ9" s="454"/>
      <c r="BR9" s="454"/>
      <c r="BS9" s="454"/>
      <c r="BT9" s="454"/>
      <c r="BU9" s="455"/>
      <c r="BV9" s="453">
        <v>233773</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11.4</v>
      </c>
      <c r="CU9" s="451"/>
      <c r="CV9" s="451"/>
      <c r="CW9" s="451"/>
      <c r="CX9" s="451"/>
      <c r="CY9" s="451"/>
      <c r="CZ9" s="451"/>
      <c r="DA9" s="452"/>
      <c r="DB9" s="450">
        <v>11.7</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63088</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102</v>
      </c>
      <c r="AV10" s="512"/>
      <c r="AW10" s="512"/>
      <c r="AX10" s="512"/>
      <c r="AY10" s="467" t="s">
        <v>120</v>
      </c>
      <c r="AZ10" s="468"/>
      <c r="BA10" s="468"/>
      <c r="BB10" s="468"/>
      <c r="BC10" s="468"/>
      <c r="BD10" s="468"/>
      <c r="BE10" s="468"/>
      <c r="BF10" s="468"/>
      <c r="BG10" s="468"/>
      <c r="BH10" s="468"/>
      <c r="BI10" s="468"/>
      <c r="BJ10" s="468"/>
      <c r="BK10" s="468"/>
      <c r="BL10" s="468"/>
      <c r="BM10" s="469"/>
      <c r="BN10" s="453">
        <v>808238</v>
      </c>
      <c r="BO10" s="454"/>
      <c r="BP10" s="454"/>
      <c r="BQ10" s="454"/>
      <c r="BR10" s="454"/>
      <c r="BS10" s="454"/>
      <c r="BT10" s="454"/>
      <c r="BU10" s="455"/>
      <c r="BV10" s="453">
        <v>440141</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102</v>
      </c>
      <c r="AV11" s="512"/>
      <c r="AW11" s="512"/>
      <c r="AX11" s="512"/>
      <c r="AY11" s="467" t="s">
        <v>125</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126</v>
      </c>
      <c r="CE11" s="413"/>
      <c r="CF11" s="413"/>
      <c r="CG11" s="413"/>
      <c r="CH11" s="413"/>
      <c r="CI11" s="413"/>
      <c r="CJ11" s="413"/>
      <c r="CK11" s="413"/>
      <c r="CL11" s="413"/>
      <c r="CM11" s="413"/>
      <c r="CN11" s="413"/>
      <c r="CO11" s="413"/>
      <c r="CP11" s="413"/>
      <c r="CQ11" s="413"/>
      <c r="CR11" s="413"/>
      <c r="CS11" s="494"/>
      <c r="CT11" s="556" t="s">
        <v>127</v>
      </c>
      <c r="CU11" s="557"/>
      <c r="CV11" s="557"/>
      <c r="CW11" s="557"/>
      <c r="CX11" s="557"/>
      <c r="CY11" s="557"/>
      <c r="CZ11" s="557"/>
      <c r="DA11" s="558"/>
      <c r="DB11" s="556" t="s">
        <v>128</v>
      </c>
      <c r="DC11" s="557"/>
      <c r="DD11" s="557"/>
      <c r="DE11" s="557"/>
      <c r="DF11" s="557"/>
      <c r="DG11" s="557"/>
      <c r="DH11" s="557"/>
      <c r="DI11" s="558"/>
    </row>
    <row r="12" spans="1:119" ht="18.75" customHeight="1" x14ac:dyDescent="0.15">
      <c r="A12" s="178"/>
      <c r="B12" s="559" t="s">
        <v>129</v>
      </c>
      <c r="C12" s="560"/>
      <c r="D12" s="560"/>
      <c r="E12" s="560"/>
      <c r="F12" s="560"/>
      <c r="G12" s="560"/>
      <c r="H12" s="560"/>
      <c r="I12" s="560"/>
      <c r="J12" s="560"/>
      <c r="K12" s="561"/>
      <c r="L12" s="568" t="s">
        <v>130</v>
      </c>
      <c r="M12" s="569"/>
      <c r="N12" s="569"/>
      <c r="O12" s="569"/>
      <c r="P12" s="569"/>
      <c r="Q12" s="570"/>
      <c r="R12" s="571">
        <v>62112</v>
      </c>
      <c r="S12" s="572"/>
      <c r="T12" s="572"/>
      <c r="U12" s="572"/>
      <c r="V12" s="573"/>
      <c r="W12" s="574" t="s">
        <v>1</v>
      </c>
      <c r="X12" s="512"/>
      <c r="Y12" s="512"/>
      <c r="Z12" s="512"/>
      <c r="AA12" s="512"/>
      <c r="AB12" s="575"/>
      <c r="AC12" s="576" t="s">
        <v>131</v>
      </c>
      <c r="AD12" s="577"/>
      <c r="AE12" s="577"/>
      <c r="AF12" s="577"/>
      <c r="AG12" s="578"/>
      <c r="AH12" s="576" t="s">
        <v>132</v>
      </c>
      <c r="AI12" s="577"/>
      <c r="AJ12" s="577"/>
      <c r="AK12" s="577"/>
      <c r="AL12" s="579"/>
      <c r="AM12" s="510" t="s">
        <v>133</v>
      </c>
      <c r="AN12" s="410"/>
      <c r="AO12" s="410"/>
      <c r="AP12" s="410"/>
      <c r="AQ12" s="410"/>
      <c r="AR12" s="410"/>
      <c r="AS12" s="410"/>
      <c r="AT12" s="411"/>
      <c r="AU12" s="511" t="s">
        <v>102</v>
      </c>
      <c r="AV12" s="512"/>
      <c r="AW12" s="512"/>
      <c r="AX12" s="512"/>
      <c r="AY12" s="467" t="s">
        <v>134</v>
      </c>
      <c r="AZ12" s="468"/>
      <c r="BA12" s="468"/>
      <c r="BB12" s="468"/>
      <c r="BC12" s="468"/>
      <c r="BD12" s="468"/>
      <c r="BE12" s="468"/>
      <c r="BF12" s="468"/>
      <c r="BG12" s="468"/>
      <c r="BH12" s="468"/>
      <c r="BI12" s="468"/>
      <c r="BJ12" s="468"/>
      <c r="BK12" s="468"/>
      <c r="BL12" s="468"/>
      <c r="BM12" s="469"/>
      <c r="BN12" s="453">
        <v>844980</v>
      </c>
      <c r="BO12" s="454"/>
      <c r="BP12" s="454"/>
      <c r="BQ12" s="454"/>
      <c r="BR12" s="454"/>
      <c r="BS12" s="454"/>
      <c r="BT12" s="454"/>
      <c r="BU12" s="455"/>
      <c r="BV12" s="453">
        <v>1054308</v>
      </c>
      <c r="BW12" s="454"/>
      <c r="BX12" s="454"/>
      <c r="BY12" s="454"/>
      <c r="BZ12" s="454"/>
      <c r="CA12" s="454"/>
      <c r="CB12" s="454"/>
      <c r="CC12" s="455"/>
      <c r="CD12" s="493" t="s">
        <v>135</v>
      </c>
      <c r="CE12" s="413"/>
      <c r="CF12" s="413"/>
      <c r="CG12" s="413"/>
      <c r="CH12" s="413"/>
      <c r="CI12" s="413"/>
      <c r="CJ12" s="413"/>
      <c r="CK12" s="413"/>
      <c r="CL12" s="413"/>
      <c r="CM12" s="413"/>
      <c r="CN12" s="413"/>
      <c r="CO12" s="413"/>
      <c r="CP12" s="413"/>
      <c r="CQ12" s="413"/>
      <c r="CR12" s="413"/>
      <c r="CS12" s="494"/>
      <c r="CT12" s="556" t="s">
        <v>127</v>
      </c>
      <c r="CU12" s="557"/>
      <c r="CV12" s="557"/>
      <c r="CW12" s="557"/>
      <c r="CX12" s="557"/>
      <c r="CY12" s="557"/>
      <c r="CZ12" s="557"/>
      <c r="DA12" s="558"/>
      <c r="DB12" s="556" t="s">
        <v>128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136</v>
      </c>
      <c r="N13" s="538"/>
      <c r="O13" s="538"/>
      <c r="P13" s="538"/>
      <c r="Q13" s="539"/>
      <c r="R13" s="540">
        <v>61002</v>
      </c>
      <c r="S13" s="541"/>
      <c r="T13" s="541"/>
      <c r="U13" s="541"/>
      <c r="V13" s="542"/>
      <c r="W13" s="543" t="s">
        <v>137</v>
      </c>
      <c r="X13" s="439"/>
      <c r="Y13" s="439"/>
      <c r="Z13" s="439"/>
      <c r="AA13" s="439"/>
      <c r="AB13" s="440"/>
      <c r="AC13" s="406">
        <v>2210</v>
      </c>
      <c r="AD13" s="407"/>
      <c r="AE13" s="407"/>
      <c r="AF13" s="407"/>
      <c r="AG13" s="408"/>
      <c r="AH13" s="406">
        <v>2524</v>
      </c>
      <c r="AI13" s="407"/>
      <c r="AJ13" s="407"/>
      <c r="AK13" s="407"/>
      <c r="AL13" s="466"/>
      <c r="AM13" s="510" t="s">
        <v>138</v>
      </c>
      <c r="AN13" s="410"/>
      <c r="AO13" s="410"/>
      <c r="AP13" s="410"/>
      <c r="AQ13" s="410"/>
      <c r="AR13" s="410"/>
      <c r="AS13" s="410"/>
      <c r="AT13" s="411"/>
      <c r="AU13" s="511" t="s">
        <v>139</v>
      </c>
      <c r="AV13" s="512"/>
      <c r="AW13" s="512"/>
      <c r="AX13" s="512"/>
      <c r="AY13" s="467" t="s">
        <v>140</v>
      </c>
      <c r="AZ13" s="468"/>
      <c r="BA13" s="468"/>
      <c r="BB13" s="468"/>
      <c r="BC13" s="468"/>
      <c r="BD13" s="468"/>
      <c r="BE13" s="468"/>
      <c r="BF13" s="468"/>
      <c r="BG13" s="468"/>
      <c r="BH13" s="468"/>
      <c r="BI13" s="468"/>
      <c r="BJ13" s="468"/>
      <c r="BK13" s="468"/>
      <c r="BL13" s="468"/>
      <c r="BM13" s="469"/>
      <c r="BN13" s="453">
        <v>38368</v>
      </c>
      <c r="BO13" s="454"/>
      <c r="BP13" s="454"/>
      <c r="BQ13" s="454"/>
      <c r="BR13" s="454"/>
      <c r="BS13" s="454"/>
      <c r="BT13" s="454"/>
      <c r="BU13" s="455"/>
      <c r="BV13" s="453">
        <v>-380394</v>
      </c>
      <c r="BW13" s="454"/>
      <c r="BX13" s="454"/>
      <c r="BY13" s="454"/>
      <c r="BZ13" s="454"/>
      <c r="CA13" s="454"/>
      <c r="CB13" s="454"/>
      <c r="CC13" s="455"/>
      <c r="CD13" s="493" t="s">
        <v>141</v>
      </c>
      <c r="CE13" s="413"/>
      <c r="CF13" s="413"/>
      <c r="CG13" s="413"/>
      <c r="CH13" s="413"/>
      <c r="CI13" s="413"/>
      <c r="CJ13" s="413"/>
      <c r="CK13" s="413"/>
      <c r="CL13" s="413"/>
      <c r="CM13" s="413"/>
      <c r="CN13" s="413"/>
      <c r="CO13" s="413"/>
      <c r="CP13" s="413"/>
      <c r="CQ13" s="413"/>
      <c r="CR13" s="413"/>
      <c r="CS13" s="494"/>
      <c r="CT13" s="450">
        <v>4.2</v>
      </c>
      <c r="CU13" s="451"/>
      <c r="CV13" s="451"/>
      <c r="CW13" s="451"/>
      <c r="CX13" s="451"/>
      <c r="CY13" s="451"/>
      <c r="CZ13" s="451"/>
      <c r="DA13" s="452"/>
      <c r="DB13" s="450">
        <v>4.0999999999999996</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142</v>
      </c>
      <c r="M14" s="580"/>
      <c r="N14" s="580"/>
      <c r="O14" s="580"/>
      <c r="P14" s="580"/>
      <c r="Q14" s="581"/>
      <c r="R14" s="540">
        <v>62648</v>
      </c>
      <c r="S14" s="541"/>
      <c r="T14" s="541"/>
      <c r="U14" s="541"/>
      <c r="V14" s="542"/>
      <c r="W14" s="544"/>
      <c r="X14" s="442"/>
      <c r="Y14" s="442"/>
      <c r="Z14" s="442"/>
      <c r="AA14" s="442"/>
      <c r="AB14" s="443"/>
      <c r="AC14" s="533">
        <v>7.3</v>
      </c>
      <c r="AD14" s="534"/>
      <c r="AE14" s="534"/>
      <c r="AF14" s="534"/>
      <c r="AG14" s="535"/>
      <c r="AH14" s="533">
        <v>8.1999999999999993</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143</v>
      </c>
      <c r="CE14" s="491"/>
      <c r="CF14" s="491"/>
      <c r="CG14" s="491"/>
      <c r="CH14" s="491"/>
      <c r="CI14" s="491"/>
      <c r="CJ14" s="491"/>
      <c r="CK14" s="491"/>
      <c r="CL14" s="491"/>
      <c r="CM14" s="491"/>
      <c r="CN14" s="491"/>
      <c r="CO14" s="491"/>
      <c r="CP14" s="491"/>
      <c r="CQ14" s="491"/>
      <c r="CR14" s="491"/>
      <c r="CS14" s="492"/>
      <c r="CT14" s="550" t="s">
        <v>128</v>
      </c>
      <c r="CU14" s="551"/>
      <c r="CV14" s="551"/>
      <c r="CW14" s="551"/>
      <c r="CX14" s="551"/>
      <c r="CY14" s="551"/>
      <c r="CZ14" s="551"/>
      <c r="DA14" s="552"/>
      <c r="DB14" s="550" t="s">
        <v>144</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145</v>
      </c>
      <c r="N15" s="538"/>
      <c r="O15" s="538"/>
      <c r="P15" s="538"/>
      <c r="Q15" s="539"/>
      <c r="R15" s="540">
        <v>61589</v>
      </c>
      <c r="S15" s="541"/>
      <c r="T15" s="541"/>
      <c r="U15" s="541"/>
      <c r="V15" s="542"/>
      <c r="W15" s="543" t="s">
        <v>146</v>
      </c>
      <c r="X15" s="439"/>
      <c r="Y15" s="439"/>
      <c r="Z15" s="439"/>
      <c r="AA15" s="439"/>
      <c r="AB15" s="440"/>
      <c r="AC15" s="406">
        <v>8784</v>
      </c>
      <c r="AD15" s="407"/>
      <c r="AE15" s="407"/>
      <c r="AF15" s="407"/>
      <c r="AG15" s="408"/>
      <c r="AH15" s="406">
        <v>9351</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7489490</v>
      </c>
      <c r="BO15" s="483"/>
      <c r="BP15" s="483"/>
      <c r="BQ15" s="483"/>
      <c r="BR15" s="483"/>
      <c r="BS15" s="483"/>
      <c r="BT15" s="483"/>
      <c r="BU15" s="484"/>
      <c r="BV15" s="482">
        <v>7649348</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29</v>
      </c>
      <c r="AD16" s="534"/>
      <c r="AE16" s="534"/>
      <c r="AF16" s="534"/>
      <c r="AG16" s="535"/>
      <c r="AH16" s="533">
        <v>30.2</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12792501</v>
      </c>
      <c r="BO16" s="454"/>
      <c r="BP16" s="454"/>
      <c r="BQ16" s="454"/>
      <c r="BR16" s="454"/>
      <c r="BS16" s="454"/>
      <c r="BT16" s="454"/>
      <c r="BU16" s="455"/>
      <c r="BV16" s="453">
        <v>12311729</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19315</v>
      </c>
      <c r="AD17" s="407"/>
      <c r="AE17" s="407"/>
      <c r="AF17" s="407"/>
      <c r="AG17" s="408"/>
      <c r="AH17" s="406">
        <v>19076</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9417561</v>
      </c>
      <c r="BO17" s="454"/>
      <c r="BP17" s="454"/>
      <c r="BQ17" s="454"/>
      <c r="BR17" s="454"/>
      <c r="BS17" s="454"/>
      <c r="BT17" s="454"/>
      <c r="BU17" s="455"/>
      <c r="BV17" s="453">
        <v>9633729</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66.680000000000007</v>
      </c>
      <c r="M18" s="506"/>
      <c r="N18" s="506"/>
      <c r="O18" s="506"/>
      <c r="P18" s="506"/>
      <c r="Q18" s="506"/>
      <c r="R18" s="507"/>
      <c r="S18" s="507"/>
      <c r="T18" s="507"/>
      <c r="U18" s="507"/>
      <c r="V18" s="508"/>
      <c r="W18" s="524"/>
      <c r="X18" s="525"/>
      <c r="Y18" s="525"/>
      <c r="Z18" s="525"/>
      <c r="AA18" s="525"/>
      <c r="AB18" s="549"/>
      <c r="AC18" s="423">
        <v>63.7</v>
      </c>
      <c r="AD18" s="424"/>
      <c r="AE18" s="424"/>
      <c r="AF18" s="424"/>
      <c r="AG18" s="509"/>
      <c r="AH18" s="423">
        <v>61.6</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14138469</v>
      </c>
      <c r="BO18" s="454"/>
      <c r="BP18" s="454"/>
      <c r="BQ18" s="454"/>
      <c r="BR18" s="454"/>
      <c r="BS18" s="454"/>
      <c r="BT18" s="454"/>
      <c r="BU18" s="455"/>
      <c r="BV18" s="453">
        <v>13796093</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912</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19209975</v>
      </c>
      <c r="BO19" s="454"/>
      <c r="BP19" s="454"/>
      <c r="BQ19" s="454"/>
      <c r="BR19" s="454"/>
      <c r="BS19" s="454"/>
      <c r="BT19" s="454"/>
      <c r="BU19" s="455"/>
      <c r="BV19" s="453">
        <v>18412340</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21718</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17802647</v>
      </c>
      <c r="BO22" s="483"/>
      <c r="BP22" s="483"/>
      <c r="BQ22" s="483"/>
      <c r="BR22" s="483"/>
      <c r="BS22" s="483"/>
      <c r="BT22" s="483"/>
      <c r="BU22" s="484"/>
      <c r="BV22" s="482">
        <v>18118123</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10791521</v>
      </c>
      <c r="BO23" s="454"/>
      <c r="BP23" s="454"/>
      <c r="BQ23" s="454"/>
      <c r="BR23" s="454"/>
      <c r="BS23" s="454"/>
      <c r="BT23" s="454"/>
      <c r="BU23" s="455"/>
      <c r="BV23" s="453">
        <v>10946944</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9340</v>
      </c>
      <c r="R24" s="407"/>
      <c r="S24" s="407"/>
      <c r="T24" s="407"/>
      <c r="U24" s="407"/>
      <c r="V24" s="408"/>
      <c r="W24" s="496"/>
      <c r="X24" s="433"/>
      <c r="Y24" s="434"/>
      <c r="Z24" s="409" t="s">
        <v>171</v>
      </c>
      <c r="AA24" s="410"/>
      <c r="AB24" s="410"/>
      <c r="AC24" s="410"/>
      <c r="AD24" s="410"/>
      <c r="AE24" s="410"/>
      <c r="AF24" s="410"/>
      <c r="AG24" s="411"/>
      <c r="AH24" s="406">
        <v>436</v>
      </c>
      <c r="AI24" s="407"/>
      <c r="AJ24" s="407"/>
      <c r="AK24" s="407"/>
      <c r="AL24" s="408"/>
      <c r="AM24" s="406">
        <v>1269196</v>
      </c>
      <c r="AN24" s="407"/>
      <c r="AO24" s="407"/>
      <c r="AP24" s="407"/>
      <c r="AQ24" s="407"/>
      <c r="AR24" s="408"/>
      <c r="AS24" s="406">
        <v>2911</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7500330</v>
      </c>
      <c r="BO24" s="454"/>
      <c r="BP24" s="454"/>
      <c r="BQ24" s="454"/>
      <c r="BR24" s="454"/>
      <c r="BS24" s="454"/>
      <c r="BT24" s="454"/>
      <c r="BU24" s="455"/>
      <c r="BV24" s="453">
        <v>7840227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7730</v>
      </c>
      <c r="R25" s="407"/>
      <c r="S25" s="407"/>
      <c r="T25" s="407"/>
      <c r="U25" s="407"/>
      <c r="V25" s="408"/>
      <c r="W25" s="496"/>
      <c r="X25" s="433"/>
      <c r="Y25" s="434"/>
      <c r="Z25" s="409" t="s">
        <v>174</v>
      </c>
      <c r="AA25" s="410"/>
      <c r="AB25" s="410"/>
      <c r="AC25" s="410"/>
      <c r="AD25" s="410"/>
      <c r="AE25" s="410"/>
      <c r="AF25" s="410"/>
      <c r="AG25" s="411"/>
      <c r="AH25" s="406">
        <v>102</v>
      </c>
      <c r="AI25" s="407"/>
      <c r="AJ25" s="407"/>
      <c r="AK25" s="407"/>
      <c r="AL25" s="408"/>
      <c r="AM25" s="406">
        <v>284784</v>
      </c>
      <c r="AN25" s="407"/>
      <c r="AO25" s="407"/>
      <c r="AP25" s="407"/>
      <c r="AQ25" s="407"/>
      <c r="AR25" s="408"/>
      <c r="AS25" s="406">
        <v>2792</v>
      </c>
      <c r="AT25" s="407"/>
      <c r="AU25" s="407"/>
      <c r="AV25" s="407"/>
      <c r="AW25" s="407"/>
      <c r="AX25" s="466"/>
      <c r="AY25" s="479" t="s">
        <v>175</v>
      </c>
      <c r="AZ25" s="480"/>
      <c r="BA25" s="480"/>
      <c r="BB25" s="480"/>
      <c r="BC25" s="480"/>
      <c r="BD25" s="480"/>
      <c r="BE25" s="480"/>
      <c r="BF25" s="480"/>
      <c r="BG25" s="480"/>
      <c r="BH25" s="480"/>
      <c r="BI25" s="480"/>
      <c r="BJ25" s="480"/>
      <c r="BK25" s="480"/>
      <c r="BL25" s="480"/>
      <c r="BM25" s="481"/>
      <c r="BN25" s="482">
        <v>1405290</v>
      </c>
      <c r="BO25" s="483"/>
      <c r="BP25" s="483"/>
      <c r="BQ25" s="483"/>
      <c r="BR25" s="483"/>
      <c r="BS25" s="483"/>
      <c r="BT25" s="483"/>
      <c r="BU25" s="484"/>
      <c r="BV25" s="482">
        <v>1597620</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176</v>
      </c>
      <c r="F26" s="410"/>
      <c r="G26" s="410"/>
      <c r="H26" s="410"/>
      <c r="I26" s="410"/>
      <c r="J26" s="410"/>
      <c r="K26" s="411"/>
      <c r="L26" s="406">
        <v>1</v>
      </c>
      <c r="M26" s="407"/>
      <c r="N26" s="407"/>
      <c r="O26" s="407"/>
      <c r="P26" s="408"/>
      <c r="Q26" s="406">
        <v>6740</v>
      </c>
      <c r="R26" s="407"/>
      <c r="S26" s="407"/>
      <c r="T26" s="407"/>
      <c r="U26" s="407"/>
      <c r="V26" s="408"/>
      <c r="W26" s="496"/>
      <c r="X26" s="433"/>
      <c r="Y26" s="434"/>
      <c r="Z26" s="409" t="s">
        <v>177</v>
      </c>
      <c r="AA26" s="464"/>
      <c r="AB26" s="464"/>
      <c r="AC26" s="464"/>
      <c r="AD26" s="464"/>
      <c r="AE26" s="464"/>
      <c r="AF26" s="464"/>
      <c r="AG26" s="465"/>
      <c r="AH26" s="406">
        <v>12</v>
      </c>
      <c r="AI26" s="407"/>
      <c r="AJ26" s="407"/>
      <c r="AK26" s="407"/>
      <c r="AL26" s="408"/>
      <c r="AM26" s="406">
        <v>26124</v>
      </c>
      <c r="AN26" s="407"/>
      <c r="AO26" s="407"/>
      <c r="AP26" s="407"/>
      <c r="AQ26" s="407"/>
      <c r="AR26" s="408"/>
      <c r="AS26" s="406">
        <v>2177</v>
      </c>
      <c r="AT26" s="407"/>
      <c r="AU26" s="407"/>
      <c r="AV26" s="407"/>
      <c r="AW26" s="407"/>
      <c r="AX26" s="466"/>
      <c r="AY26" s="493" t="s">
        <v>178</v>
      </c>
      <c r="AZ26" s="413"/>
      <c r="BA26" s="413"/>
      <c r="BB26" s="413"/>
      <c r="BC26" s="413"/>
      <c r="BD26" s="413"/>
      <c r="BE26" s="413"/>
      <c r="BF26" s="413"/>
      <c r="BG26" s="413"/>
      <c r="BH26" s="413"/>
      <c r="BI26" s="413"/>
      <c r="BJ26" s="413"/>
      <c r="BK26" s="413"/>
      <c r="BL26" s="413"/>
      <c r="BM26" s="494"/>
      <c r="BN26" s="453" t="s">
        <v>144</v>
      </c>
      <c r="BO26" s="454"/>
      <c r="BP26" s="454"/>
      <c r="BQ26" s="454"/>
      <c r="BR26" s="454"/>
      <c r="BS26" s="454"/>
      <c r="BT26" s="454"/>
      <c r="BU26" s="455"/>
      <c r="BV26" s="453" t="s">
        <v>144</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179</v>
      </c>
      <c r="F27" s="410"/>
      <c r="G27" s="410"/>
      <c r="H27" s="410"/>
      <c r="I27" s="410"/>
      <c r="J27" s="410"/>
      <c r="K27" s="411"/>
      <c r="L27" s="406">
        <v>1</v>
      </c>
      <c r="M27" s="407"/>
      <c r="N27" s="407"/>
      <c r="O27" s="407"/>
      <c r="P27" s="408"/>
      <c r="Q27" s="406">
        <v>5060</v>
      </c>
      <c r="R27" s="407"/>
      <c r="S27" s="407"/>
      <c r="T27" s="407"/>
      <c r="U27" s="407"/>
      <c r="V27" s="408"/>
      <c r="W27" s="496"/>
      <c r="X27" s="433"/>
      <c r="Y27" s="434"/>
      <c r="Z27" s="409" t="s">
        <v>180</v>
      </c>
      <c r="AA27" s="410"/>
      <c r="AB27" s="410"/>
      <c r="AC27" s="410"/>
      <c r="AD27" s="410"/>
      <c r="AE27" s="410"/>
      <c r="AF27" s="410"/>
      <c r="AG27" s="411"/>
      <c r="AH27" s="406" t="s">
        <v>144</v>
      </c>
      <c r="AI27" s="407"/>
      <c r="AJ27" s="407"/>
      <c r="AK27" s="407"/>
      <c r="AL27" s="408"/>
      <c r="AM27" s="406" t="s">
        <v>144</v>
      </c>
      <c r="AN27" s="407"/>
      <c r="AO27" s="407"/>
      <c r="AP27" s="407"/>
      <c r="AQ27" s="407"/>
      <c r="AR27" s="408"/>
      <c r="AS27" s="406" t="s">
        <v>128</v>
      </c>
      <c r="AT27" s="407"/>
      <c r="AU27" s="407"/>
      <c r="AV27" s="407"/>
      <c r="AW27" s="407"/>
      <c r="AX27" s="466"/>
      <c r="AY27" s="490" t="s">
        <v>181</v>
      </c>
      <c r="AZ27" s="491"/>
      <c r="BA27" s="491"/>
      <c r="BB27" s="491"/>
      <c r="BC27" s="491"/>
      <c r="BD27" s="491"/>
      <c r="BE27" s="491"/>
      <c r="BF27" s="491"/>
      <c r="BG27" s="491"/>
      <c r="BH27" s="491"/>
      <c r="BI27" s="491"/>
      <c r="BJ27" s="491"/>
      <c r="BK27" s="491"/>
      <c r="BL27" s="491"/>
      <c r="BM27" s="492"/>
      <c r="BN27" s="487" t="s">
        <v>182</v>
      </c>
      <c r="BO27" s="488"/>
      <c r="BP27" s="488"/>
      <c r="BQ27" s="488"/>
      <c r="BR27" s="488"/>
      <c r="BS27" s="488"/>
      <c r="BT27" s="488"/>
      <c r="BU27" s="489"/>
      <c r="BV27" s="487" t="s">
        <v>182</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4540</v>
      </c>
      <c r="R28" s="407"/>
      <c r="S28" s="407"/>
      <c r="T28" s="407"/>
      <c r="U28" s="407"/>
      <c r="V28" s="408"/>
      <c r="W28" s="496"/>
      <c r="X28" s="433"/>
      <c r="Y28" s="434"/>
      <c r="Z28" s="409" t="s">
        <v>184</v>
      </c>
      <c r="AA28" s="410"/>
      <c r="AB28" s="410"/>
      <c r="AC28" s="410"/>
      <c r="AD28" s="410"/>
      <c r="AE28" s="410"/>
      <c r="AF28" s="410"/>
      <c r="AG28" s="411"/>
      <c r="AH28" s="406" t="s">
        <v>144</v>
      </c>
      <c r="AI28" s="407"/>
      <c r="AJ28" s="407"/>
      <c r="AK28" s="407"/>
      <c r="AL28" s="408"/>
      <c r="AM28" s="406" t="s">
        <v>144</v>
      </c>
      <c r="AN28" s="407"/>
      <c r="AO28" s="407"/>
      <c r="AP28" s="407"/>
      <c r="AQ28" s="407"/>
      <c r="AR28" s="408"/>
      <c r="AS28" s="406" t="s">
        <v>128</v>
      </c>
      <c r="AT28" s="407"/>
      <c r="AU28" s="407"/>
      <c r="AV28" s="407"/>
      <c r="AW28" s="407"/>
      <c r="AX28" s="466"/>
      <c r="AY28" s="470" t="s">
        <v>185</v>
      </c>
      <c r="AZ28" s="471"/>
      <c r="BA28" s="471"/>
      <c r="BB28" s="472"/>
      <c r="BC28" s="479" t="s">
        <v>48</v>
      </c>
      <c r="BD28" s="480"/>
      <c r="BE28" s="480"/>
      <c r="BF28" s="480"/>
      <c r="BG28" s="480"/>
      <c r="BH28" s="480"/>
      <c r="BI28" s="480"/>
      <c r="BJ28" s="480"/>
      <c r="BK28" s="480"/>
      <c r="BL28" s="480"/>
      <c r="BM28" s="481"/>
      <c r="BN28" s="482">
        <v>5669328</v>
      </c>
      <c r="BO28" s="483"/>
      <c r="BP28" s="483"/>
      <c r="BQ28" s="483"/>
      <c r="BR28" s="483"/>
      <c r="BS28" s="483"/>
      <c r="BT28" s="483"/>
      <c r="BU28" s="484"/>
      <c r="BV28" s="482">
        <v>5706070</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186</v>
      </c>
      <c r="F29" s="410"/>
      <c r="G29" s="410"/>
      <c r="H29" s="410"/>
      <c r="I29" s="410"/>
      <c r="J29" s="410"/>
      <c r="K29" s="411"/>
      <c r="L29" s="406">
        <v>16</v>
      </c>
      <c r="M29" s="407"/>
      <c r="N29" s="407"/>
      <c r="O29" s="407"/>
      <c r="P29" s="408"/>
      <c r="Q29" s="406">
        <v>4040</v>
      </c>
      <c r="R29" s="407"/>
      <c r="S29" s="407"/>
      <c r="T29" s="407"/>
      <c r="U29" s="407"/>
      <c r="V29" s="408"/>
      <c r="W29" s="497"/>
      <c r="X29" s="498"/>
      <c r="Y29" s="499"/>
      <c r="Z29" s="409" t="s">
        <v>187</v>
      </c>
      <c r="AA29" s="410"/>
      <c r="AB29" s="410"/>
      <c r="AC29" s="410"/>
      <c r="AD29" s="410"/>
      <c r="AE29" s="410"/>
      <c r="AF29" s="410"/>
      <c r="AG29" s="411"/>
      <c r="AH29" s="406">
        <v>436</v>
      </c>
      <c r="AI29" s="407"/>
      <c r="AJ29" s="407"/>
      <c r="AK29" s="407"/>
      <c r="AL29" s="408"/>
      <c r="AM29" s="406">
        <v>1269196</v>
      </c>
      <c r="AN29" s="407"/>
      <c r="AO29" s="407"/>
      <c r="AP29" s="407"/>
      <c r="AQ29" s="407"/>
      <c r="AR29" s="408"/>
      <c r="AS29" s="406">
        <v>2911</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687795</v>
      </c>
      <c r="BO29" s="454"/>
      <c r="BP29" s="454"/>
      <c r="BQ29" s="454"/>
      <c r="BR29" s="454"/>
      <c r="BS29" s="454"/>
      <c r="BT29" s="454"/>
      <c r="BU29" s="455"/>
      <c r="BV29" s="453">
        <v>683460</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98</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11500105</v>
      </c>
      <c r="BO30" s="488"/>
      <c r="BP30" s="488"/>
      <c r="BQ30" s="488"/>
      <c r="BR30" s="488"/>
      <c r="BS30" s="488"/>
      <c r="BT30" s="488"/>
      <c r="BU30" s="489"/>
      <c r="BV30" s="487">
        <v>10528923</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196</v>
      </c>
      <c r="V33" s="405"/>
      <c r="W33" s="404" t="s">
        <v>197</v>
      </c>
      <c r="X33" s="404"/>
      <c r="Y33" s="404"/>
      <c r="Z33" s="404"/>
      <c r="AA33" s="404"/>
      <c r="AB33" s="404"/>
      <c r="AC33" s="404"/>
      <c r="AD33" s="404"/>
      <c r="AE33" s="404"/>
      <c r="AF33" s="404"/>
      <c r="AG33" s="404"/>
      <c r="AH33" s="404"/>
      <c r="AI33" s="404"/>
      <c r="AJ33" s="404"/>
      <c r="AK33" s="404"/>
      <c r="AL33" s="203"/>
      <c r="AM33" s="405" t="s">
        <v>198</v>
      </c>
      <c r="AN33" s="405"/>
      <c r="AO33" s="404" t="s">
        <v>199</v>
      </c>
      <c r="AP33" s="404"/>
      <c r="AQ33" s="404"/>
      <c r="AR33" s="404"/>
      <c r="AS33" s="404"/>
      <c r="AT33" s="404"/>
      <c r="AU33" s="404"/>
      <c r="AV33" s="404"/>
      <c r="AW33" s="404"/>
      <c r="AX33" s="404"/>
      <c r="AY33" s="404"/>
      <c r="AZ33" s="404"/>
      <c r="BA33" s="404"/>
      <c r="BB33" s="404"/>
      <c r="BC33" s="404"/>
      <c r="BD33" s="204"/>
      <c r="BE33" s="404" t="s">
        <v>200</v>
      </c>
      <c r="BF33" s="404"/>
      <c r="BG33" s="404" t="s">
        <v>201</v>
      </c>
      <c r="BH33" s="404"/>
      <c r="BI33" s="404"/>
      <c r="BJ33" s="404"/>
      <c r="BK33" s="404"/>
      <c r="BL33" s="404"/>
      <c r="BM33" s="404"/>
      <c r="BN33" s="404"/>
      <c r="BO33" s="404"/>
      <c r="BP33" s="404"/>
      <c r="BQ33" s="404"/>
      <c r="BR33" s="404"/>
      <c r="BS33" s="404"/>
      <c r="BT33" s="404"/>
      <c r="BU33" s="404"/>
      <c r="BV33" s="204"/>
      <c r="BW33" s="405" t="s">
        <v>200</v>
      </c>
      <c r="BX33" s="405"/>
      <c r="BY33" s="404" t="s">
        <v>202</v>
      </c>
      <c r="BZ33" s="404"/>
      <c r="CA33" s="404"/>
      <c r="CB33" s="404"/>
      <c r="CC33" s="404"/>
      <c r="CD33" s="404"/>
      <c r="CE33" s="404"/>
      <c r="CF33" s="404"/>
      <c r="CG33" s="404"/>
      <c r="CH33" s="404"/>
      <c r="CI33" s="404"/>
      <c r="CJ33" s="404"/>
      <c r="CK33" s="404"/>
      <c r="CL33" s="404"/>
      <c r="CM33" s="404"/>
      <c r="CN33" s="203"/>
      <c r="CO33" s="405" t="s">
        <v>198</v>
      </c>
      <c r="CP33" s="405"/>
      <c r="CQ33" s="404" t="s">
        <v>203</v>
      </c>
      <c r="CR33" s="404"/>
      <c r="CS33" s="404"/>
      <c r="CT33" s="404"/>
      <c r="CU33" s="404"/>
      <c r="CV33" s="404"/>
      <c r="CW33" s="404"/>
      <c r="CX33" s="404"/>
      <c r="CY33" s="404"/>
      <c r="CZ33" s="404"/>
      <c r="DA33" s="404"/>
      <c r="DB33" s="404"/>
      <c r="DC33" s="404"/>
      <c r="DD33" s="404"/>
      <c r="DE33" s="404"/>
      <c r="DF33" s="203"/>
      <c r="DG33" s="403" t="s">
        <v>204</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国民健康保険特別会計（事業勘定）</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IF('各会計、関係団体の財政状況及び健全化判断比率'!B33="","",'各会計、関係団体の財政状況及び健全化判断比率'!B33)</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海部地区水防事務組合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国民健康保険特別会計（直営診療施設勘定）</v>
      </c>
      <c r="X35" s="402"/>
      <c r="Y35" s="402"/>
      <c r="Z35" s="402"/>
      <c r="AA35" s="402"/>
      <c r="AB35" s="402"/>
      <c r="AC35" s="402"/>
      <c r="AD35" s="402"/>
      <c r="AE35" s="402"/>
      <c r="AF35" s="402"/>
      <c r="AG35" s="402"/>
      <c r="AH35" s="402"/>
      <c r="AI35" s="402"/>
      <c r="AJ35" s="402"/>
      <c r="AK35" s="402"/>
      <c r="AL35" s="178"/>
      <c r="AM35" s="401">
        <f t="shared" ref="AM35:AM43" si="0">IF(AO35="","",AM34+1)</f>
        <v>8</v>
      </c>
      <c r="AN35" s="401"/>
      <c r="AO35" s="402" t="str">
        <f>IF('各会計、関係団体の財政状況及び健全化判断比率'!B34="","",'各会計、関係団体の財政状況及び健全化判断比率'!B34)</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海部地区急病診療所組合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介護保険特別会計（保険事業勘定）</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海部地区環境事務組合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介護保険特別会計（サービス事業勘定）</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海部南部水道企業団</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f t="shared" si="4"/>
        <v>6</v>
      </c>
      <c r="V38" s="401"/>
      <c r="W38" s="402" t="str">
        <f>IF('各会計、関係団体の財政状況及び健全化判断比率'!B32="","",'各会計、関係団体の財政状況及び健全化判断比率'!B32)</f>
        <v>後期高齢者医療特別会計</v>
      </c>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愛知県市町村職員退職手当組合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愛知県後期高齢者医療広域連合（一般会計）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愛知県後期高齢者医療広域連合（後期高齢者医療特別会計）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98" t="s">
        <v>206</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207</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208</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209</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210</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211</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212</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596</v>
      </c>
    </row>
    <row r="54" spans="5:113" x14ac:dyDescent="0.15"/>
    <row r="55" spans="5:113" x14ac:dyDescent="0.15"/>
    <row r="56" spans="5:113" x14ac:dyDescent="0.15"/>
  </sheetData>
  <sheetProtection algorithmName="SHA-512" hashValue="r2poZD3w9LzvUDVj1j6vRFkOU5A6Zdos6Iyy4vvsmQeXPRQtNS/qWvjme+e7D4Olei8Ot5RQw2VaJDpVoI0DOQ==" saltValue="EwcsJLlnvcchL1TGZgFb9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3" t="s">
        <v>565</v>
      </c>
      <c r="D34" s="1183"/>
      <c r="E34" s="1184"/>
      <c r="F34" s="32">
        <v>4.6900000000000004</v>
      </c>
      <c r="G34" s="33">
        <v>4.37</v>
      </c>
      <c r="H34" s="33">
        <v>4.97</v>
      </c>
      <c r="I34" s="33">
        <v>6.41</v>
      </c>
      <c r="J34" s="34">
        <v>6.66</v>
      </c>
      <c r="K34" s="22"/>
      <c r="L34" s="22"/>
      <c r="M34" s="22"/>
      <c r="N34" s="22"/>
      <c r="O34" s="22"/>
      <c r="P34" s="22"/>
    </row>
    <row r="35" spans="1:16" ht="39" customHeight="1" x14ac:dyDescent="0.15">
      <c r="A35" s="22"/>
      <c r="B35" s="35"/>
      <c r="C35" s="1177" t="s">
        <v>566</v>
      </c>
      <c r="D35" s="1178"/>
      <c r="E35" s="1179"/>
      <c r="F35" s="36" t="s">
        <v>515</v>
      </c>
      <c r="G35" s="37" t="s">
        <v>515</v>
      </c>
      <c r="H35" s="37">
        <v>4.55</v>
      </c>
      <c r="I35" s="37">
        <v>5.14</v>
      </c>
      <c r="J35" s="38">
        <v>5.62</v>
      </c>
      <c r="K35" s="22"/>
      <c r="L35" s="22"/>
      <c r="M35" s="22"/>
      <c r="N35" s="22"/>
      <c r="O35" s="22"/>
      <c r="P35" s="22"/>
    </row>
    <row r="36" spans="1:16" ht="39" customHeight="1" x14ac:dyDescent="0.15">
      <c r="A36" s="22"/>
      <c r="B36" s="35"/>
      <c r="C36" s="1177" t="s">
        <v>567</v>
      </c>
      <c r="D36" s="1178"/>
      <c r="E36" s="1179"/>
      <c r="F36" s="36">
        <v>4.25</v>
      </c>
      <c r="G36" s="37">
        <v>4.51</v>
      </c>
      <c r="H36" s="37">
        <v>4.51</v>
      </c>
      <c r="I36" s="37">
        <v>4.49</v>
      </c>
      <c r="J36" s="38">
        <v>4.04</v>
      </c>
      <c r="K36" s="22"/>
      <c r="L36" s="22"/>
      <c r="M36" s="22"/>
      <c r="N36" s="22"/>
      <c r="O36" s="22"/>
      <c r="P36" s="22"/>
    </row>
    <row r="37" spans="1:16" ht="39" customHeight="1" x14ac:dyDescent="0.15">
      <c r="A37" s="22"/>
      <c r="B37" s="35"/>
      <c r="C37" s="1177" t="s">
        <v>568</v>
      </c>
      <c r="D37" s="1178"/>
      <c r="E37" s="1179"/>
      <c r="F37" s="36">
        <v>1.68</v>
      </c>
      <c r="G37" s="37">
        <v>1.33</v>
      </c>
      <c r="H37" s="37">
        <v>1.4</v>
      </c>
      <c r="I37" s="37">
        <v>1.92</v>
      </c>
      <c r="J37" s="38">
        <v>1.92</v>
      </c>
      <c r="K37" s="22"/>
      <c r="L37" s="22"/>
      <c r="M37" s="22"/>
      <c r="N37" s="22"/>
      <c r="O37" s="22"/>
      <c r="P37" s="22"/>
    </row>
    <row r="38" spans="1:16" ht="39" customHeight="1" x14ac:dyDescent="0.15">
      <c r="A38" s="22"/>
      <c r="B38" s="35"/>
      <c r="C38" s="1177" t="s">
        <v>569</v>
      </c>
      <c r="D38" s="1178"/>
      <c r="E38" s="1179"/>
      <c r="F38" s="36">
        <v>3.18</v>
      </c>
      <c r="G38" s="37">
        <v>2.15</v>
      </c>
      <c r="H38" s="37">
        <v>1.59</v>
      </c>
      <c r="I38" s="37">
        <v>0.66</v>
      </c>
      <c r="J38" s="38">
        <v>0.88</v>
      </c>
      <c r="K38" s="22"/>
      <c r="L38" s="22"/>
      <c r="M38" s="22"/>
      <c r="N38" s="22"/>
      <c r="O38" s="22"/>
      <c r="P38" s="22"/>
    </row>
    <row r="39" spans="1:16" ht="39" customHeight="1" x14ac:dyDescent="0.15">
      <c r="A39" s="22"/>
      <c r="B39" s="35"/>
      <c r="C39" s="1177" t="s">
        <v>570</v>
      </c>
      <c r="D39" s="1178"/>
      <c r="E39" s="1179"/>
      <c r="F39" s="36">
        <v>0.09</v>
      </c>
      <c r="G39" s="37">
        <v>0.04</v>
      </c>
      <c r="H39" s="37">
        <v>0.02</v>
      </c>
      <c r="I39" s="37">
        <v>0.18</v>
      </c>
      <c r="J39" s="38">
        <v>0.06</v>
      </c>
      <c r="K39" s="22"/>
      <c r="L39" s="22"/>
      <c r="M39" s="22"/>
      <c r="N39" s="22"/>
      <c r="O39" s="22"/>
      <c r="P39" s="22"/>
    </row>
    <row r="40" spans="1:16" ht="39" customHeight="1" x14ac:dyDescent="0.15">
      <c r="A40" s="22"/>
      <c r="B40" s="35"/>
      <c r="C40" s="1177" t="s">
        <v>571</v>
      </c>
      <c r="D40" s="1178"/>
      <c r="E40" s="1179"/>
      <c r="F40" s="36">
        <v>0.11</v>
      </c>
      <c r="G40" s="37">
        <v>0.09</v>
      </c>
      <c r="H40" s="37">
        <v>0.08</v>
      </c>
      <c r="I40" s="37">
        <v>0.04</v>
      </c>
      <c r="J40" s="38">
        <v>0.04</v>
      </c>
      <c r="K40" s="22"/>
      <c r="L40" s="22"/>
      <c r="M40" s="22"/>
      <c r="N40" s="22"/>
      <c r="O40" s="22"/>
      <c r="P40" s="22"/>
    </row>
    <row r="41" spans="1:16" ht="39" customHeight="1" x14ac:dyDescent="0.15">
      <c r="A41" s="22"/>
      <c r="B41" s="35"/>
      <c r="C41" s="1177" t="s">
        <v>572</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573</v>
      </c>
      <c r="D42" s="1178"/>
      <c r="E42" s="1179"/>
      <c r="F42" s="36" t="s">
        <v>515</v>
      </c>
      <c r="G42" s="37" t="s">
        <v>515</v>
      </c>
      <c r="H42" s="37" t="s">
        <v>515</v>
      </c>
      <c r="I42" s="37" t="s">
        <v>515</v>
      </c>
      <c r="J42" s="38" t="s">
        <v>515</v>
      </c>
      <c r="K42" s="22"/>
      <c r="L42" s="22"/>
      <c r="M42" s="22"/>
      <c r="N42" s="22"/>
      <c r="O42" s="22"/>
      <c r="P42" s="22"/>
    </row>
    <row r="43" spans="1:16" ht="39" customHeight="1" thickBot="1" x14ac:dyDescent="0.2">
      <c r="A43" s="22"/>
      <c r="B43" s="40"/>
      <c r="C43" s="1180" t="s">
        <v>574</v>
      </c>
      <c r="D43" s="1181"/>
      <c r="E43" s="1182"/>
      <c r="F43" s="41">
        <v>0.81</v>
      </c>
      <c r="G43" s="42">
        <v>1.82</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VQiTe769T6i+a7RBrx48BqbljTqK6UJaDUdJuOFwiNxXwDq5vnskuZyVGnfDgsFLDQPvXcZWeanoAJAZ8EcTg==" saltValue="Vd1cFcbrLUe3PCd9WkjQ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2153</v>
      </c>
      <c r="L45" s="60">
        <v>2136</v>
      </c>
      <c r="M45" s="60">
        <v>2123</v>
      </c>
      <c r="N45" s="60">
        <v>2150</v>
      </c>
      <c r="O45" s="61">
        <v>2198</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515</v>
      </c>
      <c r="L46" s="64" t="s">
        <v>515</v>
      </c>
      <c r="M46" s="64" t="s">
        <v>515</v>
      </c>
      <c r="N46" s="64" t="s">
        <v>515</v>
      </c>
      <c r="O46" s="65" t="s">
        <v>515</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515</v>
      </c>
      <c r="L47" s="64" t="s">
        <v>515</v>
      </c>
      <c r="M47" s="64" t="s">
        <v>515</v>
      </c>
      <c r="N47" s="64" t="s">
        <v>515</v>
      </c>
      <c r="O47" s="65" t="s">
        <v>515</v>
      </c>
      <c r="P47" s="48"/>
      <c r="Q47" s="48"/>
      <c r="R47" s="48"/>
      <c r="S47" s="48"/>
      <c r="T47" s="48"/>
      <c r="U47" s="48"/>
    </row>
    <row r="48" spans="1:21" ht="30.75" customHeight="1" x14ac:dyDescent="0.15">
      <c r="A48" s="48"/>
      <c r="B48" s="1205"/>
      <c r="C48" s="1206"/>
      <c r="D48" s="62"/>
      <c r="E48" s="1187" t="s">
        <v>15</v>
      </c>
      <c r="F48" s="1187"/>
      <c r="G48" s="1187"/>
      <c r="H48" s="1187"/>
      <c r="I48" s="1187"/>
      <c r="J48" s="1188"/>
      <c r="K48" s="63">
        <v>578</v>
      </c>
      <c r="L48" s="64">
        <v>590</v>
      </c>
      <c r="M48" s="64">
        <v>529</v>
      </c>
      <c r="N48" s="64">
        <v>545</v>
      </c>
      <c r="O48" s="65">
        <v>539</v>
      </c>
      <c r="P48" s="48"/>
      <c r="Q48" s="48"/>
      <c r="R48" s="48"/>
      <c r="S48" s="48"/>
      <c r="T48" s="48"/>
      <c r="U48" s="48"/>
    </row>
    <row r="49" spans="1:21" ht="30.75" customHeight="1" x14ac:dyDescent="0.15">
      <c r="A49" s="48"/>
      <c r="B49" s="1205"/>
      <c r="C49" s="1206"/>
      <c r="D49" s="62"/>
      <c r="E49" s="1187" t="s">
        <v>16</v>
      </c>
      <c r="F49" s="1187"/>
      <c r="G49" s="1187"/>
      <c r="H49" s="1187"/>
      <c r="I49" s="1187"/>
      <c r="J49" s="1188"/>
      <c r="K49" s="63">
        <v>0</v>
      </c>
      <c r="L49" s="64">
        <v>0</v>
      </c>
      <c r="M49" s="64">
        <v>10</v>
      </c>
      <c r="N49" s="64">
        <v>17</v>
      </c>
      <c r="O49" s="65">
        <v>26</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515</v>
      </c>
      <c r="L50" s="64" t="s">
        <v>515</v>
      </c>
      <c r="M50" s="64" t="s">
        <v>515</v>
      </c>
      <c r="N50" s="64" t="s">
        <v>515</v>
      </c>
      <c r="O50" s="65" t="s">
        <v>515</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515</v>
      </c>
      <c r="L51" s="64" t="s">
        <v>515</v>
      </c>
      <c r="M51" s="64" t="s">
        <v>515</v>
      </c>
      <c r="N51" s="64" t="s">
        <v>515</v>
      </c>
      <c r="O51" s="65" t="s">
        <v>515</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2171</v>
      </c>
      <c r="L52" s="64">
        <v>2172</v>
      </c>
      <c r="M52" s="64">
        <v>2150</v>
      </c>
      <c r="N52" s="64">
        <v>2162</v>
      </c>
      <c r="O52" s="65">
        <v>2150</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560</v>
      </c>
      <c r="L53" s="69">
        <v>554</v>
      </c>
      <c r="M53" s="69">
        <v>512</v>
      </c>
      <c r="N53" s="69">
        <v>550</v>
      </c>
      <c r="O53" s="70">
        <v>613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593</v>
      </c>
      <c r="L57" s="84" t="s">
        <v>593</v>
      </c>
      <c r="M57" s="84" t="s">
        <v>593</v>
      </c>
      <c r="N57" s="84" t="s">
        <v>593</v>
      </c>
      <c r="O57" s="85" t="s">
        <v>593</v>
      </c>
    </row>
    <row r="58" spans="1:21" ht="31.5" customHeight="1" thickBot="1" x14ac:dyDescent="0.2">
      <c r="B58" s="1195"/>
      <c r="C58" s="1196"/>
      <c r="D58" s="1200" t="s">
        <v>27</v>
      </c>
      <c r="E58" s="1201"/>
      <c r="F58" s="1201"/>
      <c r="G58" s="1201"/>
      <c r="H58" s="1201"/>
      <c r="I58" s="1201"/>
      <c r="J58" s="1202"/>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xid6f0G0SBsBfWFPEq7W/sA2n/SZHsK37V4V1fpuEHXKNJA9iOoE2No1rHZyi93pG4NhX8LBrSe90lhPbuMg==" saltValue="Ddu9Gp0VgjiHkvQ1ufe8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3" t="s">
        <v>30</v>
      </c>
      <c r="C41" s="1224"/>
      <c r="D41" s="102"/>
      <c r="E41" s="1225" t="s">
        <v>31</v>
      </c>
      <c r="F41" s="1225"/>
      <c r="G41" s="1225"/>
      <c r="H41" s="1226"/>
      <c r="I41" s="337">
        <v>20605</v>
      </c>
      <c r="J41" s="338">
        <v>19363</v>
      </c>
      <c r="K41" s="338">
        <v>18628</v>
      </c>
      <c r="L41" s="338">
        <v>18118</v>
      </c>
      <c r="M41" s="339">
        <v>17803</v>
      </c>
    </row>
    <row r="42" spans="2:13" ht="27.75" customHeight="1" x14ac:dyDescent="0.15">
      <c r="B42" s="1213"/>
      <c r="C42" s="1214"/>
      <c r="D42" s="103"/>
      <c r="E42" s="1217" t="s">
        <v>32</v>
      </c>
      <c r="F42" s="1217"/>
      <c r="G42" s="1217"/>
      <c r="H42" s="1218"/>
      <c r="I42" s="340" t="s">
        <v>515</v>
      </c>
      <c r="J42" s="341" t="s">
        <v>515</v>
      </c>
      <c r="K42" s="341" t="s">
        <v>515</v>
      </c>
      <c r="L42" s="341" t="s">
        <v>515</v>
      </c>
      <c r="M42" s="342" t="s">
        <v>515</v>
      </c>
    </row>
    <row r="43" spans="2:13" ht="27.75" customHeight="1" x14ac:dyDescent="0.15">
      <c r="B43" s="1213"/>
      <c r="C43" s="1214"/>
      <c r="D43" s="103"/>
      <c r="E43" s="1217" t="s">
        <v>33</v>
      </c>
      <c r="F43" s="1217"/>
      <c r="G43" s="1217"/>
      <c r="H43" s="1218"/>
      <c r="I43" s="340">
        <v>8762</v>
      </c>
      <c r="J43" s="341">
        <v>9653</v>
      </c>
      <c r="K43" s="341">
        <v>9736</v>
      </c>
      <c r="L43" s="341">
        <v>9790</v>
      </c>
      <c r="M43" s="342">
        <v>9334</v>
      </c>
    </row>
    <row r="44" spans="2:13" ht="27.75" customHeight="1" x14ac:dyDescent="0.15">
      <c r="B44" s="1213"/>
      <c r="C44" s="1214"/>
      <c r="D44" s="103"/>
      <c r="E44" s="1217" t="s">
        <v>34</v>
      </c>
      <c r="F44" s="1217"/>
      <c r="G44" s="1217"/>
      <c r="H44" s="1218"/>
      <c r="I44" s="340" t="s">
        <v>515</v>
      </c>
      <c r="J44" s="341">
        <v>116</v>
      </c>
      <c r="K44" s="341">
        <v>220</v>
      </c>
      <c r="L44" s="341">
        <v>310</v>
      </c>
      <c r="M44" s="342">
        <v>372</v>
      </c>
    </row>
    <row r="45" spans="2:13" ht="27.75" customHeight="1" x14ac:dyDescent="0.15">
      <c r="B45" s="1213"/>
      <c r="C45" s="1214"/>
      <c r="D45" s="103"/>
      <c r="E45" s="1217" t="s">
        <v>35</v>
      </c>
      <c r="F45" s="1217"/>
      <c r="G45" s="1217"/>
      <c r="H45" s="1218"/>
      <c r="I45" s="340">
        <v>3503</v>
      </c>
      <c r="J45" s="341">
        <v>3398</v>
      </c>
      <c r="K45" s="341">
        <v>3551</v>
      </c>
      <c r="L45" s="341">
        <v>3568</v>
      </c>
      <c r="M45" s="342">
        <v>3549</v>
      </c>
    </row>
    <row r="46" spans="2:13" ht="27.75" customHeight="1" x14ac:dyDescent="0.15">
      <c r="B46" s="1213"/>
      <c r="C46" s="1214"/>
      <c r="D46" s="104"/>
      <c r="E46" s="1217" t="s">
        <v>36</v>
      </c>
      <c r="F46" s="1217"/>
      <c r="G46" s="1217"/>
      <c r="H46" s="1218"/>
      <c r="I46" s="340" t="s">
        <v>515</v>
      </c>
      <c r="J46" s="341" t="s">
        <v>515</v>
      </c>
      <c r="K46" s="341" t="s">
        <v>515</v>
      </c>
      <c r="L46" s="341" t="s">
        <v>515</v>
      </c>
      <c r="M46" s="342" t="s">
        <v>515</v>
      </c>
    </row>
    <row r="47" spans="2:13" ht="27.75" customHeight="1" x14ac:dyDescent="0.15">
      <c r="B47" s="1213"/>
      <c r="C47" s="1214"/>
      <c r="D47" s="105"/>
      <c r="E47" s="1227" t="s">
        <v>37</v>
      </c>
      <c r="F47" s="1228"/>
      <c r="G47" s="1228"/>
      <c r="H47" s="1229"/>
      <c r="I47" s="340" t="s">
        <v>515</v>
      </c>
      <c r="J47" s="341" t="s">
        <v>515</v>
      </c>
      <c r="K47" s="341" t="s">
        <v>515</v>
      </c>
      <c r="L47" s="341" t="s">
        <v>515</v>
      </c>
      <c r="M47" s="342" t="s">
        <v>515</v>
      </c>
    </row>
    <row r="48" spans="2:13" ht="27.75" customHeight="1" x14ac:dyDescent="0.15">
      <c r="B48" s="1213"/>
      <c r="C48" s="1214"/>
      <c r="D48" s="103"/>
      <c r="E48" s="1217" t="s">
        <v>38</v>
      </c>
      <c r="F48" s="1217"/>
      <c r="G48" s="1217"/>
      <c r="H48" s="1218"/>
      <c r="I48" s="340" t="s">
        <v>515</v>
      </c>
      <c r="J48" s="341" t="s">
        <v>515</v>
      </c>
      <c r="K48" s="341" t="s">
        <v>515</v>
      </c>
      <c r="L48" s="341" t="s">
        <v>515</v>
      </c>
      <c r="M48" s="342" t="s">
        <v>515</v>
      </c>
    </row>
    <row r="49" spans="2:13" ht="27.75" customHeight="1" x14ac:dyDescent="0.15">
      <c r="B49" s="1215"/>
      <c r="C49" s="1216"/>
      <c r="D49" s="103"/>
      <c r="E49" s="1217" t="s">
        <v>39</v>
      </c>
      <c r="F49" s="1217"/>
      <c r="G49" s="1217"/>
      <c r="H49" s="1218"/>
      <c r="I49" s="340" t="s">
        <v>515</v>
      </c>
      <c r="J49" s="341" t="s">
        <v>515</v>
      </c>
      <c r="K49" s="341" t="s">
        <v>515</v>
      </c>
      <c r="L49" s="341" t="s">
        <v>515</v>
      </c>
      <c r="M49" s="342" t="s">
        <v>515</v>
      </c>
    </row>
    <row r="50" spans="2:13" ht="27.75" customHeight="1" x14ac:dyDescent="0.15">
      <c r="B50" s="1211" t="s">
        <v>40</v>
      </c>
      <c r="C50" s="1212"/>
      <c r="D50" s="106"/>
      <c r="E50" s="1217" t="s">
        <v>41</v>
      </c>
      <c r="F50" s="1217"/>
      <c r="G50" s="1217"/>
      <c r="H50" s="1218"/>
      <c r="I50" s="340">
        <v>14568</v>
      </c>
      <c r="J50" s="341">
        <v>15192</v>
      </c>
      <c r="K50" s="341">
        <v>14944</v>
      </c>
      <c r="L50" s="341">
        <v>14968</v>
      </c>
      <c r="M50" s="342">
        <v>15750</v>
      </c>
    </row>
    <row r="51" spans="2:13" ht="27.75" customHeight="1" x14ac:dyDescent="0.15">
      <c r="B51" s="1213"/>
      <c r="C51" s="1214"/>
      <c r="D51" s="103"/>
      <c r="E51" s="1217" t="s">
        <v>42</v>
      </c>
      <c r="F51" s="1217"/>
      <c r="G51" s="1217"/>
      <c r="H51" s="1218"/>
      <c r="I51" s="340" t="s">
        <v>515</v>
      </c>
      <c r="J51" s="341" t="s">
        <v>515</v>
      </c>
      <c r="K51" s="341" t="s">
        <v>515</v>
      </c>
      <c r="L51" s="341" t="s">
        <v>515</v>
      </c>
      <c r="M51" s="342" t="s">
        <v>515</v>
      </c>
    </row>
    <row r="52" spans="2:13" ht="27.75" customHeight="1" x14ac:dyDescent="0.15">
      <c r="B52" s="1215"/>
      <c r="C52" s="1216"/>
      <c r="D52" s="103"/>
      <c r="E52" s="1217" t="s">
        <v>43</v>
      </c>
      <c r="F52" s="1217"/>
      <c r="G52" s="1217"/>
      <c r="H52" s="1218"/>
      <c r="I52" s="340">
        <v>23604</v>
      </c>
      <c r="J52" s="341">
        <v>23152</v>
      </c>
      <c r="K52" s="341">
        <v>22437</v>
      </c>
      <c r="L52" s="341">
        <v>21852</v>
      </c>
      <c r="M52" s="342">
        <v>21247</v>
      </c>
    </row>
    <row r="53" spans="2:13" ht="27.75" customHeight="1" thickBot="1" x14ac:dyDescent="0.2">
      <c r="B53" s="1219" t="s">
        <v>44</v>
      </c>
      <c r="C53" s="1220"/>
      <c r="D53" s="107"/>
      <c r="E53" s="1221" t="s">
        <v>45</v>
      </c>
      <c r="F53" s="1221"/>
      <c r="G53" s="1221"/>
      <c r="H53" s="1222"/>
      <c r="I53" s="343">
        <v>-5301</v>
      </c>
      <c r="J53" s="344">
        <v>-5814</v>
      </c>
      <c r="K53" s="344">
        <v>-5248</v>
      </c>
      <c r="L53" s="344">
        <v>-5035</v>
      </c>
      <c r="M53" s="345">
        <v>-5940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n2gVF2I3ikXjhEneIOhIdrFf2uW5R1PQi90zW5RXRHMrOYCl3+G5tlZzF4MNLB/zzBhoF1+WjU19QY2agdhJA==" saltValue="MVavBul/7e/E26HLzf56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8" t="s">
        <v>48</v>
      </c>
      <c r="D55" s="1238"/>
      <c r="E55" s="1239"/>
      <c r="F55" s="119">
        <v>6320</v>
      </c>
      <c r="G55" s="119">
        <v>5706</v>
      </c>
      <c r="H55" s="120">
        <v>5669</v>
      </c>
    </row>
    <row r="56" spans="2:8" ht="52.5" customHeight="1" x14ac:dyDescent="0.15">
      <c r="B56" s="121"/>
      <c r="C56" s="1240" t="s">
        <v>49</v>
      </c>
      <c r="D56" s="1240"/>
      <c r="E56" s="1241"/>
      <c r="F56" s="122">
        <v>679</v>
      </c>
      <c r="G56" s="122">
        <v>683</v>
      </c>
      <c r="H56" s="123">
        <v>688</v>
      </c>
    </row>
    <row r="57" spans="2:8" ht="53.25" customHeight="1" x14ac:dyDescent="0.15">
      <c r="B57" s="121"/>
      <c r="C57" s="1242" t="s">
        <v>50</v>
      </c>
      <c r="D57" s="1242"/>
      <c r="E57" s="1243"/>
      <c r="F57" s="124">
        <v>9880</v>
      </c>
      <c r="G57" s="124">
        <v>10529</v>
      </c>
      <c r="H57" s="125">
        <v>11500</v>
      </c>
    </row>
    <row r="58" spans="2:8" ht="45.75" customHeight="1" x14ac:dyDescent="0.15">
      <c r="B58" s="126"/>
      <c r="C58" s="1230" t="s">
        <v>588</v>
      </c>
      <c r="D58" s="1231"/>
      <c r="E58" s="1232"/>
      <c r="F58" s="127">
        <v>5954</v>
      </c>
      <c r="G58" s="127">
        <v>6583</v>
      </c>
      <c r="H58" s="128">
        <v>7606</v>
      </c>
    </row>
    <row r="59" spans="2:8" ht="45.75" customHeight="1" x14ac:dyDescent="0.15">
      <c r="B59" s="126"/>
      <c r="C59" s="1230" t="s">
        <v>589</v>
      </c>
      <c r="D59" s="1231"/>
      <c r="E59" s="1232"/>
      <c r="F59" s="127">
        <v>2850</v>
      </c>
      <c r="G59" s="127">
        <v>2850</v>
      </c>
      <c r="H59" s="128">
        <v>2850</v>
      </c>
    </row>
    <row r="60" spans="2:8" ht="45.75" customHeight="1" x14ac:dyDescent="0.15">
      <c r="B60" s="126"/>
      <c r="C60" s="1230" t="s">
        <v>590</v>
      </c>
      <c r="D60" s="1231"/>
      <c r="E60" s="1232"/>
      <c r="F60" s="127">
        <v>772</v>
      </c>
      <c r="G60" s="127">
        <v>776</v>
      </c>
      <c r="H60" s="128">
        <v>681</v>
      </c>
    </row>
    <row r="61" spans="2:8" ht="45.75" customHeight="1" x14ac:dyDescent="0.15">
      <c r="B61" s="126"/>
      <c r="C61" s="1230" t="s">
        <v>591</v>
      </c>
      <c r="D61" s="1231"/>
      <c r="E61" s="1232"/>
      <c r="F61" s="127">
        <v>209</v>
      </c>
      <c r="G61" s="127">
        <v>196</v>
      </c>
      <c r="H61" s="128">
        <v>188</v>
      </c>
    </row>
    <row r="62" spans="2:8" ht="45.75" customHeight="1" thickBot="1" x14ac:dyDescent="0.2">
      <c r="B62" s="129"/>
      <c r="C62" s="1233" t="s">
        <v>592</v>
      </c>
      <c r="D62" s="1234"/>
      <c r="E62" s="1235"/>
      <c r="F62" s="130">
        <v>31</v>
      </c>
      <c r="G62" s="130">
        <v>38</v>
      </c>
      <c r="H62" s="131">
        <v>77</v>
      </c>
    </row>
    <row r="63" spans="2:8" ht="52.5" customHeight="1" thickBot="1" x14ac:dyDescent="0.2">
      <c r="B63" s="132"/>
      <c r="C63" s="1236" t="s">
        <v>51</v>
      </c>
      <c r="D63" s="1236"/>
      <c r="E63" s="1237"/>
      <c r="F63" s="133">
        <v>16880</v>
      </c>
      <c r="G63" s="133">
        <v>16918</v>
      </c>
      <c r="H63" s="134">
        <v>17857</v>
      </c>
    </row>
    <row r="64" spans="2:8" x14ac:dyDescent="0.15"/>
  </sheetData>
  <sheetProtection algorithmName="SHA-512" hashValue="NQOVKVnOL8I8wYzLR5ArKacU1RDTJ790a2ZaB/eMzsQr1XgMjzaW4qE5TkhY5y4E/0ShEdkEtnVJ9LJXfWv/Jw==" saltValue="5yMlE9dKhxAhLtd3MD/h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6" t="s">
        <v>599</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70"/>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70"/>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70"/>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70"/>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600</v>
      </c>
    </row>
    <row r="50" spans="1:109" x14ac:dyDescent="0.15">
      <c r="B50" s="370"/>
      <c r="G50" s="1250"/>
      <c r="H50" s="1250"/>
      <c r="I50" s="1250"/>
      <c r="J50" s="1250"/>
      <c r="K50" s="380"/>
      <c r="L50" s="380"/>
      <c r="M50" s="381"/>
      <c r="N50" s="381"/>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556</v>
      </c>
      <c r="BQ50" s="1249"/>
      <c r="BR50" s="1249"/>
      <c r="BS50" s="1249"/>
      <c r="BT50" s="1249"/>
      <c r="BU50" s="1249"/>
      <c r="BV50" s="1249"/>
      <c r="BW50" s="1249"/>
      <c r="BX50" s="1249" t="s">
        <v>557</v>
      </c>
      <c r="BY50" s="1249"/>
      <c r="BZ50" s="1249"/>
      <c r="CA50" s="1249"/>
      <c r="CB50" s="1249"/>
      <c r="CC50" s="1249"/>
      <c r="CD50" s="1249"/>
      <c r="CE50" s="1249"/>
      <c r="CF50" s="1249" t="s">
        <v>558</v>
      </c>
      <c r="CG50" s="1249"/>
      <c r="CH50" s="1249"/>
      <c r="CI50" s="1249"/>
      <c r="CJ50" s="1249"/>
      <c r="CK50" s="1249"/>
      <c r="CL50" s="1249"/>
      <c r="CM50" s="1249"/>
      <c r="CN50" s="1249" t="s">
        <v>559</v>
      </c>
      <c r="CO50" s="1249"/>
      <c r="CP50" s="1249"/>
      <c r="CQ50" s="1249"/>
      <c r="CR50" s="1249"/>
      <c r="CS50" s="1249"/>
      <c r="CT50" s="1249"/>
      <c r="CU50" s="1249"/>
      <c r="CV50" s="1249" t="s">
        <v>560</v>
      </c>
      <c r="CW50" s="1249"/>
      <c r="CX50" s="1249"/>
      <c r="CY50" s="1249"/>
      <c r="CZ50" s="1249"/>
      <c r="DA50" s="1249"/>
      <c r="DB50" s="1249"/>
      <c r="DC50" s="1249"/>
    </row>
    <row r="51" spans="1:109" ht="13.5" customHeight="1" x14ac:dyDescent="0.15">
      <c r="B51" s="370"/>
      <c r="G51" s="1252"/>
      <c r="H51" s="1252"/>
      <c r="I51" s="1265"/>
      <c r="J51" s="1265"/>
      <c r="K51" s="1251"/>
      <c r="L51" s="1251"/>
      <c r="M51" s="1251"/>
      <c r="N51" s="1251"/>
      <c r="AM51" s="379"/>
      <c r="AN51" s="1247" t="s">
        <v>601</v>
      </c>
      <c r="AO51" s="1247"/>
      <c r="AP51" s="1247"/>
      <c r="AQ51" s="1247"/>
      <c r="AR51" s="1247"/>
      <c r="AS51" s="1247"/>
      <c r="AT51" s="1247"/>
      <c r="AU51" s="1247"/>
      <c r="AV51" s="1247"/>
      <c r="AW51" s="1247"/>
      <c r="AX51" s="1247"/>
      <c r="AY51" s="1247"/>
      <c r="AZ51" s="1247"/>
      <c r="BA51" s="1247"/>
      <c r="BB51" s="1247" t="s">
        <v>602</v>
      </c>
      <c r="BC51" s="1247"/>
      <c r="BD51" s="1247"/>
      <c r="BE51" s="1247"/>
      <c r="BF51" s="1247"/>
      <c r="BG51" s="1247"/>
      <c r="BH51" s="1247"/>
      <c r="BI51" s="1247"/>
      <c r="BJ51" s="1247"/>
      <c r="BK51" s="1247"/>
      <c r="BL51" s="1247"/>
      <c r="BM51" s="1247"/>
      <c r="BN51" s="1247"/>
      <c r="BO51" s="1247"/>
      <c r="BP51" s="1244"/>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70"/>
      <c r="G52" s="1252"/>
      <c r="H52" s="1252"/>
      <c r="I52" s="1265"/>
      <c r="J52" s="1265"/>
      <c r="K52" s="1251"/>
      <c r="L52" s="1251"/>
      <c r="M52" s="1251"/>
      <c r="N52" s="1251"/>
      <c r="AM52" s="379"/>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8"/>
      <c r="B53" s="370"/>
      <c r="G53" s="1252"/>
      <c r="H53" s="1252"/>
      <c r="I53" s="1250"/>
      <c r="J53" s="1250"/>
      <c r="K53" s="1251"/>
      <c r="L53" s="1251"/>
      <c r="M53" s="1251"/>
      <c r="N53" s="1251"/>
      <c r="AM53" s="379"/>
      <c r="AN53" s="1247"/>
      <c r="AO53" s="1247"/>
      <c r="AP53" s="1247"/>
      <c r="AQ53" s="1247"/>
      <c r="AR53" s="1247"/>
      <c r="AS53" s="1247"/>
      <c r="AT53" s="1247"/>
      <c r="AU53" s="1247"/>
      <c r="AV53" s="1247"/>
      <c r="AW53" s="1247"/>
      <c r="AX53" s="1247"/>
      <c r="AY53" s="1247"/>
      <c r="AZ53" s="1247"/>
      <c r="BA53" s="1247"/>
      <c r="BB53" s="1247" t="s">
        <v>603</v>
      </c>
      <c r="BC53" s="1247"/>
      <c r="BD53" s="1247"/>
      <c r="BE53" s="1247"/>
      <c r="BF53" s="1247"/>
      <c r="BG53" s="1247"/>
      <c r="BH53" s="1247"/>
      <c r="BI53" s="1247"/>
      <c r="BJ53" s="1247"/>
      <c r="BK53" s="1247"/>
      <c r="BL53" s="1247"/>
      <c r="BM53" s="1247"/>
      <c r="BN53" s="1247"/>
      <c r="BO53" s="1247"/>
      <c r="BP53" s="1244">
        <v>68.3</v>
      </c>
      <c r="BQ53" s="1244"/>
      <c r="BR53" s="1244"/>
      <c r="BS53" s="1244"/>
      <c r="BT53" s="1244"/>
      <c r="BU53" s="1244"/>
      <c r="BV53" s="1244"/>
      <c r="BW53" s="1244"/>
      <c r="BX53" s="1244">
        <v>70</v>
      </c>
      <c r="BY53" s="1244"/>
      <c r="BZ53" s="1244"/>
      <c r="CA53" s="1244"/>
      <c r="CB53" s="1244"/>
      <c r="CC53" s="1244"/>
      <c r="CD53" s="1244"/>
      <c r="CE53" s="1244"/>
      <c r="CF53" s="1244">
        <v>71.3</v>
      </c>
      <c r="CG53" s="1244"/>
      <c r="CH53" s="1244"/>
      <c r="CI53" s="1244"/>
      <c r="CJ53" s="1244"/>
      <c r="CK53" s="1244"/>
      <c r="CL53" s="1244"/>
      <c r="CM53" s="1244"/>
      <c r="CN53" s="1244">
        <v>72.5</v>
      </c>
      <c r="CO53" s="1244"/>
      <c r="CP53" s="1244"/>
      <c r="CQ53" s="1244"/>
      <c r="CR53" s="1244"/>
      <c r="CS53" s="1244"/>
      <c r="CT53" s="1244"/>
      <c r="CU53" s="1244"/>
      <c r="CV53" s="1244">
        <v>74</v>
      </c>
      <c r="CW53" s="1244"/>
      <c r="CX53" s="1244"/>
      <c r="CY53" s="1244"/>
      <c r="CZ53" s="1244"/>
      <c r="DA53" s="1244"/>
      <c r="DB53" s="1244"/>
      <c r="DC53" s="1244"/>
    </row>
    <row r="54" spans="1:109" x14ac:dyDescent="0.15">
      <c r="A54" s="378"/>
      <c r="B54" s="370"/>
      <c r="G54" s="1252"/>
      <c r="H54" s="1252"/>
      <c r="I54" s="1250"/>
      <c r="J54" s="1250"/>
      <c r="K54" s="1251"/>
      <c r="L54" s="1251"/>
      <c r="M54" s="1251"/>
      <c r="N54" s="1251"/>
      <c r="AM54" s="379"/>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8"/>
      <c r="B55" s="370"/>
      <c r="G55" s="1250"/>
      <c r="H55" s="1250"/>
      <c r="I55" s="1250"/>
      <c r="J55" s="1250"/>
      <c r="K55" s="1251"/>
      <c r="L55" s="1251"/>
      <c r="M55" s="1251"/>
      <c r="N55" s="1251"/>
      <c r="AN55" s="1249" t="s">
        <v>604</v>
      </c>
      <c r="AO55" s="1249"/>
      <c r="AP55" s="1249"/>
      <c r="AQ55" s="1249"/>
      <c r="AR55" s="1249"/>
      <c r="AS55" s="1249"/>
      <c r="AT55" s="1249"/>
      <c r="AU55" s="1249"/>
      <c r="AV55" s="1249"/>
      <c r="AW55" s="1249"/>
      <c r="AX55" s="1249"/>
      <c r="AY55" s="1249"/>
      <c r="AZ55" s="1249"/>
      <c r="BA55" s="1249"/>
      <c r="BB55" s="1247" t="s">
        <v>602</v>
      </c>
      <c r="BC55" s="1247"/>
      <c r="BD55" s="1247"/>
      <c r="BE55" s="1247"/>
      <c r="BF55" s="1247"/>
      <c r="BG55" s="1247"/>
      <c r="BH55" s="1247"/>
      <c r="BI55" s="1247"/>
      <c r="BJ55" s="1247"/>
      <c r="BK55" s="1247"/>
      <c r="BL55" s="1247"/>
      <c r="BM55" s="1247"/>
      <c r="BN55" s="1247"/>
      <c r="BO55" s="1247"/>
      <c r="BP55" s="1244">
        <v>30.2</v>
      </c>
      <c r="BQ55" s="1244"/>
      <c r="BR55" s="1244"/>
      <c r="BS55" s="1244"/>
      <c r="BT55" s="1244"/>
      <c r="BU55" s="1244"/>
      <c r="BV55" s="1244"/>
      <c r="BW55" s="1244"/>
      <c r="BX55" s="1244">
        <v>25.4</v>
      </c>
      <c r="BY55" s="1244"/>
      <c r="BZ55" s="1244"/>
      <c r="CA55" s="1244"/>
      <c r="CB55" s="1244"/>
      <c r="CC55" s="1244"/>
      <c r="CD55" s="1244"/>
      <c r="CE55" s="1244"/>
      <c r="CF55" s="1244">
        <v>23</v>
      </c>
      <c r="CG55" s="1244"/>
      <c r="CH55" s="1244"/>
      <c r="CI55" s="1244"/>
      <c r="CJ55" s="1244"/>
      <c r="CK55" s="1244"/>
      <c r="CL55" s="1244"/>
      <c r="CM55" s="1244"/>
      <c r="CN55" s="1244">
        <v>28</v>
      </c>
      <c r="CO55" s="1244"/>
      <c r="CP55" s="1244"/>
      <c r="CQ55" s="1244"/>
      <c r="CR55" s="1244"/>
      <c r="CS55" s="1244"/>
      <c r="CT55" s="1244"/>
      <c r="CU55" s="1244"/>
      <c r="CV55" s="1244">
        <v>18</v>
      </c>
      <c r="CW55" s="1244"/>
      <c r="CX55" s="1244"/>
      <c r="CY55" s="1244"/>
      <c r="CZ55" s="1244"/>
      <c r="DA55" s="1244"/>
      <c r="DB55" s="1244"/>
      <c r="DC55" s="1244"/>
    </row>
    <row r="56" spans="1:109" x14ac:dyDescent="0.15">
      <c r="A56" s="378"/>
      <c r="B56" s="370"/>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8" customFormat="1" x14ac:dyDescent="0.15">
      <c r="B57" s="382"/>
      <c r="G57" s="1250"/>
      <c r="H57" s="1250"/>
      <c r="I57" s="1245"/>
      <c r="J57" s="1245"/>
      <c r="K57" s="1251"/>
      <c r="L57" s="1251"/>
      <c r="M57" s="1251"/>
      <c r="N57" s="1251"/>
      <c r="AM57" s="364"/>
      <c r="AN57" s="1249"/>
      <c r="AO57" s="1249"/>
      <c r="AP57" s="1249"/>
      <c r="AQ57" s="1249"/>
      <c r="AR57" s="1249"/>
      <c r="AS57" s="1249"/>
      <c r="AT57" s="1249"/>
      <c r="AU57" s="1249"/>
      <c r="AV57" s="1249"/>
      <c r="AW57" s="1249"/>
      <c r="AX57" s="1249"/>
      <c r="AY57" s="1249"/>
      <c r="AZ57" s="1249"/>
      <c r="BA57" s="1249"/>
      <c r="BB57" s="1247" t="s">
        <v>603</v>
      </c>
      <c r="BC57" s="1247"/>
      <c r="BD57" s="1247"/>
      <c r="BE57" s="1247"/>
      <c r="BF57" s="1247"/>
      <c r="BG57" s="1247"/>
      <c r="BH57" s="1247"/>
      <c r="BI57" s="1247"/>
      <c r="BJ57" s="1247"/>
      <c r="BK57" s="1247"/>
      <c r="BL57" s="1247"/>
      <c r="BM57" s="1247"/>
      <c r="BN57" s="1247"/>
      <c r="BO57" s="1247"/>
      <c r="BP57" s="1244">
        <v>58.9</v>
      </c>
      <c r="BQ57" s="1244"/>
      <c r="BR57" s="1244"/>
      <c r="BS57" s="1244"/>
      <c r="BT57" s="1244"/>
      <c r="BU57" s="1244"/>
      <c r="BV57" s="1244"/>
      <c r="BW57" s="1244"/>
      <c r="BX57" s="1244">
        <v>60</v>
      </c>
      <c r="BY57" s="1244"/>
      <c r="BZ57" s="1244"/>
      <c r="CA57" s="1244"/>
      <c r="CB57" s="1244"/>
      <c r="CC57" s="1244"/>
      <c r="CD57" s="1244"/>
      <c r="CE57" s="1244"/>
      <c r="CF57" s="1244">
        <v>60.6</v>
      </c>
      <c r="CG57" s="1244"/>
      <c r="CH57" s="1244"/>
      <c r="CI57" s="1244"/>
      <c r="CJ57" s="1244"/>
      <c r="CK57" s="1244"/>
      <c r="CL57" s="1244"/>
      <c r="CM57" s="1244"/>
      <c r="CN57" s="1244">
        <v>62.3</v>
      </c>
      <c r="CO57" s="1244"/>
      <c r="CP57" s="1244"/>
      <c r="CQ57" s="1244"/>
      <c r="CR57" s="1244"/>
      <c r="CS57" s="1244"/>
      <c r="CT57" s="1244"/>
      <c r="CU57" s="1244"/>
      <c r="CV57" s="1244">
        <v>62.4</v>
      </c>
      <c r="CW57" s="1244"/>
      <c r="CX57" s="1244"/>
      <c r="CY57" s="1244"/>
      <c r="CZ57" s="1244"/>
      <c r="DA57" s="1244"/>
      <c r="DB57" s="1244"/>
      <c r="DC57" s="1244"/>
      <c r="DD57" s="383"/>
      <c r="DE57" s="382"/>
    </row>
    <row r="58" spans="1:109" s="378" customFormat="1" x14ac:dyDescent="0.15">
      <c r="A58" s="364"/>
      <c r="B58" s="382"/>
      <c r="G58" s="1250"/>
      <c r="H58" s="1250"/>
      <c r="I58" s="1245"/>
      <c r="J58" s="1245"/>
      <c r="K58" s="1251"/>
      <c r="L58" s="1251"/>
      <c r="M58" s="1251"/>
      <c r="N58" s="1251"/>
      <c r="AM58" s="364"/>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605</v>
      </c>
    </row>
    <row r="64" spans="1:109" x14ac:dyDescent="0.15">
      <c r="B64" s="370"/>
      <c r="G64" s="377"/>
      <c r="I64" s="390"/>
      <c r="J64" s="390"/>
      <c r="K64" s="390"/>
      <c r="L64" s="390"/>
      <c r="M64" s="390"/>
      <c r="N64" s="391"/>
      <c r="AM64" s="377"/>
      <c r="AN64" s="377" t="s">
        <v>598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5" customHeight="1" x14ac:dyDescent="0.15">
      <c r="B65" s="370"/>
      <c r="AN65" s="1256" t="s">
        <v>606</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70"/>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70"/>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70"/>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70"/>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600</v>
      </c>
    </row>
    <row r="72" spans="2:107" x14ac:dyDescent="0.15">
      <c r="B72" s="370"/>
      <c r="G72" s="1250"/>
      <c r="H72" s="1250"/>
      <c r="I72" s="1250"/>
      <c r="J72" s="1250"/>
      <c r="K72" s="380"/>
      <c r="L72" s="380"/>
      <c r="M72" s="381"/>
      <c r="N72" s="381"/>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556</v>
      </c>
      <c r="BQ72" s="1249"/>
      <c r="BR72" s="1249"/>
      <c r="BS72" s="1249"/>
      <c r="BT72" s="1249"/>
      <c r="BU72" s="1249"/>
      <c r="BV72" s="1249"/>
      <c r="BW72" s="1249"/>
      <c r="BX72" s="1249" t="s">
        <v>557</v>
      </c>
      <c r="BY72" s="1249"/>
      <c r="BZ72" s="1249"/>
      <c r="CA72" s="1249"/>
      <c r="CB72" s="1249"/>
      <c r="CC72" s="1249"/>
      <c r="CD72" s="1249"/>
      <c r="CE72" s="1249"/>
      <c r="CF72" s="1249" t="s">
        <v>558</v>
      </c>
      <c r="CG72" s="1249"/>
      <c r="CH72" s="1249"/>
      <c r="CI72" s="1249"/>
      <c r="CJ72" s="1249"/>
      <c r="CK72" s="1249"/>
      <c r="CL72" s="1249"/>
      <c r="CM72" s="1249"/>
      <c r="CN72" s="1249" t="s">
        <v>559</v>
      </c>
      <c r="CO72" s="1249"/>
      <c r="CP72" s="1249"/>
      <c r="CQ72" s="1249"/>
      <c r="CR72" s="1249"/>
      <c r="CS72" s="1249"/>
      <c r="CT72" s="1249"/>
      <c r="CU72" s="1249"/>
      <c r="CV72" s="1249" t="s">
        <v>560</v>
      </c>
      <c r="CW72" s="1249"/>
      <c r="CX72" s="1249"/>
      <c r="CY72" s="1249"/>
      <c r="CZ72" s="1249"/>
      <c r="DA72" s="1249"/>
      <c r="DB72" s="1249"/>
      <c r="DC72" s="1249"/>
    </row>
    <row r="73" spans="2:107" x14ac:dyDescent="0.15">
      <c r="B73" s="370"/>
      <c r="G73" s="1252"/>
      <c r="H73" s="1252"/>
      <c r="I73" s="1252"/>
      <c r="J73" s="1252"/>
      <c r="K73" s="1248"/>
      <c r="L73" s="1248"/>
      <c r="M73" s="1248"/>
      <c r="N73" s="1248"/>
      <c r="AM73" s="379"/>
      <c r="AN73" s="1247" t="s">
        <v>601</v>
      </c>
      <c r="AO73" s="1247"/>
      <c r="AP73" s="1247"/>
      <c r="AQ73" s="1247"/>
      <c r="AR73" s="1247"/>
      <c r="AS73" s="1247"/>
      <c r="AT73" s="1247"/>
      <c r="AU73" s="1247"/>
      <c r="AV73" s="1247"/>
      <c r="AW73" s="1247"/>
      <c r="AX73" s="1247"/>
      <c r="AY73" s="1247"/>
      <c r="AZ73" s="1247"/>
      <c r="BA73" s="1247"/>
      <c r="BB73" s="1247" t="s">
        <v>607</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70"/>
      <c r="G74" s="1252"/>
      <c r="H74" s="1252"/>
      <c r="I74" s="1252"/>
      <c r="J74" s="1252"/>
      <c r="K74" s="1248"/>
      <c r="L74" s="1248"/>
      <c r="M74" s="1248"/>
      <c r="N74" s="1248"/>
      <c r="AM74" s="379"/>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70"/>
      <c r="G75" s="1252"/>
      <c r="H75" s="1252"/>
      <c r="I75" s="1250"/>
      <c r="J75" s="1250"/>
      <c r="K75" s="1251"/>
      <c r="L75" s="1251"/>
      <c r="M75" s="1251"/>
      <c r="N75" s="1251"/>
      <c r="AM75" s="379"/>
      <c r="AN75" s="1247"/>
      <c r="AO75" s="1247"/>
      <c r="AP75" s="1247"/>
      <c r="AQ75" s="1247"/>
      <c r="AR75" s="1247"/>
      <c r="AS75" s="1247"/>
      <c r="AT75" s="1247"/>
      <c r="AU75" s="1247"/>
      <c r="AV75" s="1247"/>
      <c r="AW75" s="1247"/>
      <c r="AX75" s="1247"/>
      <c r="AY75" s="1247"/>
      <c r="AZ75" s="1247"/>
      <c r="BA75" s="1247"/>
      <c r="BB75" s="1247" t="s">
        <v>608</v>
      </c>
      <c r="BC75" s="1247"/>
      <c r="BD75" s="1247"/>
      <c r="BE75" s="1247"/>
      <c r="BF75" s="1247"/>
      <c r="BG75" s="1247"/>
      <c r="BH75" s="1247"/>
      <c r="BI75" s="1247"/>
      <c r="BJ75" s="1247"/>
      <c r="BK75" s="1247"/>
      <c r="BL75" s="1247"/>
      <c r="BM75" s="1247"/>
      <c r="BN75" s="1247"/>
      <c r="BO75" s="1247"/>
      <c r="BP75" s="1244">
        <v>4</v>
      </c>
      <c r="BQ75" s="1244"/>
      <c r="BR75" s="1244"/>
      <c r="BS75" s="1244"/>
      <c r="BT75" s="1244"/>
      <c r="BU75" s="1244"/>
      <c r="BV75" s="1244"/>
      <c r="BW75" s="1244"/>
      <c r="BX75" s="1244">
        <v>4.0999999999999996</v>
      </c>
      <c r="BY75" s="1244"/>
      <c r="BZ75" s="1244"/>
      <c r="CA75" s="1244"/>
      <c r="CB75" s="1244"/>
      <c r="CC75" s="1244"/>
      <c r="CD75" s="1244"/>
      <c r="CE75" s="1244"/>
      <c r="CF75" s="1244">
        <v>4.2</v>
      </c>
      <c r="CG75" s="1244"/>
      <c r="CH75" s="1244"/>
      <c r="CI75" s="1244"/>
      <c r="CJ75" s="1244"/>
      <c r="CK75" s="1244"/>
      <c r="CL75" s="1244"/>
      <c r="CM75" s="1244"/>
      <c r="CN75" s="1244">
        <v>4.0999999999999996</v>
      </c>
      <c r="CO75" s="1244"/>
      <c r="CP75" s="1244"/>
      <c r="CQ75" s="1244"/>
      <c r="CR75" s="1244"/>
      <c r="CS75" s="1244"/>
      <c r="CT75" s="1244"/>
      <c r="CU75" s="1244"/>
      <c r="CV75" s="1244">
        <v>4.2</v>
      </c>
      <c r="CW75" s="1244"/>
      <c r="CX75" s="1244"/>
      <c r="CY75" s="1244"/>
      <c r="CZ75" s="1244"/>
      <c r="DA75" s="1244"/>
      <c r="DB75" s="1244"/>
      <c r="DC75" s="1244"/>
    </row>
    <row r="76" spans="2:107" x14ac:dyDescent="0.15">
      <c r="B76" s="370"/>
      <c r="G76" s="1252"/>
      <c r="H76" s="1252"/>
      <c r="I76" s="1250"/>
      <c r="J76" s="1250"/>
      <c r="K76" s="1251"/>
      <c r="L76" s="1251"/>
      <c r="M76" s="1251"/>
      <c r="N76" s="1251"/>
      <c r="AM76" s="379"/>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70"/>
      <c r="G77" s="1250"/>
      <c r="H77" s="1250"/>
      <c r="I77" s="1250"/>
      <c r="J77" s="1250"/>
      <c r="K77" s="1248"/>
      <c r="L77" s="1248"/>
      <c r="M77" s="1248"/>
      <c r="N77" s="1248"/>
      <c r="AN77" s="1249" t="s">
        <v>609</v>
      </c>
      <c r="AO77" s="1249"/>
      <c r="AP77" s="1249"/>
      <c r="AQ77" s="1249"/>
      <c r="AR77" s="1249"/>
      <c r="AS77" s="1249"/>
      <c r="AT77" s="1249"/>
      <c r="AU77" s="1249"/>
      <c r="AV77" s="1249"/>
      <c r="AW77" s="1249"/>
      <c r="AX77" s="1249"/>
      <c r="AY77" s="1249"/>
      <c r="AZ77" s="1249"/>
      <c r="BA77" s="1249"/>
      <c r="BB77" s="1247" t="s">
        <v>607</v>
      </c>
      <c r="BC77" s="1247"/>
      <c r="BD77" s="1247"/>
      <c r="BE77" s="1247"/>
      <c r="BF77" s="1247"/>
      <c r="BG77" s="1247"/>
      <c r="BH77" s="1247"/>
      <c r="BI77" s="1247"/>
      <c r="BJ77" s="1247"/>
      <c r="BK77" s="1247"/>
      <c r="BL77" s="1247"/>
      <c r="BM77" s="1247"/>
      <c r="BN77" s="1247"/>
      <c r="BO77" s="1247"/>
      <c r="BP77" s="1244">
        <v>30.2</v>
      </c>
      <c r="BQ77" s="1244"/>
      <c r="BR77" s="1244"/>
      <c r="BS77" s="1244"/>
      <c r="BT77" s="1244"/>
      <c r="BU77" s="1244"/>
      <c r="BV77" s="1244"/>
      <c r="BW77" s="1244"/>
      <c r="BX77" s="1244">
        <v>25.4</v>
      </c>
      <c r="BY77" s="1244"/>
      <c r="BZ77" s="1244"/>
      <c r="CA77" s="1244"/>
      <c r="CB77" s="1244"/>
      <c r="CC77" s="1244"/>
      <c r="CD77" s="1244"/>
      <c r="CE77" s="1244"/>
      <c r="CF77" s="1244">
        <v>23</v>
      </c>
      <c r="CG77" s="1244"/>
      <c r="CH77" s="1244"/>
      <c r="CI77" s="1244"/>
      <c r="CJ77" s="1244"/>
      <c r="CK77" s="1244"/>
      <c r="CL77" s="1244"/>
      <c r="CM77" s="1244"/>
      <c r="CN77" s="1244">
        <v>28</v>
      </c>
      <c r="CO77" s="1244"/>
      <c r="CP77" s="1244"/>
      <c r="CQ77" s="1244"/>
      <c r="CR77" s="1244"/>
      <c r="CS77" s="1244"/>
      <c r="CT77" s="1244"/>
      <c r="CU77" s="1244"/>
      <c r="CV77" s="1244">
        <v>18</v>
      </c>
      <c r="CW77" s="1244"/>
      <c r="CX77" s="1244"/>
      <c r="CY77" s="1244"/>
      <c r="CZ77" s="1244"/>
      <c r="DA77" s="1244"/>
      <c r="DB77" s="1244"/>
      <c r="DC77" s="1244"/>
    </row>
    <row r="78" spans="2:107" x14ac:dyDescent="0.15">
      <c r="B78" s="370"/>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70"/>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608</v>
      </c>
      <c r="BC79" s="1247"/>
      <c r="BD79" s="1247"/>
      <c r="BE79" s="1247"/>
      <c r="BF79" s="1247"/>
      <c r="BG79" s="1247"/>
      <c r="BH79" s="1247"/>
      <c r="BI79" s="1247"/>
      <c r="BJ79" s="1247"/>
      <c r="BK79" s="1247"/>
      <c r="BL79" s="1247"/>
      <c r="BM79" s="1247"/>
      <c r="BN79" s="1247"/>
      <c r="BO79" s="1247"/>
      <c r="BP79" s="1244">
        <v>8</v>
      </c>
      <c r="BQ79" s="1244"/>
      <c r="BR79" s="1244"/>
      <c r="BS79" s="1244"/>
      <c r="BT79" s="1244"/>
      <c r="BU79" s="1244"/>
      <c r="BV79" s="1244"/>
      <c r="BW79" s="1244"/>
      <c r="BX79" s="1244">
        <v>7.8</v>
      </c>
      <c r="BY79" s="1244"/>
      <c r="BZ79" s="1244"/>
      <c r="CA79" s="1244"/>
      <c r="CB79" s="1244"/>
      <c r="CC79" s="1244"/>
      <c r="CD79" s="1244"/>
      <c r="CE79" s="1244"/>
      <c r="CF79" s="1244">
        <v>7.7</v>
      </c>
      <c r="CG79" s="1244"/>
      <c r="CH79" s="1244"/>
      <c r="CI79" s="1244"/>
      <c r="CJ79" s="1244"/>
      <c r="CK79" s="1244"/>
      <c r="CL79" s="1244"/>
      <c r="CM79" s="1244"/>
      <c r="CN79" s="1244">
        <v>7.5</v>
      </c>
      <c r="CO79" s="1244"/>
      <c r="CP79" s="1244"/>
      <c r="CQ79" s="1244"/>
      <c r="CR79" s="1244"/>
      <c r="CS79" s="1244"/>
      <c r="CT79" s="1244"/>
      <c r="CU79" s="1244"/>
      <c r="CV79" s="1244">
        <v>6.6</v>
      </c>
      <c r="CW79" s="1244"/>
      <c r="CX79" s="1244"/>
      <c r="CY79" s="1244"/>
      <c r="CZ79" s="1244"/>
      <c r="DA79" s="1244"/>
      <c r="DB79" s="1244"/>
      <c r="DC79" s="1244"/>
    </row>
    <row r="80" spans="2:107" x14ac:dyDescent="0.15">
      <c r="B80" s="370"/>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YlqYO+J6NgNUs4jnKJR8RJKFyIx3dzixrUMuoLlgBtaf3sx+IvfJbTWb9E4VqSX/2mqECGNPWmWGYT+QcBXuA==" saltValue="K8nR5NjOYubHmc/H5dvy3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610</v>
      </c>
    </row>
  </sheetData>
  <sheetProtection algorithmName="SHA-512" hashValue="jfQQR9n4Qxr9Xkz4xGSGB0p4ls3T0r3t5+XXTpI7HOAsf1nxdQ0q+mqvLrBujwyN2AUZMNW+TGBlRs3dvbiN5A==" saltValue="9prvdEcKDJa1SMJMXb+L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610</v>
      </c>
    </row>
  </sheetData>
  <sheetProtection algorithmName="SHA-512" hashValue="1Z6ootjnKbUDK14MczFOviF75qXJ4e0vLytVXIj3NnhQ6Jt38cJs6dHNkRp3ucWnHUklMkWnKAu64vLg7FVETA==" saltValue="1cgyqYKvqlFBJIFda/fA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29061</v>
      </c>
      <c r="E3" s="153"/>
      <c r="F3" s="154">
        <v>70615</v>
      </c>
      <c r="G3" s="155"/>
      <c r="H3" s="156"/>
    </row>
    <row r="4" spans="1:8" x14ac:dyDescent="0.15">
      <c r="A4" s="157"/>
      <c r="B4" s="158"/>
      <c r="C4" s="159"/>
      <c r="D4" s="160">
        <v>13880</v>
      </c>
      <c r="E4" s="161"/>
      <c r="F4" s="162">
        <v>37382</v>
      </c>
      <c r="G4" s="163"/>
      <c r="H4" s="164"/>
    </row>
    <row r="5" spans="1:8" x14ac:dyDescent="0.15">
      <c r="A5" s="145" t="s">
        <v>548</v>
      </c>
      <c r="B5" s="150"/>
      <c r="C5" s="151"/>
      <c r="D5" s="152">
        <v>26485</v>
      </c>
      <c r="E5" s="153"/>
      <c r="F5" s="154">
        <v>69185</v>
      </c>
      <c r="G5" s="155"/>
      <c r="H5" s="156"/>
    </row>
    <row r="6" spans="1:8" x14ac:dyDescent="0.15">
      <c r="A6" s="157"/>
      <c r="B6" s="158"/>
      <c r="C6" s="159"/>
      <c r="D6" s="160">
        <v>12565</v>
      </c>
      <c r="E6" s="161"/>
      <c r="F6" s="162">
        <v>38519</v>
      </c>
      <c r="G6" s="163"/>
      <c r="H6" s="164"/>
    </row>
    <row r="7" spans="1:8" x14ac:dyDescent="0.15">
      <c r="A7" s="145" t="s">
        <v>549</v>
      </c>
      <c r="B7" s="150"/>
      <c r="C7" s="151"/>
      <c r="D7" s="152">
        <v>33150</v>
      </c>
      <c r="E7" s="153"/>
      <c r="F7" s="154">
        <v>70166</v>
      </c>
      <c r="G7" s="155"/>
      <c r="H7" s="156"/>
    </row>
    <row r="8" spans="1:8" x14ac:dyDescent="0.15">
      <c r="A8" s="157"/>
      <c r="B8" s="158"/>
      <c r="C8" s="159"/>
      <c r="D8" s="160">
        <v>15505</v>
      </c>
      <c r="E8" s="161"/>
      <c r="F8" s="162">
        <v>36115</v>
      </c>
      <c r="G8" s="163"/>
      <c r="H8" s="164"/>
    </row>
    <row r="9" spans="1:8" x14ac:dyDescent="0.15">
      <c r="A9" s="145" t="s">
        <v>550</v>
      </c>
      <c r="B9" s="150"/>
      <c r="C9" s="151"/>
      <c r="D9" s="152">
        <v>38894</v>
      </c>
      <c r="E9" s="153"/>
      <c r="F9" s="154">
        <v>70329</v>
      </c>
      <c r="G9" s="155"/>
      <c r="H9" s="156"/>
    </row>
    <row r="10" spans="1:8" x14ac:dyDescent="0.15">
      <c r="A10" s="157"/>
      <c r="B10" s="158"/>
      <c r="C10" s="159"/>
      <c r="D10" s="160">
        <v>17590</v>
      </c>
      <c r="E10" s="161"/>
      <c r="F10" s="162">
        <v>39403</v>
      </c>
      <c r="G10" s="163"/>
      <c r="H10" s="164"/>
    </row>
    <row r="11" spans="1:8" x14ac:dyDescent="0.15">
      <c r="A11" s="145" t="s">
        <v>551</v>
      </c>
      <c r="B11" s="150"/>
      <c r="C11" s="151"/>
      <c r="D11" s="152">
        <v>32151</v>
      </c>
      <c r="E11" s="153"/>
      <c r="F11" s="154">
        <v>54225</v>
      </c>
      <c r="G11" s="155"/>
      <c r="H11" s="156"/>
    </row>
    <row r="12" spans="1:8" x14ac:dyDescent="0.15">
      <c r="A12" s="157"/>
      <c r="B12" s="158"/>
      <c r="C12" s="165"/>
      <c r="D12" s="160">
        <v>20381</v>
      </c>
      <c r="E12" s="161"/>
      <c r="F12" s="162">
        <v>27337</v>
      </c>
      <c r="G12" s="163"/>
      <c r="H12" s="164"/>
    </row>
    <row r="13" spans="1:8" x14ac:dyDescent="0.15">
      <c r="A13" s="145"/>
      <c r="B13" s="150"/>
      <c r="C13" s="166"/>
      <c r="D13" s="167">
        <v>31948</v>
      </c>
      <c r="E13" s="168"/>
      <c r="F13" s="169">
        <v>66904</v>
      </c>
      <c r="G13" s="170"/>
      <c r="H13" s="156"/>
    </row>
    <row r="14" spans="1:8" x14ac:dyDescent="0.15">
      <c r="A14" s="157"/>
      <c r="B14" s="158"/>
      <c r="C14" s="159"/>
      <c r="D14" s="160">
        <v>15984</v>
      </c>
      <c r="E14" s="161"/>
      <c r="F14" s="162">
        <v>35751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4.7</v>
      </c>
      <c r="C19" s="171">
        <f>ROUND(VALUE(SUBSTITUTE(実質収支比率等に係る経年分析!G$48,"▲","-")),2)</f>
        <v>4.37</v>
      </c>
      <c r="D19" s="171">
        <f>ROUND(VALUE(SUBSTITUTE(実質収支比率等に係る経年分析!H$48,"▲","-")),2)</f>
        <v>4.97</v>
      </c>
      <c r="E19" s="171">
        <f>ROUND(VALUE(SUBSTITUTE(実質収支比率等に係る経年分析!I$48,"▲","-")),2)</f>
        <v>6.41</v>
      </c>
      <c r="F19" s="171">
        <f>ROUND(VALUE(SUBSTITUTE(実質収支比率等に係る経年分析!J$48,"▲","-")),2)</f>
        <v>6.66</v>
      </c>
    </row>
    <row r="20" spans="1:11" x14ac:dyDescent="0.15">
      <c r="A20" s="171" t="s">
        <v>55</v>
      </c>
      <c r="B20" s="171">
        <f>ROUND(VALUE(SUBSTITUTE(実質収支比率等に係る経年分析!F$47,"▲","-")),2)</f>
        <v>47.75</v>
      </c>
      <c r="C20" s="171">
        <f>ROUND(VALUE(SUBSTITUTE(実質収支比率等に係る経年分析!G$47,"▲","-")),2)</f>
        <v>45.92</v>
      </c>
      <c r="D20" s="171">
        <f>ROUND(VALUE(SUBSTITUTE(実質収支比率等に係る経年分析!H$47,"▲","-")),2)</f>
        <v>42.39</v>
      </c>
      <c r="E20" s="171">
        <f>ROUND(VALUE(SUBSTITUTE(実質収支比率等に係る経年分析!I$47,"▲","-")),2)</f>
        <v>37.520000000000003</v>
      </c>
      <c r="F20" s="171">
        <f>ROUND(VALUE(SUBSTITUTE(実質収支比率等に係る経年分析!J$47,"▲","-")),2)</f>
        <v>35.950000000000003</v>
      </c>
    </row>
    <row r="21" spans="1:11" x14ac:dyDescent="0.15">
      <c r="A21" s="171" t="s">
        <v>56</v>
      </c>
      <c r="B21" s="171">
        <f>IF(ISNUMBER(VALUE(SUBSTITUTE(実質収支比率等に係る経年分析!F$49,"▲","-"))),ROUND(VALUE(SUBSTITUTE(実質収支比率等に係る経年分析!F$49,"▲","-")),2),NA())</f>
        <v>-4.0199999999999996</v>
      </c>
      <c r="C21" s="171">
        <f>IF(ISNUMBER(VALUE(SUBSTITUTE(実質収支比率等に係る経年分析!G$49,"▲","-"))),ROUND(VALUE(SUBSTITUTE(実質収支比率等に係る経年分析!G$49,"▲","-")),2),NA())</f>
        <v>-2.08</v>
      </c>
      <c r="D21" s="171">
        <f>IF(ISNUMBER(VALUE(SUBSTITUTE(実質収支比率等に係る経年分析!H$49,"▲","-"))),ROUND(VALUE(SUBSTITUTE(実質収支比率等に係る経年分析!H$49,"▲","-")),2),NA())</f>
        <v>-3.69</v>
      </c>
      <c r="E21" s="171">
        <f>IF(ISNUMBER(VALUE(SUBSTITUTE(実質収支比率等に係る経年分析!I$49,"▲","-"))),ROUND(VALUE(SUBSTITUTE(実質収支比率等に係る経年分析!I$49,"▲","-")),2),NA())</f>
        <v>-2.5</v>
      </c>
      <c r="F21" s="171">
        <f>IF(ISNUMBER(VALUE(SUBSTITUTE(実質収支比率等に係る経年分析!J$49,"▲","-"))),ROUND(VALUE(SUBSTITUTE(実質収支比率等に係る経年分析!J$49,"▲","-")),2),NA())</f>
        <v>0.24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介護保険特別会計（サービス事業勘定）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国民健康保険特別会計（直営診療施設勘定）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0.88</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1.92</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4.51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4.04</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4.6900000000000004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2171</v>
      </c>
      <c r="E42" s="173"/>
      <c r="F42" s="173"/>
      <c r="G42" s="173">
        <f>'実質公債費比率（分子）の構造'!L$52</f>
        <v>2172</v>
      </c>
      <c r="H42" s="173"/>
      <c r="I42" s="173"/>
      <c r="J42" s="173">
        <f>'実質公債費比率（分子）の構造'!M$52</f>
        <v>2150</v>
      </c>
      <c r="K42" s="173"/>
      <c r="L42" s="173"/>
      <c r="M42" s="173">
        <f>'実質公債費比率（分子）の構造'!N$52</f>
        <v>2162</v>
      </c>
      <c r="N42" s="173"/>
      <c r="O42" s="173"/>
      <c r="P42" s="173">
        <f>'実質公債費比率（分子）の構造'!O$52</f>
        <v>2150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10</v>
      </c>
      <c r="I45" s="173"/>
      <c r="J45" s="173"/>
      <c r="K45" s="173">
        <f>'実質公債費比率（分子）の構造'!N$49</f>
        <v>17</v>
      </c>
      <c r="L45" s="173"/>
      <c r="M45" s="173"/>
      <c r="N45" s="173">
        <f>'実質公債費比率（分子）の構造'!O$49</f>
        <v>26</v>
      </c>
      <c r="O45" s="173"/>
      <c r="P45" s="173"/>
    </row>
    <row r="46" spans="1:16" x14ac:dyDescent="0.15">
      <c r="A46" s="173" t="s">
        <v>67</v>
      </c>
      <c r="B46" s="173">
        <f>'実質公債費比率（分子）の構造'!K$48</f>
        <v>578</v>
      </c>
      <c r="C46" s="173"/>
      <c r="D46" s="173"/>
      <c r="E46" s="173">
        <f>'実質公債費比率（分子）の構造'!L$48</f>
        <v>590</v>
      </c>
      <c r="F46" s="173"/>
      <c r="G46" s="173"/>
      <c r="H46" s="173">
        <f>'実質公債費比率（分子）の構造'!M$48</f>
        <v>529</v>
      </c>
      <c r="I46" s="173"/>
      <c r="J46" s="173"/>
      <c r="K46" s="173">
        <f>'実質公債費比率（分子）の構造'!N$48</f>
        <v>545</v>
      </c>
      <c r="L46" s="173"/>
      <c r="M46" s="173"/>
      <c r="N46" s="173">
        <f>'実質公債費比率（分子）の構造'!O$48</f>
        <v>539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2153</v>
      </c>
      <c r="C49" s="173"/>
      <c r="D49" s="173"/>
      <c r="E49" s="173">
        <f>'実質公債費比率（分子）の構造'!L$45</f>
        <v>2136</v>
      </c>
      <c r="F49" s="173"/>
      <c r="G49" s="173"/>
      <c r="H49" s="173">
        <f>'実質公債費比率（分子）の構造'!M$45</f>
        <v>2123</v>
      </c>
      <c r="I49" s="173"/>
      <c r="J49" s="173"/>
      <c r="K49" s="173">
        <f>'実質公債費比率（分子）の構造'!N$45</f>
        <v>2150</v>
      </c>
      <c r="L49" s="173"/>
      <c r="M49" s="173"/>
      <c r="N49" s="173">
        <f>'実質公債費比率（分子）の構造'!O$45</f>
        <v>2198</v>
      </c>
      <c r="O49" s="173"/>
      <c r="P49" s="173"/>
    </row>
    <row r="50" spans="1:16" x14ac:dyDescent="0.15">
      <c r="A50" s="173" t="s">
        <v>71</v>
      </c>
      <c r="B50" s="173" t="e">
        <f>NA()</f>
        <v>#N/A</v>
      </c>
      <c r="C50" s="173">
        <f>IF(ISNUMBER('実質公債費比率（分子）の構造'!K$53),'実質公債費比率（分子）の構造'!K$53,NA())</f>
        <v>560</v>
      </c>
      <c r="D50" s="173" t="e">
        <f>NA()</f>
        <v>#N/A</v>
      </c>
      <c r="E50" s="173" t="e">
        <f>NA()</f>
        <v>#N/A</v>
      </c>
      <c r="F50" s="173">
        <f>IF(ISNUMBER('実質公債費比率（分子）の構造'!L$53),'実質公債費比率（分子）の構造'!L$53,NA())</f>
        <v>554</v>
      </c>
      <c r="G50" s="173" t="e">
        <f>NA()</f>
        <v>#N/A</v>
      </c>
      <c r="H50" s="173" t="e">
        <f>NA()</f>
        <v>#N/A</v>
      </c>
      <c r="I50" s="173">
        <f>IF(ISNUMBER('実質公債費比率（分子）の構造'!M$53),'実質公債費比率（分子）の構造'!M$53,NA())</f>
        <v>512</v>
      </c>
      <c r="J50" s="173" t="e">
        <f>NA()</f>
        <v>#N/A</v>
      </c>
      <c r="K50" s="173" t="e">
        <f>NA()</f>
        <v>#N/A</v>
      </c>
      <c r="L50" s="173">
        <f>IF(ISNUMBER('実質公債費比率（分子）の構造'!N$53),'実質公債費比率（分子）の構造'!N$53,NA())</f>
        <v>550</v>
      </c>
      <c r="M50" s="173" t="e">
        <f>NA()</f>
        <v>#N/A</v>
      </c>
      <c r="N50" s="173" t="e">
        <f>NA()</f>
        <v>#N/A</v>
      </c>
      <c r="O50" s="173">
        <f>IF(ISNUMBER('実質公債費比率（分子）の構造'!O$53),'実質公債費比率（分子）の構造'!O$53,NA())</f>
        <v>613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23604</v>
      </c>
      <c r="E56" s="172"/>
      <c r="F56" s="172"/>
      <c r="G56" s="172">
        <f>'将来負担比率（分子）の構造'!J$52</f>
        <v>23152</v>
      </c>
      <c r="H56" s="172"/>
      <c r="I56" s="172"/>
      <c r="J56" s="172">
        <f>'将来負担比率（分子）の構造'!K$52</f>
        <v>22437</v>
      </c>
      <c r="K56" s="172"/>
      <c r="L56" s="172"/>
      <c r="M56" s="172">
        <f>'将来負担比率（分子）の構造'!L$52</f>
        <v>21852</v>
      </c>
      <c r="N56" s="172"/>
      <c r="O56" s="172"/>
      <c r="P56" s="172">
        <f>'将来負担比率（分子）の構造'!M$52</f>
        <v>21247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14568</v>
      </c>
      <c r="E58" s="172"/>
      <c r="F58" s="172"/>
      <c r="G58" s="172">
        <f>'将来負担比率（分子）の構造'!J$50</f>
        <v>15192</v>
      </c>
      <c r="H58" s="172"/>
      <c r="I58" s="172"/>
      <c r="J58" s="172">
        <f>'将来負担比率（分子）の構造'!K$50</f>
        <v>14944</v>
      </c>
      <c r="K58" s="172"/>
      <c r="L58" s="172"/>
      <c r="M58" s="172">
        <f>'将来負担比率（分子）の構造'!L$50</f>
        <v>14968</v>
      </c>
      <c r="N58" s="172"/>
      <c r="O58" s="172"/>
      <c r="P58" s="172">
        <f>'将来負担比率（分子）の構造'!M$50</f>
        <v>15750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3503</v>
      </c>
      <c r="C62" s="172"/>
      <c r="D62" s="172"/>
      <c r="E62" s="172">
        <f>'将来負担比率（分子）の構造'!J$45</f>
        <v>3398</v>
      </c>
      <c r="F62" s="172"/>
      <c r="G62" s="172"/>
      <c r="H62" s="172">
        <f>'将来負担比率（分子）の構造'!K$45</f>
        <v>3551</v>
      </c>
      <c r="I62" s="172"/>
      <c r="J62" s="172"/>
      <c r="K62" s="172">
        <f>'将来負担比率（分子）の構造'!L$45</f>
        <v>3568</v>
      </c>
      <c r="L62" s="172"/>
      <c r="M62" s="172"/>
      <c r="N62" s="172">
        <f>'将来負担比率（分子）の構造'!M$45</f>
        <v>3549</v>
      </c>
      <c r="O62" s="172"/>
      <c r="P62" s="172"/>
    </row>
    <row r="63" spans="1:16" x14ac:dyDescent="0.15">
      <c r="A63" s="172" t="s">
        <v>34</v>
      </c>
      <c r="B63" s="172" t="str">
        <f>'将来負担比率（分子）の構造'!I$44</f>
        <v>-</v>
      </c>
      <c r="C63" s="172"/>
      <c r="D63" s="172"/>
      <c r="E63" s="172">
        <f>'将来負担比率（分子）の構造'!J$44</f>
        <v>116</v>
      </c>
      <c r="F63" s="172"/>
      <c r="G63" s="172"/>
      <c r="H63" s="172">
        <f>'将来負担比率（分子）の構造'!K$44</f>
        <v>220</v>
      </c>
      <c r="I63" s="172"/>
      <c r="J63" s="172"/>
      <c r="K63" s="172">
        <f>'将来負担比率（分子）の構造'!L$44</f>
        <v>310</v>
      </c>
      <c r="L63" s="172"/>
      <c r="M63" s="172"/>
      <c r="N63" s="172">
        <f>'将来負担比率（分子）の構造'!M$44</f>
        <v>372</v>
      </c>
      <c r="O63" s="172"/>
      <c r="P63" s="172"/>
    </row>
    <row r="64" spans="1:16" x14ac:dyDescent="0.15">
      <c r="A64" s="172" t="s">
        <v>33</v>
      </c>
      <c r="B64" s="172">
        <f>'将来負担比率（分子）の構造'!I$43</f>
        <v>8762</v>
      </c>
      <c r="C64" s="172"/>
      <c r="D64" s="172"/>
      <c r="E64" s="172">
        <f>'将来負担比率（分子）の構造'!J$43</f>
        <v>9653</v>
      </c>
      <c r="F64" s="172"/>
      <c r="G64" s="172"/>
      <c r="H64" s="172">
        <f>'将来負担比率（分子）の構造'!K$43</f>
        <v>9736</v>
      </c>
      <c r="I64" s="172"/>
      <c r="J64" s="172"/>
      <c r="K64" s="172">
        <f>'将来負担比率（分子）の構造'!L$43</f>
        <v>9790</v>
      </c>
      <c r="L64" s="172"/>
      <c r="M64" s="172"/>
      <c r="N64" s="172">
        <f>'将来負担比率（分子）の構造'!M$43</f>
        <v>9334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20605</v>
      </c>
      <c r="C66" s="172"/>
      <c r="D66" s="172"/>
      <c r="E66" s="172">
        <f>'将来負担比率（分子）の構造'!J$41</f>
        <v>19363</v>
      </c>
      <c r="F66" s="172"/>
      <c r="G66" s="172"/>
      <c r="H66" s="172">
        <f>'将来負担比率（分子）の構造'!K$41</f>
        <v>18628</v>
      </c>
      <c r="I66" s="172"/>
      <c r="J66" s="172"/>
      <c r="K66" s="172">
        <f>'将来負担比率（分子）の構造'!L$41</f>
        <v>18118</v>
      </c>
      <c r="L66" s="172"/>
      <c r="M66" s="172"/>
      <c r="N66" s="172">
        <f>'将来負担比率（分子）の構造'!M$41</f>
        <v>17803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6320</v>
      </c>
      <c r="C72" s="176">
        <f>基金残高に係る経年分析!G55</f>
        <v>5706</v>
      </c>
      <c r="D72" s="176">
        <f>基金残高に係る経年分析!H55</f>
        <v>5669</v>
      </c>
    </row>
    <row r="73" spans="1:16" x14ac:dyDescent="0.15">
      <c r="A73" s="175" t="s">
        <v>78</v>
      </c>
      <c r="B73" s="176">
        <f>基金残高に係る経年分析!F56</f>
        <v>679</v>
      </c>
      <c r="C73" s="176">
        <f>基金残高に係る経年分析!G56</f>
        <v>683</v>
      </c>
      <c r="D73" s="176">
        <f>基金残高に係る経年分析!H56</f>
        <v>688</v>
      </c>
    </row>
    <row r="74" spans="1:16" x14ac:dyDescent="0.15">
      <c r="A74" s="175" t="s">
        <v>79</v>
      </c>
      <c r="B74" s="176">
        <f>基金残高に係る経年分析!F57</f>
        <v>9880</v>
      </c>
      <c r="C74" s="176">
        <f>基金残高に係る経年分析!G57</f>
        <v>10529</v>
      </c>
      <c r="D74" s="176">
        <f>基金残高に係る経年分析!H57</f>
        <v>11500</v>
      </c>
    </row>
  </sheetData>
  <sheetProtection algorithmName="SHA-512" hashValue="XQz/o+Fk6nmm6O5D+WJZGeBF35b0Ix3uhcaKy01YzclxnT7Ju3F6MGQqi/EPst/u0nj4HFn3yRUyPUHg6kOp6g==" saltValue="pNvZ7p5uxBpMjgy3ib1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213</v>
      </c>
      <c r="DI1" s="751"/>
      <c r="DJ1" s="751"/>
      <c r="DK1" s="751"/>
      <c r="DL1" s="751"/>
      <c r="DM1" s="751"/>
      <c r="DN1" s="752"/>
      <c r="DO1" s="349"/>
      <c r="DP1" s="750" t="s">
        <v>214</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215</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216</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217</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218</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219</v>
      </c>
      <c r="S4" s="713"/>
      <c r="T4" s="713"/>
      <c r="U4" s="713"/>
      <c r="V4" s="713"/>
      <c r="W4" s="713"/>
      <c r="X4" s="713"/>
      <c r="Y4" s="714"/>
      <c r="Z4" s="712" t="s">
        <v>220</v>
      </c>
      <c r="AA4" s="713"/>
      <c r="AB4" s="713"/>
      <c r="AC4" s="714"/>
      <c r="AD4" s="712" t="s">
        <v>221</v>
      </c>
      <c r="AE4" s="713"/>
      <c r="AF4" s="713"/>
      <c r="AG4" s="713"/>
      <c r="AH4" s="713"/>
      <c r="AI4" s="713"/>
      <c r="AJ4" s="713"/>
      <c r="AK4" s="714"/>
      <c r="AL4" s="712" t="s">
        <v>220</v>
      </c>
      <c r="AM4" s="713"/>
      <c r="AN4" s="713"/>
      <c r="AO4" s="714"/>
      <c r="AP4" s="753" t="s">
        <v>222</v>
      </c>
      <c r="AQ4" s="753"/>
      <c r="AR4" s="753"/>
      <c r="AS4" s="753"/>
      <c r="AT4" s="753"/>
      <c r="AU4" s="753"/>
      <c r="AV4" s="753"/>
      <c r="AW4" s="753"/>
      <c r="AX4" s="753"/>
      <c r="AY4" s="753"/>
      <c r="AZ4" s="753"/>
      <c r="BA4" s="753"/>
      <c r="BB4" s="753"/>
      <c r="BC4" s="753"/>
      <c r="BD4" s="753"/>
      <c r="BE4" s="753"/>
      <c r="BF4" s="753"/>
      <c r="BG4" s="753" t="s">
        <v>223</v>
      </c>
      <c r="BH4" s="753"/>
      <c r="BI4" s="753"/>
      <c r="BJ4" s="753"/>
      <c r="BK4" s="753"/>
      <c r="BL4" s="753"/>
      <c r="BM4" s="753"/>
      <c r="BN4" s="753"/>
      <c r="BO4" s="753" t="s">
        <v>220</v>
      </c>
      <c r="BP4" s="753"/>
      <c r="BQ4" s="753"/>
      <c r="BR4" s="753"/>
      <c r="BS4" s="753" t="s">
        <v>224</v>
      </c>
      <c r="BT4" s="753"/>
      <c r="BU4" s="753"/>
      <c r="BV4" s="753"/>
      <c r="BW4" s="753"/>
      <c r="BX4" s="753"/>
      <c r="BY4" s="753"/>
      <c r="BZ4" s="753"/>
      <c r="CA4" s="753"/>
      <c r="CB4" s="753"/>
      <c r="CD4" s="712" t="s">
        <v>225</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226</v>
      </c>
      <c r="C5" s="710"/>
      <c r="D5" s="710"/>
      <c r="E5" s="710"/>
      <c r="F5" s="710"/>
      <c r="G5" s="710"/>
      <c r="H5" s="710"/>
      <c r="I5" s="710"/>
      <c r="J5" s="710"/>
      <c r="K5" s="710"/>
      <c r="L5" s="710"/>
      <c r="M5" s="710"/>
      <c r="N5" s="710"/>
      <c r="O5" s="710"/>
      <c r="P5" s="710"/>
      <c r="Q5" s="711"/>
      <c r="R5" s="706">
        <v>7662720</v>
      </c>
      <c r="S5" s="707"/>
      <c r="T5" s="707"/>
      <c r="U5" s="707"/>
      <c r="V5" s="707"/>
      <c r="W5" s="707"/>
      <c r="X5" s="707"/>
      <c r="Y5" s="735"/>
      <c r="Z5" s="748">
        <v>28.1</v>
      </c>
      <c r="AA5" s="748"/>
      <c r="AB5" s="748"/>
      <c r="AC5" s="748"/>
      <c r="AD5" s="749">
        <v>7662720</v>
      </c>
      <c r="AE5" s="749"/>
      <c r="AF5" s="749"/>
      <c r="AG5" s="749"/>
      <c r="AH5" s="749"/>
      <c r="AI5" s="749"/>
      <c r="AJ5" s="749"/>
      <c r="AK5" s="749"/>
      <c r="AL5" s="736">
        <v>50.5</v>
      </c>
      <c r="AM5" s="722"/>
      <c r="AN5" s="722"/>
      <c r="AO5" s="737"/>
      <c r="AP5" s="709" t="s">
        <v>227</v>
      </c>
      <c r="AQ5" s="710"/>
      <c r="AR5" s="710"/>
      <c r="AS5" s="710"/>
      <c r="AT5" s="710"/>
      <c r="AU5" s="710"/>
      <c r="AV5" s="710"/>
      <c r="AW5" s="710"/>
      <c r="AX5" s="710"/>
      <c r="AY5" s="710"/>
      <c r="AZ5" s="710"/>
      <c r="BA5" s="710"/>
      <c r="BB5" s="710"/>
      <c r="BC5" s="710"/>
      <c r="BD5" s="710"/>
      <c r="BE5" s="710"/>
      <c r="BF5" s="711"/>
      <c r="BG5" s="659">
        <v>7662720</v>
      </c>
      <c r="BH5" s="660"/>
      <c r="BI5" s="660"/>
      <c r="BJ5" s="660"/>
      <c r="BK5" s="660"/>
      <c r="BL5" s="660"/>
      <c r="BM5" s="660"/>
      <c r="BN5" s="661"/>
      <c r="BO5" s="685">
        <v>100</v>
      </c>
      <c r="BP5" s="685"/>
      <c r="BQ5" s="685"/>
      <c r="BR5" s="685"/>
      <c r="BS5" s="686" t="s">
        <v>127</v>
      </c>
      <c r="BT5" s="686"/>
      <c r="BU5" s="686"/>
      <c r="BV5" s="686"/>
      <c r="BW5" s="686"/>
      <c r="BX5" s="686"/>
      <c r="BY5" s="686"/>
      <c r="BZ5" s="686"/>
      <c r="CA5" s="686"/>
      <c r="CB5" s="731"/>
      <c r="CD5" s="712" t="s">
        <v>222</v>
      </c>
      <c r="CE5" s="713"/>
      <c r="CF5" s="713"/>
      <c r="CG5" s="713"/>
      <c r="CH5" s="713"/>
      <c r="CI5" s="713"/>
      <c r="CJ5" s="713"/>
      <c r="CK5" s="713"/>
      <c r="CL5" s="713"/>
      <c r="CM5" s="713"/>
      <c r="CN5" s="713"/>
      <c r="CO5" s="713"/>
      <c r="CP5" s="713"/>
      <c r="CQ5" s="714"/>
      <c r="CR5" s="712" t="s">
        <v>228</v>
      </c>
      <c r="CS5" s="713"/>
      <c r="CT5" s="713"/>
      <c r="CU5" s="713"/>
      <c r="CV5" s="713"/>
      <c r="CW5" s="713"/>
      <c r="CX5" s="713"/>
      <c r="CY5" s="714"/>
      <c r="CZ5" s="712" t="s">
        <v>220</v>
      </c>
      <c r="DA5" s="713"/>
      <c r="DB5" s="713"/>
      <c r="DC5" s="714"/>
      <c r="DD5" s="712" t="s">
        <v>229</v>
      </c>
      <c r="DE5" s="713"/>
      <c r="DF5" s="713"/>
      <c r="DG5" s="713"/>
      <c r="DH5" s="713"/>
      <c r="DI5" s="713"/>
      <c r="DJ5" s="713"/>
      <c r="DK5" s="713"/>
      <c r="DL5" s="713"/>
      <c r="DM5" s="713"/>
      <c r="DN5" s="713"/>
      <c r="DO5" s="713"/>
      <c r="DP5" s="714"/>
      <c r="DQ5" s="712" t="s">
        <v>230</v>
      </c>
      <c r="DR5" s="713"/>
      <c r="DS5" s="713"/>
      <c r="DT5" s="713"/>
      <c r="DU5" s="713"/>
      <c r="DV5" s="713"/>
      <c r="DW5" s="713"/>
      <c r="DX5" s="713"/>
      <c r="DY5" s="713"/>
      <c r="DZ5" s="713"/>
      <c r="EA5" s="713"/>
      <c r="EB5" s="713"/>
      <c r="EC5" s="714"/>
    </row>
    <row r="6" spans="2:143" ht="11.25" customHeight="1" x14ac:dyDescent="0.15">
      <c r="B6" s="656" t="s">
        <v>231</v>
      </c>
      <c r="C6" s="657"/>
      <c r="D6" s="657"/>
      <c r="E6" s="657"/>
      <c r="F6" s="657"/>
      <c r="G6" s="657"/>
      <c r="H6" s="657"/>
      <c r="I6" s="657"/>
      <c r="J6" s="657"/>
      <c r="K6" s="657"/>
      <c r="L6" s="657"/>
      <c r="M6" s="657"/>
      <c r="N6" s="657"/>
      <c r="O6" s="657"/>
      <c r="P6" s="657"/>
      <c r="Q6" s="658"/>
      <c r="R6" s="659">
        <v>291652</v>
      </c>
      <c r="S6" s="660"/>
      <c r="T6" s="660"/>
      <c r="U6" s="660"/>
      <c r="V6" s="660"/>
      <c r="W6" s="660"/>
      <c r="X6" s="660"/>
      <c r="Y6" s="661"/>
      <c r="Z6" s="685">
        <v>1.1000000000000001</v>
      </c>
      <c r="AA6" s="685"/>
      <c r="AB6" s="685"/>
      <c r="AC6" s="685"/>
      <c r="AD6" s="686">
        <v>291652</v>
      </c>
      <c r="AE6" s="686"/>
      <c r="AF6" s="686"/>
      <c r="AG6" s="686"/>
      <c r="AH6" s="686"/>
      <c r="AI6" s="686"/>
      <c r="AJ6" s="686"/>
      <c r="AK6" s="686"/>
      <c r="AL6" s="662">
        <v>1.9</v>
      </c>
      <c r="AM6" s="663"/>
      <c r="AN6" s="663"/>
      <c r="AO6" s="687"/>
      <c r="AP6" s="656" t="s">
        <v>232</v>
      </c>
      <c r="AQ6" s="657"/>
      <c r="AR6" s="657"/>
      <c r="AS6" s="657"/>
      <c r="AT6" s="657"/>
      <c r="AU6" s="657"/>
      <c r="AV6" s="657"/>
      <c r="AW6" s="657"/>
      <c r="AX6" s="657"/>
      <c r="AY6" s="657"/>
      <c r="AZ6" s="657"/>
      <c r="BA6" s="657"/>
      <c r="BB6" s="657"/>
      <c r="BC6" s="657"/>
      <c r="BD6" s="657"/>
      <c r="BE6" s="657"/>
      <c r="BF6" s="658"/>
      <c r="BG6" s="659">
        <v>7662720</v>
      </c>
      <c r="BH6" s="660"/>
      <c r="BI6" s="660"/>
      <c r="BJ6" s="660"/>
      <c r="BK6" s="660"/>
      <c r="BL6" s="660"/>
      <c r="BM6" s="660"/>
      <c r="BN6" s="661"/>
      <c r="BO6" s="685">
        <v>100</v>
      </c>
      <c r="BP6" s="685"/>
      <c r="BQ6" s="685"/>
      <c r="BR6" s="685"/>
      <c r="BS6" s="686" t="s">
        <v>127</v>
      </c>
      <c r="BT6" s="686"/>
      <c r="BU6" s="686"/>
      <c r="BV6" s="686"/>
      <c r="BW6" s="686"/>
      <c r="BX6" s="686"/>
      <c r="BY6" s="686"/>
      <c r="BZ6" s="686"/>
      <c r="CA6" s="686"/>
      <c r="CB6" s="731"/>
      <c r="CD6" s="709" t="s">
        <v>233</v>
      </c>
      <c r="CE6" s="710"/>
      <c r="CF6" s="710"/>
      <c r="CG6" s="710"/>
      <c r="CH6" s="710"/>
      <c r="CI6" s="710"/>
      <c r="CJ6" s="710"/>
      <c r="CK6" s="710"/>
      <c r="CL6" s="710"/>
      <c r="CM6" s="710"/>
      <c r="CN6" s="710"/>
      <c r="CO6" s="710"/>
      <c r="CP6" s="710"/>
      <c r="CQ6" s="711"/>
      <c r="CR6" s="659">
        <v>199595</v>
      </c>
      <c r="CS6" s="660"/>
      <c r="CT6" s="660"/>
      <c r="CU6" s="660"/>
      <c r="CV6" s="660"/>
      <c r="CW6" s="660"/>
      <c r="CX6" s="660"/>
      <c r="CY6" s="661"/>
      <c r="CZ6" s="736">
        <v>0.8</v>
      </c>
      <c r="DA6" s="722"/>
      <c r="DB6" s="722"/>
      <c r="DC6" s="738"/>
      <c r="DD6" s="665" t="s">
        <v>127</v>
      </c>
      <c r="DE6" s="660"/>
      <c r="DF6" s="660"/>
      <c r="DG6" s="660"/>
      <c r="DH6" s="660"/>
      <c r="DI6" s="660"/>
      <c r="DJ6" s="660"/>
      <c r="DK6" s="660"/>
      <c r="DL6" s="660"/>
      <c r="DM6" s="660"/>
      <c r="DN6" s="660"/>
      <c r="DO6" s="660"/>
      <c r="DP6" s="661"/>
      <c r="DQ6" s="665">
        <v>199595</v>
      </c>
      <c r="DR6" s="660"/>
      <c r="DS6" s="660"/>
      <c r="DT6" s="660"/>
      <c r="DU6" s="660"/>
      <c r="DV6" s="660"/>
      <c r="DW6" s="660"/>
      <c r="DX6" s="660"/>
      <c r="DY6" s="660"/>
      <c r="DZ6" s="660"/>
      <c r="EA6" s="660"/>
      <c r="EB6" s="660"/>
      <c r="EC6" s="697"/>
    </row>
    <row r="7" spans="2:143" ht="11.25" customHeight="1" x14ac:dyDescent="0.15">
      <c r="B7" s="656" t="s">
        <v>234</v>
      </c>
      <c r="C7" s="657"/>
      <c r="D7" s="657"/>
      <c r="E7" s="657"/>
      <c r="F7" s="657"/>
      <c r="G7" s="657"/>
      <c r="H7" s="657"/>
      <c r="I7" s="657"/>
      <c r="J7" s="657"/>
      <c r="K7" s="657"/>
      <c r="L7" s="657"/>
      <c r="M7" s="657"/>
      <c r="N7" s="657"/>
      <c r="O7" s="657"/>
      <c r="P7" s="657"/>
      <c r="Q7" s="658"/>
      <c r="R7" s="659">
        <v>5487</v>
      </c>
      <c r="S7" s="660"/>
      <c r="T7" s="660"/>
      <c r="U7" s="660"/>
      <c r="V7" s="660"/>
      <c r="W7" s="660"/>
      <c r="X7" s="660"/>
      <c r="Y7" s="661"/>
      <c r="Z7" s="685">
        <v>0</v>
      </c>
      <c r="AA7" s="685"/>
      <c r="AB7" s="685"/>
      <c r="AC7" s="685"/>
      <c r="AD7" s="686">
        <v>5487</v>
      </c>
      <c r="AE7" s="686"/>
      <c r="AF7" s="686"/>
      <c r="AG7" s="686"/>
      <c r="AH7" s="686"/>
      <c r="AI7" s="686"/>
      <c r="AJ7" s="686"/>
      <c r="AK7" s="686"/>
      <c r="AL7" s="662">
        <v>0</v>
      </c>
      <c r="AM7" s="663"/>
      <c r="AN7" s="663"/>
      <c r="AO7" s="687"/>
      <c r="AP7" s="656" t="s">
        <v>235</v>
      </c>
      <c r="AQ7" s="657"/>
      <c r="AR7" s="657"/>
      <c r="AS7" s="657"/>
      <c r="AT7" s="657"/>
      <c r="AU7" s="657"/>
      <c r="AV7" s="657"/>
      <c r="AW7" s="657"/>
      <c r="AX7" s="657"/>
      <c r="AY7" s="657"/>
      <c r="AZ7" s="657"/>
      <c r="BA7" s="657"/>
      <c r="BB7" s="657"/>
      <c r="BC7" s="657"/>
      <c r="BD7" s="657"/>
      <c r="BE7" s="657"/>
      <c r="BF7" s="658"/>
      <c r="BG7" s="659">
        <v>3458400</v>
      </c>
      <c r="BH7" s="660"/>
      <c r="BI7" s="660"/>
      <c r="BJ7" s="660"/>
      <c r="BK7" s="660"/>
      <c r="BL7" s="660"/>
      <c r="BM7" s="660"/>
      <c r="BN7" s="661"/>
      <c r="BO7" s="685">
        <v>45.1</v>
      </c>
      <c r="BP7" s="685"/>
      <c r="BQ7" s="685"/>
      <c r="BR7" s="685"/>
      <c r="BS7" s="686" t="s">
        <v>127</v>
      </c>
      <c r="BT7" s="686"/>
      <c r="BU7" s="686"/>
      <c r="BV7" s="686"/>
      <c r="BW7" s="686"/>
      <c r="BX7" s="686"/>
      <c r="BY7" s="686"/>
      <c r="BZ7" s="686"/>
      <c r="CA7" s="686"/>
      <c r="CB7" s="731"/>
      <c r="CD7" s="656" t="s">
        <v>236</v>
      </c>
      <c r="CE7" s="657"/>
      <c r="CF7" s="657"/>
      <c r="CG7" s="657"/>
      <c r="CH7" s="657"/>
      <c r="CI7" s="657"/>
      <c r="CJ7" s="657"/>
      <c r="CK7" s="657"/>
      <c r="CL7" s="657"/>
      <c r="CM7" s="657"/>
      <c r="CN7" s="657"/>
      <c r="CO7" s="657"/>
      <c r="CP7" s="657"/>
      <c r="CQ7" s="658"/>
      <c r="CR7" s="659">
        <v>4474448</v>
      </c>
      <c r="CS7" s="660"/>
      <c r="CT7" s="660"/>
      <c r="CU7" s="660"/>
      <c r="CV7" s="660"/>
      <c r="CW7" s="660"/>
      <c r="CX7" s="660"/>
      <c r="CY7" s="661"/>
      <c r="CZ7" s="685">
        <v>17.100000000000001</v>
      </c>
      <c r="DA7" s="685"/>
      <c r="DB7" s="685"/>
      <c r="DC7" s="685"/>
      <c r="DD7" s="665">
        <v>75298</v>
      </c>
      <c r="DE7" s="660"/>
      <c r="DF7" s="660"/>
      <c r="DG7" s="660"/>
      <c r="DH7" s="660"/>
      <c r="DI7" s="660"/>
      <c r="DJ7" s="660"/>
      <c r="DK7" s="660"/>
      <c r="DL7" s="660"/>
      <c r="DM7" s="660"/>
      <c r="DN7" s="660"/>
      <c r="DO7" s="660"/>
      <c r="DP7" s="661"/>
      <c r="DQ7" s="665">
        <v>4024340</v>
      </c>
      <c r="DR7" s="660"/>
      <c r="DS7" s="660"/>
      <c r="DT7" s="660"/>
      <c r="DU7" s="660"/>
      <c r="DV7" s="660"/>
      <c r="DW7" s="660"/>
      <c r="DX7" s="660"/>
      <c r="DY7" s="660"/>
      <c r="DZ7" s="660"/>
      <c r="EA7" s="660"/>
      <c r="EB7" s="660"/>
      <c r="EC7" s="697"/>
    </row>
    <row r="8" spans="2:143" ht="11.25" customHeight="1" x14ac:dyDescent="0.15">
      <c r="B8" s="656" t="s">
        <v>237</v>
      </c>
      <c r="C8" s="657"/>
      <c r="D8" s="657"/>
      <c r="E8" s="657"/>
      <c r="F8" s="657"/>
      <c r="G8" s="657"/>
      <c r="H8" s="657"/>
      <c r="I8" s="657"/>
      <c r="J8" s="657"/>
      <c r="K8" s="657"/>
      <c r="L8" s="657"/>
      <c r="M8" s="657"/>
      <c r="N8" s="657"/>
      <c r="O8" s="657"/>
      <c r="P8" s="657"/>
      <c r="Q8" s="658"/>
      <c r="R8" s="659">
        <v>67203</v>
      </c>
      <c r="S8" s="660"/>
      <c r="T8" s="660"/>
      <c r="U8" s="660"/>
      <c r="V8" s="660"/>
      <c r="W8" s="660"/>
      <c r="X8" s="660"/>
      <c r="Y8" s="661"/>
      <c r="Z8" s="685">
        <v>0.2</v>
      </c>
      <c r="AA8" s="685"/>
      <c r="AB8" s="685"/>
      <c r="AC8" s="685"/>
      <c r="AD8" s="686">
        <v>67203</v>
      </c>
      <c r="AE8" s="686"/>
      <c r="AF8" s="686"/>
      <c r="AG8" s="686"/>
      <c r="AH8" s="686"/>
      <c r="AI8" s="686"/>
      <c r="AJ8" s="686"/>
      <c r="AK8" s="686"/>
      <c r="AL8" s="662">
        <v>0.4</v>
      </c>
      <c r="AM8" s="663"/>
      <c r="AN8" s="663"/>
      <c r="AO8" s="687"/>
      <c r="AP8" s="656" t="s">
        <v>238</v>
      </c>
      <c r="AQ8" s="657"/>
      <c r="AR8" s="657"/>
      <c r="AS8" s="657"/>
      <c r="AT8" s="657"/>
      <c r="AU8" s="657"/>
      <c r="AV8" s="657"/>
      <c r="AW8" s="657"/>
      <c r="AX8" s="657"/>
      <c r="AY8" s="657"/>
      <c r="AZ8" s="657"/>
      <c r="BA8" s="657"/>
      <c r="BB8" s="657"/>
      <c r="BC8" s="657"/>
      <c r="BD8" s="657"/>
      <c r="BE8" s="657"/>
      <c r="BF8" s="658"/>
      <c r="BG8" s="659">
        <v>108365</v>
      </c>
      <c r="BH8" s="660"/>
      <c r="BI8" s="660"/>
      <c r="BJ8" s="660"/>
      <c r="BK8" s="660"/>
      <c r="BL8" s="660"/>
      <c r="BM8" s="660"/>
      <c r="BN8" s="661"/>
      <c r="BO8" s="685">
        <v>1.4</v>
      </c>
      <c r="BP8" s="685"/>
      <c r="BQ8" s="685"/>
      <c r="BR8" s="685"/>
      <c r="BS8" s="686" t="s">
        <v>127</v>
      </c>
      <c r="BT8" s="686"/>
      <c r="BU8" s="686"/>
      <c r="BV8" s="686"/>
      <c r="BW8" s="686"/>
      <c r="BX8" s="686"/>
      <c r="BY8" s="686"/>
      <c r="BZ8" s="686"/>
      <c r="CA8" s="686"/>
      <c r="CB8" s="731"/>
      <c r="CD8" s="656" t="s">
        <v>239</v>
      </c>
      <c r="CE8" s="657"/>
      <c r="CF8" s="657"/>
      <c r="CG8" s="657"/>
      <c r="CH8" s="657"/>
      <c r="CI8" s="657"/>
      <c r="CJ8" s="657"/>
      <c r="CK8" s="657"/>
      <c r="CL8" s="657"/>
      <c r="CM8" s="657"/>
      <c r="CN8" s="657"/>
      <c r="CO8" s="657"/>
      <c r="CP8" s="657"/>
      <c r="CQ8" s="658"/>
      <c r="CR8" s="659">
        <v>10884029</v>
      </c>
      <c r="CS8" s="660"/>
      <c r="CT8" s="660"/>
      <c r="CU8" s="660"/>
      <c r="CV8" s="660"/>
      <c r="CW8" s="660"/>
      <c r="CX8" s="660"/>
      <c r="CY8" s="661"/>
      <c r="CZ8" s="685">
        <v>41.5</v>
      </c>
      <c r="DA8" s="685"/>
      <c r="DB8" s="685"/>
      <c r="DC8" s="685"/>
      <c r="DD8" s="665">
        <v>306073</v>
      </c>
      <c r="DE8" s="660"/>
      <c r="DF8" s="660"/>
      <c r="DG8" s="660"/>
      <c r="DH8" s="660"/>
      <c r="DI8" s="660"/>
      <c r="DJ8" s="660"/>
      <c r="DK8" s="660"/>
      <c r="DL8" s="660"/>
      <c r="DM8" s="660"/>
      <c r="DN8" s="660"/>
      <c r="DO8" s="660"/>
      <c r="DP8" s="661"/>
      <c r="DQ8" s="665">
        <v>5113630</v>
      </c>
      <c r="DR8" s="660"/>
      <c r="DS8" s="660"/>
      <c r="DT8" s="660"/>
      <c r="DU8" s="660"/>
      <c r="DV8" s="660"/>
      <c r="DW8" s="660"/>
      <c r="DX8" s="660"/>
      <c r="DY8" s="660"/>
      <c r="DZ8" s="660"/>
      <c r="EA8" s="660"/>
      <c r="EB8" s="660"/>
      <c r="EC8" s="697"/>
    </row>
    <row r="9" spans="2:143" ht="11.25" customHeight="1" x14ac:dyDescent="0.15">
      <c r="B9" s="656" t="s">
        <v>240</v>
      </c>
      <c r="C9" s="657"/>
      <c r="D9" s="657"/>
      <c r="E9" s="657"/>
      <c r="F9" s="657"/>
      <c r="G9" s="657"/>
      <c r="H9" s="657"/>
      <c r="I9" s="657"/>
      <c r="J9" s="657"/>
      <c r="K9" s="657"/>
      <c r="L9" s="657"/>
      <c r="M9" s="657"/>
      <c r="N9" s="657"/>
      <c r="O9" s="657"/>
      <c r="P9" s="657"/>
      <c r="Q9" s="658"/>
      <c r="R9" s="659">
        <v>76602</v>
      </c>
      <c r="S9" s="660"/>
      <c r="T9" s="660"/>
      <c r="U9" s="660"/>
      <c r="V9" s="660"/>
      <c r="W9" s="660"/>
      <c r="X9" s="660"/>
      <c r="Y9" s="661"/>
      <c r="Z9" s="685">
        <v>0.3</v>
      </c>
      <c r="AA9" s="685"/>
      <c r="AB9" s="685"/>
      <c r="AC9" s="685"/>
      <c r="AD9" s="686">
        <v>76602</v>
      </c>
      <c r="AE9" s="686"/>
      <c r="AF9" s="686"/>
      <c r="AG9" s="686"/>
      <c r="AH9" s="686"/>
      <c r="AI9" s="686"/>
      <c r="AJ9" s="686"/>
      <c r="AK9" s="686"/>
      <c r="AL9" s="662">
        <v>0.5</v>
      </c>
      <c r="AM9" s="663"/>
      <c r="AN9" s="663"/>
      <c r="AO9" s="687"/>
      <c r="AP9" s="656" t="s">
        <v>241</v>
      </c>
      <c r="AQ9" s="657"/>
      <c r="AR9" s="657"/>
      <c r="AS9" s="657"/>
      <c r="AT9" s="657"/>
      <c r="AU9" s="657"/>
      <c r="AV9" s="657"/>
      <c r="AW9" s="657"/>
      <c r="AX9" s="657"/>
      <c r="AY9" s="657"/>
      <c r="AZ9" s="657"/>
      <c r="BA9" s="657"/>
      <c r="BB9" s="657"/>
      <c r="BC9" s="657"/>
      <c r="BD9" s="657"/>
      <c r="BE9" s="657"/>
      <c r="BF9" s="658"/>
      <c r="BG9" s="659">
        <v>3081371</v>
      </c>
      <c r="BH9" s="660"/>
      <c r="BI9" s="660"/>
      <c r="BJ9" s="660"/>
      <c r="BK9" s="660"/>
      <c r="BL9" s="660"/>
      <c r="BM9" s="660"/>
      <c r="BN9" s="661"/>
      <c r="BO9" s="685">
        <v>40.200000000000003</v>
      </c>
      <c r="BP9" s="685"/>
      <c r="BQ9" s="685"/>
      <c r="BR9" s="685"/>
      <c r="BS9" s="686" t="s">
        <v>127</v>
      </c>
      <c r="BT9" s="686"/>
      <c r="BU9" s="686"/>
      <c r="BV9" s="686"/>
      <c r="BW9" s="686"/>
      <c r="BX9" s="686"/>
      <c r="BY9" s="686"/>
      <c r="BZ9" s="686"/>
      <c r="CA9" s="686"/>
      <c r="CB9" s="731"/>
      <c r="CD9" s="656" t="s">
        <v>242</v>
      </c>
      <c r="CE9" s="657"/>
      <c r="CF9" s="657"/>
      <c r="CG9" s="657"/>
      <c r="CH9" s="657"/>
      <c r="CI9" s="657"/>
      <c r="CJ9" s="657"/>
      <c r="CK9" s="657"/>
      <c r="CL9" s="657"/>
      <c r="CM9" s="657"/>
      <c r="CN9" s="657"/>
      <c r="CO9" s="657"/>
      <c r="CP9" s="657"/>
      <c r="CQ9" s="658"/>
      <c r="CR9" s="659">
        <v>2127957</v>
      </c>
      <c r="CS9" s="660"/>
      <c r="CT9" s="660"/>
      <c r="CU9" s="660"/>
      <c r="CV9" s="660"/>
      <c r="CW9" s="660"/>
      <c r="CX9" s="660"/>
      <c r="CY9" s="661"/>
      <c r="CZ9" s="685">
        <v>8.1</v>
      </c>
      <c r="DA9" s="685"/>
      <c r="DB9" s="685"/>
      <c r="DC9" s="685"/>
      <c r="DD9" s="665">
        <v>57092</v>
      </c>
      <c r="DE9" s="660"/>
      <c r="DF9" s="660"/>
      <c r="DG9" s="660"/>
      <c r="DH9" s="660"/>
      <c r="DI9" s="660"/>
      <c r="DJ9" s="660"/>
      <c r="DK9" s="660"/>
      <c r="DL9" s="660"/>
      <c r="DM9" s="660"/>
      <c r="DN9" s="660"/>
      <c r="DO9" s="660"/>
      <c r="DP9" s="661"/>
      <c r="DQ9" s="665">
        <v>1471231</v>
      </c>
      <c r="DR9" s="660"/>
      <c r="DS9" s="660"/>
      <c r="DT9" s="660"/>
      <c r="DU9" s="660"/>
      <c r="DV9" s="660"/>
      <c r="DW9" s="660"/>
      <c r="DX9" s="660"/>
      <c r="DY9" s="660"/>
      <c r="DZ9" s="660"/>
      <c r="EA9" s="660"/>
      <c r="EB9" s="660"/>
      <c r="EC9" s="697"/>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127</v>
      </c>
      <c r="S10" s="660"/>
      <c r="T10" s="660"/>
      <c r="U10" s="660"/>
      <c r="V10" s="660"/>
      <c r="W10" s="660"/>
      <c r="X10" s="660"/>
      <c r="Y10" s="661"/>
      <c r="Z10" s="685" t="s">
        <v>127</v>
      </c>
      <c r="AA10" s="685"/>
      <c r="AB10" s="685"/>
      <c r="AC10" s="685"/>
      <c r="AD10" s="686" t="s">
        <v>127</v>
      </c>
      <c r="AE10" s="686"/>
      <c r="AF10" s="686"/>
      <c r="AG10" s="686"/>
      <c r="AH10" s="686"/>
      <c r="AI10" s="686"/>
      <c r="AJ10" s="686"/>
      <c r="AK10" s="686"/>
      <c r="AL10" s="662" t="s">
        <v>127</v>
      </c>
      <c r="AM10" s="663"/>
      <c r="AN10" s="663"/>
      <c r="AO10" s="687"/>
      <c r="AP10" s="656" t="s">
        <v>244</v>
      </c>
      <c r="AQ10" s="657"/>
      <c r="AR10" s="657"/>
      <c r="AS10" s="657"/>
      <c r="AT10" s="657"/>
      <c r="AU10" s="657"/>
      <c r="AV10" s="657"/>
      <c r="AW10" s="657"/>
      <c r="AX10" s="657"/>
      <c r="AY10" s="657"/>
      <c r="AZ10" s="657"/>
      <c r="BA10" s="657"/>
      <c r="BB10" s="657"/>
      <c r="BC10" s="657"/>
      <c r="BD10" s="657"/>
      <c r="BE10" s="657"/>
      <c r="BF10" s="658"/>
      <c r="BG10" s="659">
        <v>113618</v>
      </c>
      <c r="BH10" s="660"/>
      <c r="BI10" s="660"/>
      <c r="BJ10" s="660"/>
      <c r="BK10" s="660"/>
      <c r="BL10" s="660"/>
      <c r="BM10" s="660"/>
      <c r="BN10" s="661"/>
      <c r="BO10" s="685">
        <v>1.5</v>
      </c>
      <c r="BP10" s="685"/>
      <c r="BQ10" s="685"/>
      <c r="BR10" s="685"/>
      <c r="BS10" s="686" t="s">
        <v>127</v>
      </c>
      <c r="BT10" s="686"/>
      <c r="BU10" s="686"/>
      <c r="BV10" s="686"/>
      <c r="BW10" s="686"/>
      <c r="BX10" s="686"/>
      <c r="BY10" s="686"/>
      <c r="BZ10" s="686"/>
      <c r="CA10" s="686"/>
      <c r="CB10" s="731"/>
      <c r="CD10" s="656" t="s">
        <v>245</v>
      </c>
      <c r="CE10" s="657"/>
      <c r="CF10" s="657"/>
      <c r="CG10" s="657"/>
      <c r="CH10" s="657"/>
      <c r="CI10" s="657"/>
      <c r="CJ10" s="657"/>
      <c r="CK10" s="657"/>
      <c r="CL10" s="657"/>
      <c r="CM10" s="657"/>
      <c r="CN10" s="657"/>
      <c r="CO10" s="657"/>
      <c r="CP10" s="657"/>
      <c r="CQ10" s="658"/>
      <c r="CR10" s="659">
        <v>4035</v>
      </c>
      <c r="CS10" s="660"/>
      <c r="CT10" s="660"/>
      <c r="CU10" s="660"/>
      <c r="CV10" s="660"/>
      <c r="CW10" s="660"/>
      <c r="CX10" s="660"/>
      <c r="CY10" s="661"/>
      <c r="CZ10" s="685">
        <v>0</v>
      </c>
      <c r="DA10" s="685"/>
      <c r="DB10" s="685"/>
      <c r="DC10" s="685"/>
      <c r="DD10" s="665" t="s">
        <v>127</v>
      </c>
      <c r="DE10" s="660"/>
      <c r="DF10" s="660"/>
      <c r="DG10" s="660"/>
      <c r="DH10" s="660"/>
      <c r="DI10" s="660"/>
      <c r="DJ10" s="660"/>
      <c r="DK10" s="660"/>
      <c r="DL10" s="660"/>
      <c r="DM10" s="660"/>
      <c r="DN10" s="660"/>
      <c r="DO10" s="660"/>
      <c r="DP10" s="661"/>
      <c r="DQ10" s="665">
        <v>35</v>
      </c>
      <c r="DR10" s="660"/>
      <c r="DS10" s="660"/>
      <c r="DT10" s="660"/>
      <c r="DU10" s="660"/>
      <c r="DV10" s="660"/>
      <c r="DW10" s="660"/>
      <c r="DX10" s="660"/>
      <c r="DY10" s="660"/>
      <c r="DZ10" s="660"/>
      <c r="EA10" s="660"/>
      <c r="EB10" s="660"/>
      <c r="EC10" s="697"/>
    </row>
    <row r="11" spans="2:143" ht="11.25" customHeight="1" x14ac:dyDescent="0.15">
      <c r="B11" s="656" t="s">
        <v>246</v>
      </c>
      <c r="C11" s="657"/>
      <c r="D11" s="657"/>
      <c r="E11" s="657"/>
      <c r="F11" s="657"/>
      <c r="G11" s="657"/>
      <c r="H11" s="657"/>
      <c r="I11" s="657"/>
      <c r="J11" s="657"/>
      <c r="K11" s="657"/>
      <c r="L11" s="657"/>
      <c r="M11" s="657"/>
      <c r="N11" s="657"/>
      <c r="O11" s="657"/>
      <c r="P11" s="657"/>
      <c r="Q11" s="658"/>
      <c r="R11" s="659">
        <v>1382939</v>
      </c>
      <c r="S11" s="660"/>
      <c r="T11" s="660"/>
      <c r="U11" s="660"/>
      <c r="V11" s="660"/>
      <c r="W11" s="660"/>
      <c r="X11" s="660"/>
      <c r="Y11" s="661"/>
      <c r="Z11" s="662">
        <v>5.0999999999999996</v>
      </c>
      <c r="AA11" s="663"/>
      <c r="AB11" s="663"/>
      <c r="AC11" s="664"/>
      <c r="AD11" s="665">
        <v>1382939</v>
      </c>
      <c r="AE11" s="660"/>
      <c r="AF11" s="660"/>
      <c r="AG11" s="660"/>
      <c r="AH11" s="660"/>
      <c r="AI11" s="660"/>
      <c r="AJ11" s="660"/>
      <c r="AK11" s="661"/>
      <c r="AL11" s="662">
        <v>9.1</v>
      </c>
      <c r="AM11" s="663"/>
      <c r="AN11" s="663"/>
      <c r="AO11" s="687"/>
      <c r="AP11" s="656" t="s">
        <v>247</v>
      </c>
      <c r="AQ11" s="657"/>
      <c r="AR11" s="657"/>
      <c r="AS11" s="657"/>
      <c r="AT11" s="657"/>
      <c r="AU11" s="657"/>
      <c r="AV11" s="657"/>
      <c r="AW11" s="657"/>
      <c r="AX11" s="657"/>
      <c r="AY11" s="657"/>
      <c r="AZ11" s="657"/>
      <c r="BA11" s="657"/>
      <c r="BB11" s="657"/>
      <c r="BC11" s="657"/>
      <c r="BD11" s="657"/>
      <c r="BE11" s="657"/>
      <c r="BF11" s="658"/>
      <c r="BG11" s="659">
        <v>155046</v>
      </c>
      <c r="BH11" s="660"/>
      <c r="BI11" s="660"/>
      <c r="BJ11" s="660"/>
      <c r="BK11" s="660"/>
      <c r="BL11" s="660"/>
      <c r="BM11" s="660"/>
      <c r="BN11" s="661"/>
      <c r="BO11" s="685">
        <v>2</v>
      </c>
      <c r="BP11" s="685"/>
      <c r="BQ11" s="685"/>
      <c r="BR11" s="685"/>
      <c r="BS11" s="686" t="s">
        <v>127</v>
      </c>
      <c r="BT11" s="686"/>
      <c r="BU11" s="686"/>
      <c r="BV11" s="686"/>
      <c r="BW11" s="686"/>
      <c r="BX11" s="686"/>
      <c r="BY11" s="686"/>
      <c r="BZ11" s="686"/>
      <c r="CA11" s="686"/>
      <c r="CB11" s="731"/>
      <c r="CD11" s="656" t="s">
        <v>248</v>
      </c>
      <c r="CE11" s="657"/>
      <c r="CF11" s="657"/>
      <c r="CG11" s="657"/>
      <c r="CH11" s="657"/>
      <c r="CI11" s="657"/>
      <c r="CJ11" s="657"/>
      <c r="CK11" s="657"/>
      <c r="CL11" s="657"/>
      <c r="CM11" s="657"/>
      <c r="CN11" s="657"/>
      <c r="CO11" s="657"/>
      <c r="CP11" s="657"/>
      <c r="CQ11" s="658"/>
      <c r="CR11" s="659">
        <v>1090689</v>
      </c>
      <c r="CS11" s="660"/>
      <c r="CT11" s="660"/>
      <c r="CU11" s="660"/>
      <c r="CV11" s="660"/>
      <c r="CW11" s="660"/>
      <c r="CX11" s="660"/>
      <c r="CY11" s="661"/>
      <c r="CZ11" s="685">
        <v>4.2</v>
      </c>
      <c r="DA11" s="685"/>
      <c r="DB11" s="685"/>
      <c r="DC11" s="685"/>
      <c r="DD11" s="665">
        <v>592688</v>
      </c>
      <c r="DE11" s="660"/>
      <c r="DF11" s="660"/>
      <c r="DG11" s="660"/>
      <c r="DH11" s="660"/>
      <c r="DI11" s="660"/>
      <c r="DJ11" s="660"/>
      <c r="DK11" s="660"/>
      <c r="DL11" s="660"/>
      <c r="DM11" s="660"/>
      <c r="DN11" s="660"/>
      <c r="DO11" s="660"/>
      <c r="DP11" s="661"/>
      <c r="DQ11" s="665">
        <v>632951</v>
      </c>
      <c r="DR11" s="660"/>
      <c r="DS11" s="660"/>
      <c r="DT11" s="660"/>
      <c r="DU11" s="660"/>
      <c r="DV11" s="660"/>
      <c r="DW11" s="660"/>
      <c r="DX11" s="660"/>
      <c r="DY11" s="660"/>
      <c r="DZ11" s="660"/>
      <c r="EA11" s="660"/>
      <c r="EB11" s="660"/>
      <c r="EC11" s="697"/>
    </row>
    <row r="12" spans="2:143" ht="11.25" customHeight="1" x14ac:dyDescent="0.15">
      <c r="B12" s="656" t="s">
        <v>249</v>
      </c>
      <c r="C12" s="657"/>
      <c r="D12" s="657"/>
      <c r="E12" s="657"/>
      <c r="F12" s="657"/>
      <c r="G12" s="657"/>
      <c r="H12" s="657"/>
      <c r="I12" s="657"/>
      <c r="J12" s="657"/>
      <c r="K12" s="657"/>
      <c r="L12" s="657"/>
      <c r="M12" s="657"/>
      <c r="N12" s="657"/>
      <c r="O12" s="657"/>
      <c r="P12" s="657"/>
      <c r="Q12" s="658"/>
      <c r="R12" s="659" t="s">
        <v>127</v>
      </c>
      <c r="S12" s="660"/>
      <c r="T12" s="660"/>
      <c r="U12" s="660"/>
      <c r="V12" s="660"/>
      <c r="W12" s="660"/>
      <c r="X12" s="660"/>
      <c r="Y12" s="661"/>
      <c r="Z12" s="685" t="s">
        <v>127</v>
      </c>
      <c r="AA12" s="685"/>
      <c r="AB12" s="685"/>
      <c r="AC12" s="685"/>
      <c r="AD12" s="686" t="s">
        <v>127</v>
      </c>
      <c r="AE12" s="686"/>
      <c r="AF12" s="686"/>
      <c r="AG12" s="686"/>
      <c r="AH12" s="686"/>
      <c r="AI12" s="686"/>
      <c r="AJ12" s="686"/>
      <c r="AK12" s="686"/>
      <c r="AL12" s="662" t="s">
        <v>127</v>
      </c>
      <c r="AM12" s="663"/>
      <c r="AN12" s="663"/>
      <c r="AO12" s="687"/>
      <c r="AP12" s="656" t="s">
        <v>250</v>
      </c>
      <c r="AQ12" s="657"/>
      <c r="AR12" s="657"/>
      <c r="AS12" s="657"/>
      <c r="AT12" s="657"/>
      <c r="AU12" s="657"/>
      <c r="AV12" s="657"/>
      <c r="AW12" s="657"/>
      <c r="AX12" s="657"/>
      <c r="AY12" s="657"/>
      <c r="AZ12" s="657"/>
      <c r="BA12" s="657"/>
      <c r="BB12" s="657"/>
      <c r="BC12" s="657"/>
      <c r="BD12" s="657"/>
      <c r="BE12" s="657"/>
      <c r="BF12" s="658"/>
      <c r="BG12" s="659">
        <v>3705153</v>
      </c>
      <c r="BH12" s="660"/>
      <c r="BI12" s="660"/>
      <c r="BJ12" s="660"/>
      <c r="BK12" s="660"/>
      <c r="BL12" s="660"/>
      <c r="BM12" s="660"/>
      <c r="BN12" s="661"/>
      <c r="BO12" s="685">
        <v>48.4</v>
      </c>
      <c r="BP12" s="685"/>
      <c r="BQ12" s="685"/>
      <c r="BR12" s="685"/>
      <c r="BS12" s="686" t="s">
        <v>127</v>
      </c>
      <c r="BT12" s="686"/>
      <c r="BU12" s="686"/>
      <c r="BV12" s="686"/>
      <c r="BW12" s="686"/>
      <c r="BX12" s="686"/>
      <c r="BY12" s="686"/>
      <c r="BZ12" s="686"/>
      <c r="CA12" s="686"/>
      <c r="CB12" s="731"/>
      <c r="CD12" s="656" t="s">
        <v>251</v>
      </c>
      <c r="CE12" s="657"/>
      <c r="CF12" s="657"/>
      <c r="CG12" s="657"/>
      <c r="CH12" s="657"/>
      <c r="CI12" s="657"/>
      <c r="CJ12" s="657"/>
      <c r="CK12" s="657"/>
      <c r="CL12" s="657"/>
      <c r="CM12" s="657"/>
      <c r="CN12" s="657"/>
      <c r="CO12" s="657"/>
      <c r="CP12" s="657"/>
      <c r="CQ12" s="658"/>
      <c r="CR12" s="659">
        <v>256692</v>
      </c>
      <c r="CS12" s="660"/>
      <c r="CT12" s="660"/>
      <c r="CU12" s="660"/>
      <c r="CV12" s="660"/>
      <c r="CW12" s="660"/>
      <c r="CX12" s="660"/>
      <c r="CY12" s="661"/>
      <c r="CZ12" s="685">
        <v>1</v>
      </c>
      <c r="DA12" s="685"/>
      <c r="DB12" s="685"/>
      <c r="DC12" s="685"/>
      <c r="DD12" s="665" t="s">
        <v>127</v>
      </c>
      <c r="DE12" s="660"/>
      <c r="DF12" s="660"/>
      <c r="DG12" s="660"/>
      <c r="DH12" s="660"/>
      <c r="DI12" s="660"/>
      <c r="DJ12" s="660"/>
      <c r="DK12" s="660"/>
      <c r="DL12" s="660"/>
      <c r="DM12" s="660"/>
      <c r="DN12" s="660"/>
      <c r="DO12" s="660"/>
      <c r="DP12" s="661"/>
      <c r="DQ12" s="665">
        <v>202529</v>
      </c>
      <c r="DR12" s="660"/>
      <c r="DS12" s="660"/>
      <c r="DT12" s="660"/>
      <c r="DU12" s="660"/>
      <c r="DV12" s="660"/>
      <c r="DW12" s="660"/>
      <c r="DX12" s="660"/>
      <c r="DY12" s="660"/>
      <c r="DZ12" s="660"/>
      <c r="EA12" s="660"/>
      <c r="EB12" s="660"/>
      <c r="EC12" s="697"/>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85" t="s">
        <v>127</v>
      </c>
      <c r="AA13" s="685"/>
      <c r="AB13" s="685"/>
      <c r="AC13" s="685"/>
      <c r="AD13" s="686" t="s">
        <v>127</v>
      </c>
      <c r="AE13" s="686"/>
      <c r="AF13" s="686"/>
      <c r="AG13" s="686"/>
      <c r="AH13" s="686"/>
      <c r="AI13" s="686"/>
      <c r="AJ13" s="686"/>
      <c r="AK13" s="686"/>
      <c r="AL13" s="662" t="s">
        <v>127</v>
      </c>
      <c r="AM13" s="663"/>
      <c r="AN13" s="663"/>
      <c r="AO13" s="687"/>
      <c r="AP13" s="656" t="s">
        <v>253</v>
      </c>
      <c r="AQ13" s="657"/>
      <c r="AR13" s="657"/>
      <c r="AS13" s="657"/>
      <c r="AT13" s="657"/>
      <c r="AU13" s="657"/>
      <c r="AV13" s="657"/>
      <c r="AW13" s="657"/>
      <c r="AX13" s="657"/>
      <c r="AY13" s="657"/>
      <c r="AZ13" s="657"/>
      <c r="BA13" s="657"/>
      <c r="BB13" s="657"/>
      <c r="BC13" s="657"/>
      <c r="BD13" s="657"/>
      <c r="BE13" s="657"/>
      <c r="BF13" s="658"/>
      <c r="BG13" s="659">
        <v>3691226</v>
      </c>
      <c r="BH13" s="660"/>
      <c r="BI13" s="660"/>
      <c r="BJ13" s="660"/>
      <c r="BK13" s="660"/>
      <c r="BL13" s="660"/>
      <c r="BM13" s="660"/>
      <c r="BN13" s="661"/>
      <c r="BO13" s="685">
        <v>48.2</v>
      </c>
      <c r="BP13" s="685"/>
      <c r="BQ13" s="685"/>
      <c r="BR13" s="685"/>
      <c r="BS13" s="686" t="s">
        <v>127</v>
      </c>
      <c r="BT13" s="686"/>
      <c r="BU13" s="686"/>
      <c r="BV13" s="686"/>
      <c r="BW13" s="686"/>
      <c r="BX13" s="686"/>
      <c r="BY13" s="686"/>
      <c r="BZ13" s="686"/>
      <c r="CA13" s="686"/>
      <c r="CB13" s="731"/>
      <c r="CD13" s="656" t="s">
        <v>254</v>
      </c>
      <c r="CE13" s="657"/>
      <c r="CF13" s="657"/>
      <c r="CG13" s="657"/>
      <c r="CH13" s="657"/>
      <c r="CI13" s="657"/>
      <c r="CJ13" s="657"/>
      <c r="CK13" s="657"/>
      <c r="CL13" s="657"/>
      <c r="CM13" s="657"/>
      <c r="CN13" s="657"/>
      <c r="CO13" s="657"/>
      <c r="CP13" s="657"/>
      <c r="CQ13" s="658"/>
      <c r="CR13" s="659">
        <v>1601758</v>
      </c>
      <c r="CS13" s="660"/>
      <c r="CT13" s="660"/>
      <c r="CU13" s="660"/>
      <c r="CV13" s="660"/>
      <c r="CW13" s="660"/>
      <c r="CX13" s="660"/>
      <c r="CY13" s="661"/>
      <c r="CZ13" s="685">
        <v>6.1</v>
      </c>
      <c r="DA13" s="685"/>
      <c r="DB13" s="685"/>
      <c r="DC13" s="685"/>
      <c r="DD13" s="665">
        <v>520126</v>
      </c>
      <c r="DE13" s="660"/>
      <c r="DF13" s="660"/>
      <c r="DG13" s="660"/>
      <c r="DH13" s="660"/>
      <c r="DI13" s="660"/>
      <c r="DJ13" s="660"/>
      <c r="DK13" s="660"/>
      <c r="DL13" s="660"/>
      <c r="DM13" s="660"/>
      <c r="DN13" s="660"/>
      <c r="DO13" s="660"/>
      <c r="DP13" s="661"/>
      <c r="DQ13" s="665">
        <v>1515406</v>
      </c>
      <c r="DR13" s="660"/>
      <c r="DS13" s="660"/>
      <c r="DT13" s="660"/>
      <c r="DU13" s="660"/>
      <c r="DV13" s="660"/>
      <c r="DW13" s="660"/>
      <c r="DX13" s="660"/>
      <c r="DY13" s="660"/>
      <c r="DZ13" s="660"/>
      <c r="EA13" s="660"/>
      <c r="EB13" s="660"/>
      <c r="EC13" s="697"/>
    </row>
    <row r="14" spans="2:143" ht="11.25" customHeight="1" x14ac:dyDescent="0.15">
      <c r="B14" s="656" t="s">
        <v>255</v>
      </c>
      <c r="C14" s="657"/>
      <c r="D14" s="657"/>
      <c r="E14" s="657"/>
      <c r="F14" s="657"/>
      <c r="G14" s="657"/>
      <c r="H14" s="657"/>
      <c r="I14" s="657"/>
      <c r="J14" s="657"/>
      <c r="K14" s="657"/>
      <c r="L14" s="657"/>
      <c r="M14" s="657"/>
      <c r="N14" s="657"/>
      <c r="O14" s="657"/>
      <c r="P14" s="657"/>
      <c r="Q14" s="658"/>
      <c r="R14" s="659">
        <v>5</v>
      </c>
      <c r="S14" s="660"/>
      <c r="T14" s="660"/>
      <c r="U14" s="660"/>
      <c r="V14" s="660"/>
      <c r="W14" s="660"/>
      <c r="X14" s="660"/>
      <c r="Y14" s="661"/>
      <c r="Z14" s="685">
        <v>0</v>
      </c>
      <c r="AA14" s="685"/>
      <c r="AB14" s="685"/>
      <c r="AC14" s="685"/>
      <c r="AD14" s="686">
        <v>5</v>
      </c>
      <c r="AE14" s="686"/>
      <c r="AF14" s="686"/>
      <c r="AG14" s="686"/>
      <c r="AH14" s="686"/>
      <c r="AI14" s="686"/>
      <c r="AJ14" s="686"/>
      <c r="AK14" s="686"/>
      <c r="AL14" s="662">
        <v>0</v>
      </c>
      <c r="AM14" s="663"/>
      <c r="AN14" s="663"/>
      <c r="AO14" s="687"/>
      <c r="AP14" s="656" t="s">
        <v>256</v>
      </c>
      <c r="AQ14" s="657"/>
      <c r="AR14" s="657"/>
      <c r="AS14" s="657"/>
      <c r="AT14" s="657"/>
      <c r="AU14" s="657"/>
      <c r="AV14" s="657"/>
      <c r="AW14" s="657"/>
      <c r="AX14" s="657"/>
      <c r="AY14" s="657"/>
      <c r="AZ14" s="657"/>
      <c r="BA14" s="657"/>
      <c r="BB14" s="657"/>
      <c r="BC14" s="657"/>
      <c r="BD14" s="657"/>
      <c r="BE14" s="657"/>
      <c r="BF14" s="658"/>
      <c r="BG14" s="659">
        <v>171946</v>
      </c>
      <c r="BH14" s="660"/>
      <c r="BI14" s="660"/>
      <c r="BJ14" s="660"/>
      <c r="BK14" s="660"/>
      <c r="BL14" s="660"/>
      <c r="BM14" s="660"/>
      <c r="BN14" s="661"/>
      <c r="BO14" s="685">
        <v>2.2000000000000002</v>
      </c>
      <c r="BP14" s="685"/>
      <c r="BQ14" s="685"/>
      <c r="BR14" s="685"/>
      <c r="BS14" s="686" t="s">
        <v>127</v>
      </c>
      <c r="BT14" s="686"/>
      <c r="BU14" s="686"/>
      <c r="BV14" s="686"/>
      <c r="BW14" s="686"/>
      <c r="BX14" s="686"/>
      <c r="BY14" s="686"/>
      <c r="BZ14" s="686"/>
      <c r="CA14" s="686"/>
      <c r="CB14" s="731"/>
      <c r="CD14" s="656" t="s">
        <v>257</v>
      </c>
      <c r="CE14" s="657"/>
      <c r="CF14" s="657"/>
      <c r="CG14" s="657"/>
      <c r="CH14" s="657"/>
      <c r="CI14" s="657"/>
      <c r="CJ14" s="657"/>
      <c r="CK14" s="657"/>
      <c r="CL14" s="657"/>
      <c r="CM14" s="657"/>
      <c r="CN14" s="657"/>
      <c r="CO14" s="657"/>
      <c r="CP14" s="657"/>
      <c r="CQ14" s="658"/>
      <c r="CR14" s="659">
        <v>912754</v>
      </c>
      <c r="CS14" s="660"/>
      <c r="CT14" s="660"/>
      <c r="CU14" s="660"/>
      <c r="CV14" s="660"/>
      <c r="CW14" s="660"/>
      <c r="CX14" s="660"/>
      <c r="CY14" s="661"/>
      <c r="CZ14" s="685">
        <v>3.5</v>
      </c>
      <c r="DA14" s="685"/>
      <c r="DB14" s="685"/>
      <c r="DC14" s="685"/>
      <c r="DD14" s="665">
        <v>41975</v>
      </c>
      <c r="DE14" s="660"/>
      <c r="DF14" s="660"/>
      <c r="DG14" s="660"/>
      <c r="DH14" s="660"/>
      <c r="DI14" s="660"/>
      <c r="DJ14" s="660"/>
      <c r="DK14" s="660"/>
      <c r="DL14" s="660"/>
      <c r="DM14" s="660"/>
      <c r="DN14" s="660"/>
      <c r="DO14" s="660"/>
      <c r="DP14" s="661"/>
      <c r="DQ14" s="665">
        <v>896478</v>
      </c>
      <c r="DR14" s="660"/>
      <c r="DS14" s="660"/>
      <c r="DT14" s="660"/>
      <c r="DU14" s="660"/>
      <c r="DV14" s="660"/>
      <c r="DW14" s="660"/>
      <c r="DX14" s="660"/>
      <c r="DY14" s="660"/>
      <c r="DZ14" s="660"/>
      <c r="EA14" s="660"/>
      <c r="EB14" s="660"/>
      <c r="EC14" s="697"/>
    </row>
    <row r="15" spans="2:143" ht="11.25" customHeight="1" x14ac:dyDescent="0.15">
      <c r="B15" s="656" t="s">
        <v>258</v>
      </c>
      <c r="C15" s="657"/>
      <c r="D15" s="657"/>
      <c r="E15" s="657"/>
      <c r="F15" s="657"/>
      <c r="G15" s="657"/>
      <c r="H15" s="657"/>
      <c r="I15" s="657"/>
      <c r="J15" s="657"/>
      <c r="K15" s="657"/>
      <c r="L15" s="657"/>
      <c r="M15" s="657"/>
      <c r="N15" s="657"/>
      <c r="O15" s="657"/>
      <c r="P15" s="657"/>
      <c r="Q15" s="658"/>
      <c r="R15" s="659" t="s">
        <v>127</v>
      </c>
      <c r="S15" s="660"/>
      <c r="T15" s="660"/>
      <c r="U15" s="660"/>
      <c r="V15" s="660"/>
      <c r="W15" s="660"/>
      <c r="X15" s="660"/>
      <c r="Y15" s="661"/>
      <c r="Z15" s="685" t="s">
        <v>127</v>
      </c>
      <c r="AA15" s="685"/>
      <c r="AB15" s="685"/>
      <c r="AC15" s="685"/>
      <c r="AD15" s="686" t="s">
        <v>127</v>
      </c>
      <c r="AE15" s="686"/>
      <c r="AF15" s="686"/>
      <c r="AG15" s="686"/>
      <c r="AH15" s="686"/>
      <c r="AI15" s="686"/>
      <c r="AJ15" s="686"/>
      <c r="AK15" s="686"/>
      <c r="AL15" s="662" t="s">
        <v>127</v>
      </c>
      <c r="AM15" s="663"/>
      <c r="AN15" s="663"/>
      <c r="AO15" s="687"/>
      <c r="AP15" s="656" t="s">
        <v>259</v>
      </c>
      <c r="AQ15" s="657"/>
      <c r="AR15" s="657"/>
      <c r="AS15" s="657"/>
      <c r="AT15" s="657"/>
      <c r="AU15" s="657"/>
      <c r="AV15" s="657"/>
      <c r="AW15" s="657"/>
      <c r="AX15" s="657"/>
      <c r="AY15" s="657"/>
      <c r="AZ15" s="657"/>
      <c r="BA15" s="657"/>
      <c r="BB15" s="657"/>
      <c r="BC15" s="657"/>
      <c r="BD15" s="657"/>
      <c r="BE15" s="657"/>
      <c r="BF15" s="658"/>
      <c r="BG15" s="659">
        <v>327221</v>
      </c>
      <c r="BH15" s="660"/>
      <c r="BI15" s="660"/>
      <c r="BJ15" s="660"/>
      <c r="BK15" s="660"/>
      <c r="BL15" s="660"/>
      <c r="BM15" s="660"/>
      <c r="BN15" s="661"/>
      <c r="BO15" s="685">
        <v>4.3</v>
      </c>
      <c r="BP15" s="685"/>
      <c r="BQ15" s="685"/>
      <c r="BR15" s="685"/>
      <c r="BS15" s="686" t="s">
        <v>127</v>
      </c>
      <c r="BT15" s="686"/>
      <c r="BU15" s="686"/>
      <c r="BV15" s="686"/>
      <c r="BW15" s="686"/>
      <c r="BX15" s="686"/>
      <c r="BY15" s="686"/>
      <c r="BZ15" s="686"/>
      <c r="CA15" s="686"/>
      <c r="CB15" s="731"/>
      <c r="CD15" s="656" t="s">
        <v>260</v>
      </c>
      <c r="CE15" s="657"/>
      <c r="CF15" s="657"/>
      <c r="CG15" s="657"/>
      <c r="CH15" s="657"/>
      <c r="CI15" s="657"/>
      <c r="CJ15" s="657"/>
      <c r="CK15" s="657"/>
      <c r="CL15" s="657"/>
      <c r="CM15" s="657"/>
      <c r="CN15" s="657"/>
      <c r="CO15" s="657"/>
      <c r="CP15" s="657"/>
      <c r="CQ15" s="658"/>
      <c r="CR15" s="659">
        <v>2455523</v>
      </c>
      <c r="CS15" s="660"/>
      <c r="CT15" s="660"/>
      <c r="CU15" s="660"/>
      <c r="CV15" s="660"/>
      <c r="CW15" s="660"/>
      <c r="CX15" s="660"/>
      <c r="CY15" s="661"/>
      <c r="CZ15" s="685">
        <v>9.4</v>
      </c>
      <c r="DA15" s="685"/>
      <c r="DB15" s="685"/>
      <c r="DC15" s="685"/>
      <c r="DD15" s="665">
        <v>403703</v>
      </c>
      <c r="DE15" s="660"/>
      <c r="DF15" s="660"/>
      <c r="DG15" s="660"/>
      <c r="DH15" s="660"/>
      <c r="DI15" s="660"/>
      <c r="DJ15" s="660"/>
      <c r="DK15" s="660"/>
      <c r="DL15" s="660"/>
      <c r="DM15" s="660"/>
      <c r="DN15" s="660"/>
      <c r="DO15" s="660"/>
      <c r="DP15" s="661"/>
      <c r="DQ15" s="665">
        <v>1898298</v>
      </c>
      <c r="DR15" s="660"/>
      <c r="DS15" s="660"/>
      <c r="DT15" s="660"/>
      <c r="DU15" s="660"/>
      <c r="DV15" s="660"/>
      <c r="DW15" s="660"/>
      <c r="DX15" s="660"/>
      <c r="DY15" s="660"/>
      <c r="DZ15" s="660"/>
      <c r="EA15" s="660"/>
      <c r="EB15" s="660"/>
      <c r="EC15" s="697"/>
    </row>
    <row r="16" spans="2:143" ht="11.25" customHeight="1" x14ac:dyDescent="0.15">
      <c r="B16" s="656" t="s">
        <v>261</v>
      </c>
      <c r="C16" s="657"/>
      <c r="D16" s="657"/>
      <c r="E16" s="657"/>
      <c r="F16" s="657"/>
      <c r="G16" s="657"/>
      <c r="H16" s="657"/>
      <c r="I16" s="657"/>
      <c r="J16" s="657"/>
      <c r="K16" s="657"/>
      <c r="L16" s="657"/>
      <c r="M16" s="657"/>
      <c r="N16" s="657"/>
      <c r="O16" s="657"/>
      <c r="P16" s="657"/>
      <c r="Q16" s="658"/>
      <c r="R16" s="659">
        <v>55278</v>
      </c>
      <c r="S16" s="660"/>
      <c r="T16" s="660"/>
      <c r="U16" s="660"/>
      <c r="V16" s="660"/>
      <c r="W16" s="660"/>
      <c r="X16" s="660"/>
      <c r="Y16" s="661"/>
      <c r="Z16" s="685">
        <v>0.2</v>
      </c>
      <c r="AA16" s="685"/>
      <c r="AB16" s="685"/>
      <c r="AC16" s="685"/>
      <c r="AD16" s="686">
        <v>55278</v>
      </c>
      <c r="AE16" s="686"/>
      <c r="AF16" s="686"/>
      <c r="AG16" s="686"/>
      <c r="AH16" s="686"/>
      <c r="AI16" s="686"/>
      <c r="AJ16" s="686"/>
      <c r="AK16" s="686"/>
      <c r="AL16" s="662">
        <v>0.4</v>
      </c>
      <c r="AM16" s="663"/>
      <c r="AN16" s="663"/>
      <c r="AO16" s="687"/>
      <c r="AP16" s="656" t="s">
        <v>262</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85" t="s">
        <v>127</v>
      </c>
      <c r="BP16" s="685"/>
      <c r="BQ16" s="685"/>
      <c r="BR16" s="685"/>
      <c r="BS16" s="686" t="s">
        <v>127</v>
      </c>
      <c r="BT16" s="686"/>
      <c r="BU16" s="686"/>
      <c r="BV16" s="686"/>
      <c r="BW16" s="686"/>
      <c r="BX16" s="686"/>
      <c r="BY16" s="686"/>
      <c r="BZ16" s="686"/>
      <c r="CA16" s="686"/>
      <c r="CB16" s="731"/>
      <c r="CD16" s="656" t="s">
        <v>263</v>
      </c>
      <c r="CE16" s="657"/>
      <c r="CF16" s="657"/>
      <c r="CG16" s="657"/>
      <c r="CH16" s="657"/>
      <c r="CI16" s="657"/>
      <c r="CJ16" s="657"/>
      <c r="CK16" s="657"/>
      <c r="CL16" s="657"/>
      <c r="CM16" s="657"/>
      <c r="CN16" s="657"/>
      <c r="CO16" s="657"/>
      <c r="CP16" s="657"/>
      <c r="CQ16" s="658"/>
      <c r="CR16" s="659" t="s">
        <v>127</v>
      </c>
      <c r="CS16" s="660"/>
      <c r="CT16" s="660"/>
      <c r="CU16" s="660"/>
      <c r="CV16" s="660"/>
      <c r="CW16" s="660"/>
      <c r="CX16" s="660"/>
      <c r="CY16" s="661"/>
      <c r="CZ16" s="685" t="s">
        <v>127</v>
      </c>
      <c r="DA16" s="685"/>
      <c r="DB16" s="685"/>
      <c r="DC16" s="685"/>
      <c r="DD16" s="665" t="s">
        <v>127</v>
      </c>
      <c r="DE16" s="660"/>
      <c r="DF16" s="660"/>
      <c r="DG16" s="660"/>
      <c r="DH16" s="660"/>
      <c r="DI16" s="660"/>
      <c r="DJ16" s="660"/>
      <c r="DK16" s="660"/>
      <c r="DL16" s="660"/>
      <c r="DM16" s="660"/>
      <c r="DN16" s="660"/>
      <c r="DO16" s="660"/>
      <c r="DP16" s="661"/>
      <c r="DQ16" s="665" t="s">
        <v>127</v>
      </c>
      <c r="DR16" s="660"/>
      <c r="DS16" s="660"/>
      <c r="DT16" s="660"/>
      <c r="DU16" s="660"/>
      <c r="DV16" s="660"/>
      <c r="DW16" s="660"/>
      <c r="DX16" s="660"/>
      <c r="DY16" s="660"/>
      <c r="DZ16" s="660"/>
      <c r="EA16" s="660"/>
      <c r="EB16" s="660"/>
      <c r="EC16" s="697"/>
    </row>
    <row r="17" spans="2:133" ht="11.25" customHeight="1" x14ac:dyDescent="0.15">
      <c r="B17" s="656" t="s">
        <v>264</v>
      </c>
      <c r="C17" s="657"/>
      <c r="D17" s="657"/>
      <c r="E17" s="657"/>
      <c r="F17" s="657"/>
      <c r="G17" s="657"/>
      <c r="H17" s="657"/>
      <c r="I17" s="657"/>
      <c r="J17" s="657"/>
      <c r="K17" s="657"/>
      <c r="L17" s="657"/>
      <c r="M17" s="657"/>
      <c r="N17" s="657"/>
      <c r="O17" s="657"/>
      <c r="P17" s="657"/>
      <c r="Q17" s="658"/>
      <c r="R17" s="659">
        <v>61573</v>
      </c>
      <c r="S17" s="660"/>
      <c r="T17" s="660"/>
      <c r="U17" s="660"/>
      <c r="V17" s="660"/>
      <c r="W17" s="660"/>
      <c r="X17" s="660"/>
      <c r="Y17" s="661"/>
      <c r="Z17" s="685">
        <v>0.2</v>
      </c>
      <c r="AA17" s="685"/>
      <c r="AB17" s="685"/>
      <c r="AC17" s="685"/>
      <c r="AD17" s="686">
        <v>61573</v>
      </c>
      <c r="AE17" s="686"/>
      <c r="AF17" s="686"/>
      <c r="AG17" s="686"/>
      <c r="AH17" s="686"/>
      <c r="AI17" s="686"/>
      <c r="AJ17" s="686"/>
      <c r="AK17" s="686"/>
      <c r="AL17" s="662">
        <v>0.4</v>
      </c>
      <c r="AM17" s="663"/>
      <c r="AN17" s="663"/>
      <c r="AO17" s="687"/>
      <c r="AP17" s="656" t="s">
        <v>265</v>
      </c>
      <c r="AQ17" s="657"/>
      <c r="AR17" s="657"/>
      <c r="AS17" s="657"/>
      <c r="AT17" s="657"/>
      <c r="AU17" s="657"/>
      <c r="AV17" s="657"/>
      <c r="AW17" s="657"/>
      <c r="AX17" s="657"/>
      <c r="AY17" s="657"/>
      <c r="AZ17" s="657"/>
      <c r="BA17" s="657"/>
      <c r="BB17" s="657"/>
      <c r="BC17" s="657"/>
      <c r="BD17" s="657"/>
      <c r="BE17" s="657"/>
      <c r="BF17" s="658"/>
      <c r="BG17" s="659" t="s">
        <v>127</v>
      </c>
      <c r="BH17" s="660"/>
      <c r="BI17" s="660"/>
      <c r="BJ17" s="660"/>
      <c r="BK17" s="660"/>
      <c r="BL17" s="660"/>
      <c r="BM17" s="660"/>
      <c r="BN17" s="661"/>
      <c r="BO17" s="685" t="s">
        <v>127</v>
      </c>
      <c r="BP17" s="685"/>
      <c r="BQ17" s="685"/>
      <c r="BR17" s="685"/>
      <c r="BS17" s="686" t="s">
        <v>127</v>
      </c>
      <c r="BT17" s="686"/>
      <c r="BU17" s="686"/>
      <c r="BV17" s="686"/>
      <c r="BW17" s="686"/>
      <c r="BX17" s="686"/>
      <c r="BY17" s="686"/>
      <c r="BZ17" s="686"/>
      <c r="CA17" s="686"/>
      <c r="CB17" s="731"/>
      <c r="CD17" s="656" t="s">
        <v>266</v>
      </c>
      <c r="CE17" s="657"/>
      <c r="CF17" s="657"/>
      <c r="CG17" s="657"/>
      <c r="CH17" s="657"/>
      <c r="CI17" s="657"/>
      <c r="CJ17" s="657"/>
      <c r="CK17" s="657"/>
      <c r="CL17" s="657"/>
      <c r="CM17" s="657"/>
      <c r="CN17" s="657"/>
      <c r="CO17" s="657"/>
      <c r="CP17" s="657"/>
      <c r="CQ17" s="658"/>
      <c r="CR17" s="659">
        <v>2198093</v>
      </c>
      <c r="CS17" s="660"/>
      <c r="CT17" s="660"/>
      <c r="CU17" s="660"/>
      <c r="CV17" s="660"/>
      <c r="CW17" s="660"/>
      <c r="CX17" s="660"/>
      <c r="CY17" s="661"/>
      <c r="CZ17" s="685">
        <v>8.4</v>
      </c>
      <c r="DA17" s="685"/>
      <c r="DB17" s="685"/>
      <c r="DC17" s="685"/>
      <c r="DD17" s="665" t="s">
        <v>127</v>
      </c>
      <c r="DE17" s="660"/>
      <c r="DF17" s="660"/>
      <c r="DG17" s="660"/>
      <c r="DH17" s="660"/>
      <c r="DI17" s="660"/>
      <c r="DJ17" s="660"/>
      <c r="DK17" s="660"/>
      <c r="DL17" s="660"/>
      <c r="DM17" s="660"/>
      <c r="DN17" s="660"/>
      <c r="DO17" s="660"/>
      <c r="DP17" s="661"/>
      <c r="DQ17" s="665">
        <v>2198093</v>
      </c>
      <c r="DR17" s="660"/>
      <c r="DS17" s="660"/>
      <c r="DT17" s="660"/>
      <c r="DU17" s="660"/>
      <c r="DV17" s="660"/>
      <c r="DW17" s="660"/>
      <c r="DX17" s="660"/>
      <c r="DY17" s="660"/>
      <c r="DZ17" s="660"/>
      <c r="EA17" s="660"/>
      <c r="EB17" s="660"/>
      <c r="EC17" s="697"/>
    </row>
    <row r="18" spans="2:133" ht="11.25" customHeight="1" x14ac:dyDescent="0.15">
      <c r="B18" s="656" t="s">
        <v>267</v>
      </c>
      <c r="C18" s="657"/>
      <c r="D18" s="657"/>
      <c r="E18" s="657"/>
      <c r="F18" s="657"/>
      <c r="G18" s="657"/>
      <c r="H18" s="657"/>
      <c r="I18" s="657"/>
      <c r="J18" s="657"/>
      <c r="K18" s="657"/>
      <c r="L18" s="657"/>
      <c r="M18" s="657"/>
      <c r="N18" s="657"/>
      <c r="O18" s="657"/>
      <c r="P18" s="657"/>
      <c r="Q18" s="658"/>
      <c r="R18" s="659">
        <v>158244</v>
      </c>
      <c r="S18" s="660"/>
      <c r="T18" s="660"/>
      <c r="U18" s="660"/>
      <c r="V18" s="660"/>
      <c r="W18" s="660"/>
      <c r="X18" s="660"/>
      <c r="Y18" s="661"/>
      <c r="Z18" s="685">
        <v>0.6</v>
      </c>
      <c r="AA18" s="685"/>
      <c r="AB18" s="685"/>
      <c r="AC18" s="685"/>
      <c r="AD18" s="686">
        <v>158244</v>
      </c>
      <c r="AE18" s="686"/>
      <c r="AF18" s="686"/>
      <c r="AG18" s="686"/>
      <c r="AH18" s="686"/>
      <c r="AI18" s="686"/>
      <c r="AJ18" s="686"/>
      <c r="AK18" s="686"/>
      <c r="AL18" s="662">
        <v>1</v>
      </c>
      <c r="AM18" s="663"/>
      <c r="AN18" s="663"/>
      <c r="AO18" s="687"/>
      <c r="AP18" s="656" t="s">
        <v>268</v>
      </c>
      <c r="AQ18" s="657"/>
      <c r="AR18" s="657"/>
      <c r="AS18" s="657"/>
      <c r="AT18" s="657"/>
      <c r="AU18" s="657"/>
      <c r="AV18" s="657"/>
      <c r="AW18" s="657"/>
      <c r="AX18" s="657"/>
      <c r="AY18" s="657"/>
      <c r="AZ18" s="657"/>
      <c r="BA18" s="657"/>
      <c r="BB18" s="657"/>
      <c r="BC18" s="657"/>
      <c r="BD18" s="657"/>
      <c r="BE18" s="657"/>
      <c r="BF18" s="658"/>
      <c r="BG18" s="659" t="s">
        <v>127</v>
      </c>
      <c r="BH18" s="660"/>
      <c r="BI18" s="660"/>
      <c r="BJ18" s="660"/>
      <c r="BK18" s="660"/>
      <c r="BL18" s="660"/>
      <c r="BM18" s="660"/>
      <c r="BN18" s="661"/>
      <c r="BO18" s="685" t="s">
        <v>127</v>
      </c>
      <c r="BP18" s="685"/>
      <c r="BQ18" s="685"/>
      <c r="BR18" s="685"/>
      <c r="BS18" s="686" t="s">
        <v>127</v>
      </c>
      <c r="BT18" s="686"/>
      <c r="BU18" s="686"/>
      <c r="BV18" s="686"/>
      <c r="BW18" s="686"/>
      <c r="BX18" s="686"/>
      <c r="BY18" s="686"/>
      <c r="BZ18" s="686"/>
      <c r="CA18" s="686"/>
      <c r="CB18" s="731"/>
      <c r="CD18" s="656" t="s">
        <v>269</v>
      </c>
      <c r="CE18" s="657"/>
      <c r="CF18" s="657"/>
      <c r="CG18" s="657"/>
      <c r="CH18" s="657"/>
      <c r="CI18" s="657"/>
      <c r="CJ18" s="657"/>
      <c r="CK18" s="657"/>
      <c r="CL18" s="657"/>
      <c r="CM18" s="657"/>
      <c r="CN18" s="657"/>
      <c r="CO18" s="657"/>
      <c r="CP18" s="657"/>
      <c r="CQ18" s="658"/>
      <c r="CR18" s="659" t="s">
        <v>127</v>
      </c>
      <c r="CS18" s="660"/>
      <c r="CT18" s="660"/>
      <c r="CU18" s="660"/>
      <c r="CV18" s="660"/>
      <c r="CW18" s="660"/>
      <c r="CX18" s="660"/>
      <c r="CY18" s="661"/>
      <c r="CZ18" s="685" t="s">
        <v>127</v>
      </c>
      <c r="DA18" s="685"/>
      <c r="DB18" s="685"/>
      <c r="DC18" s="685"/>
      <c r="DD18" s="665" t="s">
        <v>127</v>
      </c>
      <c r="DE18" s="660"/>
      <c r="DF18" s="660"/>
      <c r="DG18" s="660"/>
      <c r="DH18" s="660"/>
      <c r="DI18" s="660"/>
      <c r="DJ18" s="660"/>
      <c r="DK18" s="660"/>
      <c r="DL18" s="660"/>
      <c r="DM18" s="660"/>
      <c r="DN18" s="660"/>
      <c r="DO18" s="660"/>
      <c r="DP18" s="661"/>
      <c r="DQ18" s="665" t="s">
        <v>127</v>
      </c>
      <c r="DR18" s="660"/>
      <c r="DS18" s="660"/>
      <c r="DT18" s="660"/>
      <c r="DU18" s="660"/>
      <c r="DV18" s="660"/>
      <c r="DW18" s="660"/>
      <c r="DX18" s="660"/>
      <c r="DY18" s="660"/>
      <c r="DZ18" s="660"/>
      <c r="EA18" s="660"/>
      <c r="EB18" s="660"/>
      <c r="EC18" s="697"/>
    </row>
    <row r="19" spans="2:133" ht="11.25" customHeight="1" x14ac:dyDescent="0.15">
      <c r="B19" s="656" t="s">
        <v>270</v>
      </c>
      <c r="C19" s="657"/>
      <c r="D19" s="657"/>
      <c r="E19" s="657"/>
      <c r="F19" s="657"/>
      <c r="G19" s="657"/>
      <c r="H19" s="657"/>
      <c r="I19" s="657"/>
      <c r="J19" s="657"/>
      <c r="K19" s="657"/>
      <c r="L19" s="657"/>
      <c r="M19" s="657"/>
      <c r="N19" s="657"/>
      <c r="O19" s="657"/>
      <c r="P19" s="657"/>
      <c r="Q19" s="658"/>
      <c r="R19" s="659">
        <v>60152</v>
      </c>
      <c r="S19" s="660"/>
      <c r="T19" s="660"/>
      <c r="U19" s="660"/>
      <c r="V19" s="660"/>
      <c r="W19" s="660"/>
      <c r="X19" s="660"/>
      <c r="Y19" s="661"/>
      <c r="Z19" s="685">
        <v>0.2</v>
      </c>
      <c r="AA19" s="685"/>
      <c r="AB19" s="685"/>
      <c r="AC19" s="685"/>
      <c r="AD19" s="686">
        <v>60152</v>
      </c>
      <c r="AE19" s="686"/>
      <c r="AF19" s="686"/>
      <c r="AG19" s="686"/>
      <c r="AH19" s="686"/>
      <c r="AI19" s="686"/>
      <c r="AJ19" s="686"/>
      <c r="AK19" s="686"/>
      <c r="AL19" s="662">
        <v>0.4</v>
      </c>
      <c r="AM19" s="663"/>
      <c r="AN19" s="663"/>
      <c r="AO19" s="687"/>
      <c r="AP19" s="656" t="s">
        <v>271</v>
      </c>
      <c r="AQ19" s="657"/>
      <c r="AR19" s="657"/>
      <c r="AS19" s="657"/>
      <c r="AT19" s="657"/>
      <c r="AU19" s="657"/>
      <c r="AV19" s="657"/>
      <c r="AW19" s="657"/>
      <c r="AX19" s="657"/>
      <c r="AY19" s="657"/>
      <c r="AZ19" s="657"/>
      <c r="BA19" s="657"/>
      <c r="BB19" s="657"/>
      <c r="BC19" s="657"/>
      <c r="BD19" s="657"/>
      <c r="BE19" s="657"/>
      <c r="BF19" s="658"/>
      <c r="BG19" s="659" t="s">
        <v>127</v>
      </c>
      <c r="BH19" s="660"/>
      <c r="BI19" s="660"/>
      <c r="BJ19" s="660"/>
      <c r="BK19" s="660"/>
      <c r="BL19" s="660"/>
      <c r="BM19" s="660"/>
      <c r="BN19" s="661"/>
      <c r="BO19" s="685" t="s">
        <v>127</v>
      </c>
      <c r="BP19" s="685"/>
      <c r="BQ19" s="685"/>
      <c r="BR19" s="685"/>
      <c r="BS19" s="686" t="s">
        <v>127</v>
      </c>
      <c r="BT19" s="686"/>
      <c r="BU19" s="686"/>
      <c r="BV19" s="686"/>
      <c r="BW19" s="686"/>
      <c r="BX19" s="686"/>
      <c r="BY19" s="686"/>
      <c r="BZ19" s="686"/>
      <c r="CA19" s="686"/>
      <c r="CB19" s="731"/>
      <c r="CD19" s="656" t="s">
        <v>272</v>
      </c>
      <c r="CE19" s="657"/>
      <c r="CF19" s="657"/>
      <c r="CG19" s="657"/>
      <c r="CH19" s="657"/>
      <c r="CI19" s="657"/>
      <c r="CJ19" s="657"/>
      <c r="CK19" s="657"/>
      <c r="CL19" s="657"/>
      <c r="CM19" s="657"/>
      <c r="CN19" s="657"/>
      <c r="CO19" s="657"/>
      <c r="CP19" s="657"/>
      <c r="CQ19" s="658"/>
      <c r="CR19" s="659" t="s">
        <v>127</v>
      </c>
      <c r="CS19" s="660"/>
      <c r="CT19" s="660"/>
      <c r="CU19" s="660"/>
      <c r="CV19" s="660"/>
      <c r="CW19" s="660"/>
      <c r="CX19" s="660"/>
      <c r="CY19" s="661"/>
      <c r="CZ19" s="685" t="s">
        <v>127</v>
      </c>
      <c r="DA19" s="685"/>
      <c r="DB19" s="685"/>
      <c r="DC19" s="685"/>
      <c r="DD19" s="665" t="s">
        <v>127</v>
      </c>
      <c r="DE19" s="660"/>
      <c r="DF19" s="660"/>
      <c r="DG19" s="660"/>
      <c r="DH19" s="660"/>
      <c r="DI19" s="660"/>
      <c r="DJ19" s="660"/>
      <c r="DK19" s="660"/>
      <c r="DL19" s="660"/>
      <c r="DM19" s="660"/>
      <c r="DN19" s="660"/>
      <c r="DO19" s="660"/>
      <c r="DP19" s="661"/>
      <c r="DQ19" s="665" t="s">
        <v>127</v>
      </c>
      <c r="DR19" s="660"/>
      <c r="DS19" s="660"/>
      <c r="DT19" s="660"/>
      <c r="DU19" s="660"/>
      <c r="DV19" s="660"/>
      <c r="DW19" s="660"/>
      <c r="DX19" s="660"/>
      <c r="DY19" s="660"/>
      <c r="DZ19" s="660"/>
      <c r="EA19" s="660"/>
      <c r="EB19" s="660"/>
      <c r="EC19" s="697"/>
    </row>
    <row r="20" spans="2:133" ht="11.25" customHeight="1" x14ac:dyDescent="0.15">
      <c r="B20" s="656" t="s">
        <v>273</v>
      </c>
      <c r="C20" s="657"/>
      <c r="D20" s="657"/>
      <c r="E20" s="657"/>
      <c r="F20" s="657"/>
      <c r="G20" s="657"/>
      <c r="H20" s="657"/>
      <c r="I20" s="657"/>
      <c r="J20" s="657"/>
      <c r="K20" s="657"/>
      <c r="L20" s="657"/>
      <c r="M20" s="657"/>
      <c r="N20" s="657"/>
      <c r="O20" s="657"/>
      <c r="P20" s="657"/>
      <c r="Q20" s="658"/>
      <c r="R20" s="659">
        <v>18672</v>
      </c>
      <c r="S20" s="660"/>
      <c r="T20" s="660"/>
      <c r="U20" s="660"/>
      <c r="V20" s="660"/>
      <c r="W20" s="660"/>
      <c r="X20" s="660"/>
      <c r="Y20" s="661"/>
      <c r="Z20" s="685">
        <v>0.1</v>
      </c>
      <c r="AA20" s="685"/>
      <c r="AB20" s="685"/>
      <c r="AC20" s="685"/>
      <c r="AD20" s="686">
        <v>18672</v>
      </c>
      <c r="AE20" s="686"/>
      <c r="AF20" s="686"/>
      <c r="AG20" s="686"/>
      <c r="AH20" s="686"/>
      <c r="AI20" s="686"/>
      <c r="AJ20" s="686"/>
      <c r="AK20" s="686"/>
      <c r="AL20" s="662">
        <v>0.1</v>
      </c>
      <c r="AM20" s="663"/>
      <c r="AN20" s="663"/>
      <c r="AO20" s="687"/>
      <c r="AP20" s="656" t="s">
        <v>274</v>
      </c>
      <c r="AQ20" s="657"/>
      <c r="AR20" s="657"/>
      <c r="AS20" s="657"/>
      <c r="AT20" s="657"/>
      <c r="AU20" s="657"/>
      <c r="AV20" s="657"/>
      <c r="AW20" s="657"/>
      <c r="AX20" s="657"/>
      <c r="AY20" s="657"/>
      <c r="AZ20" s="657"/>
      <c r="BA20" s="657"/>
      <c r="BB20" s="657"/>
      <c r="BC20" s="657"/>
      <c r="BD20" s="657"/>
      <c r="BE20" s="657"/>
      <c r="BF20" s="658"/>
      <c r="BG20" s="659" t="s">
        <v>127</v>
      </c>
      <c r="BH20" s="660"/>
      <c r="BI20" s="660"/>
      <c r="BJ20" s="660"/>
      <c r="BK20" s="660"/>
      <c r="BL20" s="660"/>
      <c r="BM20" s="660"/>
      <c r="BN20" s="661"/>
      <c r="BO20" s="685" t="s">
        <v>127</v>
      </c>
      <c r="BP20" s="685"/>
      <c r="BQ20" s="685"/>
      <c r="BR20" s="685"/>
      <c r="BS20" s="686" t="s">
        <v>127</v>
      </c>
      <c r="BT20" s="686"/>
      <c r="BU20" s="686"/>
      <c r="BV20" s="686"/>
      <c r="BW20" s="686"/>
      <c r="BX20" s="686"/>
      <c r="BY20" s="686"/>
      <c r="BZ20" s="686"/>
      <c r="CA20" s="686"/>
      <c r="CB20" s="731"/>
      <c r="CD20" s="656" t="s">
        <v>275</v>
      </c>
      <c r="CE20" s="657"/>
      <c r="CF20" s="657"/>
      <c r="CG20" s="657"/>
      <c r="CH20" s="657"/>
      <c r="CI20" s="657"/>
      <c r="CJ20" s="657"/>
      <c r="CK20" s="657"/>
      <c r="CL20" s="657"/>
      <c r="CM20" s="657"/>
      <c r="CN20" s="657"/>
      <c r="CO20" s="657"/>
      <c r="CP20" s="657"/>
      <c r="CQ20" s="658"/>
      <c r="CR20" s="659">
        <v>26205573</v>
      </c>
      <c r="CS20" s="660"/>
      <c r="CT20" s="660"/>
      <c r="CU20" s="660"/>
      <c r="CV20" s="660"/>
      <c r="CW20" s="660"/>
      <c r="CX20" s="660"/>
      <c r="CY20" s="661"/>
      <c r="CZ20" s="685">
        <v>100</v>
      </c>
      <c r="DA20" s="685"/>
      <c r="DB20" s="685"/>
      <c r="DC20" s="685"/>
      <c r="DD20" s="665">
        <v>1996955</v>
      </c>
      <c r="DE20" s="660"/>
      <c r="DF20" s="660"/>
      <c r="DG20" s="660"/>
      <c r="DH20" s="660"/>
      <c r="DI20" s="660"/>
      <c r="DJ20" s="660"/>
      <c r="DK20" s="660"/>
      <c r="DL20" s="660"/>
      <c r="DM20" s="660"/>
      <c r="DN20" s="660"/>
      <c r="DO20" s="660"/>
      <c r="DP20" s="661"/>
      <c r="DQ20" s="665">
        <v>18152586</v>
      </c>
      <c r="DR20" s="660"/>
      <c r="DS20" s="660"/>
      <c r="DT20" s="660"/>
      <c r="DU20" s="660"/>
      <c r="DV20" s="660"/>
      <c r="DW20" s="660"/>
      <c r="DX20" s="660"/>
      <c r="DY20" s="660"/>
      <c r="DZ20" s="660"/>
      <c r="EA20" s="660"/>
      <c r="EB20" s="660"/>
      <c r="EC20" s="697"/>
    </row>
    <row r="21" spans="2:133" ht="11.25" customHeight="1" x14ac:dyDescent="0.15">
      <c r="B21" s="656" t="s">
        <v>276</v>
      </c>
      <c r="C21" s="657"/>
      <c r="D21" s="657"/>
      <c r="E21" s="657"/>
      <c r="F21" s="657"/>
      <c r="G21" s="657"/>
      <c r="H21" s="657"/>
      <c r="I21" s="657"/>
      <c r="J21" s="657"/>
      <c r="K21" s="657"/>
      <c r="L21" s="657"/>
      <c r="M21" s="657"/>
      <c r="N21" s="657"/>
      <c r="O21" s="657"/>
      <c r="P21" s="657"/>
      <c r="Q21" s="658"/>
      <c r="R21" s="659">
        <v>3307</v>
      </c>
      <c r="S21" s="660"/>
      <c r="T21" s="660"/>
      <c r="U21" s="660"/>
      <c r="V21" s="660"/>
      <c r="W21" s="660"/>
      <c r="X21" s="660"/>
      <c r="Y21" s="661"/>
      <c r="Z21" s="685">
        <v>0</v>
      </c>
      <c r="AA21" s="685"/>
      <c r="AB21" s="685"/>
      <c r="AC21" s="685"/>
      <c r="AD21" s="686">
        <v>3307</v>
      </c>
      <c r="AE21" s="686"/>
      <c r="AF21" s="686"/>
      <c r="AG21" s="686"/>
      <c r="AH21" s="686"/>
      <c r="AI21" s="686"/>
      <c r="AJ21" s="686"/>
      <c r="AK21" s="686"/>
      <c r="AL21" s="662">
        <v>0</v>
      </c>
      <c r="AM21" s="663"/>
      <c r="AN21" s="663"/>
      <c r="AO21" s="687"/>
      <c r="AP21" s="656" t="s">
        <v>277</v>
      </c>
      <c r="AQ21" s="732"/>
      <c r="AR21" s="732"/>
      <c r="AS21" s="732"/>
      <c r="AT21" s="732"/>
      <c r="AU21" s="732"/>
      <c r="AV21" s="732"/>
      <c r="AW21" s="732"/>
      <c r="AX21" s="732"/>
      <c r="AY21" s="732"/>
      <c r="AZ21" s="732"/>
      <c r="BA21" s="732"/>
      <c r="BB21" s="732"/>
      <c r="BC21" s="732"/>
      <c r="BD21" s="732"/>
      <c r="BE21" s="732"/>
      <c r="BF21" s="733"/>
      <c r="BG21" s="659" t="s">
        <v>127</v>
      </c>
      <c r="BH21" s="660"/>
      <c r="BI21" s="660"/>
      <c r="BJ21" s="660"/>
      <c r="BK21" s="660"/>
      <c r="BL21" s="660"/>
      <c r="BM21" s="660"/>
      <c r="BN21" s="661"/>
      <c r="BO21" s="685" t="s">
        <v>127</v>
      </c>
      <c r="BP21" s="685"/>
      <c r="BQ21" s="685"/>
      <c r="BR21" s="685"/>
      <c r="BS21" s="686" t="s">
        <v>127</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278</v>
      </c>
      <c r="C22" s="717"/>
      <c r="D22" s="717"/>
      <c r="E22" s="717"/>
      <c r="F22" s="717"/>
      <c r="G22" s="717"/>
      <c r="H22" s="717"/>
      <c r="I22" s="717"/>
      <c r="J22" s="717"/>
      <c r="K22" s="717"/>
      <c r="L22" s="717"/>
      <c r="M22" s="717"/>
      <c r="N22" s="717"/>
      <c r="O22" s="717"/>
      <c r="P22" s="717"/>
      <c r="Q22" s="718"/>
      <c r="R22" s="659">
        <v>76113</v>
      </c>
      <c r="S22" s="660"/>
      <c r="T22" s="660"/>
      <c r="U22" s="660"/>
      <c r="V22" s="660"/>
      <c r="W22" s="660"/>
      <c r="X22" s="660"/>
      <c r="Y22" s="661"/>
      <c r="Z22" s="685">
        <v>0.3</v>
      </c>
      <c r="AA22" s="685"/>
      <c r="AB22" s="685"/>
      <c r="AC22" s="685"/>
      <c r="AD22" s="686">
        <v>76113</v>
      </c>
      <c r="AE22" s="686"/>
      <c r="AF22" s="686"/>
      <c r="AG22" s="686"/>
      <c r="AH22" s="686"/>
      <c r="AI22" s="686"/>
      <c r="AJ22" s="686"/>
      <c r="AK22" s="686"/>
      <c r="AL22" s="662">
        <v>0.5</v>
      </c>
      <c r="AM22" s="663"/>
      <c r="AN22" s="663"/>
      <c r="AO22" s="687"/>
      <c r="AP22" s="656" t="s">
        <v>279</v>
      </c>
      <c r="AQ22" s="732"/>
      <c r="AR22" s="732"/>
      <c r="AS22" s="732"/>
      <c r="AT22" s="732"/>
      <c r="AU22" s="732"/>
      <c r="AV22" s="732"/>
      <c r="AW22" s="732"/>
      <c r="AX22" s="732"/>
      <c r="AY22" s="732"/>
      <c r="AZ22" s="732"/>
      <c r="BA22" s="732"/>
      <c r="BB22" s="732"/>
      <c r="BC22" s="732"/>
      <c r="BD22" s="732"/>
      <c r="BE22" s="732"/>
      <c r="BF22" s="733"/>
      <c r="BG22" s="659" t="s">
        <v>127</v>
      </c>
      <c r="BH22" s="660"/>
      <c r="BI22" s="660"/>
      <c r="BJ22" s="660"/>
      <c r="BK22" s="660"/>
      <c r="BL22" s="660"/>
      <c r="BM22" s="660"/>
      <c r="BN22" s="661"/>
      <c r="BO22" s="685" t="s">
        <v>127</v>
      </c>
      <c r="BP22" s="685"/>
      <c r="BQ22" s="685"/>
      <c r="BR22" s="685"/>
      <c r="BS22" s="686" t="s">
        <v>127</v>
      </c>
      <c r="BT22" s="686"/>
      <c r="BU22" s="686"/>
      <c r="BV22" s="686"/>
      <c r="BW22" s="686"/>
      <c r="BX22" s="686"/>
      <c r="BY22" s="686"/>
      <c r="BZ22" s="686"/>
      <c r="CA22" s="686"/>
      <c r="CB22" s="731"/>
      <c r="CD22" s="712" t="s">
        <v>280</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281</v>
      </c>
      <c r="C23" s="657"/>
      <c r="D23" s="657"/>
      <c r="E23" s="657"/>
      <c r="F23" s="657"/>
      <c r="G23" s="657"/>
      <c r="H23" s="657"/>
      <c r="I23" s="657"/>
      <c r="J23" s="657"/>
      <c r="K23" s="657"/>
      <c r="L23" s="657"/>
      <c r="M23" s="657"/>
      <c r="N23" s="657"/>
      <c r="O23" s="657"/>
      <c r="P23" s="657"/>
      <c r="Q23" s="658"/>
      <c r="R23" s="659">
        <v>5656042</v>
      </c>
      <c r="S23" s="660"/>
      <c r="T23" s="660"/>
      <c r="U23" s="660"/>
      <c r="V23" s="660"/>
      <c r="W23" s="660"/>
      <c r="X23" s="660"/>
      <c r="Y23" s="661"/>
      <c r="Z23" s="685">
        <v>20.7</v>
      </c>
      <c r="AA23" s="685"/>
      <c r="AB23" s="685"/>
      <c r="AC23" s="685"/>
      <c r="AD23" s="686">
        <v>5313117</v>
      </c>
      <c r="AE23" s="686"/>
      <c r="AF23" s="686"/>
      <c r="AG23" s="686"/>
      <c r="AH23" s="686"/>
      <c r="AI23" s="686"/>
      <c r="AJ23" s="686"/>
      <c r="AK23" s="686"/>
      <c r="AL23" s="662">
        <v>35</v>
      </c>
      <c r="AM23" s="663"/>
      <c r="AN23" s="663"/>
      <c r="AO23" s="687"/>
      <c r="AP23" s="656" t="s">
        <v>282</v>
      </c>
      <c r="AQ23" s="732"/>
      <c r="AR23" s="732"/>
      <c r="AS23" s="732"/>
      <c r="AT23" s="732"/>
      <c r="AU23" s="732"/>
      <c r="AV23" s="732"/>
      <c r="AW23" s="732"/>
      <c r="AX23" s="732"/>
      <c r="AY23" s="732"/>
      <c r="AZ23" s="732"/>
      <c r="BA23" s="732"/>
      <c r="BB23" s="732"/>
      <c r="BC23" s="732"/>
      <c r="BD23" s="732"/>
      <c r="BE23" s="732"/>
      <c r="BF23" s="733"/>
      <c r="BG23" s="659" t="s">
        <v>127</v>
      </c>
      <c r="BH23" s="660"/>
      <c r="BI23" s="660"/>
      <c r="BJ23" s="660"/>
      <c r="BK23" s="660"/>
      <c r="BL23" s="660"/>
      <c r="BM23" s="660"/>
      <c r="BN23" s="661"/>
      <c r="BO23" s="685" t="s">
        <v>127</v>
      </c>
      <c r="BP23" s="685"/>
      <c r="BQ23" s="685"/>
      <c r="BR23" s="685"/>
      <c r="BS23" s="686" t="s">
        <v>127</v>
      </c>
      <c r="BT23" s="686"/>
      <c r="BU23" s="686"/>
      <c r="BV23" s="686"/>
      <c r="BW23" s="686"/>
      <c r="BX23" s="686"/>
      <c r="BY23" s="686"/>
      <c r="BZ23" s="686"/>
      <c r="CA23" s="686"/>
      <c r="CB23" s="731"/>
      <c r="CD23" s="712" t="s">
        <v>222</v>
      </c>
      <c r="CE23" s="713"/>
      <c r="CF23" s="713"/>
      <c r="CG23" s="713"/>
      <c r="CH23" s="713"/>
      <c r="CI23" s="713"/>
      <c r="CJ23" s="713"/>
      <c r="CK23" s="713"/>
      <c r="CL23" s="713"/>
      <c r="CM23" s="713"/>
      <c r="CN23" s="713"/>
      <c r="CO23" s="713"/>
      <c r="CP23" s="713"/>
      <c r="CQ23" s="714"/>
      <c r="CR23" s="712" t="s">
        <v>283</v>
      </c>
      <c r="CS23" s="713"/>
      <c r="CT23" s="713"/>
      <c r="CU23" s="713"/>
      <c r="CV23" s="713"/>
      <c r="CW23" s="713"/>
      <c r="CX23" s="713"/>
      <c r="CY23" s="714"/>
      <c r="CZ23" s="712" t="s">
        <v>284</v>
      </c>
      <c r="DA23" s="713"/>
      <c r="DB23" s="713"/>
      <c r="DC23" s="714"/>
      <c r="DD23" s="712" t="s">
        <v>285</v>
      </c>
      <c r="DE23" s="713"/>
      <c r="DF23" s="713"/>
      <c r="DG23" s="713"/>
      <c r="DH23" s="713"/>
      <c r="DI23" s="713"/>
      <c r="DJ23" s="713"/>
      <c r="DK23" s="714"/>
      <c r="DL23" s="744" t="s">
        <v>286</v>
      </c>
      <c r="DM23" s="745"/>
      <c r="DN23" s="745"/>
      <c r="DO23" s="745"/>
      <c r="DP23" s="745"/>
      <c r="DQ23" s="745"/>
      <c r="DR23" s="745"/>
      <c r="DS23" s="745"/>
      <c r="DT23" s="745"/>
      <c r="DU23" s="745"/>
      <c r="DV23" s="746"/>
      <c r="DW23" s="712" t="s">
        <v>287</v>
      </c>
      <c r="DX23" s="713"/>
      <c r="DY23" s="713"/>
      <c r="DZ23" s="713"/>
      <c r="EA23" s="713"/>
      <c r="EB23" s="713"/>
      <c r="EC23" s="714"/>
    </row>
    <row r="24" spans="2:133" ht="11.25" customHeight="1" x14ac:dyDescent="0.15">
      <c r="B24" s="656" t="s">
        <v>288</v>
      </c>
      <c r="C24" s="657"/>
      <c r="D24" s="657"/>
      <c r="E24" s="657"/>
      <c r="F24" s="657"/>
      <c r="G24" s="657"/>
      <c r="H24" s="657"/>
      <c r="I24" s="657"/>
      <c r="J24" s="657"/>
      <c r="K24" s="657"/>
      <c r="L24" s="657"/>
      <c r="M24" s="657"/>
      <c r="N24" s="657"/>
      <c r="O24" s="657"/>
      <c r="P24" s="657"/>
      <c r="Q24" s="658"/>
      <c r="R24" s="659">
        <v>5313117</v>
      </c>
      <c r="S24" s="660"/>
      <c r="T24" s="660"/>
      <c r="U24" s="660"/>
      <c r="V24" s="660"/>
      <c r="W24" s="660"/>
      <c r="X24" s="660"/>
      <c r="Y24" s="661"/>
      <c r="Z24" s="685">
        <v>19.5</v>
      </c>
      <c r="AA24" s="685"/>
      <c r="AB24" s="685"/>
      <c r="AC24" s="685"/>
      <c r="AD24" s="686">
        <v>5313117</v>
      </c>
      <c r="AE24" s="686"/>
      <c r="AF24" s="686"/>
      <c r="AG24" s="686"/>
      <c r="AH24" s="686"/>
      <c r="AI24" s="686"/>
      <c r="AJ24" s="686"/>
      <c r="AK24" s="686"/>
      <c r="AL24" s="662">
        <v>35</v>
      </c>
      <c r="AM24" s="663"/>
      <c r="AN24" s="663"/>
      <c r="AO24" s="687"/>
      <c r="AP24" s="656" t="s">
        <v>289</v>
      </c>
      <c r="AQ24" s="732"/>
      <c r="AR24" s="732"/>
      <c r="AS24" s="732"/>
      <c r="AT24" s="732"/>
      <c r="AU24" s="732"/>
      <c r="AV24" s="732"/>
      <c r="AW24" s="732"/>
      <c r="AX24" s="732"/>
      <c r="AY24" s="732"/>
      <c r="AZ24" s="732"/>
      <c r="BA24" s="732"/>
      <c r="BB24" s="732"/>
      <c r="BC24" s="732"/>
      <c r="BD24" s="732"/>
      <c r="BE24" s="732"/>
      <c r="BF24" s="733"/>
      <c r="BG24" s="659" t="s">
        <v>127</v>
      </c>
      <c r="BH24" s="660"/>
      <c r="BI24" s="660"/>
      <c r="BJ24" s="660"/>
      <c r="BK24" s="660"/>
      <c r="BL24" s="660"/>
      <c r="BM24" s="660"/>
      <c r="BN24" s="661"/>
      <c r="BO24" s="685" t="s">
        <v>127</v>
      </c>
      <c r="BP24" s="685"/>
      <c r="BQ24" s="685"/>
      <c r="BR24" s="685"/>
      <c r="BS24" s="686" t="s">
        <v>127</v>
      </c>
      <c r="BT24" s="686"/>
      <c r="BU24" s="686"/>
      <c r="BV24" s="686"/>
      <c r="BW24" s="686"/>
      <c r="BX24" s="686"/>
      <c r="BY24" s="686"/>
      <c r="BZ24" s="686"/>
      <c r="CA24" s="686"/>
      <c r="CB24" s="731"/>
      <c r="CD24" s="709" t="s">
        <v>290</v>
      </c>
      <c r="CE24" s="710"/>
      <c r="CF24" s="710"/>
      <c r="CG24" s="710"/>
      <c r="CH24" s="710"/>
      <c r="CI24" s="710"/>
      <c r="CJ24" s="710"/>
      <c r="CK24" s="710"/>
      <c r="CL24" s="710"/>
      <c r="CM24" s="710"/>
      <c r="CN24" s="710"/>
      <c r="CO24" s="710"/>
      <c r="CP24" s="710"/>
      <c r="CQ24" s="711"/>
      <c r="CR24" s="706">
        <v>13029749</v>
      </c>
      <c r="CS24" s="707"/>
      <c r="CT24" s="707"/>
      <c r="CU24" s="707"/>
      <c r="CV24" s="707"/>
      <c r="CW24" s="707"/>
      <c r="CX24" s="707"/>
      <c r="CY24" s="735"/>
      <c r="CZ24" s="736">
        <v>49.7</v>
      </c>
      <c r="DA24" s="722"/>
      <c r="DB24" s="722"/>
      <c r="DC24" s="738"/>
      <c r="DD24" s="734">
        <v>7995023</v>
      </c>
      <c r="DE24" s="707"/>
      <c r="DF24" s="707"/>
      <c r="DG24" s="707"/>
      <c r="DH24" s="707"/>
      <c r="DI24" s="707"/>
      <c r="DJ24" s="707"/>
      <c r="DK24" s="735"/>
      <c r="DL24" s="734">
        <v>7787973</v>
      </c>
      <c r="DM24" s="707"/>
      <c r="DN24" s="707"/>
      <c r="DO24" s="707"/>
      <c r="DP24" s="707"/>
      <c r="DQ24" s="707"/>
      <c r="DR24" s="707"/>
      <c r="DS24" s="707"/>
      <c r="DT24" s="707"/>
      <c r="DU24" s="707"/>
      <c r="DV24" s="735"/>
      <c r="DW24" s="736">
        <v>48.2</v>
      </c>
      <c r="DX24" s="722"/>
      <c r="DY24" s="722"/>
      <c r="DZ24" s="722"/>
      <c r="EA24" s="722"/>
      <c r="EB24" s="722"/>
      <c r="EC24" s="737"/>
    </row>
    <row r="25" spans="2:133" ht="11.25" customHeight="1" x14ac:dyDescent="0.15">
      <c r="B25" s="656" t="s">
        <v>291</v>
      </c>
      <c r="C25" s="657"/>
      <c r="D25" s="657"/>
      <c r="E25" s="657"/>
      <c r="F25" s="657"/>
      <c r="G25" s="657"/>
      <c r="H25" s="657"/>
      <c r="I25" s="657"/>
      <c r="J25" s="657"/>
      <c r="K25" s="657"/>
      <c r="L25" s="657"/>
      <c r="M25" s="657"/>
      <c r="N25" s="657"/>
      <c r="O25" s="657"/>
      <c r="P25" s="657"/>
      <c r="Q25" s="658"/>
      <c r="R25" s="659">
        <v>342925</v>
      </c>
      <c r="S25" s="660"/>
      <c r="T25" s="660"/>
      <c r="U25" s="660"/>
      <c r="V25" s="660"/>
      <c r="W25" s="660"/>
      <c r="X25" s="660"/>
      <c r="Y25" s="661"/>
      <c r="Z25" s="685">
        <v>1.3</v>
      </c>
      <c r="AA25" s="685"/>
      <c r="AB25" s="685"/>
      <c r="AC25" s="685"/>
      <c r="AD25" s="686" t="s">
        <v>127</v>
      </c>
      <c r="AE25" s="686"/>
      <c r="AF25" s="686"/>
      <c r="AG25" s="686"/>
      <c r="AH25" s="686"/>
      <c r="AI25" s="686"/>
      <c r="AJ25" s="686"/>
      <c r="AK25" s="686"/>
      <c r="AL25" s="662" t="s">
        <v>127</v>
      </c>
      <c r="AM25" s="663"/>
      <c r="AN25" s="663"/>
      <c r="AO25" s="687"/>
      <c r="AP25" s="656" t="s">
        <v>292</v>
      </c>
      <c r="AQ25" s="732"/>
      <c r="AR25" s="732"/>
      <c r="AS25" s="732"/>
      <c r="AT25" s="732"/>
      <c r="AU25" s="732"/>
      <c r="AV25" s="732"/>
      <c r="AW25" s="732"/>
      <c r="AX25" s="732"/>
      <c r="AY25" s="732"/>
      <c r="AZ25" s="732"/>
      <c r="BA25" s="732"/>
      <c r="BB25" s="732"/>
      <c r="BC25" s="732"/>
      <c r="BD25" s="732"/>
      <c r="BE25" s="732"/>
      <c r="BF25" s="733"/>
      <c r="BG25" s="659" t="s">
        <v>127</v>
      </c>
      <c r="BH25" s="660"/>
      <c r="BI25" s="660"/>
      <c r="BJ25" s="660"/>
      <c r="BK25" s="660"/>
      <c r="BL25" s="660"/>
      <c r="BM25" s="660"/>
      <c r="BN25" s="661"/>
      <c r="BO25" s="685" t="s">
        <v>127</v>
      </c>
      <c r="BP25" s="685"/>
      <c r="BQ25" s="685"/>
      <c r="BR25" s="685"/>
      <c r="BS25" s="686" t="s">
        <v>127</v>
      </c>
      <c r="BT25" s="686"/>
      <c r="BU25" s="686"/>
      <c r="BV25" s="686"/>
      <c r="BW25" s="686"/>
      <c r="BX25" s="686"/>
      <c r="BY25" s="686"/>
      <c r="BZ25" s="686"/>
      <c r="CA25" s="686"/>
      <c r="CB25" s="731"/>
      <c r="CD25" s="656" t="s">
        <v>293</v>
      </c>
      <c r="CE25" s="657"/>
      <c r="CF25" s="657"/>
      <c r="CG25" s="657"/>
      <c r="CH25" s="657"/>
      <c r="CI25" s="657"/>
      <c r="CJ25" s="657"/>
      <c r="CK25" s="657"/>
      <c r="CL25" s="657"/>
      <c r="CM25" s="657"/>
      <c r="CN25" s="657"/>
      <c r="CO25" s="657"/>
      <c r="CP25" s="657"/>
      <c r="CQ25" s="658"/>
      <c r="CR25" s="659">
        <v>3843634</v>
      </c>
      <c r="CS25" s="669"/>
      <c r="CT25" s="669"/>
      <c r="CU25" s="669"/>
      <c r="CV25" s="669"/>
      <c r="CW25" s="669"/>
      <c r="CX25" s="669"/>
      <c r="CY25" s="670"/>
      <c r="CZ25" s="662">
        <v>14.7</v>
      </c>
      <c r="DA25" s="671"/>
      <c r="DB25" s="671"/>
      <c r="DC25" s="672"/>
      <c r="DD25" s="665">
        <v>3613369</v>
      </c>
      <c r="DE25" s="669"/>
      <c r="DF25" s="669"/>
      <c r="DG25" s="669"/>
      <c r="DH25" s="669"/>
      <c r="DI25" s="669"/>
      <c r="DJ25" s="669"/>
      <c r="DK25" s="670"/>
      <c r="DL25" s="665">
        <v>3580185</v>
      </c>
      <c r="DM25" s="669"/>
      <c r="DN25" s="669"/>
      <c r="DO25" s="669"/>
      <c r="DP25" s="669"/>
      <c r="DQ25" s="669"/>
      <c r="DR25" s="669"/>
      <c r="DS25" s="669"/>
      <c r="DT25" s="669"/>
      <c r="DU25" s="669"/>
      <c r="DV25" s="670"/>
      <c r="DW25" s="662">
        <v>22.2</v>
      </c>
      <c r="DX25" s="671"/>
      <c r="DY25" s="671"/>
      <c r="DZ25" s="671"/>
      <c r="EA25" s="671"/>
      <c r="EB25" s="671"/>
      <c r="EC25" s="698"/>
    </row>
    <row r="26" spans="2:133" ht="11.25" customHeight="1" x14ac:dyDescent="0.15">
      <c r="B26" s="656" t="s">
        <v>294</v>
      </c>
      <c r="C26" s="657"/>
      <c r="D26" s="657"/>
      <c r="E26" s="657"/>
      <c r="F26" s="657"/>
      <c r="G26" s="657"/>
      <c r="H26" s="657"/>
      <c r="I26" s="657"/>
      <c r="J26" s="657"/>
      <c r="K26" s="657"/>
      <c r="L26" s="657"/>
      <c r="M26" s="657"/>
      <c r="N26" s="657"/>
      <c r="O26" s="657"/>
      <c r="P26" s="657"/>
      <c r="Q26" s="658"/>
      <c r="R26" s="659" t="s">
        <v>127</v>
      </c>
      <c r="S26" s="660"/>
      <c r="T26" s="660"/>
      <c r="U26" s="660"/>
      <c r="V26" s="660"/>
      <c r="W26" s="660"/>
      <c r="X26" s="660"/>
      <c r="Y26" s="661"/>
      <c r="Z26" s="685" t="s">
        <v>127</v>
      </c>
      <c r="AA26" s="685"/>
      <c r="AB26" s="685"/>
      <c r="AC26" s="685"/>
      <c r="AD26" s="686" t="s">
        <v>127</v>
      </c>
      <c r="AE26" s="686"/>
      <c r="AF26" s="686"/>
      <c r="AG26" s="686"/>
      <c r="AH26" s="686"/>
      <c r="AI26" s="686"/>
      <c r="AJ26" s="686"/>
      <c r="AK26" s="686"/>
      <c r="AL26" s="662" t="s">
        <v>127</v>
      </c>
      <c r="AM26" s="663"/>
      <c r="AN26" s="663"/>
      <c r="AO26" s="687"/>
      <c r="AP26" s="656" t="s">
        <v>295</v>
      </c>
      <c r="AQ26" s="732"/>
      <c r="AR26" s="732"/>
      <c r="AS26" s="732"/>
      <c r="AT26" s="732"/>
      <c r="AU26" s="732"/>
      <c r="AV26" s="732"/>
      <c r="AW26" s="732"/>
      <c r="AX26" s="732"/>
      <c r="AY26" s="732"/>
      <c r="AZ26" s="732"/>
      <c r="BA26" s="732"/>
      <c r="BB26" s="732"/>
      <c r="BC26" s="732"/>
      <c r="BD26" s="732"/>
      <c r="BE26" s="732"/>
      <c r="BF26" s="733"/>
      <c r="BG26" s="659" t="s">
        <v>127</v>
      </c>
      <c r="BH26" s="660"/>
      <c r="BI26" s="660"/>
      <c r="BJ26" s="660"/>
      <c r="BK26" s="660"/>
      <c r="BL26" s="660"/>
      <c r="BM26" s="660"/>
      <c r="BN26" s="661"/>
      <c r="BO26" s="685" t="s">
        <v>127</v>
      </c>
      <c r="BP26" s="685"/>
      <c r="BQ26" s="685"/>
      <c r="BR26" s="685"/>
      <c r="BS26" s="686" t="s">
        <v>127</v>
      </c>
      <c r="BT26" s="686"/>
      <c r="BU26" s="686"/>
      <c r="BV26" s="686"/>
      <c r="BW26" s="686"/>
      <c r="BX26" s="686"/>
      <c r="BY26" s="686"/>
      <c r="BZ26" s="686"/>
      <c r="CA26" s="686"/>
      <c r="CB26" s="731"/>
      <c r="CD26" s="656" t="s">
        <v>296</v>
      </c>
      <c r="CE26" s="657"/>
      <c r="CF26" s="657"/>
      <c r="CG26" s="657"/>
      <c r="CH26" s="657"/>
      <c r="CI26" s="657"/>
      <c r="CJ26" s="657"/>
      <c r="CK26" s="657"/>
      <c r="CL26" s="657"/>
      <c r="CM26" s="657"/>
      <c r="CN26" s="657"/>
      <c r="CO26" s="657"/>
      <c r="CP26" s="657"/>
      <c r="CQ26" s="658"/>
      <c r="CR26" s="659">
        <v>2430544</v>
      </c>
      <c r="CS26" s="660"/>
      <c r="CT26" s="660"/>
      <c r="CU26" s="660"/>
      <c r="CV26" s="660"/>
      <c r="CW26" s="660"/>
      <c r="CX26" s="660"/>
      <c r="CY26" s="661"/>
      <c r="CZ26" s="662">
        <v>9.3000000000000007</v>
      </c>
      <c r="DA26" s="671"/>
      <c r="DB26" s="671"/>
      <c r="DC26" s="672"/>
      <c r="DD26" s="665">
        <v>2245617</v>
      </c>
      <c r="DE26" s="660"/>
      <c r="DF26" s="660"/>
      <c r="DG26" s="660"/>
      <c r="DH26" s="660"/>
      <c r="DI26" s="660"/>
      <c r="DJ26" s="660"/>
      <c r="DK26" s="661"/>
      <c r="DL26" s="665" t="s">
        <v>127</v>
      </c>
      <c r="DM26" s="660"/>
      <c r="DN26" s="660"/>
      <c r="DO26" s="660"/>
      <c r="DP26" s="660"/>
      <c r="DQ26" s="660"/>
      <c r="DR26" s="660"/>
      <c r="DS26" s="660"/>
      <c r="DT26" s="660"/>
      <c r="DU26" s="660"/>
      <c r="DV26" s="661"/>
      <c r="DW26" s="662" t="s">
        <v>127</v>
      </c>
      <c r="DX26" s="671"/>
      <c r="DY26" s="671"/>
      <c r="DZ26" s="671"/>
      <c r="EA26" s="671"/>
      <c r="EB26" s="671"/>
      <c r="EC26" s="698"/>
    </row>
    <row r="27" spans="2:133" ht="11.25" customHeight="1" x14ac:dyDescent="0.15">
      <c r="B27" s="656" t="s">
        <v>297</v>
      </c>
      <c r="C27" s="657"/>
      <c r="D27" s="657"/>
      <c r="E27" s="657"/>
      <c r="F27" s="657"/>
      <c r="G27" s="657"/>
      <c r="H27" s="657"/>
      <c r="I27" s="657"/>
      <c r="J27" s="657"/>
      <c r="K27" s="657"/>
      <c r="L27" s="657"/>
      <c r="M27" s="657"/>
      <c r="N27" s="657"/>
      <c r="O27" s="657"/>
      <c r="P27" s="657"/>
      <c r="Q27" s="658"/>
      <c r="R27" s="659">
        <v>15417745</v>
      </c>
      <c r="S27" s="660"/>
      <c r="T27" s="660"/>
      <c r="U27" s="660"/>
      <c r="V27" s="660"/>
      <c r="W27" s="660"/>
      <c r="X27" s="660"/>
      <c r="Y27" s="661"/>
      <c r="Z27" s="685">
        <v>56.6</v>
      </c>
      <c r="AA27" s="685"/>
      <c r="AB27" s="685"/>
      <c r="AC27" s="685"/>
      <c r="AD27" s="686">
        <v>15074820</v>
      </c>
      <c r="AE27" s="686"/>
      <c r="AF27" s="686"/>
      <c r="AG27" s="686"/>
      <c r="AH27" s="686"/>
      <c r="AI27" s="686"/>
      <c r="AJ27" s="686"/>
      <c r="AK27" s="686"/>
      <c r="AL27" s="662">
        <v>99.400001525878906</v>
      </c>
      <c r="AM27" s="663"/>
      <c r="AN27" s="663"/>
      <c r="AO27" s="687"/>
      <c r="AP27" s="656" t="s">
        <v>298</v>
      </c>
      <c r="AQ27" s="657"/>
      <c r="AR27" s="657"/>
      <c r="AS27" s="657"/>
      <c r="AT27" s="657"/>
      <c r="AU27" s="657"/>
      <c r="AV27" s="657"/>
      <c r="AW27" s="657"/>
      <c r="AX27" s="657"/>
      <c r="AY27" s="657"/>
      <c r="AZ27" s="657"/>
      <c r="BA27" s="657"/>
      <c r="BB27" s="657"/>
      <c r="BC27" s="657"/>
      <c r="BD27" s="657"/>
      <c r="BE27" s="657"/>
      <c r="BF27" s="658"/>
      <c r="BG27" s="659">
        <v>7662720</v>
      </c>
      <c r="BH27" s="660"/>
      <c r="BI27" s="660"/>
      <c r="BJ27" s="660"/>
      <c r="BK27" s="660"/>
      <c r="BL27" s="660"/>
      <c r="BM27" s="660"/>
      <c r="BN27" s="661"/>
      <c r="BO27" s="685">
        <v>100</v>
      </c>
      <c r="BP27" s="685"/>
      <c r="BQ27" s="685"/>
      <c r="BR27" s="685"/>
      <c r="BS27" s="686" t="s">
        <v>127</v>
      </c>
      <c r="BT27" s="686"/>
      <c r="BU27" s="686"/>
      <c r="BV27" s="686"/>
      <c r="BW27" s="686"/>
      <c r="BX27" s="686"/>
      <c r="BY27" s="686"/>
      <c r="BZ27" s="686"/>
      <c r="CA27" s="686"/>
      <c r="CB27" s="731"/>
      <c r="CD27" s="656" t="s">
        <v>299</v>
      </c>
      <c r="CE27" s="657"/>
      <c r="CF27" s="657"/>
      <c r="CG27" s="657"/>
      <c r="CH27" s="657"/>
      <c r="CI27" s="657"/>
      <c r="CJ27" s="657"/>
      <c r="CK27" s="657"/>
      <c r="CL27" s="657"/>
      <c r="CM27" s="657"/>
      <c r="CN27" s="657"/>
      <c r="CO27" s="657"/>
      <c r="CP27" s="657"/>
      <c r="CQ27" s="658"/>
      <c r="CR27" s="659">
        <v>6988022</v>
      </c>
      <c r="CS27" s="669"/>
      <c r="CT27" s="669"/>
      <c r="CU27" s="669"/>
      <c r="CV27" s="669"/>
      <c r="CW27" s="669"/>
      <c r="CX27" s="669"/>
      <c r="CY27" s="670"/>
      <c r="CZ27" s="662">
        <v>26.7</v>
      </c>
      <c r="DA27" s="671"/>
      <c r="DB27" s="671"/>
      <c r="DC27" s="672"/>
      <c r="DD27" s="665">
        <v>2183561</v>
      </c>
      <c r="DE27" s="669"/>
      <c r="DF27" s="669"/>
      <c r="DG27" s="669"/>
      <c r="DH27" s="669"/>
      <c r="DI27" s="669"/>
      <c r="DJ27" s="669"/>
      <c r="DK27" s="670"/>
      <c r="DL27" s="665">
        <v>2009695</v>
      </c>
      <c r="DM27" s="669"/>
      <c r="DN27" s="669"/>
      <c r="DO27" s="669"/>
      <c r="DP27" s="669"/>
      <c r="DQ27" s="669"/>
      <c r="DR27" s="669"/>
      <c r="DS27" s="669"/>
      <c r="DT27" s="669"/>
      <c r="DU27" s="669"/>
      <c r="DV27" s="670"/>
      <c r="DW27" s="662">
        <v>12.4</v>
      </c>
      <c r="DX27" s="671"/>
      <c r="DY27" s="671"/>
      <c r="DZ27" s="671"/>
      <c r="EA27" s="671"/>
      <c r="EB27" s="671"/>
      <c r="EC27" s="698"/>
    </row>
    <row r="28" spans="2:133" ht="11.25" customHeight="1" x14ac:dyDescent="0.15">
      <c r="B28" s="656" t="s">
        <v>300</v>
      </c>
      <c r="C28" s="657"/>
      <c r="D28" s="657"/>
      <c r="E28" s="657"/>
      <c r="F28" s="657"/>
      <c r="G28" s="657"/>
      <c r="H28" s="657"/>
      <c r="I28" s="657"/>
      <c r="J28" s="657"/>
      <c r="K28" s="657"/>
      <c r="L28" s="657"/>
      <c r="M28" s="657"/>
      <c r="N28" s="657"/>
      <c r="O28" s="657"/>
      <c r="P28" s="657"/>
      <c r="Q28" s="658"/>
      <c r="R28" s="659">
        <v>9245</v>
      </c>
      <c r="S28" s="660"/>
      <c r="T28" s="660"/>
      <c r="U28" s="660"/>
      <c r="V28" s="660"/>
      <c r="W28" s="660"/>
      <c r="X28" s="660"/>
      <c r="Y28" s="661"/>
      <c r="Z28" s="685">
        <v>0</v>
      </c>
      <c r="AA28" s="685"/>
      <c r="AB28" s="685"/>
      <c r="AC28" s="685"/>
      <c r="AD28" s="686">
        <v>9245</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301</v>
      </c>
      <c r="CE28" s="657"/>
      <c r="CF28" s="657"/>
      <c r="CG28" s="657"/>
      <c r="CH28" s="657"/>
      <c r="CI28" s="657"/>
      <c r="CJ28" s="657"/>
      <c r="CK28" s="657"/>
      <c r="CL28" s="657"/>
      <c r="CM28" s="657"/>
      <c r="CN28" s="657"/>
      <c r="CO28" s="657"/>
      <c r="CP28" s="657"/>
      <c r="CQ28" s="658"/>
      <c r="CR28" s="659">
        <v>2198093</v>
      </c>
      <c r="CS28" s="660"/>
      <c r="CT28" s="660"/>
      <c r="CU28" s="660"/>
      <c r="CV28" s="660"/>
      <c r="CW28" s="660"/>
      <c r="CX28" s="660"/>
      <c r="CY28" s="661"/>
      <c r="CZ28" s="662">
        <v>8.4</v>
      </c>
      <c r="DA28" s="671"/>
      <c r="DB28" s="671"/>
      <c r="DC28" s="672"/>
      <c r="DD28" s="665">
        <v>2198093</v>
      </c>
      <c r="DE28" s="660"/>
      <c r="DF28" s="660"/>
      <c r="DG28" s="660"/>
      <c r="DH28" s="660"/>
      <c r="DI28" s="660"/>
      <c r="DJ28" s="660"/>
      <c r="DK28" s="661"/>
      <c r="DL28" s="665">
        <v>2198093</v>
      </c>
      <c r="DM28" s="660"/>
      <c r="DN28" s="660"/>
      <c r="DO28" s="660"/>
      <c r="DP28" s="660"/>
      <c r="DQ28" s="660"/>
      <c r="DR28" s="660"/>
      <c r="DS28" s="660"/>
      <c r="DT28" s="660"/>
      <c r="DU28" s="660"/>
      <c r="DV28" s="661"/>
      <c r="DW28" s="662">
        <v>13.6</v>
      </c>
      <c r="DX28" s="671"/>
      <c r="DY28" s="671"/>
      <c r="DZ28" s="671"/>
      <c r="EA28" s="671"/>
      <c r="EB28" s="671"/>
      <c r="EC28" s="698"/>
    </row>
    <row r="29" spans="2:133" ht="11.25" customHeight="1" x14ac:dyDescent="0.15">
      <c r="B29" s="656" t="s">
        <v>302</v>
      </c>
      <c r="C29" s="657"/>
      <c r="D29" s="657"/>
      <c r="E29" s="657"/>
      <c r="F29" s="657"/>
      <c r="G29" s="657"/>
      <c r="H29" s="657"/>
      <c r="I29" s="657"/>
      <c r="J29" s="657"/>
      <c r="K29" s="657"/>
      <c r="L29" s="657"/>
      <c r="M29" s="657"/>
      <c r="N29" s="657"/>
      <c r="O29" s="657"/>
      <c r="P29" s="657"/>
      <c r="Q29" s="658"/>
      <c r="R29" s="659">
        <v>131092</v>
      </c>
      <c r="S29" s="660"/>
      <c r="T29" s="660"/>
      <c r="U29" s="660"/>
      <c r="V29" s="660"/>
      <c r="W29" s="660"/>
      <c r="X29" s="660"/>
      <c r="Y29" s="661"/>
      <c r="Z29" s="685">
        <v>0.5</v>
      </c>
      <c r="AA29" s="685"/>
      <c r="AB29" s="685"/>
      <c r="AC29" s="685"/>
      <c r="AD29" s="686" t="s">
        <v>127</v>
      </c>
      <c r="AE29" s="686"/>
      <c r="AF29" s="686"/>
      <c r="AG29" s="686"/>
      <c r="AH29" s="686"/>
      <c r="AI29" s="686"/>
      <c r="AJ29" s="686"/>
      <c r="AK29" s="686"/>
      <c r="AL29" s="662" t="s">
        <v>127</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303</v>
      </c>
      <c r="CE29" s="680"/>
      <c r="CF29" s="656" t="s">
        <v>70</v>
      </c>
      <c r="CG29" s="657"/>
      <c r="CH29" s="657"/>
      <c r="CI29" s="657"/>
      <c r="CJ29" s="657"/>
      <c r="CK29" s="657"/>
      <c r="CL29" s="657"/>
      <c r="CM29" s="657"/>
      <c r="CN29" s="657"/>
      <c r="CO29" s="657"/>
      <c r="CP29" s="657"/>
      <c r="CQ29" s="658"/>
      <c r="CR29" s="659">
        <v>2198093</v>
      </c>
      <c r="CS29" s="669"/>
      <c r="CT29" s="669"/>
      <c r="CU29" s="669"/>
      <c r="CV29" s="669"/>
      <c r="CW29" s="669"/>
      <c r="CX29" s="669"/>
      <c r="CY29" s="670"/>
      <c r="CZ29" s="662">
        <v>8.4</v>
      </c>
      <c r="DA29" s="671"/>
      <c r="DB29" s="671"/>
      <c r="DC29" s="672"/>
      <c r="DD29" s="665">
        <v>2198093</v>
      </c>
      <c r="DE29" s="669"/>
      <c r="DF29" s="669"/>
      <c r="DG29" s="669"/>
      <c r="DH29" s="669"/>
      <c r="DI29" s="669"/>
      <c r="DJ29" s="669"/>
      <c r="DK29" s="670"/>
      <c r="DL29" s="665">
        <v>2198093</v>
      </c>
      <c r="DM29" s="669"/>
      <c r="DN29" s="669"/>
      <c r="DO29" s="669"/>
      <c r="DP29" s="669"/>
      <c r="DQ29" s="669"/>
      <c r="DR29" s="669"/>
      <c r="DS29" s="669"/>
      <c r="DT29" s="669"/>
      <c r="DU29" s="669"/>
      <c r="DV29" s="670"/>
      <c r="DW29" s="662">
        <v>13.6</v>
      </c>
      <c r="DX29" s="671"/>
      <c r="DY29" s="671"/>
      <c r="DZ29" s="671"/>
      <c r="EA29" s="671"/>
      <c r="EB29" s="671"/>
      <c r="EC29" s="698"/>
    </row>
    <row r="30" spans="2:133" ht="11.25" customHeight="1" x14ac:dyDescent="0.15">
      <c r="B30" s="656" t="s">
        <v>304</v>
      </c>
      <c r="C30" s="657"/>
      <c r="D30" s="657"/>
      <c r="E30" s="657"/>
      <c r="F30" s="657"/>
      <c r="G30" s="657"/>
      <c r="H30" s="657"/>
      <c r="I30" s="657"/>
      <c r="J30" s="657"/>
      <c r="K30" s="657"/>
      <c r="L30" s="657"/>
      <c r="M30" s="657"/>
      <c r="N30" s="657"/>
      <c r="O30" s="657"/>
      <c r="P30" s="657"/>
      <c r="Q30" s="658"/>
      <c r="R30" s="659">
        <v>94367</v>
      </c>
      <c r="S30" s="660"/>
      <c r="T30" s="660"/>
      <c r="U30" s="660"/>
      <c r="V30" s="660"/>
      <c r="W30" s="660"/>
      <c r="X30" s="660"/>
      <c r="Y30" s="661"/>
      <c r="Z30" s="685">
        <v>0.3</v>
      </c>
      <c r="AA30" s="685"/>
      <c r="AB30" s="685"/>
      <c r="AC30" s="685"/>
      <c r="AD30" s="686">
        <v>26576</v>
      </c>
      <c r="AE30" s="686"/>
      <c r="AF30" s="686"/>
      <c r="AG30" s="686"/>
      <c r="AH30" s="686"/>
      <c r="AI30" s="686"/>
      <c r="AJ30" s="686"/>
      <c r="AK30" s="686"/>
      <c r="AL30" s="662">
        <v>0.2</v>
      </c>
      <c r="AM30" s="663"/>
      <c r="AN30" s="663"/>
      <c r="AO30" s="687"/>
      <c r="AP30" s="712" t="s">
        <v>222</v>
      </c>
      <c r="AQ30" s="713"/>
      <c r="AR30" s="713"/>
      <c r="AS30" s="713"/>
      <c r="AT30" s="713"/>
      <c r="AU30" s="713"/>
      <c r="AV30" s="713"/>
      <c r="AW30" s="713"/>
      <c r="AX30" s="713"/>
      <c r="AY30" s="713"/>
      <c r="AZ30" s="713"/>
      <c r="BA30" s="713"/>
      <c r="BB30" s="713"/>
      <c r="BC30" s="713"/>
      <c r="BD30" s="713"/>
      <c r="BE30" s="713"/>
      <c r="BF30" s="714"/>
      <c r="BG30" s="712" t="s">
        <v>305</v>
      </c>
      <c r="BH30" s="729"/>
      <c r="BI30" s="729"/>
      <c r="BJ30" s="729"/>
      <c r="BK30" s="729"/>
      <c r="BL30" s="729"/>
      <c r="BM30" s="729"/>
      <c r="BN30" s="729"/>
      <c r="BO30" s="729"/>
      <c r="BP30" s="729"/>
      <c r="BQ30" s="730"/>
      <c r="BR30" s="712" t="s">
        <v>306</v>
      </c>
      <c r="BS30" s="729"/>
      <c r="BT30" s="729"/>
      <c r="BU30" s="729"/>
      <c r="BV30" s="729"/>
      <c r="BW30" s="729"/>
      <c r="BX30" s="729"/>
      <c r="BY30" s="729"/>
      <c r="BZ30" s="729"/>
      <c r="CA30" s="729"/>
      <c r="CB30" s="730"/>
      <c r="CD30" s="681"/>
      <c r="CE30" s="682"/>
      <c r="CF30" s="656" t="s">
        <v>307</v>
      </c>
      <c r="CG30" s="657"/>
      <c r="CH30" s="657"/>
      <c r="CI30" s="657"/>
      <c r="CJ30" s="657"/>
      <c r="CK30" s="657"/>
      <c r="CL30" s="657"/>
      <c r="CM30" s="657"/>
      <c r="CN30" s="657"/>
      <c r="CO30" s="657"/>
      <c r="CP30" s="657"/>
      <c r="CQ30" s="658"/>
      <c r="CR30" s="659">
        <v>2116276</v>
      </c>
      <c r="CS30" s="660"/>
      <c r="CT30" s="660"/>
      <c r="CU30" s="660"/>
      <c r="CV30" s="660"/>
      <c r="CW30" s="660"/>
      <c r="CX30" s="660"/>
      <c r="CY30" s="661"/>
      <c r="CZ30" s="662">
        <v>8.1</v>
      </c>
      <c r="DA30" s="671"/>
      <c r="DB30" s="671"/>
      <c r="DC30" s="672"/>
      <c r="DD30" s="665">
        <v>2116276</v>
      </c>
      <c r="DE30" s="660"/>
      <c r="DF30" s="660"/>
      <c r="DG30" s="660"/>
      <c r="DH30" s="660"/>
      <c r="DI30" s="660"/>
      <c r="DJ30" s="660"/>
      <c r="DK30" s="661"/>
      <c r="DL30" s="665">
        <v>2116276</v>
      </c>
      <c r="DM30" s="660"/>
      <c r="DN30" s="660"/>
      <c r="DO30" s="660"/>
      <c r="DP30" s="660"/>
      <c r="DQ30" s="660"/>
      <c r="DR30" s="660"/>
      <c r="DS30" s="660"/>
      <c r="DT30" s="660"/>
      <c r="DU30" s="660"/>
      <c r="DV30" s="661"/>
      <c r="DW30" s="662">
        <v>13.1</v>
      </c>
      <c r="DX30" s="671"/>
      <c r="DY30" s="671"/>
      <c r="DZ30" s="671"/>
      <c r="EA30" s="671"/>
      <c r="EB30" s="671"/>
      <c r="EC30" s="698"/>
    </row>
    <row r="31" spans="2:133" ht="11.25" customHeight="1" x14ac:dyDescent="0.15">
      <c r="B31" s="656" t="s">
        <v>308</v>
      </c>
      <c r="C31" s="657"/>
      <c r="D31" s="657"/>
      <c r="E31" s="657"/>
      <c r="F31" s="657"/>
      <c r="G31" s="657"/>
      <c r="H31" s="657"/>
      <c r="I31" s="657"/>
      <c r="J31" s="657"/>
      <c r="K31" s="657"/>
      <c r="L31" s="657"/>
      <c r="M31" s="657"/>
      <c r="N31" s="657"/>
      <c r="O31" s="657"/>
      <c r="P31" s="657"/>
      <c r="Q31" s="658"/>
      <c r="R31" s="659">
        <v>103082</v>
      </c>
      <c r="S31" s="660"/>
      <c r="T31" s="660"/>
      <c r="U31" s="660"/>
      <c r="V31" s="660"/>
      <c r="W31" s="660"/>
      <c r="X31" s="660"/>
      <c r="Y31" s="661"/>
      <c r="Z31" s="685">
        <v>0.4</v>
      </c>
      <c r="AA31" s="685"/>
      <c r="AB31" s="685"/>
      <c r="AC31" s="685"/>
      <c r="AD31" s="686" t="s">
        <v>127</v>
      </c>
      <c r="AE31" s="686"/>
      <c r="AF31" s="686"/>
      <c r="AG31" s="686"/>
      <c r="AH31" s="686"/>
      <c r="AI31" s="686"/>
      <c r="AJ31" s="686"/>
      <c r="AK31" s="686"/>
      <c r="AL31" s="662" t="s">
        <v>127</v>
      </c>
      <c r="AM31" s="663"/>
      <c r="AN31" s="663"/>
      <c r="AO31" s="687"/>
      <c r="AP31" s="724" t="s">
        <v>309</v>
      </c>
      <c r="AQ31" s="725"/>
      <c r="AR31" s="725"/>
      <c r="AS31" s="725"/>
      <c r="AT31" s="726" t="s">
        <v>310</v>
      </c>
      <c r="AU31" s="353"/>
      <c r="AV31" s="353"/>
      <c r="AW31" s="353"/>
      <c r="AX31" s="709" t="s">
        <v>187</v>
      </c>
      <c r="AY31" s="710"/>
      <c r="AZ31" s="710"/>
      <c r="BA31" s="710"/>
      <c r="BB31" s="710"/>
      <c r="BC31" s="710"/>
      <c r="BD31" s="710"/>
      <c r="BE31" s="710"/>
      <c r="BF31" s="711"/>
      <c r="BG31" s="720">
        <v>99.2</v>
      </c>
      <c r="BH31" s="721"/>
      <c r="BI31" s="721"/>
      <c r="BJ31" s="721"/>
      <c r="BK31" s="721"/>
      <c r="BL31" s="721"/>
      <c r="BM31" s="722">
        <v>97.2</v>
      </c>
      <c r="BN31" s="721"/>
      <c r="BO31" s="721"/>
      <c r="BP31" s="721"/>
      <c r="BQ31" s="723"/>
      <c r="BR31" s="720">
        <v>99.1</v>
      </c>
      <c r="BS31" s="721"/>
      <c r="BT31" s="721"/>
      <c r="BU31" s="721"/>
      <c r="BV31" s="721"/>
      <c r="BW31" s="721"/>
      <c r="BX31" s="722">
        <v>97.1</v>
      </c>
      <c r="BY31" s="721"/>
      <c r="BZ31" s="721"/>
      <c r="CA31" s="721"/>
      <c r="CB31" s="723"/>
      <c r="CD31" s="681"/>
      <c r="CE31" s="682"/>
      <c r="CF31" s="656" t="s">
        <v>311</v>
      </c>
      <c r="CG31" s="657"/>
      <c r="CH31" s="657"/>
      <c r="CI31" s="657"/>
      <c r="CJ31" s="657"/>
      <c r="CK31" s="657"/>
      <c r="CL31" s="657"/>
      <c r="CM31" s="657"/>
      <c r="CN31" s="657"/>
      <c r="CO31" s="657"/>
      <c r="CP31" s="657"/>
      <c r="CQ31" s="658"/>
      <c r="CR31" s="659">
        <v>81817</v>
      </c>
      <c r="CS31" s="669"/>
      <c r="CT31" s="669"/>
      <c r="CU31" s="669"/>
      <c r="CV31" s="669"/>
      <c r="CW31" s="669"/>
      <c r="CX31" s="669"/>
      <c r="CY31" s="670"/>
      <c r="CZ31" s="662">
        <v>0.3</v>
      </c>
      <c r="DA31" s="671"/>
      <c r="DB31" s="671"/>
      <c r="DC31" s="672"/>
      <c r="DD31" s="665">
        <v>81817</v>
      </c>
      <c r="DE31" s="669"/>
      <c r="DF31" s="669"/>
      <c r="DG31" s="669"/>
      <c r="DH31" s="669"/>
      <c r="DI31" s="669"/>
      <c r="DJ31" s="669"/>
      <c r="DK31" s="670"/>
      <c r="DL31" s="665">
        <v>81817</v>
      </c>
      <c r="DM31" s="669"/>
      <c r="DN31" s="669"/>
      <c r="DO31" s="669"/>
      <c r="DP31" s="669"/>
      <c r="DQ31" s="669"/>
      <c r="DR31" s="669"/>
      <c r="DS31" s="669"/>
      <c r="DT31" s="669"/>
      <c r="DU31" s="669"/>
      <c r="DV31" s="670"/>
      <c r="DW31" s="662">
        <v>0.5</v>
      </c>
      <c r="DX31" s="671"/>
      <c r="DY31" s="671"/>
      <c r="DZ31" s="671"/>
      <c r="EA31" s="671"/>
      <c r="EB31" s="671"/>
      <c r="EC31" s="698"/>
    </row>
    <row r="32" spans="2:133" ht="11.25" customHeight="1" x14ac:dyDescent="0.15">
      <c r="B32" s="656" t="s">
        <v>312</v>
      </c>
      <c r="C32" s="657"/>
      <c r="D32" s="657"/>
      <c r="E32" s="657"/>
      <c r="F32" s="657"/>
      <c r="G32" s="657"/>
      <c r="H32" s="657"/>
      <c r="I32" s="657"/>
      <c r="J32" s="657"/>
      <c r="K32" s="657"/>
      <c r="L32" s="657"/>
      <c r="M32" s="657"/>
      <c r="N32" s="657"/>
      <c r="O32" s="657"/>
      <c r="P32" s="657"/>
      <c r="Q32" s="658"/>
      <c r="R32" s="659">
        <v>5195597</v>
      </c>
      <c r="S32" s="660"/>
      <c r="T32" s="660"/>
      <c r="U32" s="660"/>
      <c r="V32" s="660"/>
      <c r="W32" s="660"/>
      <c r="X32" s="660"/>
      <c r="Y32" s="661"/>
      <c r="Z32" s="685">
        <v>19.100000000000001</v>
      </c>
      <c r="AA32" s="685"/>
      <c r="AB32" s="685"/>
      <c r="AC32" s="685"/>
      <c r="AD32" s="686" t="s">
        <v>127</v>
      </c>
      <c r="AE32" s="686"/>
      <c r="AF32" s="686"/>
      <c r="AG32" s="686"/>
      <c r="AH32" s="686"/>
      <c r="AI32" s="686"/>
      <c r="AJ32" s="686"/>
      <c r="AK32" s="686"/>
      <c r="AL32" s="662" t="s">
        <v>127</v>
      </c>
      <c r="AM32" s="663"/>
      <c r="AN32" s="663"/>
      <c r="AO32" s="687"/>
      <c r="AP32" s="699"/>
      <c r="AQ32" s="700"/>
      <c r="AR32" s="700"/>
      <c r="AS32" s="700"/>
      <c r="AT32" s="727"/>
      <c r="AU32" s="349" t="s">
        <v>313</v>
      </c>
      <c r="AX32" s="656" t="s">
        <v>314</v>
      </c>
      <c r="AY32" s="657"/>
      <c r="AZ32" s="657"/>
      <c r="BA32" s="657"/>
      <c r="BB32" s="657"/>
      <c r="BC32" s="657"/>
      <c r="BD32" s="657"/>
      <c r="BE32" s="657"/>
      <c r="BF32" s="658"/>
      <c r="BG32" s="719">
        <v>99.3</v>
      </c>
      <c r="BH32" s="669"/>
      <c r="BI32" s="669"/>
      <c r="BJ32" s="669"/>
      <c r="BK32" s="669"/>
      <c r="BL32" s="669"/>
      <c r="BM32" s="663">
        <v>97.5</v>
      </c>
      <c r="BN32" s="669"/>
      <c r="BO32" s="669"/>
      <c r="BP32" s="669"/>
      <c r="BQ32" s="696"/>
      <c r="BR32" s="719">
        <v>99.1</v>
      </c>
      <c r="BS32" s="669"/>
      <c r="BT32" s="669"/>
      <c r="BU32" s="669"/>
      <c r="BV32" s="669"/>
      <c r="BW32" s="669"/>
      <c r="BX32" s="663">
        <v>97.3</v>
      </c>
      <c r="BY32" s="669"/>
      <c r="BZ32" s="669"/>
      <c r="CA32" s="669"/>
      <c r="CB32" s="696"/>
      <c r="CD32" s="683"/>
      <c r="CE32" s="684"/>
      <c r="CF32" s="656" t="s">
        <v>315</v>
      </c>
      <c r="CG32" s="657"/>
      <c r="CH32" s="657"/>
      <c r="CI32" s="657"/>
      <c r="CJ32" s="657"/>
      <c r="CK32" s="657"/>
      <c r="CL32" s="657"/>
      <c r="CM32" s="657"/>
      <c r="CN32" s="657"/>
      <c r="CO32" s="657"/>
      <c r="CP32" s="657"/>
      <c r="CQ32" s="658"/>
      <c r="CR32" s="659" t="s">
        <v>127</v>
      </c>
      <c r="CS32" s="660"/>
      <c r="CT32" s="660"/>
      <c r="CU32" s="660"/>
      <c r="CV32" s="660"/>
      <c r="CW32" s="660"/>
      <c r="CX32" s="660"/>
      <c r="CY32" s="661"/>
      <c r="CZ32" s="662" t="s">
        <v>127</v>
      </c>
      <c r="DA32" s="671"/>
      <c r="DB32" s="671"/>
      <c r="DC32" s="672"/>
      <c r="DD32" s="665" t="s">
        <v>127</v>
      </c>
      <c r="DE32" s="660"/>
      <c r="DF32" s="660"/>
      <c r="DG32" s="660"/>
      <c r="DH32" s="660"/>
      <c r="DI32" s="660"/>
      <c r="DJ32" s="660"/>
      <c r="DK32" s="661"/>
      <c r="DL32" s="665" t="s">
        <v>127</v>
      </c>
      <c r="DM32" s="660"/>
      <c r="DN32" s="660"/>
      <c r="DO32" s="660"/>
      <c r="DP32" s="660"/>
      <c r="DQ32" s="660"/>
      <c r="DR32" s="660"/>
      <c r="DS32" s="660"/>
      <c r="DT32" s="660"/>
      <c r="DU32" s="660"/>
      <c r="DV32" s="661"/>
      <c r="DW32" s="662" t="s">
        <v>127</v>
      </c>
      <c r="DX32" s="671"/>
      <c r="DY32" s="671"/>
      <c r="DZ32" s="671"/>
      <c r="EA32" s="671"/>
      <c r="EB32" s="671"/>
      <c r="EC32" s="698"/>
    </row>
    <row r="33" spans="2:133" ht="11.25" customHeight="1" x14ac:dyDescent="0.15">
      <c r="B33" s="716" t="s">
        <v>316</v>
      </c>
      <c r="C33" s="717"/>
      <c r="D33" s="717"/>
      <c r="E33" s="717"/>
      <c r="F33" s="717"/>
      <c r="G33" s="717"/>
      <c r="H33" s="717"/>
      <c r="I33" s="717"/>
      <c r="J33" s="717"/>
      <c r="K33" s="717"/>
      <c r="L33" s="717"/>
      <c r="M33" s="717"/>
      <c r="N33" s="717"/>
      <c r="O33" s="717"/>
      <c r="P33" s="717"/>
      <c r="Q33" s="718"/>
      <c r="R33" s="659" t="s">
        <v>127</v>
      </c>
      <c r="S33" s="660"/>
      <c r="T33" s="660"/>
      <c r="U33" s="660"/>
      <c r="V33" s="660"/>
      <c r="W33" s="660"/>
      <c r="X33" s="660"/>
      <c r="Y33" s="661"/>
      <c r="Z33" s="685" t="s">
        <v>127</v>
      </c>
      <c r="AA33" s="685"/>
      <c r="AB33" s="685"/>
      <c r="AC33" s="685"/>
      <c r="AD33" s="686" t="s">
        <v>127</v>
      </c>
      <c r="AE33" s="686"/>
      <c r="AF33" s="686"/>
      <c r="AG33" s="686"/>
      <c r="AH33" s="686"/>
      <c r="AI33" s="686"/>
      <c r="AJ33" s="686"/>
      <c r="AK33" s="686"/>
      <c r="AL33" s="662" t="s">
        <v>127</v>
      </c>
      <c r="AM33" s="663"/>
      <c r="AN33" s="663"/>
      <c r="AO33" s="687"/>
      <c r="AP33" s="701"/>
      <c r="AQ33" s="702"/>
      <c r="AR33" s="702"/>
      <c r="AS33" s="702"/>
      <c r="AT33" s="728"/>
      <c r="AU33" s="354"/>
      <c r="AV33" s="354"/>
      <c r="AW33" s="354"/>
      <c r="AX33" s="636" t="s">
        <v>317</v>
      </c>
      <c r="AY33" s="637"/>
      <c r="AZ33" s="637"/>
      <c r="BA33" s="637"/>
      <c r="BB33" s="637"/>
      <c r="BC33" s="637"/>
      <c r="BD33" s="637"/>
      <c r="BE33" s="637"/>
      <c r="BF33" s="638"/>
      <c r="BG33" s="715">
        <v>99.1</v>
      </c>
      <c r="BH33" s="640"/>
      <c r="BI33" s="640"/>
      <c r="BJ33" s="640"/>
      <c r="BK33" s="640"/>
      <c r="BL33" s="640"/>
      <c r="BM33" s="677">
        <v>96.8</v>
      </c>
      <c r="BN33" s="640"/>
      <c r="BO33" s="640"/>
      <c r="BP33" s="640"/>
      <c r="BQ33" s="688"/>
      <c r="BR33" s="715">
        <v>99.1</v>
      </c>
      <c r="BS33" s="640"/>
      <c r="BT33" s="640"/>
      <c r="BU33" s="640"/>
      <c r="BV33" s="640"/>
      <c r="BW33" s="640"/>
      <c r="BX33" s="677">
        <v>96.7</v>
      </c>
      <c r="BY33" s="640"/>
      <c r="BZ33" s="640"/>
      <c r="CA33" s="640"/>
      <c r="CB33" s="688"/>
      <c r="CD33" s="656" t="s">
        <v>318</v>
      </c>
      <c r="CE33" s="657"/>
      <c r="CF33" s="657"/>
      <c r="CG33" s="657"/>
      <c r="CH33" s="657"/>
      <c r="CI33" s="657"/>
      <c r="CJ33" s="657"/>
      <c r="CK33" s="657"/>
      <c r="CL33" s="657"/>
      <c r="CM33" s="657"/>
      <c r="CN33" s="657"/>
      <c r="CO33" s="657"/>
      <c r="CP33" s="657"/>
      <c r="CQ33" s="658"/>
      <c r="CR33" s="659">
        <v>11178869</v>
      </c>
      <c r="CS33" s="669"/>
      <c r="CT33" s="669"/>
      <c r="CU33" s="669"/>
      <c r="CV33" s="669"/>
      <c r="CW33" s="669"/>
      <c r="CX33" s="669"/>
      <c r="CY33" s="670"/>
      <c r="CZ33" s="662">
        <v>42.7</v>
      </c>
      <c r="DA33" s="671"/>
      <c r="DB33" s="671"/>
      <c r="DC33" s="672"/>
      <c r="DD33" s="665">
        <v>9213353</v>
      </c>
      <c r="DE33" s="669"/>
      <c r="DF33" s="669"/>
      <c r="DG33" s="669"/>
      <c r="DH33" s="669"/>
      <c r="DI33" s="669"/>
      <c r="DJ33" s="669"/>
      <c r="DK33" s="670"/>
      <c r="DL33" s="665">
        <v>6350496</v>
      </c>
      <c r="DM33" s="669"/>
      <c r="DN33" s="669"/>
      <c r="DO33" s="669"/>
      <c r="DP33" s="669"/>
      <c r="DQ33" s="669"/>
      <c r="DR33" s="669"/>
      <c r="DS33" s="669"/>
      <c r="DT33" s="669"/>
      <c r="DU33" s="669"/>
      <c r="DV33" s="670"/>
      <c r="DW33" s="662">
        <v>39.299999999999997</v>
      </c>
      <c r="DX33" s="671"/>
      <c r="DY33" s="671"/>
      <c r="DZ33" s="671"/>
      <c r="EA33" s="671"/>
      <c r="EB33" s="671"/>
      <c r="EC33" s="698"/>
    </row>
    <row r="34" spans="2:133" ht="11.25" customHeight="1" x14ac:dyDescent="0.15">
      <c r="B34" s="656" t="s">
        <v>319</v>
      </c>
      <c r="C34" s="657"/>
      <c r="D34" s="657"/>
      <c r="E34" s="657"/>
      <c r="F34" s="657"/>
      <c r="G34" s="657"/>
      <c r="H34" s="657"/>
      <c r="I34" s="657"/>
      <c r="J34" s="657"/>
      <c r="K34" s="657"/>
      <c r="L34" s="657"/>
      <c r="M34" s="657"/>
      <c r="N34" s="657"/>
      <c r="O34" s="657"/>
      <c r="P34" s="657"/>
      <c r="Q34" s="658"/>
      <c r="R34" s="659">
        <v>1696295</v>
      </c>
      <c r="S34" s="660"/>
      <c r="T34" s="660"/>
      <c r="U34" s="660"/>
      <c r="V34" s="660"/>
      <c r="W34" s="660"/>
      <c r="X34" s="660"/>
      <c r="Y34" s="661"/>
      <c r="Z34" s="685">
        <v>6.2</v>
      </c>
      <c r="AA34" s="685"/>
      <c r="AB34" s="685"/>
      <c r="AC34" s="685"/>
      <c r="AD34" s="686" t="s">
        <v>127</v>
      </c>
      <c r="AE34" s="686"/>
      <c r="AF34" s="686"/>
      <c r="AG34" s="686"/>
      <c r="AH34" s="686"/>
      <c r="AI34" s="686"/>
      <c r="AJ34" s="686"/>
      <c r="AK34" s="686"/>
      <c r="AL34" s="662" t="s">
        <v>127</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320</v>
      </c>
      <c r="CE34" s="657"/>
      <c r="CF34" s="657"/>
      <c r="CG34" s="657"/>
      <c r="CH34" s="657"/>
      <c r="CI34" s="657"/>
      <c r="CJ34" s="657"/>
      <c r="CK34" s="657"/>
      <c r="CL34" s="657"/>
      <c r="CM34" s="657"/>
      <c r="CN34" s="657"/>
      <c r="CO34" s="657"/>
      <c r="CP34" s="657"/>
      <c r="CQ34" s="658"/>
      <c r="CR34" s="659">
        <v>4442817</v>
      </c>
      <c r="CS34" s="660"/>
      <c r="CT34" s="660"/>
      <c r="CU34" s="660"/>
      <c r="CV34" s="660"/>
      <c r="CW34" s="660"/>
      <c r="CX34" s="660"/>
      <c r="CY34" s="661"/>
      <c r="CZ34" s="662">
        <v>17</v>
      </c>
      <c r="DA34" s="671"/>
      <c r="DB34" s="671"/>
      <c r="DC34" s="672"/>
      <c r="DD34" s="665">
        <v>3394042</v>
      </c>
      <c r="DE34" s="660"/>
      <c r="DF34" s="660"/>
      <c r="DG34" s="660"/>
      <c r="DH34" s="660"/>
      <c r="DI34" s="660"/>
      <c r="DJ34" s="660"/>
      <c r="DK34" s="661"/>
      <c r="DL34" s="665">
        <v>3026982</v>
      </c>
      <c r="DM34" s="660"/>
      <c r="DN34" s="660"/>
      <c r="DO34" s="660"/>
      <c r="DP34" s="660"/>
      <c r="DQ34" s="660"/>
      <c r="DR34" s="660"/>
      <c r="DS34" s="660"/>
      <c r="DT34" s="660"/>
      <c r="DU34" s="660"/>
      <c r="DV34" s="661"/>
      <c r="DW34" s="662">
        <v>18.7</v>
      </c>
      <c r="DX34" s="671"/>
      <c r="DY34" s="671"/>
      <c r="DZ34" s="671"/>
      <c r="EA34" s="671"/>
      <c r="EB34" s="671"/>
      <c r="EC34" s="698"/>
    </row>
    <row r="35" spans="2:133" ht="11.25" customHeight="1" x14ac:dyDescent="0.15">
      <c r="B35" s="656" t="s">
        <v>321</v>
      </c>
      <c r="C35" s="657"/>
      <c r="D35" s="657"/>
      <c r="E35" s="657"/>
      <c r="F35" s="657"/>
      <c r="G35" s="657"/>
      <c r="H35" s="657"/>
      <c r="I35" s="657"/>
      <c r="J35" s="657"/>
      <c r="K35" s="657"/>
      <c r="L35" s="657"/>
      <c r="M35" s="657"/>
      <c r="N35" s="657"/>
      <c r="O35" s="657"/>
      <c r="P35" s="657"/>
      <c r="Q35" s="658"/>
      <c r="R35" s="659">
        <v>131861</v>
      </c>
      <c r="S35" s="660"/>
      <c r="T35" s="660"/>
      <c r="U35" s="660"/>
      <c r="V35" s="660"/>
      <c r="W35" s="660"/>
      <c r="X35" s="660"/>
      <c r="Y35" s="661"/>
      <c r="Z35" s="685">
        <v>0.5</v>
      </c>
      <c r="AA35" s="685"/>
      <c r="AB35" s="685"/>
      <c r="AC35" s="685"/>
      <c r="AD35" s="686">
        <v>22606</v>
      </c>
      <c r="AE35" s="686"/>
      <c r="AF35" s="686"/>
      <c r="AG35" s="686"/>
      <c r="AH35" s="686"/>
      <c r="AI35" s="686"/>
      <c r="AJ35" s="686"/>
      <c r="AK35" s="686"/>
      <c r="AL35" s="662">
        <v>0.1</v>
      </c>
      <c r="AM35" s="663"/>
      <c r="AN35" s="663"/>
      <c r="AO35" s="687"/>
      <c r="AP35" s="357"/>
      <c r="AQ35" s="712" t="s">
        <v>322</v>
      </c>
      <c r="AR35" s="713"/>
      <c r="AS35" s="713"/>
      <c r="AT35" s="713"/>
      <c r="AU35" s="713"/>
      <c r="AV35" s="713"/>
      <c r="AW35" s="713"/>
      <c r="AX35" s="713"/>
      <c r="AY35" s="713"/>
      <c r="AZ35" s="713"/>
      <c r="BA35" s="713"/>
      <c r="BB35" s="713"/>
      <c r="BC35" s="713"/>
      <c r="BD35" s="713"/>
      <c r="BE35" s="713"/>
      <c r="BF35" s="714"/>
      <c r="BG35" s="712" t="s">
        <v>323</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324</v>
      </c>
      <c r="CE35" s="657"/>
      <c r="CF35" s="657"/>
      <c r="CG35" s="657"/>
      <c r="CH35" s="657"/>
      <c r="CI35" s="657"/>
      <c r="CJ35" s="657"/>
      <c r="CK35" s="657"/>
      <c r="CL35" s="657"/>
      <c r="CM35" s="657"/>
      <c r="CN35" s="657"/>
      <c r="CO35" s="657"/>
      <c r="CP35" s="657"/>
      <c r="CQ35" s="658"/>
      <c r="CR35" s="659">
        <v>65160</v>
      </c>
      <c r="CS35" s="669"/>
      <c r="CT35" s="669"/>
      <c r="CU35" s="669"/>
      <c r="CV35" s="669"/>
      <c r="CW35" s="669"/>
      <c r="CX35" s="669"/>
      <c r="CY35" s="670"/>
      <c r="CZ35" s="662">
        <v>0.2</v>
      </c>
      <c r="DA35" s="671"/>
      <c r="DB35" s="671"/>
      <c r="DC35" s="672"/>
      <c r="DD35" s="665">
        <v>65160</v>
      </c>
      <c r="DE35" s="669"/>
      <c r="DF35" s="669"/>
      <c r="DG35" s="669"/>
      <c r="DH35" s="669"/>
      <c r="DI35" s="669"/>
      <c r="DJ35" s="669"/>
      <c r="DK35" s="670"/>
      <c r="DL35" s="665">
        <v>62495</v>
      </c>
      <c r="DM35" s="669"/>
      <c r="DN35" s="669"/>
      <c r="DO35" s="669"/>
      <c r="DP35" s="669"/>
      <c r="DQ35" s="669"/>
      <c r="DR35" s="669"/>
      <c r="DS35" s="669"/>
      <c r="DT35" s="669"/>
      <c r="DU35" s="669"/>
      <c r="DV35" s="670"/>
      <c r="DW35" s="662">
        <v>0.4</v>
      </c>
      <c r="DX35" s="671"/>
      <c r="DY35" s="671"/>
      <c r="DZ35" s="671"/>
      <c r="EA35" s="671"/>
      <c r="EB35" s="671"/>
      <c r="EC35" s="698"/>
    </row>
    <row r="36" spans="2:133" ht="11.25" customHeight="1" x14ac:dyDescent="0.15">
      <c r="B36" s="656" t="s">
        <v>325</v>
      </c>
      <c r="C36" s="657"/>
      <c r="D36" s="657"/>
      <c r="E36" s="657"/>
      <c r="F36" s="657"/>
      <c r="G36" s="657"/>
      <c r="H36" s="657"/>
      <c r="I36" s="657"/>
      <c r="J36" s="657"/>
      <c r="K36" s="657"/>
      <c r="L36" s="657"/>
      <c r="M36" s="657"/>
      <c r="N36" s="657"/>
      <c r="O36" s="657"/>
      <c r="P36" s="657"/>
      <c r="Q36" s="658"/>
      <c r="R36" s="659">
        <v>76463</v>
      </c>
      <c r="S36" s="660"/>
      <c r="T36" s="660"/>
      <c r="U36" s="660"/>
      <c r="V36" s="660"/>
      <c r="W36" s="660"/>
      <c r="X36" s="660"/>
      <c r="Y36" s="661"/>
      <c r="Z36" s="685">
        <v>0.3</v>
      </c>
      <c r="AA36" s="685"/>
      <c r="AB36" s="685"/>
      <c r="AC36" s="685"/>
      <c r="AD36" s="686" t="s">
        <v>127</v>
      </c>
      <c r="AE36" s="686"/>
      <c r="AF36" s="686"/>
      <c r="AG36" s="686"/>
      <c r="AH36" s="686"/>
      <c r="AI36" s="686"/>
      <c r="AJ36" s="686"/>
      <c r="AK36" s="686"/>
      <c r="AL36" s="662" t="s">
        <v>127</v>
      </c>
      <c r="AM36" s="663"/>
      <c r="AN36" s="663"/>
      <c r="AO36" s="687"/>
      <c r="AP36" s="357"/>
      <c r="AQ36" s="703" t="s">
        <v>326</v>
      </c>
      <c r="AR36" s="704"/>
      <c r="AS36" s="704"/>
      <c r="AT36" s="704"/>
      <c r="AU36" s="704"/>
      <c r="AV36" s="704"/>
      <c r="AW36" s="704"/>
      <c r="AX36" s="704"/>
      <c r="AY36" s="705"/>
      <c r="AZ36" s="706">
        <v>2892901</v>
      </c>
      <c r="BA36" s="707"/>
      <c r="BB36" s="707"/>
      <c r="BC36" s="707"/>
      <c r="BD36" s="707"/>
      <c r="BE36" s="707"/>
      <c r="BF36" s="708"/>
      <c r="BG36" s="709" t="s">
        <v>327</v>
      </c>
      <c r="BH36" s="710"/>
      <c r="BI36" s="710"/>
      <c r="BJ36" s="710"/>
      <c r="BK36" s="710"/>
      <c r="BL36" s="710"/>
      <c r="BM36" s="710"/>
      <c r="BN36" s="710"/>
      <c r="BO36" s="710"/>
      <c r="BP36" s="710"/>
      <c r="BQ36" s="710"/>
      <c r="BR36" s="710"/>
      <c r="BS36" s="710"/>
      <c r="BT36" s="710"/>
      <c r="BU36" s="711"/>
      <c r="BV36" s="706">
        <v>139138</v>
      </c>
      <c r="BW36" s="707"/>
      <c r="BX36" s="707"/>
      <c r="BY36" s="707"/>
      <c r="BZ36" s="707"/>
      <c r="CA36" s="707"/>
      <c r="CB36" s="708"/>
      <c r="CD36" s="656" t="s">
        <v>328</v>
      </c>
      <c r="CE36" s="657"/>
      <c r="CF36" s="657"/>
      <c r="CG36" s="657"/>
      <c r="CH36" s="657"/>
      <c r="CI36" s="657"/>
      <c r="CJ36" s="657"/>
      <c r="CK36" s="657"/>
      <c r="CL36" s="657"/>
      <c r="CM36" s="657"/>
      <c r="CN36" s="657"/>
      <c r="CO36" s="657"/>
      <c r="CP36" s="657"/>
      <c r="CQ36" s="658"/>
      <c r="CR36" s="659">
        <v>2420067</v>
      </c>
      <c r="CS36" s="660"/>
      <c r="CT36" s="660"/>
      <c r="CU36" s="660"/>
      <c r="CV36" s="660"/>
      <c r="CW36" s="660"/>
      <c r="CX36" s="660"/>
      <c r="CY36" s="661"/>
      <c r="CZ36" s="662">
        <v>9.1999999999999993</v>
      </c>
      <c r="DA36" s="671"/>
      <c r="DB36" s="671"/>
      <c r="DC36" s="672"/>
      <c r="DD36" s="665">
        <v>2085252</v>
      </c>
      <c r="DE36" s="660"/>
      <c r="DF36" s="660"/>
      <c r="DG36" s="660"/>
      <c r="DH36" s="660"/>
      <c r="DI36" s="660"/>
      <c r="DJ36" s="660"/>
      <c r="DK36" s="661"/>
      <c r="DL36" s="665">
        <v>1546795</v>
      </c>
      <c r="DM36" s="660"/>
      <c r="DN36" s="660"/>
      <c r="DO36" s="660"/>
      <c r="DP36" s="660"/>
      <c r="DQ36" s="660"/>
      <c r="DR36" s="660"/>
      <c r="DS36" s="660"/>
      <c r="DT36" s="660"/>
      <c r="DU36" s="660"/>
      <c r="DV36" s="661"/>
      <c r="DW36" s="662">
        <v>9.6</v>
      </c>
      <c r="DX36" s="671"/>
      <c r="DY36" s="671"/>
      <c r="DZ36" s="671"/>
      <c r="EA36" s="671"/>
      <c r="EB36" s="671"/>
      <c r="EC36" s="698"/>
    </row>
    <row r="37" spans="2:133" ht="11.25" customHeight="1" x14ac:dyDescent="0.15">
      <c r="B37" s="656" t="s">
        <v>329</v>
      </c>
      <c r="C37" s="657"/>
      <c r="D37" s="657"/>
      <c r="E37" s="657"/>
      <c r="F37" s="657"/>
      <c r="G37" s="657"/>
      <c r="H37" s="657"/>
      <c r="I37" s="657"/>
      <c r="J37" s="657"/>
      <c r="K37" s="657"/>
      <c r="L37" s="657"/>
      <c r="M37" s="657"/>
      <c r="N37" s="657"/>
      <c r="O37" s="657"/>
      <c r="P37" s="657"/>
      <c r="Q37" s="658"/>
      <c r="R37" s="659">
        <v>1103851</v>
      </c>
      <c r="S37" s="660"/>
      <c r="T37" s="660"/>
      <c r="U37" s="660"/>
      <c r="V37" s="660"/>
      <c r="W37" s="660"/>
      <c r="X37" s="660"/>
      <c r="Y37" s="661"/>
      <c r="Z37" s="685">
        <v>4</v>
      </c>
      <c r="AA37" s="685"/>
      <c r="AB37" s="685"/>
      <c r="AC37" s="685"/>
      <c r="AD37" s="686" t="s">
        <v>127</v>
      </c>
      <c r="AE37" s="686"/>
      <c r="AF37" s="686"/>
      <c r="AG37" s="686"/>
      <c r="AH37" s="686"/>
      <c r="AI37" s="686"/>
      <c r="AJ37" s="686"/>
      <c r="AK37" s="686"/>
      <c r="AL37" s="662" t="s">
        <v>127</v>
      </c>
      <c r="AM37" s="663"/>
      <c r="AN37" s="663"/>
      <c r="AO37" s="687"/>
      <c r="AQ37" s="693" t="s">
        <v>330</v>
      </c>
      <c r="AR37" s="694"/>
      <c r="AS37" s="694"/>
      <c r="AT37" s="694"/>
      <c r="AU37" s="694"/>
      <c r="AV37" s="694"/>
      <c r="AW37" s="694"/>
      <c r="AX37" s="694"/>
      <c r="AY37" s="695"/>
      <c r="AZ37" s="659">
        <v>725956</v>
      </c>
      <c r="BA37" s="660"/>
      <c r="BB37" s="660"/>
      <c r="BC37" s="660"/>
      <c r="BD37" s="669"/>
      <c r="BE37" s="669"/>
      <c r="BF37" s="696"/>
      <c r="BG37" s="656" t="s">
        <v>331</v>
      </c>
      <c r="BH37" s="657"/>
      <c r="BI37" s="657"/>
      <c r="BJ37" s="657"/>
      <c r="BK37" s="657"/>
      <c r="BL37" s="657"/>
      <c r="BM37" s="657"/>
      <c r="BN37" s="657"/>
      <c r="BO37" s="657"/>
      <c r="BP37" s="657"/>
      <c r="BQ37" s="657"/>
      <c r="BR37" s="657"/>
      <c r="BS37" s="657"/>
      <c r="BT37" s="657"/>
      <c r="BU37" s="658"/>
      <c r="BV37" s="659">
        <v>76802</v>
      </c>
      <c r="BW37" s="660"/>
      <c r="BX37" s="660"/>
      <c r="BY37" s="660"/>
      <c r="BZ37" s="660"/>
      <c r="CA37" s="660"/>
      <c r="CB37" s="697"/>
      <c r="CD37" s="656" t="s">
        <v>332</v>
      </c>
      <c r="CE37" s="657"/>
      <c r="CF37" s="657"/>
      <c r="CG37" s="657"/>
      <c r="CH37" s="657"/>
      <c r="CI37" s="657"/>
      <c r="CJ37" s="657"/>
      <c r="CK37" s="657"/>
      <c r="CL37" s="657"/>
      <c r="CM37" s="657"/>
      <c r="CN37" s="657"/>
      <c r="CO37" s="657"/>
      <c r="CP37" s="657"/>
      <c r="CQ37" s="658"/>
      <c r="CR37" s="659">
        <v>449517</v>
      </c>
      <c r="CS37" s="669"/>
      <c r="CT37" s="669"/>
      <c r="CU37" s="669"/>
      <c r="CV37" s="669"/>
      <c r="CW37" s="669"/>
      <c r="CX37" s="669"/>
      <c r="CY37" s="670"/>
      <c r="CZ37" s="662">
        <v>1.7</v>
      </c>
      <c r="DA37" s="671"/>
      <c r="DB37" s="671"/>
      <c r="DC37" s="672"/>
      <c r="DD37" s="665">
        <v>449517</v>
      </c>
      <c r="DE37" s="669"/>
      <c r="DF37" s="669"/>
      <c r="DG37" s="669"/>
      <c r="DH37" s="669"/>
      <c r="DI37" s="669"/>
      <c r="DJ37" s="669"/>
      <c r="DK37" s="670"/>
      <c r="DL37" s="665">
        <v>326718</v>
      </c>
      <c r="DM37" s="669"/>
      <c r="DN37" s="669"/>
      <c r="DO37" s="669"/>
      <c r="DP37" s="669"/>
      <c r="DQ37" s="669"/>
      <c r="DR37" s="669"/>
      <c r="DS37" s="669"/>
      <c r="DT37" s="669"/>
      <c r="DU37" s="669"/>
      <c r="DV37" s="670"/>
      <c r="DW37" s="662">
        <v>2</v>
      </c>
      <c r="DX37" s="671"/>
      <c r="DY37" s="671"/>
      <c r="DZ37" s="671"/>
      <c r="EA37" s="671"/>
      <c r="EB37" s="671"/>
      <c r="EC37" s="698"/>
    </row>
    <row r="38" spans="2:133" ht="11.25" customHeight="1" x14ac:dyDescent="0.15">
      <c r="B38" s="656" t="s">
        <v>333</v>
      </c>
      <c r="C38" s="657"/>
      <c r="D38" s="657"/>
      <c r="E38" s="657"/>
      <c r="F38" s="657"/>
      <c r="G38" s="657"/>
      <c r="H38" s="657"/>
      <c r="I38" s="657"/>
      <c r="J38" s="657"/>
      <c r="K38" s="657"/>
      <c r="L38" s="657"/>
      <c r="M38" s="657"/>
      <c r="N38" s="657"/>
      <c r="O38" s="657"/>
      <c r="P38" s="657"/>
      <c r="Q38" s="658"/>
      <c r="R38" s="659">
        <v>1187852</v>
      </c>
      <c r="S38" s="660"/>
      <c r="T38" s="660"/>
      <c r="U38" s="660"/>
      <c r="V38" s="660"/>
      <c r="W38" s="660"/>
      <c r="X38" s="660"/>
      <c r="Y38" s="661"/>
      <c r="Z38" s="685">
        <v>4.4000000000000004</v>
      </c>
      <c r="AA38" s="685"/>
      <c r="AB38" s="685"/>
      <c r="AC38" s="685"/>
      <c r="AD38" s="686" t="s">
        <v>127</v>
      </c>
      <c r="AE38" s="686"/>
      <c r="AF38" s="686"/>
      <c r="AG38" s="686"/>
      <c r="AH38" s="686"/>
      <c r="AI38" s="686"/>
      <c r="AJ38" s="686"/>
      <c r="AK38" s="686"/>
      <c r="AL38" s="662" t="s">
        <v>127</v>
      </c>
      <c r="AM38" s="663"/>
      <c r="AN38" s="663"/>
      <c r="AO38" s="687"/>
      <c r="AQ38" s="693" t="s">
        <v>334</v>
      </c>
      <c r="AR38" s="694"/>
      <c r="AS38" s="694"/>
      <c r="AT38" s="694"/>
      <c r="AU38" s="694"/>
      <c r="AV38" s="694"/>
      <c r="AW38" s="694"/>
      <c r="AX38" s="694"/>
      <c r="AY38" s="695"/>
      <c r="AZ38" s="659">
        <v>1234</v>
      </c>
      <c r="BA38" s="660"/>
      <c r="BB38" s="660"/>
      <c r="BC38" s="660"/>
      <c r="BD38" s="669"/>
      <c r="BE38" s="669"/>
      <c r="BF38" s="696"/>
      <c r="BG38" s="656" t="s">
        <v>335</v>
      </c>
      <c r="BH38" s="657"/>
      <c r="BI38" s="657"/>
      <c r="BJ38" s="657"/>
      <c r="BK38" s="657"/>
      <c r="BL38" s="657"/>
      <c r="BM38" s="657"/>
      <c r="BN38" s="657"/>
      <c r="BO38" s="657"/>
      <c r="BP38" s="657"/>
      <c r="BQ38" s="657"/>
      <c r="BR38" s="657"/>
      <c r="BS38" s="657"/>
      <c r="BT38" s="657"/>
      <c r="BU38" s="658"/>
      <c r="BV38" s="659">
        <v>7896</v>
      </c>
      <c r="BW38" s="660"/>
      <c r="BX38" s="660"/>
      <c r="BY38" s="660"/>
      <c r="BZ38" s="660"/>
      <c r="CA38" s="660"/>
      <c r="CB38" s="697"/>
      <c r="CD38" s="656" t="s">
        <v>336</v>
      </c>
      <c r="CE38" s="657"/>
      <c r="CF38" s="657"/>
      <c r="CG38" s="657"/>
      <c r="CH38" s="657"/>
      <c r="CI38" s="657"/>
      <c r="CJ38" s="657"/>
      <c r="CK38" s="657"/>
      <c r="CL38" s="657"/>
      <c r="CM38" s="657"/>
      <c r="CN38" s="657"/>
      <c r="CO38" s="657"/>
      <c r="CP38" s="657"/>
      <c r="CQ38" s="658"/>
      <c r="CR38" s="659">
        <v>2165711</v>
      </c>
      <c r="CS38" s="660"/>
      <c r="CT38" s="660"/>
      <c r="CU38" s="660"/>
      <c r="CV38" s="660"/>
      <c r="CW38" s="660"/>
      <c r="CX38" s="660"/>
      <c r="CY38" s="661"/>
      <c r="CZ38" s="662">
        <v>8.3000000000000007</v>
      </c>
      <c r="DA38" s="671"/>
      <c r="DB38" s="671"/>
      <c r="DC38" s="672"/>
      <c r="DD38" s="665">
        <v>1797675</v>
      </c>
      <c r="DE38" s="660"/>
      <c r="DF38" s="660"/>
      <c r="DG38" s="660"/>
      <c r="DH38" s="660"/>
      <c r="DI38" s="660"/>
      <c r="DJ38" s="660"/>
      <c r="DK38" s="661"/>
      <c r="DL38" s="665">
        <v>1714224</v>
      </c>
      <c r="DM38" s="660"/>
      <c r="DN38" s="660"/>
      <c r="DO38" s="660"/>
      <c r="DP38" s="660"/>
      <c r="DQ38" s="660"/>
      <c r="DR38" s="660"/>
      <c r="DS38" s="660"/>
      <c r="DT38" s="660"/>
      <c r="DU38" s="660"/>
      <c r="DV38" s="661"/>
      <c r="DW38" s="662">
        <v>10.6</v>
      </c>
      <c r="DX38" s="671"/>
      <c r="DY38" s="671"/>
      <c r="DZ38" s="671"/>
      <c r="EA38" s="671"/>
      <c r="EB38" s="671"/>
      <c r="EC38" s="698"/>
    </row>
    <row r="39" spans="2:133" ht="11.25" customHeight="1" x14ac:dyDescent="0.15">
      <c r="B39" s="656" t="s">
        <v>337</v>
      </c>
      <c r="C39" s="657"/>
      <c r="D39" s="657"/>
      <c r="E39" s="657"/>
      <c r="F39" s="657"/>
      <c r="G39" s="657"/>
      <c r="H39" s="657"/>
      <c r="I39" s="657"/>
      <c r="J39" s="657"/>
      <c r="K39" s="657"/>
      <c r="L39" s="657"/>
      <c r="M39" s="657"/>
      <c r="N39" s="657"/>
      <c r="O39" s="657"/>
      <c r="P39" s="657"/>
      <c r="Q39" s="658"/>
      <c r="R39" s="659">
        <v>314712</v>
      </c>
      <c r="S39" s="660"/>
      <c r="T39" s="660"/>
      <c r="U39" s="660"/>
      <c r="V39" s="660"/>
      <c r="W39" s="660"/>
      <c r="X39" s="660"/>
      <c r="Y39" s="661"/>
      <c r="Z39" s="685">
        <v>1.2</v>
      </c>
      <c r="AA39" s="685"/>
      <c r="AB39" s="685"/>
      <c r="AC39" s="685"/>
      <c r="AD39" s="686">
        <v>29501</v>
      </c>
      <c r="AE39" s="686"/>
      <c r="AF39" s="686"/>
      <c r="AG39" s="686"/>
      <c r="AH39" s="686"/>
      <c r="AI39" s="686"/>
      <c r="AJ39" s="686"/>
      <c r="AK39" s="686"/>
      <c r="AL39" s="662">
        <v>0.2</v>
      </c>
      <c r="AM39" s="663"/>
      <c r="AN39" s="663"/>
      <c r="AO39" s="687"/>
      <c r="AQ39" s="693" t="s">
        <v>338</v>
      </c>
      <c r="AR39" s="694"/>
      <c r="AS39" s="694"/>
      <c r="AT39" s="694"/>
      <c r="AU39" s="694"/>
      <c r="AV39" s="694"/>
      <c r="AW39" s="694"/>
      <c r="AX39" s="694"/>
      <c r="AY39" s="695"/>
      <c r="AZ39" s="659" t="s">
        <v>127</v>
      </c>
      <c r="BA39" s="660"/>
      <c r="BB39" s="660"/>
      <c r="BC39" s="660"/>
      <c r="BD39" s="669"/>
      <c r="BE39" s="669"/>
      <c r="BF39" s="696"/>
      <c r="BG39" s="656" t="s">
        <v>339</v>
      </c>
      <c r="BH39" s="657"/>
      <c r="BI39" s="657"/>
      <c r="BJ39" s="657"/>
      <c r="BK39" s="657"/>
      <c r="BL39" s="657"/>
      <c r="BM39" s="657"/>
      <c r="BN39" s="657"/>
      <c r="BO39" s="657"/>
      <c r="BP39" s="657"/>
      <c r="BQ39" s="657"/>
      <c r="BR39" s="657"/>
      <c r="BS39" s="657"/>
      <c r="BT39" s="657"/>
      <c r="BU39" s="658"/>
      <c r="BV39" s="659">
        <v>12890</v>
      </c>
      <c r="BW39" s="660"/>
      <c r="BX39" s="660"/>
      <c r="BY39" s="660"/>
      <c r="BZ39" s="660"/>
      <c r="CA39" s="660"/>
      <c r="CB39" s="697"/>
      <c r="CD39" s="656" t="s">
        <v>340</v>
      </c>
      <c r="CE39" s="657"/>
      <c r="CF39" s="657"/>
      <c r="CG39" s="657"/>
      <c r="CH39" s="657"/>
      <c r="CI39" s="657"/>
      <c r="CJ39" s="657"/>
      <c r="CK39" s="657"/>
      <c r="CL39" s="657"/>
      <c r="CM39" s="657"/>
      <c r="CN39" s="657"/>
      <c r="CO39" s="657"/>
      <c r="CP39" s="657"/>
      <c r="CQ39" s="658"/>
      <c r="CR39" s="659">
        <v>2041114</v>
      </c>
      <c r="CS39" s="669"/>
      <c r="CT39" s="669"/>
      <c r="CU39" s="669"/>
      <c r="CV39" s="669"/>
      <c r="CW39" s="669"/>
      <c r="CX39" s="669"/>
      <c r="CY39" s="670"/>
      <c r="CZ39" s="662">
        <v>7.8</v>
      </c>
      <c r="DA39" s="671"/>
      <c r="DB39" s="671"/>
      <c r="DC39" s="672"/>
      <c r="DD39" s="665">
        <v>1871224</v>
      </c>
      <c r="DE39" s="669"/>
      <c r="DF39" s="669"/>
      <c r="DG39" s="669"/>
      <c r="DH39" s="669"/>
      <c r="DI39" s="669"/>
      <c r="DJ39" s="669"/>
      <c r="DK39" s="670"/>
      <c r="DL39" s="665" t="s">
        <v>127</v>
      </c>
      <c r="DM39" s="669"/>
      <c r="DN39" s="669"/>
      <c r="DO39" s="669"/>
      <c r="DP39" s="669"/>
      <c r="DQ39" s="669"/>
      <c r="DR39" s="669"/>
      <c r="DS39" s="669"/>
      <c r="DT39" s="669"/>
      <c r="DU39" s="669"/>
      <c r="DV39" s="670"/>
      <c r="DW39" s="662" t="s">
        <v>127</v>
      </c>
      <c r="DX39" s="671"/>
      <c r="DY39" s="671"/>
      <c r="DZ39" s="671"/>
      <c r="EA39" s="671"/>
      <c r="EB39" s="671"/>
      <c r="EC39" s="698"/>
    </row>
    <row r="40" spans="2:133" ht="11.25" customHeight="1" x14ac:dyDescent="0.15">
      <c r="B40" s="656" t="s">
        <v>341</v>
      </c>
      <c r="C40" s="657"/>
      <c r="D40" s="657"/>
      <c r="E40" s="657"/>
      <c r="F40" s="657"/>
      <c r="G40" s="657"/>
      <c r="H40" s="657"/>
      <c r="I40" s="657"/>
      <c r="J40" s="657"/>
      <c r="K40" s="657"/>
      <c r="L40" s="657"/>
      <c r="M40" s="657"/>
      <c r="N40" s="657"/>
      <c r="O40" s="657"/>
      <c r="P40" s="657"/>
      <c r="Q40" s="658"/>
      <c r="R40" s="659">
        <v>1800800</v>
      </c>
      <c r="S40" s="660"/>
      <c r="T40" s="660"/>
      <c r="U40" s="660"/>
      <c r="V40" s="660"/>
      <c r="W40" s="660"/>
      <c r="X40" s="660"/>
      <c r="Y40" s="661"/>
      <c r="Z40" s="685">
        <v>6.6</v>
      </c>
      <c r="AA40" s="685"/>
      <c r="AB40" s="685"/>
      <c r="AC40" s="685"/>
      <c r="AD40" s="686" t="s">
        <v>127</v>
      </c>
      <c r="AE40" s="686"/>
      <c r="AF40" s="686"/>
      <c r="AG40" s="686"/>
      <c r="AH40" s="686"/>
      <c r="AI40" s="686"/>
      <c r="AJ40" s="686"/>
      <c r="AK40" s="686"/>
      <c r="AL40" s="662" t="s">
        <v>127</v>
      </c>
      <c r="AM40" s="663"/>
      <c r="AN40" s="663"/>
      <c r="AO40" s="687"/>
      <c r="AQ40" s="693" t="s">
        <v>342</v>
      </c>
      <c r="AR40" s="694"/>
      <c r="AS40" s="694"/>
      <c r="AT40" s="694"/>
      <c r="AU40" s="694"/>
      <c r="AV40" s="694"/>
      <c r="AW40" s="694"/>
      <c r="AX40" s="694"/>
      <c r="AY40" s="695"/>
      <c r="AZ40" s="659" t="s">
        <v>127</v>
      </c>
      <c r="BA40" s="660"/>
      <c r="BB40" s="660"/>
      <c r="BC40" s="660"/>
      <c r="BD40" s="669"/>
      <c r="BE40" s="669"/>
      <c r="BF40" s="696"/>
      <c r="BG40" s="699" t="s">
        <v>343</v>
      </c>
      <c r="BH40" s="700"/>
      <c r="BI40" s="700"/>
      <c r="BJ40" s="700"/>
      <c r="BK40" s="700"/>
      <c r="BL40" s="358"/>
      <c r="BM40" s="657" t="s">
        <v>344</v>
      </c>
      <c r="BN40" s="657"/>
      <c r="BO40" s="657"/>
      <c r="BP40" s="657"/>
      <c r="BQ40" s="657"/>
      <c r="BR40" s="657"/>
      <c r="BS40" s="657"/>
      <c r="BT40" s="657"/>
      <c r="BU40" s="658"/>
      <c r="BV40" s="659">
        <v>97</v>
      </c>
      <c r="BW40" s="660"/>
      <c r="BX40" s="660"/>
      <c r="BY40" s="660"/>
      <c r="BZ40" s="660"/>
      <c r="CA40" s="660"/>
      <c r="CB40" s="697"/>
      <c r="CD40" s="656" t="s">
        <v>345</v>
      </c>
      <c r="CE40" s="657"/>
      <c r="CF40" s="657"/>
      <c r="CG40" s="657"/>
      <c r="CH40" s="657"/>
      <c r="CI40" s="657"/>
      <c r="CJ40" s="657"/>
      <c r="CK40" s="657"/>
      <c r="CL40" s="657"/>
      <c r="CM40" s="657"/>
      <c r="CN40" s="657"/>
      <c r="CO40" s="657"/>
      <c r="CP40" s="657"/>
      <c r="CQ40" s="658"/>
      <c r="CR40" s="659">
        <v>44000</v>
      </c>
      <c r="CS40" s="660"/>
      <c r="CT40" s="660"/>
      <c r="CU40" s="660"/>
      <c r="CV40" s="660"/>
      <c r="CW40" s="660"/>
      <c r="CX40" s="660"/>
      <c r="CY40" s="661"/>
      <c r="CZ40" s="662">
        <v>0.2</v>
      </c>
      <c r="DA40" s="671"/>
      <c r="DB40" s="671"/>
      <c r="DC40" s="672"/>
      <c r="DD40" s="665" t="s">
        <v>127</v>
      </c>
      <c r="DE40" s="660"/>
      <c r="DF40" s="660"/>
      <c r="DG40" s="660"/>
      <c r="DH40" s="660"/>
      <c r="DI40" s="660"/>
      <c r="DJ40" s="660"/>
      <c r="DK40" s="661"/>
      <c r="DL40" s="665" t="s">
        <v>127</v>
      </c>
      <c r="DM40" s="660"/>
      <c r="DN40" s="660"/>
      <c r="DO40" s="660"/>
      <c r="DP40" s="660"/>
      <c r="DQ40" s="660"/>
      <c r="DR40" s="660"/>
      <c r="DS40" s="660"/>
      <c r="DT40" s="660"/>
      <c r="DU40" s="660"/>
      <c r="DV40" s="661"/>
      <c r="DW40" s="662" t="s">
        <v>127</v>
      </c>
      <c r="DX40" s="671"/>
      <c r="DY40" s="671"/>
      <c r="DZ40" s="671"/>
      <c r="EA40" s="671"/>
      <c r="EB40" s="671"/>
      <c r="EC40" s="698"/>
    </row>
    <row r="41" spans="2:133" ht="11.25" customHeight="1" x14ac:dyDescent="0.15">
      <c r="B41" s="656" t="s">
        <v>346</v>
      </c>
      <c r="C41" s="657"/>
      <c r="D41" s="657"/>
      <c r="E41" s="657"/>
      <c r="F41" s="657"/>
      <c r="G41" s="657"/>
      <c r="H41" s="657"/>
      <c r="I41" s="657"/>
      <c r="J41" s="657"/>
      <c r="K41" s="657"/>
      <c r="L41" s="657"/>
      <c r="M41" s="657"/>
      <c r="N41" s="657"/>
      <c r="O41" s="657"/>
      <c r="P41" s="657"/>
      <c r="Q41" s="658"/>
      <c r="R41" s="659" t="s">
        <v>127</v>
      </c>
      <c r="S41" s="660"/>
      <c r="T41" s="660"/>
      <c r="U41" s="660"/>
      <c r="V41" s="660"/>
      <c r="W41" s="660"/>
      <c r="X41" s="660"/>
      <c r="Y41" s="661"/>
      <c r="Z41" s="685" t="s">
        <v>127</v>
      </c>
      <c r="AA41" s="685"/>
      <c r="AB41" s="685"/>
      <c r="AC41" s="685"/>
      <c r="AD41" s="686" t="s">
        <v>127</v>
      </c>
      <c r="AE41" s="686"/>
      <c r="AF41" s="686"/>
      <c r="AG41" s="686"/>
      <c r="AH41" s="686"/>
      <c r="AI41" s="686"/>
      <c r="AJ41" s="686"/>
      <c r="AK41" s="686"/>
      <c r="AL41" s="662" t="s">
        <v>127</v>
      </c>
      <c r="AM41" s="663"/>
      <c r="AN41" s="663"/>
      <c r="AO41" s="687"/>
      <c r="AQ41" s="693" t="s">
        <v>347</v>
      </c>
      <c r="AR41" s="694"/>
      <c r="AS41" s="694"/>
      <c r="AT41" s="694"/>
      <c r="AU41" s="694"/>
      <c r="AV41" s="694"/>
      <c r="AW41" s="694"/>
      <c r="AX41" s="694"/>
      <c r="AY41" s="695"/>
      <c r="AZ41" s="659">
        <v>418658</v>
      </c>
      <c r="BA41" s="660"/>
      <c r="BB41" s="660"/>
      <c r="BC41" s="660"/>
      <c r="BD41" s="669"/>
      <c r="BE41" s="669"/>
      <c r="BF41" s="696"/>
      <c r="BG41" s="699"/>
      <c r="BH41" s="700"/>
      <c r="BI41" s="700"/>
      <c r="BJ41" s="700"/>
      <c r="BK41" s="700"/>
      <c r="BL41" s="358"/>
      <c r="BM41" s="657" t="s">
        <v>348</v>
      </c>
      <c r="BN41" s="657"/>
      <c r="BO41" s="657"/>
      <c r="BP41" s="657"/>
      <c r="BQ41" s="657"/>
      <c r="BR41" s="657"/>
      <c r="BS41" s="657"/>
      <c r="BT41" s="657"/>
      <c r="BU41" s="658"/>
      <c r="BV41" s="659" t="s">
        <v>127</v>
      </c>
      <c r="BW41" s="660"/>
      <c r="BX41" s="660"/>
      <c r="BY41" s="660"/>
      <c r="BZ41" s="660"/>
      <c r="CA41" s="660"/>
      <c r="CB41" s="697"/>
      <c r="CD41" s="656" t="s">
        <v>349</v>
      </c>
      <c r="CE41" s="657"/>
      <c r="CF41" s="657"/>
      <c r="CG41" s="657"/>
      <c r="CH41" s="657"/>
      <c r="CI41" s="657"/>
      <c r="CJ41" s="657"/>
      <c r="CK41" s="657"/>
      <c r="CL41" s="657"/>
      <c r="CM41" s="657"/>
      <c r="CN41" s="657"/>
      <c r="CO41" s="657"/>
      <c r="CP41" s="657"/>
      <c r="CQ41" s="658"/>
      <c r="CR41" s="659" t="s">
        <v>127</v>
      </c>
      <c r="CS41" s="669"/>
      <c r="CT41" s="669"/>
      <c r="CU41" s="669"/>
      <c r="CV41" s="669"/>
      <c r="CW41" s="669"/>
      <c r="CX41" s="669"/>
      <c r="CY41" s="670"/>
      <c r="CZ41" s="662" t="s">
        <v>127</v>
      </c>
      <c r="DA41" s="671"/>
      <c r="DB41" s="671"/>
      <c r="DC41" s="672"/>
      <c r="DD41" s="665" t="s">
        <v>127</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350</v>
      </c>
      <c r="C42" s="657"/>
      <c r="D42" s="657"/>
      <c r="E42" s="657"/>
      <c r="F42" s="657"/>
      <c r="G42" s="657"/>
      <c r="H42" s="657"/>
      <c r="I42" s="657"/>
      <c r="J42" s="657"/>
      <c r="K42" s="657"/>
      <c r="L42" s="657"/>
      <c r="M42" s="657"/>
      <c r="N42" s="657"/>
      <c r="O42" s="657"/>
      <c r="P42" s="657"/>
      <c r="Q42" s="658"/>
      <c r="R42" s="659" t="s">
        <v>127</v>
      </c>
      <c r="S42" s="660"/>
      <c r="T42" s="660"/>
      <c r="U42" s="660"/>
      <c r="V42" s="660"/>
      <c r="W42" s="660"/>
      <c r="X42" s="660"/>
      <c r="Y42" s="661"/>
      <c r="Z42" s="685" t="s">
        <v>127</v>
      </c>
      <c r="AA42" s="685"/>
      <c r="AB42" s="685"/>
      <c r="AC42" s="685"/>
      <c r="AD42" s="686" t="s">
        <v>127</v>
      </c>
      <c r="AE42" s="686"/>
      <c r="AF42" s="686"/>
      <c r="AG42" s="686"/>
      <c r="AH42" s="686"/>
      <c r="AI42" s="686"/>
      <c r="AJ42" s="686"/>
      <c r="AK42" s="686"/>
      <c r="AL42" s="662" t="s">
        <v>127</v>
      </c>
      <c r="AM42" s="663"/>
      <c r="AN42" s="663"/>
      <c r="AO42" s="687"/>
      <c r="AQ42" s="690" t="s">
        <v>351</v>
      </c>
      <c r="AR42" s="691"/>
      <c r="AS42" s="691"/>
      <c r="AT42" s="691"/>
      <c r="AU42" s="691"/>
      <c r="AV42" s="691"/>
      <c r="AW42" s="691"/>
      <c r="AX42" s="691"/>
      <c r="AY42" s="692"/>
      <c r="AZ42" s="639">
        <v>1747053</v>
      </c>
      <c r="BA42" s="673"/>
      <c r="BB42" s="673"/>
      <c r="BC42" s="673"/>
      <c r="BD42" s="640"/>
      <c r="BE42" s="640"/>
      <c r="BF42" s="688"/>
      <c r="BG42" s="701"/>
      <c r="BH42" s="702"/>
      <c r="BI42" s="702"/>
      <c r="BJ42" s="702"/>
      <c r="BK42" s="702"/>
      <c r="BL42" s="359"/>
      <c r="BM42" s="637" t="s">
        <v>352</v>
      </c>
      <c r="BN42" s="637"/>
      <c r="BO42" s="637"/>
      <c r="BP42" s="637"/>
      <c r="BQ42" s="637"/>
      <c r="BR42" s="637"/>
      <c r="BS42" s="637"/>
      <c r="BT42" s="637"/>
      <c r="BU42" s="638"/>
      <c r="BV42" s="639">
        <v>341</v>
      </c>
      <c r="BW42" s="673"/>
      <c r="BX42" s="673"/>
      <c r="BY42" s="673"/>
      <c r="BZ42" s="673"/>
      <c r="CA42" s="673"/>
      <c r="CB42" s="689"/>
      <c r="CD42" s="656" t="s">
        <v>353</v>
      </c>
      <c r="CE42" s="657"/>
      <c r="CF42" s="657"/>
      <c r="CG42" s="657"/>
      <c r="CH42" s="657"/>
      <c r="CI42" s="657"/>
      <c r="CJ42" s="657"/>
      <c r="CK42" s="657"/>
      <c r="CL42" s="657"/>
      <c r="CM42" s="657"/>
      <c r="CN42" s="657"/>
      <c r="CO42" s="657"/>
      <c r="CP42" s="657"/>
      <c r="CQ42" s="658"/>
      <c r="CR42" s="659">
        <v>1996955</v>
      </c>
      <c r="CS42" s="669"/>
      <c r="CT42" s="669"/>
      <c r="CU42" s="669"/>
      <c r="CV42" s="669"/>
      <c r="CW42" s="669"/>
      <c r="CX42" s="669"/>
      <c r="CY42" s="670"/>
      <c r="CZ42" s="662">
        <v>7.6</v>
      </c>
      <c r="DA42" s="671"/>
      <c r="DB42" s="671"/>
      <c r="DC42" s="672"/>
      <c r="DD42" s="665">
        <v>944210</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354</v>
      </c>
      <c r="C43" s="657"/>
      <c r="D43" s="657"/>
      <c r="E43" s="657"/>
      <c r="F43" s="657"/>
      <c r="G43" s="657"/>
      <c r="H43" s="657"/>
      <c r="I43" s="657"/>
      <c r="J43" s="657"/>
      <c r="K43" s="657"/>
      <c r="L43" s="657"/>
      <c r="M43" s="657"/>
      <c r="N43" s="657"/>
      <c r="O43" s="657"/>
      <c r="P43" s="657"/>
      <c r="Q43" s="658"/>
      <c r="R43" s="659">
        <v>1000000</v>
      </c>
      <c r="S43" s="660"/>
      <c r="T43" s="660"/>
      <c r="U43" s="660"/>
      <c r="V43" s="660"/>
      <c r="W43" s="660"/>
      <c r="X43" s="660"/>
      <c r="Y43" s="661"/>
      <c r="Z43" s="685">
        <v>3.7</v>
      </c>
      <c r="AA43" s="685"/>
      <c r="AB43" s="685"/>
      <c r="AC43" s="685"/>
      <c r="AD43" s="686" t="s">
        <v>127</v>
      </c>
      <c r="AE43" s="686"/>
      <c r="AF43" s="686"/>
      <c r="AG43" s="686"/>
      <c r="AH43" s="686"/>
      <c r="AI43" s="686"/>
      <c r="AJ43" s="686"/>
      <c r="AK43" s="686"/>
      <c r="AL43" s="662" t="s">
        <v>127</v>
      </c>
      <c r="AM43" s="663"/>
      <c r="AN43" s="663"/>
      <c r="AO43" s="687"/>
      <c r="CD43" s="656" t="s">
        <v>355</v>
      </c>
      <c r="CE43" s="657"/>
      <c r="CF43" s="657"/>
      <c r="CG43" s="657"/>
      <c r="CH43" s="657"/>
      <c r="CI43" s="657"/>
      <c r="CJ43" s="657"/>
      <c r="CK43" s="657"/>
      <c r="CL43" s="657"/>
      <c r="CM43" s="657"/>
      <c r="CN43" s="657"/>
      <c r="CO43" s="657"/>
      <c r="CP43" s="657"/>
      <c r="CQ43" s="658"/>
      <c r="CR43" s="659">
        <v>33401</v>
      </c>
      <c r="CS43" s="669"/>
      <c r="CT43" s="669"/>
      <c r="CU43" s="669"/>
      <c r="CV43" s="669"/>
      <c r="CW43" s="669"/>
      <c r="CX43" s="669"/>
      <c r="CY43" s="670"/>
      <c r="CZ43" s="662">
        <v>0.1</v>
      </c>
      <c r="DA43" s="671"/>
      <c r="DB43" s="671"/>
      <c r="DC43" s="672"/>
      <c r="DD43" s="665">
        <v>33401</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356</v>
      </c>
      <c r="C44" s="637"/>
      <c r="D44" s="637"/>
      <c r="E44" s="637"/>
      <c r="F44" s="637"/>
      <c r="G44" s="637"/>
      <c r="H44" s="637"/>
      <c r="I44" s="637"/>
      <c r="J44" s="637"/>
      <c r="K44" s="637"/>
      <c r="L44" s="637"/>
      <c r="M44" s="637"/>
      <c r="N44" s="637"/>
      <c r="O44" s="637"/>
      <c r="P44" s="637"/>
      <c r="Q44" s="638"/>
      <c r="R44" s="639">
        <v>27262962</v>
      </c>
      <c r="S44" s="673"/>
      <c r="T44" s="673"/>
      <c r="U44" s="673"/>
      <c r="V44" s="673"/>
      <c r="W44" s="673"/>
      <c r="X44" s="673"/>
      <c r="Y44" s="674"/>
      <c r="Z44" s="675">
        <v>100</v>
      </c>
      <c r="AA44" s="675"/>
      <c r="AB44" s="675"/>
      <c r="AC44" s="675"/>
      <c r="AD44" s="676">
        <v>15162748</v>
      </c>
      <c r="AE44" s="676"/>
      <c r="AF44" s="676"/>
      <c r="AG44" s="676"/>
      <c r="AH44" s="676"/>
      <c r="AI44" s="676"/>
      <c r="AJ44" s="676"/>
      <c r="AK44" s="676"/>
      <c r="AL44" s="642">
        <v>100</v>
      </c>
      <c r="AM44" s="677"/>
      <c r="AN44" s="677"/>
      <c r="AO44" s="678"/>
      <c r="CD44" s="679" t="s">
        <v>303</v>
      </c>
      <c r="CE44" s="680"/>
      <c r="CF44" s="656" t="s">
        <v>357</v>
      </c>
      <c r="CG44" s="657"/>
      <c r="CH44" s="657"/>
      <c r="CI44" s="657"/>
      <c r="CJ44" s="657"/>
      <c r="CK44" s="657"/>
      <c r="CL44" s="657"/>
      <c r="CM44" s="657"/>
      <c r="CN44" s="657"/>
      <c r="CO44" s="657"/>
      <c r="CP44" s="657"/>
      <c r="CQ44" s="658"/>
      <c r="CR44" s="659">
        <v>1996955</v>
      </c>
      <c r="CS44" s="660"/>
      <c r="CT44" s="660"/>
      <c r="CU44" s="660"/>
      <c r="CV44" s="660"/>
      <c r="CW44" s="660"/>
      <c r="CX44" s="660"/>
      <c r="CY44" s="661"/>
      <c r="CZ44" s="662">
        <v>7.6</v>
      </c>
      <c r="DA44" s="663"/>
      <c r="DB44" s="663"/>
      <c r="DC44" s="664"/>
      <c r="DD44" s="665">
        <v>944210</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358</v>
      </c>
      <c r="CG45" s="657"/>
      <c r="CH45" s="657"/>
      <c r="CI45" s="657"/>
      <c r="CJ45" s="657"/>
      <c r="CK45" s="657"/>
      <c r="CL45" s="657"/>
      <c r="CM45" s="657"/>
      <c r="CN45" s="657"/>
      <c r="CO45" s="657"/>
      <c r="CP45" s="657"/>
      <c r="CQ45" s="658"/>
      <c r="CR45" s="659">
        <v>307235</v>
      </c>
      <c r="CS45" s="669"/>
      <c r="CT45" s="669"/>
      <c r="CU45" s="669"/>
      <c r="CV45" s="669"/>
      <c r="CW45" s="669"/>
      <c r="CX45" s="669"/>
      <c r="CY45" s="670"/>
      <c r="CZ45" s="662">
        <v>1.2</v>
      </c>
      <c r="DA45" s="671"/>
      <c r="DB45" s="671"/>
      <c r="DC45" s="672"/>
      <c r="DD45" s="665">
        <v>63236</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359</v>
      </c>
      <c r="CD46" s="681"/>
      <c r="CE46" s="682"/>
      <c r="CF46" s="656" t="s">
        <v>360</v>
      </c>
      <c r="CG46" s="657"/>
      <c r="CH46" s="657"/>
      <c r="CI46" s="657"/>
      <c r="CJ46" s="657"/>
      <c r="CK46" s="657"/>
      <c r="CL46" s="657"/>
      <c r="CM46" s="657"/>
      <c r="CN46" s="657"/>
      <c r="CO46" s="657"/>
      <c r="CP46" s="657"/>
      <c r="CQ46" s="658"/>
      <c r="CR46" s="659">
        <v>1265921</v>
      </c>
      <c r="CS46" s="660"/>
      <c r="CT46" s="660"/>
      <c r="CU46" s="660"/>
      <c r="CV46" s="660"/>
      <c r="CW46" s="660"/>
      <c r="CX46" s="660"/>
      <c r="CY46" s="661"/>
      <c r="CZ46" s="662">
        <v>4.8</v>
      </c>
      <c r="DA46" s="663"/>
      <c r="DB46" s="663"/>
      <c r="DC46" s="664"/>
      <c r="DD46" s="665">
        <v>778993</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361</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362</v>
      </c>
      <c r="CG47" s="657"/>
      <c r="CH47" s="657"/>
      <c r="CI47" s="657"/>
      <c r="CJ47" s="657"/>
      <c r="CK47" s="657"/>
      <c r="CL47" s="657"/>
      <c r="CM47" s="657"/>
      <c r="CN47" s="657"/>
      <c r="CO47" s="657"/>
      <c r="CP47" s="657"/>
      <c r="CQ47" s="658"/>
      <c r="CR47" s="659" t="s">
        <v>127</v>
      </c>
      <c r="CS47" s="669"/>
      <c r="CT47" s="669"/>
      <c r="CU47" s="669"/>
      <c r="CV47" s="669"/>
      <c r="CW47" s="669"/>
      <c r="CX47" s="669"/>
      <c r="CY47" s="670"/>
      <c r="CZ47" s="662" t="s">
        <v>127</v>
      </c>
      <c r="DA47" s="671"/>
      <c r="DB47" s="671"/>
      <c r="DC47" s="672"/>
      <c r="DD47" s="665" t="s">
        <v>127</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363</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364</v>
      </c>
      <c r="CG48" s="657"/>
      <c r="CH48" s="657"/>
      <c r="CI48" s="657"/>
      <c r="CJ48" s="657"/>
      <c r="CK48" s="657"/>
      <c r="CL48" s="657"/>
      <c r="CM48" s="657"/>
      <c r="CN48" s="657"/>
      <c r="CO48" s="657"/>
      <c r="CP48" s="657"/>
      <c r="CQ48" s="658"/>
      <c r="CR48" s="659" t="s">
        <v>127</v>
      </c>
      <c r="CS48" s="660"/>
      <c r="CT48" s="660"/>
      <c r="CU48" s="660"/>
      <c r="CV48" s="660"/>
      <c r="CW48" s="660"/>
      <c r="CX48" s="660"/>
      <c r="CY48" s="661"/>
      <c r="CZ48" s="662" t="s">
        <v>127</v>
      </c>
      <c r="DA48" s="663"/>
      <c r="DB48" s="663"/>
      <c r="DC48" s="664"/>
      <c r="DD48" s="665" t="s">
        <v>127</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365</v>
      </c>
      <c r="CE49" s="637"/>
      <c r="CF49" s="637"/>
      <c r="CG49" s="637"/>
      <c r="CH49" s="637"/>
      <c r="CI49" s="637"/>
      <c r="CJ49" s="637"/>
      <c r="CK49" s="637"/>
      <c r="CL49" s="637"/>
      <c r="CM49" s="637"/>
      <c r="CN49" s="637"/>
      <c r="CO49" s="637"/>
      <c r="CP49" s="637"/>
      <c r="CQ49" s="638"/>
      <c r="CR49" s="639">
        <v>26205573</v>
      </c>
      <c r="CS49" s="640"/>
      <c r="CT49" s="640"/>
      <c r="CU49" s="640"/>
      <c r="CV49" s="640"/>
      <c r="CW49" s="640"/>
      <c r="CX49" s="640"/>
      <c r="CY49" s="641"/>
      <c r="CZ49" s="642">
        <v>100</v>
      </c>
      <c r="DA49" s="643"/>
      <c r="DB49" s="643"/>
      <c r="DC49" s="644"/>
      <c r="DD49" s="645">
        <v>18152586</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2" t="s">
        <v>366</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3" t="s">
        <v>367</v>
      </c>
      <c r="DK2" s="1124"/>
      <c r="DL2" s="1124"/>
      <c r="DM2" s="1124"/>
      <c r="DN2" s="1124"/>
      <c r="DO2" s="1125"/>
      <c r="DP2" s="210"/>
      <c r="DQ2" s="1123" t="s">
        <v>368</v>
      </c>
      <c r="DR2" s="1124"/>
      <c r="DS2" s="1124"/>
      <c r="DT2" s="1124"/>
      <c r="DU2" s="1124"/>
      <c r="DV2" s="1124"/>
      <c r="DW2" s="1124"/>
      <c r="DX2" s="1124"/>
      <c r="DY2" s="1124"/>
      <c r="DZ2" s="1125"/>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369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370</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371</v>
      </c>
      <c r="B5" s="1029"/>
      <c r="C5" s="1029"/>
      <c r="D5" s="1029"/>
      <c r="E5" s="1029"/>
      <c r="F5" s="1029"/>
      <c r="G5" s="1029"/>
      <c r="H5" s="1029"/>
      <c r="I5" s="1029"/>
      <c r="J5" s="1029"/>
      <c r="K5" s="1029"/>
      <c r="L5" s="1029"/>
      <c r="M5" s="1029"/>
      <c r="N5" s="1029"/>
      <c r="O5" s="1029"/>
      <c r="P5" s="1030"/>
      <c r="Q5" s="1034" t="s">
        <v>372</v>
      </c>
      <c r="R5" s="1035"/>
      <c r="S5" s="1035"/>
      <c r="T5" s="1035"/>
      <c r="U5" s="1036"/>
      <c r="V5" s="1034" t="s">
        <v>373</v>
      </c>
      <c r="W5" s="1035"/>
      <c r="X5" s="1035"/>
      <c r="Y5" s="1035"/>
      <c r="Z5" s="1036"/>
      <c r="AA5" s="1034" t="s">
        <v>374</v>
      </c>
      <c r="AB5" s="1035"/>
      <c r="AC5" s="1035"/>
      <c r="AD5" s="1035"/>
      <c r="AE5" s="1035"/>
      <c r="AF5" s="1126" t="s">
        <v>375</v>
      </c>
      <c r="AG5" s="1035"/>
      <c r="AH5" s="1035"/>
      <c r="AI5" s="1035"/>
      <c r="AJ5" s="1048"/>
      <c r="AK5" s="1035" t="s">
        <v>376</v>
      </c>
      <c r="AL5" s="1035"/>
      <c r="AM5" s="1035"/>
      <c r="AN5" s="1035"/>
      <c r="AO5" s="1036"/>
      <c r="AP5" s="1034" t="s">
        <v>377</v>
      </c>
      <c r="AQ5" s="1035"/>
      <c r="AR5" s="1035"/>
      <c r="AS5" s="1035"/>
      <c r="AT5" s="1036"/>
      <c r="AU5" s="1034" t="s">
        <v>378</v>
      </c>
      <c r="AV5" s="1035"/>
      <c r="AW5" s="1035"/>
      <c r="AX5" s="1035"/>
      <c r="AY5" s="1048"/>
      <c r="AZ5" s="214"/>
      <c r="BA5" s="214"/>
      <c r="BB5" s="214"/>
      <c r="BC5" s="214"/>
      <c r="BD5" s="214"/>
      <c r="BE5" s="215"/>
      <c r="BF5" s="215"/>
      <c r="BG5" s="215"/>
      <c r="BH5" s="215"/>
      <c r="BI5" s="215"/>
      <c r="BJ5" s="215"/>
      <c r="BK5" s="215"/>
      <c r="BL5" s="215"/>
      <c r="BM5" s="215"/>
      <c r="BN5" s="215"/>
      <c r="BO5" s="215"/>
      <c r="BP5" s="215"/>
      <c r="BQ5" s="1028" t="s">
        <v>379</v>
      </c>
      <c r="BR5" s="1029"/>
      <c r="BS5" s="1029"/>
      <c r="BT5" s="1029"/>
      <c r="BU5" s="1029"/>
      <c r="BV5" s="1029"/>
      <c r="BW5" s="1029"/>
      <c r="BX5" s="1029"/>
      <c r="BY5" s="1029"/>
      <c r="BZ5" s="1029"/>
      <c r="CA5" s="1029"/>
      <c r="CB5" s="1029"/>
      <c r="CC5" s="1029"/>
      <c r="CD5" s="1029"/>
      <c r="CE5" s="1029"/>
      <c r="CF5" s="1029"/>
      <c r="CG5" s="1030"/>
      <c r="CH5" s="1034" t="s">
        <v>380</v>
      </c>
      <c r="CI5" s="1035"/>
      <c r="CJ5" s="1035"/>
      <c r="CK5" s="1035"/>
      <c r="CL5" s="1036"/>
      <c r="CM5" s="1034" t="s">
        <v>381</v>
      </c>
      <c r="CN5" s="1035"/>
      <c r="CO5" s="1035"/>
      <c r="CP5" s="1035"/>
      <c r="CQ5" s="1036"/>
      <c r="CR5" s="1034" t="s">
        <v>382</v>
      </c>
      <c r="CS5" s="1035"/>
      <c r="CT5" s="1035"/>
      <c r="CU5" s="1035"/>
      <c r="CV5" s="1036"/>
      <c r="CW5" s="1034" t="s">
        <v>383</v>
      </c>
      <c r="CX5" s="1035"/>
      <c r="CY5" s="1035"/>
      <c r="CZ5" s="1035"/>
      <c r="DA5" s="1036"/>
      <c r="DB5" s="1034" t="s">
        <v>384</v>
      </c>
      <c r="DC5" s="1035"/>
      <c r="DD5" s="1035"/>
      <c r="DE5" s="1035"/>
      <c r="DF5" s="1036"/>
      <c r="DG5" s="1116" t="s">
        <v>385</v>
      </c>
      <c r="DH5" s="1117"/>
      <c r="DI5" s="1117"/>
      <c r="DJ5" s="1117"/>
      <c r="DK5" s="1118"/>
      <c r="DL5" s="1116" t="s">
        <v>386</v>
      </c>
      <c r="DM5" s="1117"/>
      <c r="DN5" s="1117"/>
      <c r="DO5" s="1117"/>
      <c r="DP5" s="1118"/>
      <c r="DQ5" s="1034" t="s">
        <v>387</v>
      </c>
      <c r="DR5" s="1035"/>
      <c r="DS5" s="1035"/>
      <c r="DT5" s="1035"/>
      <c r="DU5" s="1036"/>
      <c r="DV5" s="1034" t="s">
        <v>378</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7"/>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19"/>
      <c r="DH6" s="1120"/>
      <c r="DI6" s="1120"/>
      <c r="DJ6" s="1120"/>
      <c r="DK6" s="1121"/>
      <c r="DL6" s="1119"/>
      <c r="DM6" s="1120"/>
      <c r="DN6" s="1120"/>
      <c r="DO6" s="1120"/>
      <c r="DP6" s="1121"/>
      <c r="DQ6" s="1037"/>
      <c r="DR6" s="1038"/>
      <c r="DS6" s="1038"/>
      <c r="DT6" s="1038"/>
      <c r="DU6" s="1039"/>
      <c r="DV6" s="1037"/>
      <c r="DW6" s="1038"/>
      <c r="DX6" s="1038"/>
      <c r="DY6" s="1038"/>
      <c r="DZ6" s="1049"/>
      <c r="EA6" s="216"/>
    </row>
    <row r="7" spans="1:131" s="217" customFormat="1" ht="26.25" customHeight="1" thickTop="1" x14ac:dyDescent="0.15">
      <c r="A7" s="218">
        <v>1</v>
      </c>
      <c r="B7" s="1080" t="s">
        <v>388</v>
      </c>
      <c r="C7" s="1081"/>
      <c r="D7" s="1081"/>
      <c r="E7" s="1081"/>
      <c r="F7" s="1081"/>
      <c r="G7" s="1081"/>
      <c r="H7" s="1081"/>
      <c r="I7" s="1081"/>
      <c r="J7" s="1081"/>
      <c r="K7" s="1081"/>
      <c r="L7" s="1081"/>
      <c r="M7" s="1081"/>
      <c r="N7" s="1081"/>
      <c r="O7" s="1081"/>
      <c r="P7" s="1082"/>
      <c r="Q7" s="1134">
        <v>27263</v>
      </c>
      <c r="R7" s="1135"/>
      <c r="S7" s="1135"/>
      <c r="T7" s="1135"/>
      <c r="U7" s="1135"/>
      <c r="V7" s="1135">
        <v>26206</v>
      </c>
      <c r="W7" s="1135"/>
      <c r="X7" s="1135"/>
      <c r="Y7" s="1135"/>
      <c r="Z7" s="1135"/>
      <c r="AA7" s="1135">
        <v>1057</v>
      </c>
      <c r="AB7" s="1135"/>
      <c r="AC7" s="1135"/>
      <c r="AD7" s="1135"/>
      <c r="AE7" s="1136"/>
      <c r="AF7" s="1137">
        <v>1050</v>
      </c>
      <c r="AG7" s="1138"/>
      <c r="AH7" s="1138"/>
      <c r="AI7" s="1138"/>
      <c r="AJ7" s="1139"/>
      <c r="AK7" s="1140">
        <v>1104</v>
      </c>
      <c r="AL7" s="1141"/>
      <c r="AM7" s="1141"/>
      <c r="AN7" s="1141"/>
      <c r="AO7" s="1141"/>
      <c r="AP7" s="1141">
        <v>17803</v>
      </c>
      <c r="AQ7" s="1141"/>
      <c r="AR7" s="1141"/>
      <c r="AS7" s="1141"/>
      <c r="AT7" s="1141"/>
      <c r="AU7" s="1142"/>
      <c r="AV7" s="1142"/>
      <c r="AW7" s="1142"/>
      <c r="AX7" s="1142"/>
      <c r="AY7" s="1143"/>
      <c r="AZ7" s="214"/>
      <c r="BA7" s="214"/>
      <c r="BB7" s="214"/>
      <c r="BC7" s="214"/>
      <c r="BD7" s="214"/>
      <c r="BE7" s="215"/>
      <c r="BF7" s="215"/>
      <c r="BG7" s="215"/>
      <c r="BH7" s="215"/>
      <c r="BI7" s="215"/>
      <c r="BJ7" s="215"/>
      <c r="BK7" s="215"/>
      <c r="BL7" s="215"/>
      <c r="BM7" s="215"/>
      <c r="BN7" s="215"/>
      <c r="BO7" s="215"/>
      <c r="BP7" s="215"/>
      <c r="BQ7" s="218">
        <v>1</v>
      </c>
      <c r="BR7" s="219"/>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16"/>
    </row>
    <row r="8" spans="1:131" s="217" customFormat="1" ht="26.25" customHeight="1" x14ac:dyDescent="0.15">
      <c r="A8" s="220">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2"/>
      <c r="AL8" s="1113"/>
      <c r="AM8" s="1113"/>
      <c r="AN8" s="1113"/>
      <c r="AO8" s="1113"/>
      <c r="AP8" s="1113"/>
      <c r="AQ8" s="1113"/>
      <c r="AR8" s="1113"/>
      <c r="AS8" s="1113"/>
      <c r="AT8" s="1113"/>
      <c r="AU8" s="1114"/>
      <c r="AV8" s="1114"/>
      <c r="AW8" s="1114"/>
      <c r="AX8" s="1114"/>
      <c r="AY8" s="1115"/>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15">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2"/>
      <c r="AL9" s="1113"/>
      <c r="AM9" s="1113"/>
      <c r="AN9" s="1113"/>
      <c r="AO9" s="1113"/>
      <c r="AP9" s="1113"/>
      <c r="AQ9" s="1113"/>
      <c r="AR9" s="1113"/>
      <c r="AS9" s="1113"/>
      <c r="AT9" s="1113"/>
      <c r="AU9" s="1114"/>
      <c r="AV9" s="1114"/>
      <c r="AW9" s="1114"/>
      <c r="AX9" s="1114"/>
      <c r="AY9" s="1115"/>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2"/>
      <c r="AL10" s="1113"/>
      <c r="AM10" s="1113"/>
      <c r="AN10" s="1113"/>
      <c r="AO10" s="1113"/>
      <c r="AP10" s="1113"/>
      <c r="AQ10" s="1113"/>
      <c r="AR10" s="1113"/>
      <c r="AS10" s="1113"/>
      <c r="AT10" s="1113"/>
      <c r="AU10" s="1114"/>
      <c r="AV10" s="1114"/>
      <c r="AW10" s="1114"/>
      <c r="AX10" s="1114"/>
      <c r="AY10" s="1115"/>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2"/>
      <c r="AL11" s="1113"/>
      <c r="AM11" s="1113"/>
      <c r="AN11" s="1113"/>
      <c r="AO11" s="1113"/>
      <c r="AP11" s="1113"/>
      <c r="AQ11" s="1113"/>
      <c r="AR11" s="1113"/>
      <c r="AS11" s="1113"/>
      <c r="AT11" s="1113"/>
      <c r="AU11" s="1114"/>
      <c r="AV11" s="1114"/>
      <c r="AW11" s="1114"/>
      <c r="AX11" s="1114"/>
      <c r="AY11" s="1115"/>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2"/>
      <c r="AL12" s="1113"/>
      <c r="AM12" s="1113"/>
      <c r="AN12" s="1113"/>
      <c r="AO12" s="1113"/>
      <c r="AP12" s="1113"/>
      <c r="AQ12" s="1113"/>
      <c r="AR12" s="1113"/>
      <c r="AS12" s="1113"/>
      <c r="AT12" s="1113"/>
      <c r="AU12" s="1114"/>
      <c r="AV12" s="1114"/>
      <c r="AW12" s="1114"/>
      <c r="AX12" s="1114"/>
      <c r="AY12" s="1115"/>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2"/>
      <c r="AL13" s="1113"/>
      <c r="AM13" s="1113"/>
      <c r="AN13" s="1113"/>
      <c r="AO13" s="1113"/>
      <c r="AP13" s="1113"/>
      <c r="AQ13" s="1113"/>
      <c r="AR13" s="1113"/>
      <c r="AS13" s="1113"/>
      <c r="AT13" s="1113"/>
      <c r="AU13" s="1114"/>
      <c r="AV13" s="1114"/>
      <c r="AW13" s="1114"/>
      <c r="AX13" s="1114"/>
      <c r="AY13" s="1115"/>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2"/>
      <c r="AL14" s="1113"/>
      <c r="AM14" s="1113"/>
      <c r="AN14" s="1113"/>
      <c r="AO14" s="1113"/>
      <c r="AP14" s="1113"/>
      <c r="AQ14" s="1113"/>
      <c r="AR14" s="1113"/>
      <c r="AS14" s="1113"/>
      <c r="AT14" s="1113"/>
      <c r="AU14" s="1114"/>
      <c r="AV14" s="1114"/>
      <c r="AW14" s="1114"/>
      <c r="AX14" s="1114"/>
      <c r="AY14" s="1115"/>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2"/>
      <c r="AL15" s="1113"/>
      <c r="AM15" s="1113"/>
      <c r="AN15" s="1113"/>
      <c r="AO15" s="1113"/>
      <c r="AP15" s="1113"/>
      <c r="AQ15" s="1113"/>
      <c r="AR15" s="1113"/>
      <c r="AS15" s="1113"/>
      <c r="AT15" s="1113"/>
      <c r="AU15" s="1114"/>
      <c r="AV15" s="1114"/>
      <c r="AW15" s="1114"/>
      <c r="AX15" s="1114"/>
      <c r="AY15" s="1115"/>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2"/>
      <c r="AL16" s="1113"/>
      <c r="AM16" s="1113"/>
      <c r="AN16" s="1113"/>
      <c r="AO16" s="1113"/>
      <c r="AP16" s="1113"/>
      <c r="AQ16" s="1113"/>
      <c r="AR16" s="1113"/>
      <c r="AS16" s="1113"/>
      <c r="AT16" s="1113"/>
      <c r="AU16" s="1114"/>
      <c r="AV16" s="1114"/>
      <c r="AW16" s="1114"/>
      <c r="AX16" s="1114"/>
      <c r="AY16" s="1115"/>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2"/>
      <c r="AL17" s="1113"/>
      <c r="AM17" s="1113"/>
      <c r="AN17" s="1113"/>
      <c r="AO17" s="1113"/>
      <c r="AP17" s="1113"/>
      <c r="AQ17" s="1113"/>
      <c r="AR17" s="1113"/>
      <c r="AS17" s="1113"/>
      <c r="AT17" s="1113"/>
      <c r="AU17" s="1114"/>
      <c r="AV17" s="1114"/>
      <c r="AW17" s="1114"/>
      <c r="AX17" s="1114"/>
      <c r="AY17" s="1115"/>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2"/>
      <c r="AL18" s="1113"/>
      <c r="AM18" s="1113"/>
      <c r="AN18" s="1113"/>
      <c r="AO18" s="1113"/>
      <c r="AP18" s="1113"/>
      <c r="AQ18" s="1113"/>
      <c r="AR18" s="1113"/>
      <c r="AS18" s="1113"/>
      <c r="AT18" s="1113"/>
      <c r="AU18" s="1114"/>
      <c r="AV18" s="1114"/>
      <c r="AW18" s="1114"/>
      <c r="AX18" s="1114"/>
      <c r="AY18" s="1115"/>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2"/>
      <c r="AL19" s="1113"/>
      <c r="AM19" s="1113"/>
      <c r="AN19" s="1113"/>
      <c r="AO19" s="1113"/>
      <c r="AP19" s="1113"/>
      <c r="AQ19" s="1113"/>
      <c r="AR19" s="1113"/>
      <c r="AS19" s="1113"/>
      <c r="AT19" s="1113"/>
      <c r="AU19" s="1114"/>
      <c r="AV19" s="1114"/>
      <c r="AW19" s="1114"/>
      <c r="AX19" s="1114"/>
      <c r="AY19" s="1115"/>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2"/>
      <c r="AL20" s="1113"/>
      <c r="AM20" s="1113"/>
      <c r="AN20" s="1113"/>
      <c r="AO20" s="1113"/>
      <c r="AP20" s="1113"/>
      <c r="AQ20" s="1113"/>
      <c r="AR20" s="1113"/>
      <c r="AS20" s="1113"/>
      <c r="AT20" s="1113"/>
      <c r="AU20" s="1114"/>
      <c r="AV20" s="1114"/>
      <c r="AW20" s="1114"/>
      <c r="AX20" s="1114"/>
      <c r="AY20" s="1115"/>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2"/>
      <c r="AL21" s="1113"/>
      <c r="AM21" s="1113"/>
      <c r="AN21" s="1113"/>
      <c r="AO21" s="1113"/>
      <c r="AP21" s="1113"/>
      <c r="AQ21" s="1113"/>
      <c r="AR21" s="1113"/>
      <c r="AS21" s="1113"/>
      <c r="AT21" s="1113"/>
      <c r="AU21" s="1114"/>
      <c r="AV21" s="1114"/>
      <c r="AW21" s="1114"/>
      <c r="AX21" s="1114"/>
      <c r="AY21" s="1115"/>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5"/>
      <c r="R22" s="1106"/>
      <c r="S22" s="1106"/>
      <c r="T22" s="1106"/>
      <c r="U22" s="1106"/>
      <c r="V22" s="1106"/>
      <c r="W22" s="1106"/>
      <c r="X22" s="1106"/>
      <c r="Y22" s="1106"/>
      <c r="Z22" s="1106"/>
      <c r="AA22" s="1106"/>
      <c r="AB22" s="1106"/>
      <c r="AC22" s="1106"/>
      <c r="AD22" s="1106"/>
      <c r="AE22" s="1107"/>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1" t="s">
        <v>389</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390</v>
      </c>
      <c r="B23" s="970" t="s">
        <v>391</v>
      </c>
      <c r="C23" s="971"/>
      <c r="D23" s="971"/>
      <c r="E23" s="971"/>
      <c r="F23" s="971"/>
      <c r="G23" s="971"/>
      <c r="H23" s="971"/>
      <c r="I23" s="971"/>
      <c r="J23" s="971"/>
      <c r="K23" s="971"/>
      <c r="L23" s="971"/>
      <c r="M23" s="971"/>
      <c r="N23" s="971"/>
      <c r="O23" s="971"/>
      <c r="P23" s="981"/>
      <c r="Q23" s="1100">
        <f>SUM(Q7:U22)</f>
        <v>27263</v>
      </c>
      <c r="R23" s="1094"/>
      <c r="S23" s="1094"/>
      <c r="T23" s="1094"/>
      <c r="U23" s="1094"/>
      <c r="V23" s="1100">
        <f>SUM(V7:Z22)</f>
        <v>26206</v>
      </c>
      <c r="W23" s="1094"/>
      <c r="X23" s="1094"/>
      <c r="Y23" s="1094"/>
      <c r="Z23" s="1094"/>
      <c r="AA23" s="1100">
        <f t="shared" ref="AA23" si="0">SUM(AA7:AE22)</f>
        <v>1057</v>
      </c>
      <c r="AB23" s="1094"/>
      <c r="AC23" s="1094"/>
      <c r="AD23" s="1094"/>
      <c r="AE23" s="1094"/>
      <c r="AF23" s="1101">
        <f>SUM(AF7:AJ22)</f>
        <v>1050</v>
      </c>
      <c r="AG23" s="1094"/>
      <c r="AH23" s="1094"/>
      <c r="AI23" s="1094"/>
      <c r="AJ23" s="1102"/>
      <c r="AK23" s="1103"/>
      <c r="AL23" s="1104"/>
      <c r="AM23" s="1104"/>
      <c r="AN23" s="1104"/>
      <c r="AO23" s="1104"/>
      <c r="AP23" s="1094">
        <f>SUM(AP7:AT22)</f>
        <v>17803</v>
      </c>
      <c r="AQ23" s="1094"/>
      <c r="AR23" s="1094"/>
      <c r="AS23" s="1094"/>
      <c r="AT23" s="1094"/>
      <c r="AU23" s="1095"/>
      <c r="AV23" s="1095"/>
      <c r="AW23" s="1095"/>
      <c r="AX23" s="1095"/>
      <c r="AY23" s="1096"/>
      <c r="AZ23" s="1097" t="s">
        <v>392</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371</v>
      </c>
      <c r="B26" s="1029"/>
      <c r="C26" s="1029"/>
      <c r="D26" s="1029"/>
      <c r="E26" s="1029"/>
      <c r="F26" s="1029"/>
      <c r="G26" s="1029"/>
      <c r="H26" s="1029"/>
      <c r="I26" s="1029"/>
      <c r="J26" s="1029"/>
      <c r="K26" s="1029"/>
      <c r="L26" s="1029"/>
      <c r="M26" s="1029"/>
      <c r="N26" s="1029"/>
      <c r="O26" s="1029"/>
      <c r="P26" s="1030"/>
      <c r="Q26" s="1034" t="s">
        <v>395</v>
      </c>
      <c r="R26" s="1035"/>
      <c r="S26" s="1035"/>
      <c r="T26" s="1035"/>
      <c r="U26" s="1036"/>
      <c r="V26" s="1034" t="s">
        <v>396</v>
      </c>
      <c r="W26" s="1035"/>
      <c r="X26" s="1035"/>
      <c r="Y26" s="1035"/>
      <c r="Z26" s="1036"/>
      <c r="AA26" s="1034" t="s">
        <v>397</v>
      </c>
      <c r="AB26" s="1035"/>
      <c r="AC26" s="1035"/>
      <c r="AD26" s="1035"/>
      <c r="AE26" s="1035"/>
      <c r="AF26" s="1088" t="s">
        <v>398</v>
      </c>
      <c r="AG26" s="1041"/>
      <c r="AH26" s="1041"/>
      <c r="AI26" s="1041"/>
      <c r="AJ26" s="1089"/>
      <c r="AK26" s="1035" t="s">
        <v>399</v>
      </c>
      <c r="AL26" s="1035"/>
      <c r="AM26" s="1035"/>
      <c r="AN26" s="1035"/>
      <c r="AO26" s="1036"/>
      <c r="AP26" s="1034" t="s">
        <v>400</v>
      </c>
      <c r="AQ26" s="1035"/>
      <c r="AR26" s="1035"/>
      <c r="AS26" s="1035"/>
      <c r="AT26" s="1036"/>
      <c r="AU26" s="1034" t="s">
        <v>401</v>
      </c>
      <c r="AV26" s="1035"/>
      <c r="AW26" s="1035"/>
      <c r="AX26" s="1035"/>
      <c r="AY26" s="1036"/>
      <c r="AZ26" s="1034" t="s">
        <v>402</v>
      </c>
      <c r="BA26" s="1035"/>
      <c r="BB26" s="1035"/>
      <c r="BC26" s="1035"/>
      <c r="BD26" s="1036"/>
      <c r="BE26" s="1034" t="s">
        <v>378</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403</v>
      </c>
      <c r="C28" s="1081"/>
      <c r="D28" s="1081"/>
      <c r="E28" s="1081"/>
      <c r="F28" s="1081"/>
      <c r="G28" s="1081"/>
      <c r="H28" s="1081"/>
      <c r="I28" s="1081"/>
      <c r="J28" s="1081"/>
      <c r="K28" s="1081"/>
      <c r="L28" s="1081"/>
      <c r="M28" s="1081"/>
      <c r="N28" s="1081"/>
      <c r="O28" s="1081"/>
      <c r="P28" s="1082"/>
      <c r="Q28" s="1083">
        <v>6494</v>
      </c>
      <c r="R28" s="1084"/>
      <c r="S28" s="1084"/>
      <c r="T28" s="1084"/>
      <c r="U28" s="1084"/>
      <c r="V28" s="1084">
        <v>6355</v>
      </c>
      <c r="W28" s="1084"/>
      <c r="X28" s="1084"/>
      <c r="Y28" s="1084"/>
      <c r="Z28" s="1084"/>
      <c r="AA28" s="1084">
        <v>139</v>
      </c>
      <c r="AB28" s="1084"/>
      <c r="AC28" s="1084"/>
      <c r="AD28" s="1084"/>
      <c r="AE28" s="1085"/>
      <c r="AF28" s="1086">
        <v>139</v>
      </c>
      <c r="AG28" s="1084"/>
      <c r="AH28" s="1084"/>
      <c r="AI28" s="1084"/>
      <c r="AJ28" s="1087"/>
      <c r="AK28" s="1075">
        <v>604</v>
      </c>
      <c r="AL28" s="1076"/>
      <c r="AM28" s="1076"/>
      <c r="AN28" s="1076"/>
      <c r="AO28" s="1076"/>
      <c r="AP28" s="1076" t="s">
        <v>515</v>
      </c>
      <c r="AQ28" s="1076"/>
      <c r="AR28" s="1076"/>
      <c r="AS28" s="1076"/>
      <c r="AT28" s="1076"/>
      <c r="AU28" s="1076" t="s">
        <v>515</v>
      </c>
      <c r="AV28" s="1076"/>
      <c r="AW28" s="1076"/>
      <c r="AX28" s="1076"/>
      <c r="AY28" s="1076"/>
      <c r="AZ28" s="1077" t="s">
        <v>594</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404</v>
      </c>
      <c r="C29" s="1064"/>
      <c r="D29" s="1064"/>
      <c r="E29" s="1064"/>
      <c r="F29" s="1064"/>
      <c r="G29" s="1064"/>
      <c r="H29" s="1064"/>
      <c r="I29" s="1064"/>
      <c r="J29" s="1064"/>
      <c r="K29" s="1064"/>
      <c r="L29" s="1064"/>
      <c r="M29" s="1064"/>
      <c r="N29" s="1064"/>
      <c r="O29" s="1064"/>
      <c r="P29" s="1065"/>
      <c r="Q29" s="1071">
        <v>109</v>
      </c>
      <c r="R29" s="1072"/>
      <c r="S29" s="1072"/>
      <c r="T29" s="1072"/>
      <c r="U29" s="1072"/>
      <c r="V29" s="1072">
        <v>103</v>
      </c>
      <c r="W29" s="1072"/>
      <c r="X29" s="1072"/>
      <c r="Y29" s="1072"/>
      <c r="Z29" s="1072"/>
      <c r="AA29" s="1072">
        <v>6</v>
      </c>
      <c r="AB29" s="1072"/>
      <c r="AC29" s="1072"/>
      <c r="AD29" s="1072"/>
      <c r="AE29" s="1073"/>
      <c r="AF29" s="1068">
        <v>6</v>
      </c>
      <c r="AG29" s="1069"/>
      <c r="AH29" s="1069"/>
      <c r="AI29" s="1069"/>
      <c r="AJ29" s="1070"/>
      <c r="AK29" s="1013">
        <v>14</v>
      </c>
      <c r="AL29" s="1004"/>
      <c r="AM29" s="1004"/>
      <c r="AN29" s="1004"/>
      <c r="AO29" s="1004"/>
      <c r="AP29" s="1004" t="s">
        <v>515</v>
      </c>
      <c r="AQ29" s="1004"/>
      <c r="AR29" s="1004"/>
      <c r="AS29" s="1004"/>
      <c r="AT29" s="1004"/>
      <c r="AU29" s="1004" t="s">
        <v>515</v>
      </c>
      <c r="AV29" s="1004"/>
      <c r="AW29" s="1004"/>
      <c r="AX29" s="1004"/>
      <c r="AY29" s="1004"/>
      <c r="AZ29" s="1074" t="s">
        <v>594</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405</v>
      </c>
      <c r="C30" s="1064"/>
      <c r="D30" s="1064"/>
      <c r="E30" s="1064"/>
      <c r="F30" s="1064"/>
      <c r="G30" s="1064"/>
      <c r="H30" s="1064"/>
      <c r="I30" s="1064"/>
      <c r="J30" s="1064"/>
      <c r="K30" s="1064"/>
      <c r="L30" s="1064"/>
      <c r="M30" s="1064"/>
      <c r="N30" s="1064"/>
      <c r="O30" s="1064"/>
      <c r="P30" s="1065"/>
      <c r="Q30" s="1071">
        <v>5766</v>
      </c>
      <c r="R30" s="1072"/>
      <c r="S30" s="1072"/>
      <c r="T30" s="1072"/>
      <c r="U30" s="1072"/>
      <c r="V30" s="1072">
        <v>5462</v>
      </c>
      <c r="W30" s="1072"/>
      <c r="X30" s="1072"/>
      <c r="Y30" s="1072"/>
      <c r="Z30" s="1072"/>
      <c r="AA30" s="1072">
        <v>304</v>
      </c>
      <c r="AB30" s="1072"/>
      <c r="AC30" s="1072"/>
      <c r="AD30" s="1072"/>
      <c r="AE30" s="1073"/>
      <c r="AF30" s="1068">
        <v>304</v>
      </c>
      <c r="AG30" s="1069"/>
      <c r="AH30" s="1069"/>
      <c r="AI30" s="1069"/>
      <c r="AJ30" s="1070"/>
      <c r="AK30" s="1013">
        <v>848</v>
      </c>
      <c r="AL30" s="1004"/>
      <c r="AM30" s="1004"/>
      <c r="AN30" s="1004"/>
      <c r="AO30" s="1004"/>
      <c r="AP30" s="1004" t="s">
        <v>594</v>
      </c>
      <c r="AQ30" s="1004"/>
      <c r="AR30" s="1004"/>
      <c r="AS30" s="1004"/>
      <c r="AT30" s="1004"/>
      <c r="AU30" s="1004" t="s">
        <v>515</v>
      </c>
      <c r="AV30" s="1004"/>
      <c r="AW30" s="1004"/>
      <c r="AX30" s="1004"/>
      <c r="AY30" s="1004"/>
      <c r="AZ30" s="1074" t="s">
        <v>594</v>
      </c>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406</v>
      </c>
      <c r="C31" s="1064"/>
      <c r="D31" s="1064"/>
      <c r="E31" s="1064"/>
      <c r="F31" s="1064"/>
      <c r="G31" s="1064"/>
      <c r="H31" s="1064"/>
      <c r="I31" s="1064"/>
      <c r="J31" s="1064"/>
      <c r="K31" s="1064"/>
      <c r="L31" s="1064"/>
      <c r="M31" s="1064"/>
      <c r="N31" s="1064"/>
      <c r="O31" s="1064"/>
      <c r="P31" s="1065"/>
      <c r="Q31" s="1071">
        <v>8</v>
      </c>
      <c r="R31" s="1072"/>
      <c r="S31" s="1072"/>
      <c r="T31" s="1072"/>
      <c r="U31" s="1072"/>
      <c r="V31" s="1072">
        <v>8</v>
      </c>
      <c r="W31" s="1072"/>
      <c r="X31" s="1072"/>
      <c r="Y31" s="1072"/>
      <c r="Z31" s="1072"/>
      <c r="AA31" s="1072" t="s">
        <v>593</v>
      </c>
      <c r="AB31" s="1072"/>
      <c r="AC31" s="1072"/>
      <c r="AD31" s="1072"/>
      <c r="AE31" s="1073"/>
      <c r="AF31" s="1068" t="s">
        <v>593</v>
      </c>
      <c r="AG31" s="1069"/>
      <c r="AH31" s="1069"/>
      <c r="AI31" s="1069"/>
      <c r="AJ31" s="1070"/>
      <c r="AK31" s="1013">
        <v>7</v>
      </c>
      <c r="AL31" s="1004"/>
      <c r="AM31" s="1004"/>
      <c r="AN31" s="1004"/>
      <c r="AO31" s="1004"/>
      <c r="AP31" s="1004" t="s">
        <v>515</v>
      </c>
      <c r="AQ31" s="1004"/>
      <c r="AR31" s="1004"/>
      <c r="AS31" s="1004"/>
      <c r="AT31" s="1004"/>
      <c r="AU31" s="1004" t="s">
        <v>515</v>
      </c>
      <c r="AV31" s="1004"/>
      <c r="AW31" s="1004"/>
      <c r="AX31" s="1004"/>
      <c r="AY31" s="1004"/>
      <c r="AZ31" s="1074" t="s">
        <v>594</v>
      </c>
      <c r="BA31" s="1074"/>
      <c r="BB31" s="1074"/>
      <c r="BC31" s="1074"/>
      <c r="BD31" s="1074"/>
      <c r="BE31" s="1005"/>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t="s">
        <v>407</v>
      </c>
      <c r="C32" s="1064"/>
      <c r="D32" s="1064"/>
      <c r="E32" s="1064"/>
      <c r="F32" s="1064"/>
      <c r="G32" s="1064"/>
      <c r="H32" s="1064"/>
      <c r="I32" s="1064"/>
      <c r="J32" s="1064"/>
      <c r="K32" s="1064"/>
      <c r="L32" s="1064"/>
      <c r="M32" s="1064"/>
      <c r="N32" s="1064"/>
      <c r="O32" s="1064"/>
      <c r="P32" s="1065"/>
      <c r="Q32" s="1071">
        <v>1042</v>
      </c>
      <c r="R32" s="1072"/>
      <c r="S32" s="1072"/>
      <c r="T32" s="1072"/>
      <c r="U32" s="1072"/>
      <c r="V32" s="1072">
        <v>1032</v>
      </c>
      <c r="W32" s="1072"/>
      <c r="X32" s="1072"/>
      <c r="Y32" s="1072"/>
      <c r="Z32" s="1072"/>
      <c r="AA32" s="1072">
        <v>10</v>
      </c>
      <c r="AB32" s="1072"/>
      <c r="AC32" s="1072"/>
      <c r="AD32" s="1072"/>
      <c r="AE32" s="1073"/>
      <c r="AF32" s="1068">
        <v>10</v>
      </c>
      <c r="AG32" s="1069"/>
      <c r="AH32" s="1069"/>
      <c r="AI32" s="1069"/>
      <c r="AJ32" s="1070"/>
      <c r="AK32" s="1013">
        <v>198</v>
      </c>
      <c r="AL32" s="1004"/>
      <c r="AM32" s="1004"/>
      <c r="AN32" s="1004"/>
      <c r="AO32" s="1004"/>
      <c r="AP32" s="1004" t="s">
        <v>515</v>
      </c>
      <c r="AQ32" s="1004"/>
      <c r="AR32" s="1004"/>
      <c r="AS32" s="1004"/>
      <c r="AT32" s="1004"/>
      <c r="AU32" s="1004" t="s">
        <v>515</v>
      </c>
      <c r="AV32" s="1004"/>
      <c r="AW32" s="1004"/>
      <c r="AX32" s="1004"/>
      <c r="AY32" s="1004"/>
      <c r="AZ32" s="1074" t="s">
        <v>594</v>
      </c>
      <c r="BA32" s="1074"/>
      <c r="BB32" s="1074"/>
      <c r="BC32" s="1074"/>
      <c r="BD32" s="1074"/>
      <c r="BE32" s="1005"/>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t="s">
        <v>408</v>
      </c>
      <c r="C33" s="1064"/>
      <c r="D33" s="1064"/>
      <c r="E33" s="1064"/>
      <c r="F33" s="1064"/>
      <c r="G33" s="1064"/>
      <c r="H33" s="1064"/>
      <c r="I33" s="1064"/>
      <c r="J33" s="1064"/>
      <c r="K33" s="1064"/>
      <c r="L33" s="1064"/>
      <c r="M33" s="1064"/>
      <c r="N33" s="1064"/>
      <c r="O33" s="1064"/>
      <c r="P33" s="1065"/>
      <c r="Q33" s="1071">
        <v>451</v>
      </c>
      <c r="R33" s="1072"/>
      <c r="S33" s="1072"/>
      <c r="T33" s="1072"/>
      <c r="U33" s="1072"/>
      <c r="V33" s="1072">
        <v>437</v>
      </c>
      <c r="W33" s="1072"/>
      <c r="X33" s="1072"/>
      <c r="Y33" s="1072"/>
      <c r="Z33" s="1072"/>
      <c r="AA33" s="1072">
        <v>14</v>
      </c>
      <c r="AB33" s="1072"/>
      <c r="AC33" s="1072"/>
      <c r="AD33" s="1072"/>
      <c r="AE33" s="1073"/>
      <c r="AF33" s="1068">
        <v>638</v>
      </c>
      <c r="AG33" s="1069"/>
      <c r="AH33" s="1069"/>
      <c r="AI33" s="1069"/>
      <c r="AJ33" s="1070"/>
      <c r="AK33" s="1013">
        <v>29</v>
      </c>
      <c r="AL33" s="1004"/>
      <c r="AM33" s="1004"/>
      <c r="AN33" s="1004"/>
      <c r="AO33" s="1004"/>
      <c r="AP33" s="1004">
        <v>177</v>
      </c>
      <c r="AQ33" s="1004"/>
      <c r="AR33" s="1004"/>
      <c r="AS33" s="1004"/>
      <c r="AT33" s="1004"/>
      <c r="AU33" s="1004" t="s">
        <v>515</v>
      </c>
      <c r="AV33" s="1004"/>
      <c r="AW33" s="1004"/>
      <c r="AX33" s="1004"/>
      <c r="AY33" s="1004"/>
      <c r="AZ33" s="1074" t="s">
        <v>515</v>
      </c>
      <c r="BA33" s="1074"/>
      <c r="BB33" s="1074"/>
      <c r="BC33" s="1074"/>
      <c r="BD33" s="1074"/>
      <c r="BE33" s="1005" t="s">
        <v>409</v>
      </c>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t="s">
        <v>410</v>
      </c>
      <c r="C34" s="1064"/>
      <c r="D34" s="1064"/>
      <c r="E34" s="1064"/>
      <c r="F34" s="1064"/>
      <c r="G34" s="1064"/>
      <c r="H34" s="1064"/>
      <c r="I34" s="1064"/>
      <c r="J34" s="1064"/>
      <c r="K34" s="1064"/>
      <c r="L34" s="1064"/>
      <c r="M34" s="1064"/>
      <c r="N34" s="1064"/>
      <c r="O34" s="1064"/>
      <c r="P34" s="1065"/>
      <c r="Q34" s="1071">
        <v>1760</v>
      </c>
      <c r="R34" s="1072"/>
      <c r="S34" s="1072"/>
      <c r="T34" s="1072"/>
      <c r="U34" s="1072"/>
      <c r="V34" s="1072">
        <v>1560</v>
      </c>
      <c r="W34" s="1072"/>
      <c r="X34" s="1072"/>
      <c r="Y34" s="1072"/>
      <c r="Z34" s="1072"/>
      <c r="AA34" s="1072">
        <v>200</v>
      </c>
      <c r="AB34" s="1072"/>
      <c r="AC34" s="1072"/>
      <c r="AD34" s="1072"/>
      <c r="AE34" s="1073"/>
      <c r="AF34" s="1068">
        <v>887</v>
      </c>
      <c r="AG34" s="1069"/>
      <c r="AH34" s="1069"/>
      <c r="AI34" s="1069"/>
      <c r="AJ34" s="1070"/>
      <c r="AK34" s="1013">
        <v>675</v>
      </c>
      <c r="AL34" s="1004"/>
      <c r="AM34" s="1004"/>
      <c r="AN34" s="1004"/>
      <c r="AO34" s="1004"/>
      <c r="AP34" s="1004">
        <v>11151</v>
      </c>
      <c r="AQ34" s="1004"/>
      <c r="AR34" s="1004"/>
      <c r="AS34" s="1004"/>
      <c r="AT34" s="1004"/>
      <c r="AU34" s="1004">
        <v>9334</v>
      </c>
      <c r="AV34" s="1004"/>
      <c r="AW34" s="1004"/>
      <c r="AX34" s="1004"/>
      <c r="AY34" s="1004"/>
      <c r="AZ34" s="1074" t="s">
        <v>515</v>
      </c>
      <c r="BA34" s="1074"/>
      <c r="BB34" s="1074"/>
      <c r="BC34" s="1074"/>
      <c r="BD34" s="1074"/>
      <c r="BE34" s="1005" t="s">
        <v>411</v>
      </c>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412</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390</v>
      </c>
      <c r="B63" s="970" t="s">
        <v>413</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1985</v>
      </c>
      <c r="AG63" s="992"/>
      <c r="AH63" s="992"/>
      <c r="AI63" s="992"/>
      <c r="AJ63" s="1055"/>
      <c r="AK63" s="1056"/>
      <c r="AL63" s="996"/>
      <c r="AM63" s="996"/>
      <c r="AN63" s="996"/>
      <c r="AO63" s="996"/>
      <c r="AP63" s="992">
        <f>SUM(AP28:AT62)</f>
        <v>11328</v>
      </c>
      <c r="AQ63" s="992"/>
      <c r="AR63" s="992"/>
      <c r="AS63" s="992"/>
      <c r="AT63" s="992"/>
      <c r="AU63" s="992">
        <f>SUM(AU28:AY62)</f>
        <v>9334</v>
      </c>
      <c r="AV63" s="992"/>
      <c r="AW63" s="992"/>
      <c r="AX63" s="992"/>
      <c r="AY63" s="992"/>
      <c r="AZ63" s="1050"/>
      <c r="BA63" s="1050"/>
      <c r="BB63" s="1050"/>
      <c r="BC63" s="1050"/>
      <c r="BD63" s="1050"/>
      <c r="BE63" s="993"/>
      <c r="BF63" s="993"/>
      <c r="BG63" s="993"/>
      <c r="BH63" s="993"/>
      <c r="BI63" s="994"/>
      <c r="BJ63" s="1051" t="s">
        <v>414</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415</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416</v>
      </c>
      <c r="B66" s="1029"/>
      <c r="C66" s="1029"/>
      <c r="D66" s="1029"/>
      <c r="E66" s="1029"/>
      <c r="F66" s="1029"/>
      <c r="G66" s="1029"/>
      <c r="H66" s="1029"/>
      <c r="I66" s="1029"/>
      <c r="J66" s="1029"/>
      <c r="K66" s="1029"/>
      <c r="L66" s="1029"/>
      <c r="M66" s="1029"/>
      <c r="N66" s="1029"/>
      <c r="O66" s="1029"/>
      <c r="P66" s="1030"/>
      <c r="Q66" s="1034" t="s">
        <v>417</v>
      </c>
      <c r="R66" s="1035"/>
      <c r="S66" s="1035"/>
      <c r="T66" s="1035"/>
      <c r="U66" s="1036"/>
      <c r="V66" s="1034" t="s">
        <v>418</v>
      </c>
      <c r="W66" s="1035"/>
      <c r="X66" s="1035"/>
      <c r="Y66" s="1035"/>
      <c r="Z66" s="1036"/>
      <c r="AA66" s="1034" t="s">
        <v>419</v>
      </c>
      <c r="AB66" s="1035"/>
      <c r="AC66" s="1035"/>
      <c r="AD66" s="1035"/>
      <c r="AE66" s="1036"/>
      <c r="AF66" s="1040" t="s">
        <v>420</v>
      </c>
      <c r="AG66" s="1041"/>
      <c r="AH66" s="1041"/>
      <c r="AI66" s="1041"/>
      <c r="AJ66" s="1042"/>
      <c r="AK66" s="1034" t="s">
        <v>421</v>
      </c>
      <c r="AL66" s="1029"/>
      <c r="AM66" s="1029"/>
      <c r="AN66" s="1029"/>
      <c r="AO66" s="1030"/>
      <c r="AP66" s="1034" t="s">
        <v>422</v>
      </c>
      <c r="AQ66" s="1035"/>
      <c r="AR66" s="1035"/>
      <c r="AS66" s="1035"/>
      <c r="AT66" s="1036"/>
      <c r="AU66" s="1034" t="s">
        <v>423</v>
      </c>
      <c r="AV66" s="1035"/>
      <c r="AW66" s="1035"/>
      <c r="AX66" s="1035"/>
      <c r="AY66" s="1036"/>
      <c r="AZ66" s="1034" t="s">
        <v>378</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581</v>
      </c>
      <c r="C68" s="1019"/>
      <c r="D68" s="1019"/>
      <c r="E68" s="1019"/>
      <c r="F68" s="1019"/>
      <c r="G68" s="1019"/>
      <c r="H68" s="1019"/>
      <c r="I68" s="1019"/>
      <c r="J68" s="1019"/>
      <c r="K68" s="1019"/>
      <c r="L68" s="1019"/>
      <c r="M68" s="1019"/>
      <c r="N68" s="1019"/>
      <c r="O68" s="1019"/>
      <c r="P68" s="1020"/>
      <c r="Q68" s="1021">
        <v>28</v>
      </c>
      <c r="R68" s="1015"/>
      <c r="S68" s="1015"/>
      <c r="T68" s="1015"/>
      <c r="U68" s="1015"/>
      <c r="V68" s="1015">
        <v>26</v>
      </c>
      <c r="W68" s="1015"/>
      <c r="X68" s="1015"/>
      <c r="Y68" s="1015"/>
      <c r="Z68" s="1015"/>
      <c r="AA68" s="1015">
        <v>2</v>
      </c>
      <c r="AB68" s="1015"/>
      <c r="AC68" s="1015"/>
      <c r="AD68" s="1015"/>
      <c r="AE68" s="1015"/>
      <c r="AF68" s="1015">
        <v>2</v>
      </c>
      <c r="AG68" s="1015"/>
      <c r="AH68" s="1015"/>
      <c r="AI68" s="1015"/>
      <c r="AJ68" s="1015"/>
      <c r="AK68" s="1015" t="s">
        <v>593</v>
      </c>
      <c r="AL68" s="1015"/>
      <c r="AM68" s="1015"/>
      <c r="AN68" s="1015"/>
      <c r="AO68" s="1015"/>
      <c r="AP68" s="1015" t="s">
        <v>593</v>
      </c>
      <c r="AQ68" s="1015"/>
      <c r="AR68" s="1015"/>
      <c r="AS68" s="1015"/>
      <c r="AT68" s="1015"/>
      <c r="AU68" s="1015" t="s">
        <v>593</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582</v>
      </c>
      <c r="C69" s="1008"/>
      <c r="D69" s="1008"/>
      <c r="E69" s="1008"/>
      <c r="F69" s="1008"/>
      <c r="G69" s="1008"/>
      <c r="H69" s="1008"/>
      <c r="I69" s="1008"/>
      <c r="J69" s="1008"/>
      <c r="K69" s="1008"/>
      <c r="L69" s="1008"/>
      <c r="M69" s="1008"/>
      <c r="N69" s="1008"/>
      <c r="O69" s="1008"/>
      <c r="P69" s="1009"/>
      <c r="Q69" s="1010">
        <v>105</v>
      </c>
      <c r="R69" s="1004"/>
      <c r="S69" s="1004"/>
      <c r="T69" s="1004"/>
      <c r="U69" s="1004"/>
      <c r="V69" s="1004">
        <v>72</v>
      </c>
      <c r="W69" s="1004"/>
      <c r="X69" s="1004"/>
      <c r="Y69" s="1004"/>
      <c r="Z69" s="1004"/>
      <c r="AA69" s="1004">
        <v>33</v>
      </c>
      <c r="AB69" s="1004"/>
      <c r="AC69" s="1004"/>
      <c r="AD69" s="1004"/>
      <c r="AE69" s="1004"/>
      <c r="AF69" s="1004">
        <v>33</v>
      </c>
      <c r="AG69" s="1004"/>
      <c r="AH69" s="1004"/>
      <c r="AI69" s="1004"/>
      <c r="AJ69" s="1004"/>
      <c r="AK69" s="1014" t="s">
        <v>593</v>
      </c>
      <c r="AL69" s="1012"/>
      <c r="AM69" s="1012"/>
      <c r="AN69" s="1012"/>
      <c r="AO69" s="1013"/>
      <c r="AP69" s="1014" t="s">
        <v>593</v>
      </c>
      <c r="AQ69" s="1012"/>
      <c r="AR69" s="1012"/>
      <c r="AS69" s="1012"/>
      <c r="AT69" s="1013"/>
      <c r="AU69" s="1014" t="s">
        <v>593</v>
      </c>
      <c r="AV69" s="1012"/>
      <c r="AW69" s="1012"/>
      <c r="AX69" s="1012"/>
      <c r="AY69" s="1013"/>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583</v>
      </c>
      <c r="C70" s="1008"/>
      <c r="D70" s="1008"/>
      <c r="E70" s="1008"/>
      <c r="F70" s="1008"/>
      <c r="G70" s="1008"/>
      <c r="H70" s="1008"/>
      <c r="I70" s="1008"/>
      <c r="J70" s="1008"/>
      <c r="K70" s="1008"/>
      <c r="L70" s="1008"/>
      <c r="M70" s="1008"/>
      <c r="N70" s="1008"/>
      <c r="O70" s="1008"/>
      <c r="P70" s="1009"/>
      <c r="Q70" s="1010">
        <v>3508</v>
      </c>
      <c r="R70" s="1004"/>
      <c r="S70" s="1004"/>
      <c r="T70" s="1004"/>
      <c r="U70" s="1004"/>
      <c r="V70" s="1004">
        <v>3452</v>
      </c>
      <c r="W70" s="1004"/>
      <c r="X70" s="1004"/>
      <c r="Y70" s="1004"/>
      <c r="Z70" s="1004"/>
      <c r="AA70" s="1004">
        <v>55</v>
      </c>
      <c r="AB70" s="1004"/>
      <c r="AC70" s="1004"/>
      <c r="AD70" s="1004"/>
      <c r="AE70" s="1004"/>
      <c r="AF70" s="1004">
        <v>55</v>
      </c>
      <c r="AG70" s="1004"/>
      <c r="AH70" s="1004"/>
      <c r="AI70" s="1004"/>
      <c r="AJ70" s="1004"/>
      <c r="AK70" s="1014">
        <v>79</v>
      </c>
      <c r="AL70" s="1012"/>
      <c r="AM70" s="1012"/>
      <c r="AN70" s="1012"/>
      <c r="AO70" s="1013"/>
      <c r="AP70" s="1004">
        <v>1848</v>
      </c>
      <c r="AQ70" s="1004"/>
      <c r="AR70" s="1004"/>
      <c r="AS70" s="1004"/>
      <c r="AT70" s="1004"/>
      <c r="AU70" s="1004">
        <v>372</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584</v>
      </c>
      <c r="C71" s="1008"/>
      <c r="D71" s="1008"/>
      <c r="E71" s="1008"/>
      <c r="F71" s="1008"/>
      <c r="G71" s="1008"/>
      <c r="H71" s="1008"/>
      <c r="I71" s="1008"/>
      <c r="J71" s="1008"/>
      <c r="K71" s="1008"/>
      <c r="L71" s="1008"/>
      <c r="M71" s="1008"/>
      <c r="N71" s="1008"/>
      <c r="O71" s="1008"/>
      <c r="P71" s="1009"/>
      <c r="Q71" s="1010">
        <v>2290</v>
      </c>
      <c r="R71" s="1004"/>
      <c r="S71" s="1004"/>
      <c r="T71" s="1004"/>
      <c r="U71" s="1004"/>
      <c r="V71" s="1004">
        <v>2015</v>
      </c>
      <c r="W71" s="1004"/>
      <c r="X71" s="1004"/>
      <c r="Y71" s="1004"/>
      <c r="Z71" s="1004"/>
      <c r="AA71" s="1004">
        <v>275</v>
      </c>
      <c r="AB71" s="1004"/>
      <c r="AC71" s="1004"/>
      <c r="AD71" s="1004"/>
      <c r="AE71" s="1004"/>
      <c r="AF71" s="1004">
        <v>1456</v>
      </c>
      <c r="AG71" s="1004"/>
      <c r="AH71" s="1004"/>
      <c r="AI71" s="1004"/>
      <c r="AJ71" s="1004"/>
      <c r="AK71" s="1014" t="s">
        <v>593</v>
      </c>
      <c r="AL71" s="1012"/>
      <c r="AM71" s="1012"/>
      <c r="AN71" s="1012"/>
      <c r="AO71" s="1013"/>
      <c r="AP71" s="1004">
        <v>1107</v>
      </c>
      <c r="AQ71" s="1004"/>
      <c r="AR71" s="1004"/>
      <c r="AS71" s="1004"/>
      <c r="AT71" s="1004"/>
      <c r="AU71" s="1014" t="s">
        <v>593</v>
      </c>
      <c r="AV71" s="1012"/>
      <c r="AW71" s="1012"/>
      <c r="AX71" s="1012"/>
      <c r="AY71" s="1013"/>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585</v>
      </c>
      <c r="C72" s="1008"/>
      <c r="D72" s="1008"/>
      <c r="E72" s="1008"/>
      <c r="F72" s="1008"/>
      <c r="G72" s="1008"/>
      <c r="H72" s="1008"/>
      <c r="I72" s="1008"/>
      <c r="J72" s="1008"/>
      <c r="K72" s="1008"/>
      <c r="L72" s="1008"/>
      <c r="M72" s="1008"/>
      <c r="N72" s="1008"/>
      <c r="O72" s="1008"/>
      <c r="P72" s="1009"/>
      <c r="Q72" s="1010">
        <v>7808</v>
      </c>
      <c r="R72" s="1004"/>
      <c r="S72" s="1004"/>
      <c r="T72" s="1004"/>
      <c r="U72" s="1004"/>
      <c r="V72" s="1004">
        <v>7144</v>
      </c>
      <c r="W72" s="1004"/>
      <c r="X72" s="1004"/>
      <c r="Y72" s="1004"/>
      <c r="Z72" s="1004"/>
      <c r="AA72" s="1004">
        <v>664</v>
      </c>
      <c r="AB72" s="1004"/>
      <c r="AC72" s="1004"/>
      <c r="AD72" s="1004"/>
      <c r="AE72" s="1004"/>
      <c r="AF72" s="1004">
        <v>664</v>
      </c>
      <c r="AG72" s="1004"/>
      <c r="AH72" s="1004"/>
      <c r="AI72" s="1004"/>
      <c r="AJ72" s="1004"/>
      <c r="AK72" s="1014" t="s">
        <v>593</v>
      </c>
      <c r="AL72" s="1012"/>
      <c r="AM72" s="1012"/>
      <c r="AN72" s="1012"/>
      <c r="AO72" s="1013"/>
      <c r="AP72" s="1014" t="s">
        <v>593</v>
      </c>
      <c r="AQ72" s="1012"/>
      <c r="AR72" s="1012"/>
      <c r="AS72" s="1012"/>
      <c r="AT72" s="1013"/>
      <c r="AU72" s="1014" t="s">
        <v>593</v>
      </c>
      <c r="AV72" s="1012"/>
      <c r="AW72" s="1012"/>
      <c r="AX72" s="1012"/>
      <c r="AY72" s="1013"/>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586</v>
      </c>
      <c r="C73" s="1008"/>
      <c r="D73" s="1008"/>
      <c r="E73" s="1008"/>
      <c r="F73" s="1008"/>
      <c r="G73" s="1008"/>
      <c r="H73" s="1008"/>
      <c r="I73" s="1008"/>
      <c r="J73" s="1008"/>
      <c r="K73" s="1008"/>
      <c r="L73" s="1008"/>
      <c r="M73" s="1008"/>
      <c r="N73" s="1008"/>
      <c r="O73" s="1008"/>
      <c r="P73" s="1009"/>
      <c r="Q73" s="1010">
        <v>1598</v>
      </c>
      <c r="R73" s="1004"/>
      <c r="S73" s="1004"/>
      <c r="T73" s="1004"/>
      <c r="U73" s="1004"/>
      <c r="V73" s="1004">
        <v>1456</v>
      </c>
      <c r="W73" s="1004"/>
      <c r="X73" s="1004"/>
      <c r="Y73" s="1004"/>
      <c r="Z73" s="1004"/>
      <c r="AA73" s="1004">
        <v>142</v>
      </c>
      <c r="AB73" s="1004"/>
      <c r="AC73" s="1004"/>
      <c r="AD73" s="1004"/>
      <c r="AE73" s="1004"/>
      <c r="AF73" s="1004">
        <v>142</v>
      </c>
      <c r="AG73" s="1004"/>
      <c r="AH73" s="1004"/>
      <c r="AI73" s="1004"/>
      <c r="AJ73" s="1004"/>
      <c r="AK73" s="1014" t="s">
        <v>593</v>
      </c>
      <c r="AL73" s="1012"/>
      <c r="AM73" s="1012"/>
      <c r="AN73" s="1012"/>
      <c r="AO73" s="1013"/>
      <c r="AP73" s="1014" t="s">
        <v>593</v>
      </c>
      <c r="AQ73" s="1012"/>
      <c r="AR73" s="1012"/>
      <c r="AS73" s="1012"/>
      <c r="AT73" s="1013"/>
      <c r="AU73" s="1014" t="s">
        <v>593</v>
      </c>
      <c r="AV73" s="1012"/>
      <c r="AW73" s="1012"/>
      <c r="AX73" s="1012"/>
      <c r="AY73" s="1013"/>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587</v>
      </c>
      <c r="C74" s="1008"/>
      <c r="D74" s="1008"/>
      <c r="E74" s="1008"/>
      <c r="F74" s="1008"/>
      <c r="G74" s="1008"/>
      <c r="H74" s="1008"/>
      <c r="I74" s="1008"/>
      <c r="J74" s="1008"/>
      <c r="K74" s="1008"/>
      <c r="L74" s="1008"/>
      <c r="M74" s="1008"/>
      <c r="N74" s="1008"/>
      <c r="O74" s="1008"/>
      <c r="P74" s="1009"/>
      <c r="Q74" s="1010">
        <v>956629</v>
      </c>
      <c r="R74" s="1004"/>
      <c r="S74" s="1004"/>
      <c r="T74" s="1004"/>
      <c r="U74" s="1004"/>
      <c r="V74" s="1004">
        <v>904884</v>
      </c>
      <c r="W74" s="1004"/>
      <c r="X74" s="1004"/>
      <c r="Y74" s="1004"/>
      <c r="Z74" s="1004"/>
      <c r="AA74" s="1004">
        <v>51745</v>
      </c>
      <c r="AB74" s="1004"/>
      <c r="AC74" s="1004"/>
      <c r="AD74" s="1004"/>
      <c r="AE74" s="1004"/>
      <c r="AF74" s="1004">
        <v>51745</v>
      </c>
      <c r="AG74" s="1004"/>
      <c r="AH74" s="1004"/>
      <c r="AI74" s="1004"/>
      <c r="AJ74" s="1004"/>
      <c r="AK74" s="1014">
        <v>1</v>
      </c>
      <c r="AL74" s="1012"/>
      <c r="AM74" s="1012"/>
      <c r="AN74" s="1012"/>
      <c r="AO74" s="1013"/>
      <c r="AP74" s="1014" t="s">
        <v>593</v>
      </c>
      <c r="AQ74" s="1012"/>
      <c r="AR74" s="1012"/>
      <c r="AS74" s="1012"/>
      <c r="AT74" s="1013"/>
      <c r="AU74" s="1014" t="s">
        <v>593</v>
      </c>
      <c r="AV74" s="1012"/>
      <c r="AW74" s="1012"/>
      <c r="AX74" s="1012"/>
      <c r="AY74" s="1013"/>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390</v>
      </c>
      <c r="B88" s="970" t="s">
        <v>424</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f>SUM(AF68:AJ87)</f>
        <v>54097</v>
      </c>
      <c r="AG88" s="992"/>
      <c r="AH88" s="992"/>
      <c r="AI88" s="992"/>
      <c r="AJ88" s="992"/>
      <c r="AK88" s="996"/>
      <c r="AL88" s="996"/>
      <c r="AM88" s="996"/>
      <c r="AN88" s="996"/>
      <c r="AO88" s="996"/>
      <c r="AP88" s="992">
        <v>2956</v>
      </c>
      <c r="AQ88" s="992"/>
      <c r="AR88" s="992"/>
      <c r="AS88" s="992"/>
      <c r="AT88" s="992"/>
      <c r="AU88" s="992">
        <f>SUM(AU68:AY87)</f>
        <v>372</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390</v>
      </c>
      <c r="BR102" s="970" t="s">
        <v>425</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t="s">
        <v>595</v>
      </c>
      <c r="CS102" s="986"/>
      <c r="CT102" s="986"/>
      <c r="CU102" s="986"/>
      <c r="CV102" s="987"/>
      <c r="CW102" s="985" t="s">
        <v>595</v>
      </c>
      <c r="CX102" s="986"/>
      <c r="CY102" s="986"/>
      <c r="CZ102" s="986"/>
      <c r="DA102" s="987"/>
      <c r="DB102" s="985" t="s">
        <v>595</v>
      </c>
      <c r="DC102" s="986"/>
      <c r="DD102" s="986"/>
      <c r="DE102" s="986"/>
      <c r="DF102" s="987"/>
      <c r="DG102" s="985" t="s">
        <v>595</v>
      </c>
      <c r="DH102" s="986"/>
      <c r="DI102" s="986"/>
      <c r="DJ102" s="986"/>
      <c r="DK102" s="987"/>
      <c r="DL102" s="985" t="s">
        <v>595</v>
      </c>
      <c r="DM102" s="986"/>
      <c r="DN102" s="986"/>
      <c r="DO102" s="986"/>
      <c r="DP102" s="987"/>
      <c r="DQ102" s="985" t="s">
        <v>595</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426</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427</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428</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429</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430</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431</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432</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433</v>
      </c>
      <c r="AB109" s="929"/>
      <c r="AC109" s="929"/>
      <c r="AD109" s="929"/>
      <c r="AE109" s="930"/>
      <c r="AF109" s="931" t="s">
        <v>434</v>
      </c>
      <c r="AG109" s="929"/>
      <c r="AH109" s="929"/>
      <c r="AI109" s="929"/>
      <c r="AJ109" s="930"/>
      <c r="AK109" s="931" t="s">
        <v>305</v>
      </c>
      <c r="AL109" s="929"/>
      <c r="AM109" s="929"/>
      <c r="AN109" s="929"/>
      <c r="AO109" s="930"/>
      <c r="AP109" s="931" t="s">
        <v>435</v>
      </c>
      <c r="AQ109" s="929"/>
      <c r="AR109" s="929"/>
      <c r="AS109" s="929"/>
      <c r="AT109" s="962"/>
      <c r="AU109" s="928" t="s">
        <v>432</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433</v>
      </c>
      <c r="BR109" s="929"/>
      <c r="BS109" s="929"/>
      <c r="BT109" s="929"/>
      <c r="BU109" s="930"/>
      <c r="BV109" s="931" t="s">
        <v>434</v>
      </c>
      <c r="BW109" s="929"/>
      <c r="BX109" s="929"/>
      <c r="BY109" s="929"/>
      <c r="BZ109" s="930"/>
      <c r="CA109" s="931" t="s">
        <v>305</v>
      </c>
      <c r="CB109" s="929"/>
      <c r="CC109" s="929"/>
      <c r="CD109" s="929"/>
      <c r="CE109" s="930"/>
      <c r="CF109" s="969" t="s">
        <v>435</v>
      </c>
      <c r="CG109" s="969"/>
      <c r="CH109" s="969"/>
      <c r="CI109" s="969"/>
      <c r="CJ109" s="969"/>
      <c r="CK109" s="931" t="s">
        <v>436</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433</v>
      </c>
      <c r="DH109" s="929"/>
      <c r="DI109" s="929"/>
      <c r="DJ109" s="929"/>
      <c r="DK109" s="930"/>
      <c r="DL109" s="931" t="s">
        <v>434</v>
      </c>
      <c r="DM109" s="929"/>
      <c r="DN109" s="929"/>
      <c r="DO109" s="929"/>
      <c r="DP109" s="930"/>
      <c r="DQ109" s="931" t="s">
        <v>305</v>
      </c>
      <c r="DR109" s="929"/>
      <c r="DS109" s="929"/>
      <c r="DT109" s="929"/>
      <c r="DU109" s="930"/>
      <c r="DV109" s="931" t="s">
        <v>435</v>
      </c>
      <c r="DW109" s="929"/>
      <c r="DX109" s="929"/>
      <c r="DY109" s="929"/>
      <c r="DZ109" s="962"/>
    </row>
    <row r="110" spans="1:131" s="212" customFormat="1" ht="26.25" customHeight="1" x14ac:dyDescent="0.15">
      <c r="A110" s="840" t="s">
        <v>437</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2123298</v>
      </c>
      <c r="AB110" s="922"/>
      <c r="AC110" s="922"/>
      <c r="AD110" s="922"/>
      <c r="AE110" s="923"/>
      <c r="AF110" s="924">
        <v>2149656</v>
      </c>
      <c r="AG110" s="922"/>
      <c r="AH110" s="922"/>
      <c r="AI110" s="922"/>
      <c r="AJ110" s="923"/>
      <c r="AK110" s="924">
        <v>2198093</v>
      </c>
      <c r="AL110" s="922"/>
      <c r="AM110" s="922"/>
      <c r="AN110" s="922"/>
      <c r="AO110" s="923"/>
      <c r="AP110" s="925">
        <v>16.100000000000001</v>
      </c>
      <c r="AQ110" s="926"/>
      <c r="AR110" s="926"/>
      <c r="AS110" s="926"/>
      <c r="AT110" s="927"/>
      <c r="AU110" s="963" t="s">
        <v>73</v>
      </c>
      <c r="AV110" s="964"/>
      <c r="AW110" s="964"/>
      <c r="AX110" s="964"/>
      <c r="AY110" s="964"/>
      <c r="AZ110" s="893" t="s">
        <v>438</v>
      </c>
      <c r="BA110" s="841"/>
      <c r="BB110" s="841"/>
      <c r="BC110" s="841"/>
      <c r="BD110" s="841"/>
      <c r="BE110" s="841"/>
      <c r="BF110" s="841"/>
      <c r="BG110" s="841"/>
      <c r="BH110" s="841"/>
      <c r="BI110" s="841"/>
      <c r="BJ110" s="841"/>
      <c r="BK110" s="841"/>
      <c r="BL110" s="841"/>
      <c r="BM110" s="841"/>
      <c r="BN110" s="841"/>
      <c r="BO110" s="841"/>
      <c r="BP110" s="842"/>
      <c r="BQ110" s="894">
        <v>18627554</v>
      </c>
      <c r="BR110" s="875"/>
      <c r="BS110" s="875"/>
      <c r="BT110" s="875"/>
      <c r="BU110" s="875"/>
      <c r="BV110" s="875">
        <v>18118123</v>
      </c>
      <c r="BW110" s="875"/>
      <c r="BX110" s="875"/>
      <c r="BY110" s="875"/>
      <c r="BZ110" s="875"/>
      <c r="CA110" s="875">
        <v>17802647</v>
      </c>
      <c r="CB110" s="875"/>
      <c r="CC110" s="875"/>
      <c r="CD110" s="875"/>
      <c r="CE110" s="875"/>
      <c r="CF110" s="899">
        <v>130.69999999999999</v>
      </c>
      <c r="CG110" s="900"/>
      <c r="CH110" s="900"/>
      <c r="CI110" s="900"/>
      <c r="CJ110" s="900"/>
      <c r="CK110" s="959" t="s">
        <v>439</v>
      </c>
      <c r="CL110" s="852"/>
      <c r="CM110" s="893" t="s">
        <v>440</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414</v>
      </c>
      <c r="DH110" s="875"/>
      <c r="DI110" s="875"/>
      <c r="DJ110" s="875"/>
      <c r="DK110" s="875"/>
      <c r="DL110" s="875" t="s">
        <v>414</v>
      </c>
      <c r="DM110" s="875"/>
      <c r="DN110" s="875"/>
      <c r="DO110" s="875"/>
      <c r="DP110" s="875"/>
      <c r="DQ110" s="875" t="s">
        <v>441</v>
      </c>
      <c r="DR110" s="875"/>
      <c r="DS110" s="875"/>
      <c r="DT110" s="875"/>
      <c r="DU110" s="875"/>
      <c r="DV110" s="876" t="s">
        <v>442</v>
      </c>
      <c r="DW110" s="876"/>
      <c r="DX110" s="876"/>
      <c r="DY110" s="876"/>
      <c r="DZ110" s="877"/>
    </row>
    <row r="111" spans="1:131" s="212" customFormat="1" ht="26.25" customHeight="1" x14ac:dyDescent="0.15">
      <c r="A111" s="807" t="s">
        <v>443</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128</v>
      </c>
      <c r="AB111" s="952"/>
      <c r="AC111" s="952"/>
      <c r="AD111" s="952"/>
      <c r="AE111" s="953"/>
      <c r="AF111" s="954" t="s">
        <v>128</v>
      </c>
      <c r="AG111" s="952"/>
      <c r="AH111" s="952"/>
      <c r="AI111" s="952"/>
      <c r="AJ111" s="953"/>
      <c r="AK111" s="954" t="s">
        <v>414</v>
      </c>
      <c r="AL111" s="952"/>
      <c r="AM111" s="952"/>
      <c r="AN111" s="952"/>
      <c r="AO111" s="953"/>
      <c r="AP111" s="955" t="s">
        <v>414</v>
      </c>
      <c r="AQ111" s="956"/>
      <c r="AR111" s="956"/>
      <c r="AS111" s="956"/>
      <c r="AT111" s="957"/>
      <c r="AU111" s="965"/>
      <c r="AV111" s="966"/>
      <c r="AW111" s="966"/>
      <c r="AX111" s="966"/>
      <c r="AY111" s="966"/>
      <c r="AZ111" s="848" t="s">
        <v>444</v>
      </c>
      <c r="BA111" s="785"/>
      <c r="BB111" s="785"/>
      <c r="BC111" s="785"/>
      <c r="BD111" s="785"/>
      <c r="BE111" s="785"/>
      <c r="BF111" s="785"/>
      <c r="BG111" s="785"/>
      <c r="BH111" s="785"/>
      <c r="BI111" s="785"/>
      <c r="BJ111" s="785"/>
      <c r="BK111" s="785"/>
      <c r="BL111" s="785"/>
      <c r="BM111" s="785"/>
      <c r="BN111" s="785"/>
      <c r="BO111" s="785"/>
      <c r="BP111" s="786"/>
      <c r="BQ111" s="849" t="s">
        <v>128</v>
      </c>
      <c r="BR111" s="850"/>
      <c r="BS111" s="850"/>
      <c r="BT111" s="850"/>
      <c r="BU111" s="850"/>
      <c r="BV111" s="850" t="s">
        <v>128</v>
      </c>
      <c r="BW111" s="850"/>
      <c r="BX111" s="850"/>
      <c r="BY111" s="850"/>
      <c r="BZ111" s="850"/>
      <c r="CA111" s="850" t="s">
        <v>414</v>
      </c>
      <c r="CB111" s="850"/>
      <c r="CC111" s="850"/>
      <c r="CD111" s="850"/>
      <c r="CE111" s="850"/>
      <c r="CF111" s="908" t="s">
        <v>128</v>
      </c>
      <c r="CG111" s="909"/>
      <c r="CH111" s="909"/>
      <c r="CI111" s="909"/>
      <c r="CJ111" s="909"/>
      <c r="CK111" s="960"/>
      <c r="CL111" s="854"/>
      <c r="CM111" s="848" t="s">
        <v>445</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128</v>
      </c>
      <c r="DH111" s="850"/>
      <c r="DI111" s="850"/>
      <c r="DJ111" s="850"/>
      <c r="DK111" s="850"/>
      <c r="DL111" s="850" t="s">
        <v>128</v>
      </c>
      <c r="DM111" s="850"/>
      <c r="DN111" s="850"/>
      <c r="DO111" s="850"/>
      <c r="DP111" s="850"/>
      <c r="DQ111" s="850" t="s">
        <v>414</v>
      </c>
      <c r="DR111" s="850"/>
      <c r="DS111" s="850"/>
      <c r="DT111" s="850"/>
      <c r="DU111" s="850"/>
      <c r="DV111" s="827" t="s">
        <v>128</v>
      </c>
      <c r="DW111" s="827"/>
      <c r="DX111" s="827"/>
      <c r="DY111" s="827"/>
      <c r="DZ111" s="828"/>
    </row>
    <row r="112" spans="1:131" s="212" customFormat="1" ht="26.25" customHeight="1" x14ac:dyDescent="0.15">
      <c r="A112" s="945" t="s">
        <v>446</v>
      </c>
      <c r="B112" s="946"/>
      <c r="C112" s="785" t="s">
        <v>447</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442</v>
      </c>
      <c r="AB112" s="813"/>
      <c r="AC112" s="813"/>
      <c r="AD112" s="813"/>
      <c r="AE112" s="814"/>
      <c r="AF112" s="815" t="s">
        <v>128</v>
      </c>
      <c r="AG112" s="813"/>
      <c r="AH112" s="813"/>
      <c r="AI112" s="813"/>
      <c r="AJ112" s="814"/>
      <c r="AK112" s="815" t="s">
        <v>414</v>
      </c>
      <c r="AL112" s="813"/>
      <c r="AM112" s="813"/>
      <c r="AN112" s="813"/>
      <c r="AO112" s="814"/>
      <c r="AP112" s="857" t="s">
        <v>128</v>
      </c>
      <c r="AQ112" s="858"/>
      <c r="AR112" s="858"/>
      <c r="AS112" s="858"/>
      <c r="AT112" s="859"/>
      <c r="AU112" s="965"/>
      <c r="AV112" s="966"/>
      <c r="AW112" s="966"/>
      <c r="AX112" s="966"/>
      <c r="AY112" s="966"/>
      <c r="AZ112" s="848" t="s">
        <v>448</v>
      </c>
      <c r="BA112" s="785"/>
      <c r="BB112" s="785"/>
      <c r="BC112" s="785"/>
      <c r="BD112" s="785"/>
      <c r="BE112" s="785"/>
      <c r="BF112" s="785"/>
      <c r="BG112" s="785"/>
      <c r="BH112" s="785"/>
      <c r="BI112" s="785"/>
      <c r="BJ112" s="785"/>
      <c r="BK112" s="785"/>
      <c r="BL112" s="785"/>
      <c r="BM112" s="785"/>
      <c r="BN112" s="785"/>
      <c r="BO112" s="785"/>
      <c r="BP112" s="786"/>
      <c r="BQ112" s="849">
        <v>9735517</v>
      </c>
      <c r="BR112" s="850"/>
      <c r="BS112" s="850"/>
      <c r="BT112" s="850"/>
      <c r="BU112" s="850"/>
      <c r="BV112" s="850">
        <v>9789581</v>
      </c>
      <c r="BW112" s="850"/>
      <c r="BX112" s="850"/>
      <c r="BY112" s="850"/>
      <c r="BZ112" s="850"/>
      <c r="CA112" s="850">
        <v>9333548</v>
      </c>
      <c r="CB112" s="850"/>
      <c r="CC112" s="850"/>
      <c r="CD112" s="850"/>
      <c r="CE112" s="850"/>
      <c r="CF112" s="908">
        <v>68.5</v>
      </c>
      <c r="CG112" s="909"/>
      <c r="CH112" s="909"/>
      <c r="CI112" s="909"/>
      <c r="CJ112" s="909"/>
      <c r="CK112" s="960"/>
      <c r="CL112" s="854"/>
      <c r="CM112" s="848" t="s">
        <v>449</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414</v>
      </c>
      <c r="DH112" s="850"/>
      <c r="DI112" s="850"/>
      <c r="DJ112" s="850"/>
      <c r="DK112" s="850"/>
      <c r="DL112" s="850" t="s">
        <v>414</v>
      </c>
      <c r="DM112" s="850"/>
      <c r="DN112" s="850"/>
      <c r="DO112" s="850"/>
      <c r="DP112" s="850"/>
      <c r="DQ112" s="850" t="s">
        <v>128</v>
      </c>
      <c r="DR112" s="850"/>
      <c r="DS112" s="850"/>
      <c r="DT112" s="850"/>
      <c r="DU112" s="850"/>
      <c r="DV112" s="827" t="s">
        <v>414</v>
      </c>
      <c r="DW112" s="827"/>
      <c r="DX112" s="827"/>
      <c r="DY112" s="827"/>
      <c r="DZ112" s="828"/>
    </row>
    <row r="113" spans="1:130" s="212" customFormat="1" ht="26.25" customHeight="1" x14ac:dyDescent="0.15">
      <c r="A113" s="947"/>
      <c r="B113" s="948"/>
      <c r="C113" s="785" t="s">
        <v>450</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528791</v>
      </c>
      <c r="AB113" s="952"/>
      <c r="AC113" s="952"/>
      <c r="AD113" s="952"/>
      <c r="AE113" s="953"/>
      <c r="AF113" s="954">
        <v>544950</v>
      </c>
      <c r="AG113" s="952"/>
      <c r="AH113" s="952"/>
      <c r="AI113" s="952"/>
      <c r="AJ113" s="953"/>
      <c r="AK113" s="954">
        <v>538750</v>
      </c>
      <c r="AL113" s="952"/>
      <c r="AM113" s="952"/>
      <c r="AN113" s="952"/>
      <c r="AO113" s="953"/>
      <c r="AP113" s="955">
        <v>4</v>
      </c>
      <c r="AQ113" s="956"/>
      <c r="AR113" s="956"/>
      <c r="AS113" s="956"/>
      <c r="AT113" s="957"/>
      <c r="AU113" s="965"/>
      <c r="AV113" s="966"/>
      <c r="AW113" s="966"/>
      <c r="AX113" s="966"/>
      <c r="AY113" s="966"/>
      <c r="AZ113" s="848" t="s">
        <v>451</v>
      </c>
      <c r="BA113" s="785"/>
      <c r="BB113" s="785"/>
      <c r="BC113" s="785"/>
      <c r="BD113" s="785"/>
      <c r="BE113" s="785"/>
      <c r="BF113" s="785"/>
      <c r="BG113" s="785"/>
      <c r="BH113" s="785"/>
      <c r="BI113" s="785"/>
      <c r="BJ113" s="785"/>
      <c r="BK113" s="785"/>
      <c r="BL113" s="785"/>
      <c r="BM113" s="785"/>
      <c r="BN113" s="785"/>
      <c r="BO113" s="785"/>
      <c r="BP113" s="786"/>
      <c r="BQ113" s="849">
        <v>219503</v>
      </c>
      <c r="BR113" s="850"/>
      <c r="BS113" s="850"/>
      <c r="BT113" s="850"/>
      <c r="BU113" s="850"/>
      <c r="BV113" s="850">
        <v>309566</v>
      </c>
      <c r="BW113" s="850"/>
      <c r="BX113" s="850"/>
      <c r="BY113" s="850"/>
      <c r="BZ113" s="850"/>
      <c r="CA113" s="850">
        <v>371536</v>
      </c>
      <c r="CB113" s="850"/>
      <c r="CC113" s="850"/>
      <c r="CD113" s="850"/>
      <c r="CE113" s="850"/>
      <c r="CF113" s="908">
        <v>2.7</v>
      </c>
      <c r="CG113" s="909"/>
      <c r="CH113" s="909"/>
      <c r="CI113" s="909"/>
      <c r="CJ113" s="909"/>
      <c r="CK113" s="960"/>
      <c r="CL113" s="854"/>
      <c r="CM113" s="848" t="s">
        <v>452</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128</v>
      </c>
      <c r="DH113" s="813"/>
      <c r="DI113" s="813"/>
      <c r="DJ113" s="813"/>
      <c r="DK113" s="814"/>
      <c r="DL113" s="815" t="s">
        <v>414</v>
      </c>
      <c r="DM113" s="813"/>
      <c r="DN113" s="813"/>
      <c r="DO113" s="813"/>
      <c r="DP113" s="814"/>
      <c r="DQ113" s="815" t="s">
        <v>414</v>
      </c>
      <c r="DR113" s="813"/>
      <c r="DS113" s="813"/>
      <c r="DT113" s="813"/>
      <c r="DU113" s="814"/>
      <c r="DV113" s="857" t="s">
        <v>414</v>
      </c>
      <c r="DW113" s="858"/>
      <c r="DX113" s="858"/>
      <c r="DY113" s="858"/>
      <c r="DZ113" s="859"/>
    </row>
    <row r="114" spans="1:130" s="212" customFormat="1" ht="26.25" customHeight="1" x14ac:dyDescent="0.15">
      <c r="A114" s="947"/>
      <c r="B114" s="948"/>
      <c r="C114" s="785" t="s">
        <v>453</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9760</v>
      </c>
      <c r="AB114" s="813"/>
      <c r="AC114" s="813"/>
      <c r="AD114" s="813"/>
      <c r="AE114" s="814"/>
      <c r="AF114" s="815">
        <v>17248</v>
      </c>
      <c r="AG114" s="813"/>
      <c r="AH114" s="813"/>
      <c r="AI114" s="813"/>
      <c r="AJ114" s="814"/>
      <c r="AK114" s="815">
        <v>25995</v>
      </c>
      <c r="AL114" s="813"/>
      <c r="AM114" s="813"/>
      <c r="AN114" s="813"/>
      <c r="AO114" s="814"/>
      <c r="AP114" s="857">
        <v>0.2</v>
      </c>
      <c r="AQ114" s="858"/>
      <c r="AR114" s="858"/>
      <c r="AS114" s="858"/>
      <c r="AT114" s="859"/>
      <c r="AU114" s="965"/>
      <c r="AV114" s="966"/>
      <c r="AW114" s="966"/>
      <c r="AX114" s="966"/>
      <c r="AY114" s="966"/>
      <c r="AZ114" s="848" t="s">
        <v>454</v>
      </c>
      <c r="BA114" s="785"/>
      <c r="BB114" s="785"/>
      <c r="BC114" s="785"/>
      <c r="BD114" s="785"/>
      <c r="BE114" s="785"/>
      <c r="BF114" s="785"/>
      <c r="BG114" s="785"/>
      <c r="BH114" s="785"/>
      <c r="BI114" s="785"/>
      <c r="BJ114" s="785"/>
      <c r="BK114" s="785"/>
      <c r="BL114" s="785"/>
      <c r="BM114" s="785"/>
      <c r="BN114" s="785"/>
      <c r="BO114" s="785"/>
      <c r="BP114" s="786"/>
      <c r="BQ114" s="849">
        <v>3550612</v>
      </c>
      <c r="BR114" s="850"/>
      <c r="BS114" s="850"/>
      <c r="BT114" s="850"/>
      <c r="BU114" s="850"/>
      <c r="BV114" s="850">
        <v>3567691</v>
      </c>
      <c r="BW114" s="850"/>
      <c r="BX114" s="850"/>
      <c r="BY114" s="850"/>
      <c r="BZ114" s="850"/>
      <c r="CA114" s="850">
        <v>3548988</v>
      </c>
      <c r="CB114" s="850"/>
      <c r="CC114" s="850"/>
      <c r="CD114" s="850"/>
      <c r="CE114" s="850"/>
      <c r="CF114" s="908">
        <v>26.1</v>
      </c>
      <c r="CG114" s="909"/>
      <c r="CH114" s="909"/>
      <c r="CI114" s="909"/>
      <c r="CJ114" s="909"/>
      <c r="CK114" s="960"/>
      <c r="CL114" s="854"/>
      <c r="CM114" s="848" t="s">
        <v>455</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414</v>
      </c>
      <c r="DH114" s="813"/>
      <c r="DI114" s="813"/>
      <c r="DJ114" s="813"/>
      <c r="DK114" s="814"/>
      <c r="DL114" s="815" t="s">
        <v>414</v>
      </c>
      <c r="DM114" s="813"/>
      <c r="DN114" s="813"/>
      <c r="DO114" s="813"/>
      <c r="DP114" s="814"/>
      <c r="DQ114" s="815" t="s">
        <v>128</v>
      </c>
      <c r="DR114" s="813"/>
      <c r="DS114" s="813"/>
      <c r="DT114" s="813"/>
      <c r="DU114" s="814"/>
      <c r="DV114" s="857" t="s">
        <v>128</v>
      </c>
      <c r="DW114" s="858"/>
      <c r="DX114" s="858"/>
      <c r="DY114" s="858"/>
      <c r="DZ114" s="859"/>
    </row>
    <row r="115" spans="1:130" s="212" customFormat="1" ht="26.25" customHeight="1" x14ac:dyDescent="0.15">
      <c r="A115" s="947"/>
      <c r="B115" s="948"/>
      <c r="C115" s="785" t="s">
        <v>456</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414</v>
      </c>
      <c r="AB115" s="952"/>
      <c r="AC115" s="952"/>
      <c r="AD115" s="952"/>
      <c r="AE115" s="953"/>
      <c r="AF115" s="954" t="s">
        <v>128</v>
      </c>
      <c r="AG115" s="952"/>
      <c r="AH115" s="952"/>
      <c r="AI115" s="952"/>
      <c r="AJ115" s="953"/>
      <c r="AK115" s="954" t="s">
        <v>414</v>
      </c>
      <c r="AL115" s="952"/>
      <c r="AM115" s="952"/>
      <c r="AN115" s="952"/>
      <c r="AO115" s="953"/>
      <c r="AP115" s="955" t="s">
        <v>442</v>
      </c>
      <c r="AQ115" s="956"/>
      <c r="AR115" s="956"/>
      <c r="AS115" s="956"/>
      <c r="AT115" s="957"/>
      <c r="AU115" s="965"/>
      <c r="AV115" s="966"/>
      <c r="AW115" s="966"/>
      <c r="AX115" s="966"/>
      <c r="AY115" s="966"/>
      <c r="AZ115" s="848" t="s">
        <v>457</v>
      </c>
      <c r="BA115" s="785"/>
      <c r="BB115" s="785"/>
      <c r="BC115" s="785"/>
      <c r="BD115" s="785"/>
      <c r="BE115" s="785"/>
      <c r="BF115" s="785"/>
      <c r="BG115" s="785"/>
      <c r="BH115" s="785"/>
      <c r="BI115" s="785"/>
      <c r="BJ115" s="785"/>
      <c r="BK115" s="785"/>
      <c r="BL115" s="785"/>
      <c r="BM115" s="785"/>
      <c r="BN115" s="785"/>
      <c r="BO115" s="785"/>
      <c r="BP115" s="786"/>
      <c r="BQ115" s="849" t="s">
        <v>128</v>
      </c>
      <c r="BR115" s="850"/>
      <c r="BS115" s="850"/>
      <c r="BT115" s="850"/>
      <c r="BU115" s="850"/>
      <c r="BV115" s="850" t="s">
        <v>414</v>
      </c>
      <c r="BW115" s="850"/>
      <c r="BX115" s="850"/>
      <c r="BY115" s="850"/>
      <c r="BZ115" s="850"/>
      <c r="CA115" s="850" t="s">
        <v>128</v>
      </c>
      <c r="CB115" s="850"/>
      <c r="CC115" s="850"/>
      <c r="CD115" s="850"/>
      <c r="CE115" s="850"/>
      <c r="CF115" s="908" t="s">
        <v>414</v>
      </c>
      <c r="CG115" s="909"/>
      <c r="CH115" s="909"/>
      <c r="CI115" s="909"/>
      <c r="CJ115" s="909"/>
      <c r="CK115" s="960"/>
      <c r="CL115" s="854"/>
      <c r="CM115" s="848" t="s">
        <v>458</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442</v>
      </c>
      <c r="DH115" s="813"/>
      <c r="DI115" s="813"/>
      <c r="DJ115" s="813"/>
      <c r="DK115" s="814"/>
      <c r="DL115" s="815" t="s">
        <v>128</v>
      </c>
      <c r="DM115" s="813"/>
      <c r="DN115" s="813"/>
      <c r="DO115" s="813"/>
      <c r="DP115" s="814"/>
      <c r="DQ115" s="815" t="s">
        <v>128</v>
      </c>
      <c r="DR115" s="813"/>
      <c r="DS115" s="813"/>
      <c r="DT115" s="813"/>
      <c r="DU115" s="814"/>
      <c r="DV115" s="857" t="s">
        <v>414</v>
      </c>
      <c r="DW115" s="858"/>
      <c r="DX115" s="858"/>
      <c r="DY115" s="858"/>
      <c r="DZ115" s="859"/>
    </row>
    <row r="116" spans="1:130" s="212" customFormat="1" ht="26.25" customHeight="1" x14ac:dyDescent="0.15">
      <c r="A116" s="949"/>
      <c r="B116" s="950"/>
      <c r="C116" s="872" t="s">
        <v>459</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414</v>
      </c>
      <c r="AB116" s="813"/>
      <c r="AC116" s="813"/>
      <c r="AD116" s="813"/>
      <c r="AE116" s="814"/>
      <c r="AF116" s="815" t="s">
        <v>442</v>
      </c>
      <c r="AG116" s="813"/>
      <c r="AH116" s="813"/>
      <c r="AI116" s="813"/>
      <c r="AJ116" s="814"/>
      <c r="AK116" s="815" t="s">
        <v>128</v>
      </c>
      <c r="AL116" s="813"/>
      <c r="AM116" s="813"/>
      <c r="AN116" s="813"/>
      <c r="AO116" s="814"/>
      <c r="AP116" s="857" t="s">
        <v>414</v>
      </c>
      <c r="AQ116" s="858"/>
      <c r="AR116" s="858"/>
      <c r="AS116" s="858"/>
      <c r="AT116" s="859"/>
      <c r="AU116" s="965"/>
      <c r="AV116" s="966"/>
      <c r="AW116" s="966"/>
      <c r="AX116" s="966"/>
      <c r="AY116" s="966"/>
      <c r="AZ116" s="942" t="s">
        <v>460</v>
      </c>
      <c r="BA116" s="943"/>
      <c r="BB116" s="943"/>
      <c r="BC116" s="943"/>
      <c r="BD116" s="943"/>
      <c r="BE116" s="943"/>
      <c r="BF116" s="943"/>
      <c r="BG116" s="943"/>
      <c r="BH116" s="943"/>
      <c r="BI116" s="943"/>
      <c r="BJ116" s="943"/>
      <c r="BK116" s="943"/>
      <c r="BL116" s="943"/>
      <c r="BM116" s="943"/>
      <c r="BN116" s="943"/>
      <c r="BO116" s="943"/>
      <c r="BP116" s="944"/>
      <c r="BQ116" s="849" t="s">
        <v>128</v>
      </c>
      <c r="BR116" s="850"/>
      <c r="BS116" s="850"/>
      <c r="BT116" s="850"/>
      <c r="BU116" s="850"/>
      <c r="BV116" s="850" t="s">
        <v>128</v>
      </c>
      <c r="BW116" s="850"/>
      <c r="BX116" s="850"/>
      <c r="BY116" s="850"/>
      <c r="BZ116" s="850"/>
      <c r="CA116" s="850" t="s">
        <v>414</v>
      </c>
      <c r="CB116" s="850"/>
      <c r="CC116" s="850"/>
      <c r="CD116" s="850"/>
      <c r="CE116" s="850"/>
      <c r="CF116" s="908" t="s">
        <v>414</v>
      </c>
      <c r="CG116" s="909"/>
      <c r="CH116" s="909"/>
      <c r="CI116" s="909"/>
      <c r="CJ116" s="909"/>
      <c r="CK116" s="960"/>
      <c r="CL116" s="854"/>
      <c r="CM116" s="848" t="s">
        <v>461</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414</v>
      </c>
      <c r="DH116" s="813"/>
      <c r="DI116" s="813"/>
      <c r="DJ116" s="813"/>
      <c r="DK116" s="814"/>
      <c r="DL116" s="815" t="s">
        <v>128</v>
      </c>
      <c r="DM116" s="813"/>
      <c r="DN116" s="813"/>
      <c r="DO116" s="813"/>
      <c r="DP116" s="814"/>
      <c r="DQ116" s="815" t="s">
        <v>128</v>
      </c>
      <c r="DR116" s="813"/>
      <c r="DS116" s="813"/>
      <c r="DT116" s="813"/>
      <c r="DU116" s="814"/>
      <c r="DV116" s="857" t="s">
        <v>414</v>
      </c>
      <c r="DW116" s="858"/>
      <c r="DX116" s="858"/>
      <c r="DY116" s="858"/>
      <c r="DZ116" s="859"/>
    </row>
    <row r="117" spans="1:130" s="212" customFormat="1" ht="26.25" customHeight="1" x14ac:dyDescent="0.15">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462</v>
      </c>
      <c r="Z117" s="930"/>
      <c r="AA117" s="935">
        <v>2661849</v>
      </c>
      <c r="AB117" s="936"/>
      <c r="AC117" s="936"/>
      <c r="AD117" s="936"/>
      <c r="AE117" s="937"/>
      <c r="AF117" s="938">
        <v>2711854</v>
      </c>
      <c r="AG117" s="936"/>
      <c r="AH117" s="936"/>
      <c r="AI117" s="936"/>
      <c r="AJ117" s="937"/>
      <c r="AK117" s="938">
        <v>2762838</v>
      </c>
      <c r="AL117" s="936"/>
      <c r="AM117" s="936"/>
      <c r="AN117" s="936"/>
      <c r="AO117" s="937"/>
      <c r="AP117" s="939"/>
      <c r="AQ117" s="940"/>
      <c r="AR117" s="940"/>
      <c r="AS117" s="940"/>
      <c r="AT117" s="941"/>
      <c r="AU117" s="965"/>
      <c r="AV117" s="966"/>
      <c r="AW117" s="966"/>
      <c r="AX117" s="966"/>
      <c r="AY117" s="966"/>
      <c r="AZ117" s="896" t="s">
        <v>463</v>
      </c>
      <c r="BA117" s="897"/>
      <c r="BB117" s="897"/>
      <c r="BC117" s="897"/>
      <c r="BD117" s="897"/>
      <c r="BE117" s="897"/>
      <c r="BF117" s="897"/>
      <c r="BG117" s="897"/>
      <c r="BH117" s="897"/>
      <c r="BI117" s="897"/>
      <c r="BJ117" s="897"/>
      <c r="BK117" s="897"/>
      <c r="BL117" s="897"/>
      <c r="BM117" s="897"/>
      <c r="BN117" s="897"/>
      <c r="BO117" s="897"/>
      <c r="BP117" s="898"/>
      <c r="BQ117" s="849" t="s">
        <v>414</v>
      </c>
      <c r="BR117" s="850"/>
      <c r="BS117" s="850"/>
      <c r="BT117" s="850"/>
      <c r="BU117" s="850"/>
      <c r="BV117" s="850" t="s">
        <v>414</v>
      </c>
      <c r="BW117" s="850"/>
      <c r="BX117" s="850"/>
      <c r="BY117" s="850"/>
      <c r="BZ117" s="850"/>
      <c r="CA117" s="850" t="s">
        <v>128</v>
      </c>
      <c r="CB117" s="850"/>
      <c r="CC117" s="850"/>
      <c r="CD117" s="850"/>
      <c r="CE117" s="850"/>
      <c r="CF117" s="908" t="s">
        <v>441</v>
      </c>
      <c r="CG117" s="909"/>
      <c r="CH117" s="909"/>
      <c r="CI117" s="909"/>
      <c r="CJ117" s="909"/>
      <c r="CK117" s="960"/>
      <c r="CL117" s="854"/>
      <c r="CM117" s="848" t="s">
        <v>464</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414</v>
      </c>
      <c r="DH117" s="813"/>
      <c r="DI117" s="813"/>
      <c r="DJ117" s="813"/>
      <c r="DK117" s="814"/>
      <c r="DL117" s="815" t="s">
        <v>414</v>
      </c>
      <c r="DM117" s="813"/>
      <c r="DN117" s="813"/>
      <c r="DO117" s="813"/>
      <c r="DP117" s="814"/>
      <c r="DQ117" s="815" t="s">
        <v>441</v>
      </c>
      <c r="DR117" s="813"/>
      <c r="DS117" s="813"/>
      <c r="DT117" s="813"/>
      <c r="DU117" s="814"/>
      <c r="DV117" s="857" t="s">
        <v>414</v>
      </c>
      <c r="DW117" s="858"/>
      <c r="DX117" s="858"/>
      <c r="DY117" s="858"/>
      <c r="DZ117" s="859"/>
    </row>
    <row r="118" spans="1:130" s="212" customFormat="1" ht="26.25" customHeight="1" x14ac:dyDescent="0.15">
      <c r="A118" s="928" t="s">
        <v>436</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433</v>
      </c>
      <c r="AB118" s="929"/>
      <c r="AC118" s="929"/>
      <c r="AD118" s="929"/>
      <c r="AE118" s="930"/>
      <c r="AF118" s="931" t="s">
        <v>434</v>
      </c>
      <c r="AG118" s="929"/>
      <c r="AH118" s="929"/>
      <c r="AI118" s="929"/>
      <c r="AJ118" s="930"/>
      <c r="AK118" s="931" t="s">
        <v>305</v>
      </c>
      <c r="AL118" s="929"/>
      <c r="AM118" s="929"/>
      <c r="AN118" s="929"/>
      <c r="AO118" s="930"/>
      <c r="AP118" s="932" t="s">
        <v>435</v>
      </c>
      <c r="AQ118" s="933"/>
      <c r="AR118" s="933"/>
      <c r="AS118" s="933"/>
      <c r="AT118" s="934"/>
      <c r="AU118" s="965"/>
      <c r="AV118" s="966"/>
      <c r="AW118" s="966"/>
      <c r="AX118" s="966"/>
      <c r="AY118" s="966"/>
      <c r="AZ118" s="871" t="s">
        <v>465</v>
      </c>
      <c r="BA118" s="872"/>
      <c r="BB118" s="872"/>
      <c r="BC118" s="872"/>
      <c r="BD118" s="872"/>
      <c r="BE118" s="872"/>
      <c r="BF118" s="872"/>
      <c r="BG118" s="872"/>
      <c r="BH118" s="872"/>
      <c r="BI118" s="872"/>
      <c r="BJ118" s="872"/>
      <c r="BK118" s="872"/>
      <c r="BL118" s="872"/>
      <c r="BM118" s="872"/>
      <c r="BN118" s="872"/>
      <c r="BO118" s="872"/>
      <c r="BP118" s="873"/>
      <c r="BQ118" s="912" t="s">
        <v>414</v>
      </c>
      <c r="BR118" s="878"/>
      <c r="BS118" s="878"/>
      <c r="BT118" s="878"/>
      <c r="BU118" s="878"/>
      <c r="BV118" s="878" t="s">
        <v>128</v>
      </c>
      <c r="BW118" s="878"/>
      <c r="BX118" s="878"/>
      <c r="BY118" s="878"/>
      <c r="BZ118" s="878"/>
      <c r="CA118" s="878" t="s">
        <v>128</v>
      </c>
      <c r="CB118" s="878"/>
      <c r="CC118" s="878"/>
      <c r="CD118" s="878"/>
      <c r="CE118" s="878"/>
      <c r="CF118" s="908" t="s">
        <v>414</v>
      </c>
      <c r="CG118" s="909"/>
      <c r="CH118" s="909"/>
      <c r="CI118" s="909"/>
      <c r="CJ118" s="909"/>
      <c r="CK118" s="960"/>
      <c r="CL118" s="854"/>
      <c r="CM118" s="848" t="s">
        <v>466</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414</v>
      </c>
      <c r="DH118" s="813"/>
      <c r="DI118" s="813"/>
      <c r="DJ118" s="813"/>
      <c r="DK118" s="814"/>
      <c r="DL118" s="815" t="s">
        <v>128</v>
      </c>
      <c r="DM118" s="813"/>
      <c r="DN118" s="813"/>
      <c r="DO118" s="813"/>
      <c r="DP118" s="814"/>
      <c r="DQ118" s="815" t="s">
        <v>128</v>
      </c>
      <c r="DR118" s="813"/>
      <c r="DS118" s="813"/>
      <c r="DT118" s="813"/>
      <c r="DU118" s="814"/>
      <c r="DV118" s="857" t="s">
        <v>414</v>
      </c>
      <c r="DW118" s="858"/>
      <c r="DX118" s="858"/>
      <c r="DY118" s="858"/>
      <c r="DZ118" s="859"/>
    </row>
    <row r="119" spans="1:130" s="212" customFormat="1" ht="26.25" customHeight="1" x14ac:dyDescent="0.15">
      <c r="A119" s="851" t="s">
        <v>439</v>
      </c>
      <c r="B119" s="852"/>
      <c r="C119" s="893" t="s">
        <v>440</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128</v>
      </c>
      <c r="AB119" s="922"/>
      <c r="AC119" s="922"/>
      <c r="AD119" s="922"/>
      <c r="AE119" s="923"/>
      <c r="AF119" s="924" t="s">
        <v>128</v>
      </c>
      <c r="AG119" s="922"/>
      <c r="AH119" s="922"/>
      <c r="AI119" s="922"/>
      <c r="AJ119" s="923"/>
      <c r="AK119" s="924" t="s">
        <v>414</v>
      </c>
      <c r="AL119" s="922"/>
      <c r="AM119" s="922"/>
      <c r="AN119" s="922"/>
      <c r="AO119" s="923"/>
      <c r="AP119" s="925" t="s">
        <v>414</v>
      </c>
      <c r="AQ119" s="926"/>
      <c r="AR119" s="926"/>
      <c r="AS119" s="926"/>
      <c r="AT119" s="927"/>
      <c r="AU119" s="967"/>
      <c r="AV119" s="968"/>
      <c r="AW119" s="968"/>
      <c r="AX119" s="968"/>
      <c r="AY119" s="968"/>
      <c r="AZ119" s="233" t="s">
        <v>187</v>
      </c>
      <c r="BA119" s="233"/>
      <c r="BB119" s="233"/>
      <c r="BC119" s="233"/>
      <c r="BD119" s="233"/>
      <c r="BE119" s="233"/>
      <c r="BF119" s="233"/>
      <c r="BG119" s="233"/>
      <c r="BH119" s="233"/>
      <c r="BI119" s="233"/>
      <c r="BJ119" s="233"/>
      <c r="BK119" s="233"/>
      <c r="BL119" s="233"/>
      <c r="BM119" s="233"/>
      <c r="BN119" s="233"/>
      <c r="BO119" s="910" t="s">
        <v>467</v>
      </c>
      <c r="BP119" s="911"/>
      <c r="BQ119" s="912">
        <v>32133186</v>
      </c>
      <c r="BR119" s="878"/>
      <c r="BS119" s="878"/>
      <c r="BT119" s="878"/>
      <c r="BU119" s="878"/>
      <c r="BV119" s="878">
        <v>31784961</v>
      </c>
      <c r="BW119" s="878"/>
      <c r="BX119" s="878"/>
      <c r="BY119" s="878"/>
      <c r="BZ119" s="878"/>
      <c r="CA119" s="878">
        <v>31056719</v>
      </c>
      <c r="CB119" s="878"/>
      <c r="CC119" s="878"/>
      <c r="CD119" s="878"/>
      <c r="CE119" s="878"/>
      <c r="CF119" s="781"/>
      <c r="CG119" s="782"/>
      <c r="CH119" s="782"/>
      <c r="CI119" s="782"/>
      <c r="CJ119" s="867"/>
      <c r="CK119" s="961"/>
      <c r="CL119" s="856"/>
      <c r="CM119" s="871" t="s">
        <v>468</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128</v>
      </c>
      <c r="DH119" s="797"/>
      <c r="DI119" s="797"/>
      <c r="DJ119" s="797"/>
      <c r="DK119" s="798"/>
      <c r="DL119" s="799" t="s">
        <v>128</v>
      </c>
      <c r="DM119" s="797"/>
      <c r="DN119" s="797"/>
      <c r="DO119" s="797"/>
      <c r="DP119" s="798"/>
      <c r="DQ119" s="799" t="s">
        <v>414</v>
      </c>
      <c r="DR119" s="797"/>
      <c r="DS119" s="797"/>
      <c r="DT119" s="797"/>
      <c r="DU119" s="798"/>
      <c r="DV119" s="881" t="s">
        <v>414</v>
      </c>
      <c r="DW119" s="882"/>
      <c r="DX119" s="882"/>
      <c r="DY119" s="882"/>
      <c r="DZ119" s="883"/>
    </row>
    <row r="120" spans="1:130" s="212" customFormat="1" ht="26.25" customHeight="1" x14ac:dyDescent="0.15">
      <c r="A120" s="853"/>
      <c r="B120" s="854"/>
      <c r="C120" s="848" t="s">
        <v>445</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128</v>
      </c>
      <c r="AB120" s="813"/>
      <c r="AC120" s="813"/>
      <c r="AD120" s="813"/>
      <c r="AE120" s="814"/>
      <c r="AF120" s="815" t="s">
        <v>414</v>
      </c>
      <c r="AG120" s="813"/>
      <c r="AH120" s="813"/>
      <c r="AI120" s="813"/>
      <c r="AJ120" s="814"/>
      <c r="AK120" s="815" t="s">
        <v>128</v>
      </c>
      <c r="AL120" s="813"/>
      <c r="AM120" s="813"/>
      <c r="AN120" s="813"/>
      <c r="AO120" s="814"/>
      <c r="AP120" s="857" t="s">
        <v>414</v>
      </c>
      <c r="AQ120" s="858"/>
      <c r="AR120" s="858"/>
      <c r="AS120" s="858"/>
      <c r="AT120" s="859"/>
      <c r="AU120" s="913" t="s">
        <v>469</v>
      </c>
      <c r="AV120" s="914"/>
      <c r="AW120" s="914"/>
      <c r="AX120" s="914"/>
      <c r="AY120" s="915"/>
      <c r="AZ120" s="893" t="s">
        <v>470</v>
      </c>
      <c r="BA120" s="841"/>
      <c r="BB120" s="841"/>
      <c r="BC120" s="841"/>
      <c r="BD120" s="841"/>
      <c r="BE120" s="841"/>
      <c r="BF120" s="841"/>
      <c r="BG120" s="841"/>
      <c r="BH120" s="841"/>
      <c r="BI120" s="841"/>
      <c r="BJ120" s="841"/>
      <c r="BK120" s="841"/>
      <c r="BL120" s="841"/>
      <c r="BM120" s="841"/>
      <c r="BN120" s="841"/>
      <c r="BO120" s="841"/>
      <c r="BP120" s="842"/>
      <c r="BQ120" s="894">
        <v>14944387</v>
      </c>
      <c r="BR120" s="875"/>
      <c r="BS120" s="875"/>
      <c r="BT120" s="875"/>
      <c r="BU120" s="875"/>
      <c r="BV120" s="875">
        <v>14968026</v>
      </c>
      <c r="BW120" s="875"/>
      <c r="BX120" s="875"/>
      <c r="BY120" s="875"/>
      <c r="BZ120" s="875"/>
      <c r="CA120" s="875">
        <v>15750031</v>
      </c>
      <c r="CB120" s="875"/>
      <c r="CC120" s="875"/>
      <c r="CD120" s="875"/>
      <c r="CE120" s="875"/>
      <c r="CF120" s="899">
        <v>115.7</v>
      </c>
      <c r="CG120" s="900"/>
      <c r="CH120" s="900"/>
      <c r="CI120" s="900"/>
      <c r="CJ120" s="900"/>
      <c r="CK120" s="901" t="s">
        <v>471</v>
      </c>
      <c r="CL120" s="885"/>
      <c r="CM120" s="885"/>
      <c r="CN120" s="885"/>
      <c r="CO120" s="886"/>
      <c r="CP120" s="905" t="s">
        <v>410</v>
      </c>
      <c r="CQ120" s="906"/>
      <c r="CR120" s="906"/>
      <c r="CS120" s="906"/>
      <c r="CT120" s="906"/>
      <c r="CU120" s="906"/>
      <c r="CV120" s="906"/>
      <c r="CW120" s="906"/>
      <c r="CX120" s="906"/>
      <c r="CY120" s="906"/>
      <c r="CZ120" s="906"/>
      <c r="DA120" s="906"/>
      <c r="DB120" s="906"/>
      <c r="DC120" s="906"/>
      <c r="DD120" s="906"/>
      <c r="DE120" s="906"/>
      <c r="DF120" s="907"/>
      <c r="DG120" s="894">
        <v>9735517</v>
      </c>
      <c r="DH120" s="875"/>
      <c r="DI120" s="875"/>
      <c r="DJ120" s="875"/>
      <c r="DK120" s="875"/>
      <c r="DL120" s="875">
        <v>9789581</v>
      </c>
      <c r="DM120" s="875"/>
      <c r="DN120" s="875"/>
      <c r="DO120" s="875"/>
      <c r="DP120" s="875"/>
      <c r="DQ120" s="875">
        <v>9333548</v>
      </c>
      <c r="DR120" s="875"/>
      <c r="DS120" s="875"/>
      <c r="DT120" s="875"/>
      <c r="DU120" s="875"/>
      <c r="DV120" s="876">
        <v>68.5</v>
      </c>
      <c r="DW120" s="876"/>
      <c r="DX120" s="876"/>
      <c r="DY120" s="876"/>
      <c r="DZ120" s="877"/>
    </row>
    <row r="121" spans="1:130" s="212" customFormat="1" ht="26.25" customHeight="1" x14ac:dyDescent="0.15">
      <c r="A121" s="853"/>
      <c r="B121" s="854"/>
      <c r="C121" s="896" t="s">
        <v>472</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414</v>
      </c>
      <c r="AB121" s="813"/>
      <c r="AC121" s="813"/>
      <c r="AD121" s="813"/>
      <c r="AE121" s="814"/>
      <c r="AF121" s="815" t="s">
        <v>128</v>
      </c>
      <c r="AG121" s="813"/>
      <c r="AH121" s="813"/>
      <c r="AI121" s="813"/>
      <c r="AJ121" s="814"/>
      <c r="AK121" s="815" t="s">
        <v>414</v>
      </c>
      <c r="AL121" s="813"/>
      <c r="AM121" s="813"/>
      <c r="AN121" s="813"/>
      <c r="AO121" s="814"/>
      <c r="AP121" s="857" t="s">
        <v>414</v>
      </c>
      <c r="AQ121" s="858"/>
      <c r="AR121" s="858"/>
      <c r="AS121" s="858"/>
      <c r="AT121" s="859"/>
      <c r="AU121" s="916"/>
      <c r="AV121" s="917"/>
      <c r="AW121" s="917"/>
      <c r="AX121" s="917"/>
      <c r="AY121" s="918"/>
      <c r="AZ121" s="848" t="s">
        <v>473</v>
      </c>
      <c r="BA121" s="785"/>
      <c r="BB121" s="785"/>
      <c r="BC121" s="785"/>
      <c r="BD121" s="785"/>
      <c r="BE121" s="785"/>
      <c r="BF121" s="785"/>
      <c r="BG121" s="785"/>
      <c r="BH121" s="785"/>
      <c r="BI121" s="785"/>
      <c r="BJ121" s="785"/>
      <c r="BK121" s="785"/>
      <c r="BL121" s="785"/>
      <c r="BM121" s="785"/>
      <c r="BN121" s="785"/>
      <c r="BO121" s="785"/>
      <c r="BP121" s="786"/>
      <c r="BQ121" s="849" t="s">
        <v>414</v>
      </c>
      <c r="BR121" s="850"/>
      <c r="BS121" s="850"/>
      <c r="BT121" s="850"/>
      <c r="BU121" s="850"/>
      <c r="BV121" s="850" t="s">
        <v>414</v>
      </c>
      <c r="BW121" s="850"/>
      <c r="BX121" s="850"/>
      <c r="BY121" s="850"/>
      <c r="BZ121" s="850"/>
      <c r="CA121" s="850" t="s">
        <v>128</v>
      </c>
      <c r="CB121" s="850"/>
      <c r="CC121" s="850"/>
      <c r="CD121" s="850"/>
      <c r="CE121" s="850"/>
      <c r="CF121" s="908" t="s">
        <v>414</v>
      </c>
      <c r="CG121" s="909"/>
      <c r="CH121" s="909"/>
      <c r="CI121" s="909"/>
      <c r="CJ121" s="909"/>
      <c r="CK121" s="902"/>
      <c r="CL121" s="888"/>
      <c r="CM121" s="888"/>
      <c r="CN121" s="888"/>
      <c r="CO121" s="889"/>
      <c r="CP121" s="868" t="s">
        <v>474</v>
      </c>
      <c r="CQ121" s="869"/>
      <c r="CR121" s="869"/>
      <c r="CS121" s="869"/>
      <c r="CT121" s="869"/>
      <c r="CU121" s="869"/>
      <c r="CV121" s="869"/>
      <c r="CW121" s="869"/>
      <c r="CX121" s="869"/>
      <c r="CY121" s="869"/>
      <c r="CZ121" s="869"/>
      <c r="DA121" s="869"/>
      <c r="DB121" s="869"/>
      <c r="DC121" s="869"/>
      <c r="DD121" s="869"/>
      <c r="DE121" s="869"/>
      <c r="DF121" s="870"/>
      <c r="DG121" s="849" t="s">
        <v>128</v>
      </c>
      <c r="DH121" s="850"/>
      <c r="DI121" s="850"/>
      <c r="DJ121" s="850"/>
      <c r="DK121" s="850"/>
      <c r="DL121" s="850" t="s">
        <v>414</v>
      </c>
      <c r="DM121" s="850"/>
      <c r="DN121" s="850"/>
      <c r="DO121" s="850"/>
      <c r="DP121" s="850"/>
      <c r="DQ121" s="850" t="s">
        <v>414</v>
      </c>
      <c r="DR121" s="850"/>
      <c r="DS121" s="850"/>
      <c r="DT121" s="850"/>
      <c r="DU121" s="850"/>
      <c r="DV121" s="827" t="s">
        <v>414</v>
      </c>
      <c r="DW121" s="827"/>
      <c r="DX121" s="827"/>
      <c r="DY121" s="827"/>
      <c r="DZ121" s="828"/>
    </row>
    <row r="122" spans="1:130" s="212" customFormat="1" ht="26.25" customHeight="1" x14ac:dyDescent="0.15">
      <c r="A122" s="853"/>
      <c r="B122" s="854"/>
      <c r="C122" s="848" t="s">
        <v>455</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414</v>
      </c>
      <c r="AB122" s="813"/>
      <c r="AC122" s="813"/>
      <c r="AD122" s="813"/>
      <c r="AE122" s="814"/>
      <c r="AF122" s="815" t="s">
        <v>414</v>
      </c>
      <c r="AG122" s="813"/>
      <c r="AH122" s="813"/>
      <c r="AI122" s="813"/>
      <c r="AJ122" s="814"/>
      <c r="AK122" s="815" t="s">
        <v>414</v>
      </c>
      <c r="AL122" s="813"/>
      <c r="AM122" s="813"/>
      <c r="AN122" s="813"/>
      <c r="AO122" s="814"/>
      <c r="AP122" s="857" t="s">
        <v>128</v>
      </c>
      <c r="AQ122" s="858"/>
      <c r="AR122" s="858"/>
      <c r="AS122" s="858"/>
      <c r="AT122" s="859"/>
      <c r="AU122" s="916"/>
      <c r="AV122" s="917"/>
      <c r="AW122" s="917"/>
      <c r="AX122" s="917"/>
      <c r="AY122" s="918"/>
      <c r="AZ122" s="871" t="s">
        <v>475</v>
      </c>
      <c r="BA122" s="872"/>
      <c r="BB122" s="872"/>
      <c r="BC122" s="872"/>
      <c r="BD122" s="872"/>
      <c r="BE122" s="872"/>
      <c r="BF122" s="872"/>
      <c r="BG122" s="872"/>
      <c r="BH122" s="872"/>
      <c r="BI122" s="872"/>
      <c r="BJ122" s="872"/>
      <c r="BK122" s="872"/>
      <c r="BL122" s="872"/>
      <c r="BM122" s="872"/>
      <c r="BN122" s="872"/>
      <c r="BO122" s="872"/>
      <c r="BP122" s="873"/>
      <c r="BQ122" s="912">
        <v>22436570</v>
      </c>
      <c r="BR122" s="878"/>
      <c r="BS122" s="878"/>
      <c r="BT122" s="878"/>
      <c r="BU122" s="878"/>
      <c r="BV122" s="878">
        <v>21851982</v>
      </c>
      <c r="BW122" s="878"/>
      <c r="BX122" s="878"/>
      <c r="BY122" s="878"/>
      <c r="BZ122" s="878"/>
      <c r="CA122" s="878">
        <v>21247102</v>
      </c>
      <c r="CB122" s="878"/>
      <c r="CC122" s="878"/>
      <c r="CD122" s="878"/>
      <c r="CE122" s="878"/>
      <c r="CF122" s="879">
        <v>156</v>
      </c>
      <c r="CG122" s="880"/>
      <c r="CH122" s="880"/>
      <c r="CI122" s="880"/>
      <c r="CJ122" s="880"/>
      <c r="CK122" s="902"/>
      <c r="CL122" s="888"/>
      <c r="CM122" s="888"/>
      <c r="CN122" s="888"/>
      <c r="CO122" s="889"/>
      <c r="CP122" s="868" t="s">
        <v>476</v>
      </c>
      <c r="CQ122" s="869"/>
      <c r="CR122" s="869"/>
      <c r="CS122" s="869"/>
      <c r="CT122" s="869"/>
      <c r="CU122" s="869"/>
      <c r="CV122" s="869"/>
      <c r="CW122" s="869"/>
      <c r="CX122" s="869"/>
      <c r="CY122" s="869"/>
      <c r="CZ122" s="869"/>
      <c r="DA122" s="869"/>
      <c r="DB122" s="869"/>
      <c r="DC122" s="869"/>
      <c r="DD122" s="869"/>
      <c r="DE122" s="869"/>
      <c r="DF122" s="870"/>
      <c r="DG122" s="849" t="s">
        <v>414</v>
      </c>
      <c r="DH122" s="850"/>
      <c r="DI122" s="850"/>
      <c r="DJ122" s="850"/>
      <c r="DK122" s="850"/>
      <c r="DL122" s="850" t="s">
        <v>128</v>
      </c>
      <c r="DM122" s="850"/>
      <c r="DN122" s="850"/>
      <c r="DO122" s="850"/>
      <c r="DP122" s="850"/>
      <c r="DQ122" s="850" t="s">
        <v>414</v>
      </c>
      <c r="DR122" s="850"/>
      <c r="DS122" s="850"/>
      <c r="DT122" s="850"/>
      <c r="DU122" s="850"/>
      <c r="DV122" s="827" t="s">
        <v>414</v>
      </c>
      <c r="DW122" s="827"/>
      <c r="DX122" s="827"/>
      <c r="DY122" s="827"/>
      <c r="DZ122" s="828"/>
    </row>
    <row r="123" spans="1:130" s="212" customFormat="1" ht="26.25" customHeight="1" x14ac:dyDescent="0.15">
      <c r="A123" s="853"/>
      <c r="B123" s="854"/>
      <c r="C123" s="848" t="s">
        <v>461</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128</v>
      </c>
      <c r="AB123" s="813"/>
      <c r="AC123" s="813"/>
      <c r="AD123" s="813"/>
      <c r="AE123" s="814"/>
      <c r="AF123" s="815" t="s">
        <v>128</v>
      </c>
      <c r="AG123" s="813"/>
      <c r="AH123" s="813"/>
      <c r="AI123" s="813"/>
      <c r="AJ123" s="814"/>
      <c r="AK123" s="815" t="s">
        <v>414</v>
      </c>
      <c r="AL123" s="813"/>
      <c r="AM123" s="813"/>
      <c r="AN123" s="813"/>
      <c r="AO123" s="814"/>
      <c r="AP123" s="857" t="s">
        <v>414</v>
      </c>
      <c r="AQ123" s="858"/>
      <c r="AR123" s="858"/>
      <c r="AS123" s="858"/>
      <c r="AT123" s="859"/>
      <c r="AU123" s="919"/>
      <c r="AV123" s="920"/>
      <c r="AW123" s="920"/>
      <c r="AX123" s="920"/>
      <c r="AY123" s="920"/>
      <c r="AZ123" s="233" t="s">
        <v>187</v>
      </c>
      <c r="BA123" s="233"/>
      <c r="BB123" s="233"/>
      <c r="BC123" s="233"/>
      <c r="BD123" s="233"/>
      <c r="BE123" s="233"/>
      <c r="BF123" s="233"/>
      <c r="BG123" s="233"/>
      <c r="BH123" s="233"/>
      <c r="BI123" s="233"/>
      <c r="BJ123" s="233"/>
      <c r="BK123" s="233"/>
      <c r="BL123" s="233"/>
      <c r="BM123" s="233"/>
      <c r="BN123" s="233"/>
      <c r="BO123" s="910" t="s">
        <v>477</v>
      </c>
      <c r="BP123" s="911"/>
      <c r="BQ123" s="865">
        <v>37380957</v>
      </c>
      <c r="BR123" s="866"/>
      <c r="BS123" s="866"/>
      <c r="BT123" s="866"/>
      <c r="BU123" s="866"/>
      <c r="BV123" s="866">
        <v>36820008</v>
      </c>
      <c r="BW123" s="866"/>
      <c r="BX123" s="866"/>
      <c r="BY123" s="866"/>
      <c r="BZ123" s="866"/>
      <c r="CA123" s="866">
        <v>36997133</v>
      </c>
      <c r="CB123" s="866"/>
      <c r="CC123" s="866"/>
      <c r="CD123" s="866"/>
      <c r="CE123" s="866"/>
      <c r="CF123" s="781"/>
      <c r="CG123" s="782"/>
      <c r="CH123" s="782"/>
      <c r="CI123" s="782"/>
      <c r="CJ123" s="867"/>
      <c r="CK123" s="902"/>
      <c r="CL123" s="888"/>
      <c r="CM123" s="888"/>
      <c r="CN123" s="888"/>
      <c r="CO123" s="889"/>
      <c r="CP123" s="868" t="s">
        <v>407</v>
      </c>
      <c r="CQ123" s="869"/>
      <c r="CR123" s="869"/>
      <c r="CS123" s="869"/>
      <c r="CT123" s="869"/>
      <c r="CU123" s="869"/>
      <c r="CV123" s="869"/>
      <c r="CW123" s="869"/>
      <c r="CX123" s="869"/>
      <c r="CY123" s="869"/>
      <c r="CZ123" s="869"/>
      <c r="DA123" s="869"/>
      <c r="DB123" s="869"/>
      <c r="DC123" s="869"/>
      <c r="DD123" s="869"/>
      <c r="DE123" s="869"/>
      <c r="DF123" s="870"/>
      <c r="DG123" s="812" t="s">
        <v>414</v>
      </c>
      <c r="DH123" s="813"/>
      <c r="DI123" s="813"/>
      <c r="DJ123" s="813"/>
      <c r="DK123" s="814"/>
      <c r="DL123" s="815" t="s">
        <v>414</v>
      </c>
      <c r="DM123" s="813"/>
      <c r="DN123" s="813"/>
      <c r="DO123" s="813"/>
      <c r="DP123" s="814"/>
      <c r="DQ123" s="815" t="s">
        <v>128</v>
      </c>
      <c r="DR123" s="813"/>
      <c r="DS123" s="813"/>
      <c r="DT123" s="813"/>
      <c r="DU123" s="814"/>
      <c r="DV123" s="857" t="s">
        <v>414</v>
      </c>
      <c r="DW123" s="858"/>
      <c r="DX123" s="858"/>
      <c r="DY123" s="858"/>
      <c r="DZ123" s="859"/>
    </row>
    <row r="124" spans="1:130" s="212" customFormat="1" ht="26.25" customHeight="1" thickBot="1" x14ac:dyDescent="0.2">
      <c r="A124" s="853"/>
      <c r="B124" s="854"/>
      <c r="C124" s="848" t="s">
        <v>464</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414</v>
      </c>
      <c r="AB124" s="813"/>
      <c r="AC124" s="813"/>
      <c r="AD124" s="813"/>
      <c r="AE124" s="814"/>
      <c r="AF124" s="815" t="s">
        <v>414</v>
      </c>
      <c r="AG124" s="813"/>
      <c r="AH124" s="813"/>
      <c r="AI124" s="813"/>
      <c r="AJ124" s="814"/>
      <c r="AK124" s="815" t="s">
        <v>414</v>
      </c>
      <c r="AL124" s="813"/>
      <c r="AM124" s="813"/>
      <c r="AN124" s="813"/>
      <c r="AO124" s="814"/>
      <c r="AP124" s="857" t="s">
        <v>128</v>
      </c>
      <c r="AQ124" s="858"/>
      <c r="AR124" s="858"/>
      <c r="AS124" s="858"/>
      <c r="AT124" s="859"/>
      <c r="AU124" s="860" t="s">
        <v>478</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414</v>
      </c>
      <c r="BR124" s="864"/>
      <c r="BS124" s="864"/>
      <c r="BT124" s="864"/>
      <c r="BU124" s="864"/>
      <c r="BV124" s="864" t="s">
        <v>414</v>
      </c>
      <c r="BW124" s="864"/>
      <c r="BX124" s="864"/>
      <c r="BY124" s="864"/>
      <c r="BZ124" s="864"/>
      <c r="CA124" s="864" t="s">
        <v>128</v>
      </c>
      <c r="CB124" s="864"/>
      <c r="CC124" s="864"/>
      <c r="CD124" s="864"/>
      <c r="CE124" s="864"/>
      <c r="CF124" s="759"/>
      <c r="CG124" s="760"/>
      <c r="CH124" s="760"/>
      <c r="CI124" s="760"/>
      <c r="CJ124" s="895"/>
      <c r="CK124" s="903"/>
      <c r="CL124" s="903"/>
      <c r="CM124" s="903"/>
      <c r="CN124" s="903"/>
      <c r="CO124" s="904"/>
      <c r="CP124" s="868" t="s">
        <v>479</v>
      </c>
      <c r="CQ124" s="869"/>
      <c r="CR124" s="869"/>
      <c r="CS124" s="869"/>
      <c r="CT124" s="869"/>
      <c r="CU124" s="869"/>
      <c r="CV124" s="869"/>
      <c r="CW124" s="869"/>
      <c r="CX124" s="869"/>
      <c r="CY124" s="869"/>
      <c r="CZ124" s="869"/>
      <c r="DA124" s="869"/>
      <c r="DB124" s="869"/>
      <c r="DC124" s="869"/>
      <c r="DD124" s="869"/>
      <c r="DE124" s="869"/>
      <c r="DF124" s="870"/>
      <c r="DG124" s="796" t="s">
        <v>414</v>
      </c>
      <c r="DH124" s="797"/>
      <c r="DI124" s="797"/>
      <c r="DJ124" s="797"/>
      <c r="DK124" s="798"/>
      <c r="DL124" s="799" t="s">
        <v>414</v>
      </c>
      <c r="DM124" s="797"/>
      <c r="DN124" s="797"/>
      <c r="DO124" s="797"/>
      <c r="DP124" s="798"/>
      <c r="DQ124" s="799" t="s">
        <v>128</v>
      </c>
      <c r="DR124" s="797"/>
      <c r="DS124" s="797"/>
      <c r="DT124" s="797"/>
      <c r="DU124" s="798"/>
      <c r="DV124" s="881" t="s">
        <v>414</v>
      </c>
      <c r="DW124" s="882"/>
      <c r="DX124" s="882"/>
      <c r="DY124" s="882"/>
      <c r="DZ124" s="883"/>
    </row>
    <row r="125" spans="1:130" s="212" customFormat="1" ht="26.25" customHeight="1" x14ac:dyDescent="0.15">
      <c r="A125" s="853"/>
      <c r="B125" s="854"/>
      <c r="C125" s="848" t="s">
        <v>466</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414</v>
      </c>
      <c r="AB125" s="813"/>
      <c r="AC125" s="813"/>
      <c r="AD125" s="813"/>
      <c r="AE125" s="814"/>
      <c r="AF125" s="815" t="s">
        <v>414</v>
      </c>
      <c r="AG125" s="813"/>
      <c r="AH125" s="813"/>
      <c r="AI125" s="813"/>
      <c r="AJ125" s="814"/>
      <c r="AK125" s="815" t="s">
        <v>414</v>
      </c>
      <c r="AL125" s="813"/>
      <c r="AM125" s="813"/>
      <c r="AN125" s="813"/>
      <c r="AO125" s="814"/>
      <c r="AP125" s="857" t="s">
        <v>128</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480</v>
      </c>
      <c r="CL125" s="885"/>
      <c r="CM125" s="885"/>
      <c r="CN125" s="885"/>
      <c r="CO125" s="886"/>
      <c r="CP125" s="893" t="s">
        <v>481</v>
      </c>
      <c r="CQ125" s="841"/>
      <c r="CR125" s="841"/>
      <c r="CS125" s="841"/>
      <c r="CT125" s="841"/>
      <c r="CU125" s="841"/>
      <c r="CV125" s="841"/>
      <c r="CW125" s="841"/>
      <c r="CX125" s="841"/>
      <c r="CY125" s="841"/>
      <c r="CZ125" s="841"/>
      <c r="DA125" s="841"/>
      <c r="DB125" s="841"/>
      <c r="DC125" s="841"/>
      <c r="DD125" s="841"/>
      <c r="DE125" s="841"/>
      <c r="DF125" s="842"/>
      <c r="DG125" s="894" t="s">
        <v>414</v>
      </c>
      <c r="DH125" s="875"/>
      <c r="DI125" s="875"/>
      <c r="DJ125" s="875"/>
      <c r="DK125" s="875"/>
      <c r="DL125" s="875" t="s">
        <v>414</v>
      </c>
      <c r="DM125" s="875"/>
      <c r="DN125" s="875"/>
      <c r="DO125" s="875"/>
      <c r="DP125" s="875"/>
      <c r="DQ125" s="875" t="s">
        <v>414</v>
      </c>
      <c r="DR125" s="875"/>
      <c r="DS125" s="875"/>
      <c r="DT125" s="875"/>
      <c r="DU125" s="875"/>
      <c r="DV125" s="876" t="s">
        <v>128</v>
      </c>
      <c r="DW125" s="876"/>
      <c r="DX125" s="876"/>
      <c r="DY125" s="876"/>
      <c r="DZ125" s="877"/>
    </row>
    <row r="126" spans="1:130" s="212" customFormat="1" ht="26.25" customHeight="1" thickBot="1" x14ac:dyDescent="0.2">
      <c r="A126" s="853"/>
      <c r="B126" s="854"/>
      <c r="C126" s="848" t="s">
        <v>468</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414</v>
      </c>
      <c r="AB126" s="813"/>
      <c r="AC126" s="813"/>
      <c r="AD126" s="813"/>
      <c r="AE126" s="814"/>
      <c r="AF126" s="815" t="s">
        <v>414</v>
      </c>
      <c r="AG126" s="813"/>
      <c r="AH126" s="813"/>
      <c r="AI126" s="813"/>
      <c r="AJ126" s="814"/>
      <c r="AK126" s="815" t="s">
        <v>414</v>
      </c>
      <c r="AL126" s="813"/>
      <c r="AM126" s="813"/>
      <c r="AN126" s="813"/>
      <c r="AO126" s="814"/>
      <c r="AP126" s="857" t="s">
        <v>128</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482</v>
      </c>
      <c r="CQ126" s="785"/>
      <c r="CR126" s="785"/>
      <c r="CS126" s="785"/>
      <c r="CT126" s="785"/>
      <c r="CU126" s="785"/>
      <c r="CV126" s="785"/>
      <c r="CW126" s="785"/>
      <c r="CX126" s="785"/>
      <c r="CY126" s="785"/>
      <c r="CZ126" s="785"/>
      <c r="DA126" s="785"/>
      <c r="DB126" s="785"/>
      <c r="DC126" s="785"/>
      <c r="DD126" s="785"/>
      <c r="DE126" s="785"/>
      <c r="DF126" s="786"/>
      <c r="DG126" s="849" t="s">
        <v>414</v>
      </c>
      <c r="DH126" s="850"/>
      <c r="DI126" s="850"/>
      <c r="DJ126" s="850"/>
      <c r="DK126" s="850"/>
      <c r="DL126" s="850" t="s">
        <v>414</v>
      </c>
      <c r="DM126" s="850"/>
      <c r="DN126" s="850"/>
      <c r="DO126" s="850"/>
      <c r="DP126" s="850"/>
      <c r="DQ126" s="850" t="s">
        <v>414</v>
      </c>
      <c r="DR126" s="850"/>
      <c r="DS126" s="850"/>
      <c r="DT126" s="850"/>
      <c r="DU126" s="850"/>
      <c r="DV126" s="827" t="s">
        <v>414</v>
      </c>
      <c r="DW126" s="827"/>
      <c r="DX126" s="827"/>
      <c r="DY126" s="827"/>
      <c r="DZ126" s="828"/>
    </row>
    <row r="127" spans="1:130" s="212" customFormat="1" ht="26.25" customHeight="1" x14ac:dyDescent="0.15">
      <c r="A127" s="855"/>
      <c r="B127" s="856"/>
      <c r="C127" s="871" t="s">
        <v>483</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414</v>
      </c>
      <c r="AB127" s="813"/>
      <c r="AC127" s="813"/>
      <c r="AD127" s="813"/>
      <c r="AE127" s="814"/>
      <c r="AF127" s="815" t="s">
        <v>414</v>
      </c>
      <c r="AG127" s="813"/>
      <c r="AH127" s="813"/>
      <c r="AI127" s="813"/>
      <c r="AJ127" s="814"/>
      <c r="AK127" s="815" t="s">
        <v>414</v>
      </c>
      <c r="AL127" s="813"/>
      <c r="AM127" s="813"/>
      <c r="AN127" s="813"/>
      <c r="AO127" s="814"/>
      <c r="AP127" s="857" t="s">
        <v>414</v>
      </c>
      <c r="AQ127" s="858"/>
      <c r="AR127" s="858"/>
      <c r="AS127" s="858"/>
      <c r="AT127" s="859"/>
      <c r="AU127" s="214"/>
      <c r="AV127" s="214"/>
      <c r="AW127" s="214"/>
      <c r="AX127" s="874" t="s">
        <v>484</v>
      </c>
      <c r="AY127" s="845"/>
      <c r="AZ127" s="845"/>
      <c r="BA127" s="845"/>
      <c r="BB127" s="845"/>
      <c r="BC127" s="845"/>
      <c r="BD127" s="845"/>
      <c r="BE127" s="846"/>
      <c r="BF127" s="844" t="s">
        <v>485</v>
      </c>
      <c r="BG127" s="845"/>
      <c r="BH127" s="845"/>
      <c r="BI127" s="845"/>
      <c r="BJ127" s="845"/>
      <c r="BK127" s="845"/>
      <c r="BL127" s="846"/>
      <c r="BM127" s="844" t="s">
        <v>486</v>
      </c>
      <c r="BN127" s="845"/>
      <c r="BO127" s="845"/>
      <c r="BP127" s="845"/>
      <c r="BQ127" s="845"/>
      <c r="BR127" s="845"/>
      <c r="BS127" s="846"/>
      <c r="BT127" s="844" t="s">
        <v>487</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488</v>
      </c>
      <c r="CQ127" s="785"/>
      <c r="CR127" s="785"/>
      <c r="CS127" s="785"/>
      <c r="CT127" s="785"/>
      <c r="CU127" s="785"/>
      <c r="CV127" s="785"/>
      <c r="CW127" s="785"/>
      <c r="CX127" s="785"/>
      <c r="CY127" s="785"/>
      <c r="CZ127" s="785"/>
      <c r="DA127" s="785"/>
      <c r="DB127" s="785"/>
      <c r="DC127" s="785"/>
      <c r="DD127" s="785"/>
      <c r="DE127" s="785"/>
      <c r="DF127" s="786"/>
      <c r="DG127" s="849" t="s">
        <v>128</v>
      </c>
      <c r="DH127" s="850"/>
      <c r="DI127" s="850"/>
      <c r="DJ127" s="850"/>
      <c r="DK127" s="850"/>
      <c r="DL127" s="850" t="s">
        <v>414</v>
      </c>
      <c r="DM127" s="850"/>
      <c r="DN127" s="850"/>
      <c r="DO127" s="850"/>
      <c r="DP127" s="850"/>
      <c r="DQ127" s="850" t="s">
        <v>128</v>
      </c>
      <c r="DR127" s="850"/>
      <c r="DS127" s="850"/>
      <c r="DT127" s="850"/>
      <c r="DU127" s="850"/>
      <c r="DV127" s="827" t="s">
        <v>414</v>
      </c>
      <c r="DW127" s="827"/>
      <c r="DX127" s="827"/>
      <c r="DY127" s="827"/>
      <c r="DZ127" s="828"/>
    </row>
    <row r="128" spans="1:130" s="212" customFormat="1" ht="26.25" customHeight="1" thickBot="1" x14ac:dyDescent="0.2">
      <c r="A128" s="829" t="s">
        <v>489</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490</v>
      </c>
      <c r="X128" s="831"/>
      <c r="Y128" s="831"/>
      <c r="Z128" s="832"/>
      <c r="AA128" s="833" t="s">
        <v>414</v>
      </c>
      <c r="AB128" s="834"/>
      <c r="AC128" s="834"/>
      <c r="AD128" s="834"/>
      <c r="AE128" s="835"/>
      <c r="AF128" s="836" t="s">
        <v>414</v>
      </c>
      <c r="AG128" s="834"/>
      <c r="AH128" s="834"/>
      <c r="AI128" s="834"/>
      <c r="AJ128" s="835"/>
      <c r="AK128" s="836" t="s">
        <v>414</v>
      </c>
      <c r="AL128" s="834"/>
      <c r="AM128" s="834"/>
      <c r="AN128" s="834"/>
      <c r="AO128" s="835"/>
      <c r="AP128" s="837"/>
      <c r="AQ128" s="838"/>
      <c r="AR128" s="838"/>
      <c r="AS128" s="838"/>
      <c r="AT128" s="839"/>
      <c r="AU128" s="214"/>
      <c r="AV128" s="214"/>
      <c r="AW128" s="214"/>
      <c r="AX128" s="840" t="s">
        <v>491</v>
      </c>
      <c r="AY128" s="841"/>
      <c r="AZ128" s="841"/>
      <c r="BA128" s="841"/>
      <c r="BB128" s="841"/>
      <c r="BC128" s="841"/>
      <c r="BD128" s="841"/>
      <c r="BE128" s="842"/>
      <c r="BF128" s="819" t="s">
        <v>414</v>
      </c>
      <c r="BG128" s="820"/>
      <c r="BH128" s="820"/>
      <c r="BI128" s="820"/>
      <c r="BJ128" s="820"/>
      <c r="BK128" s="820"/>
      <c r="BL128" s="843"/>
      <c r="BM128" s="819">
        <v>12.72</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492</v>
      </c>
      <c r="CQ128" s="763"/>
      <c r="CR128" s="763"/>
      <c r="CS128" s="763"/>
      <c r="CT128" s="763"/>
      <c r="CU128" s="763"/>
      <c r="CV128" s="763"/>
      <c r="CW128" s="763"/>
      <c r="CX128" s="763"/>
      <c r="CY128" s="763"/>
      <c r="CZ128" s="763"/>
      <c r="DA128" s="763"/>
      <c r="DB128" s="763"/>
      <c r="DC128" s="763"/>
      <c r="DD128" s="763"/>
      <c r="DE128" s="763"/>
      <c r="DF128" s="764"/>
      <c r="DG128" s="823" t="s">
        <v>128</v>
      </c>
      <c r="DH128" s="824"/>
      <c r="DI128" s="824"/>
      <c r="DJ128" s="824"/>
      <c r="DK128" s="824"/>
      <c r="DL128" s="824" t="s">
        <v>128</v>
      </c>
      <c r="DM128" s="824"/>
      <c r="DN128" s="824"/>
      <c r="DO128" s="824"/>
      <c r="DP128" s="824"/>
      <c r="DQ128" s="824" t="s">
        <v>128</v>
      </c>
      <c r="DR128" s="824"/>
      <c r="DS128" s="824"/>
      <c r="DT128" s="824"/>
      <c r="DU128" s="824"/>
      <c r="DV128" s="825" t="s">
        <v>128</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493</v>
      </c>
      <c r="X129" s="810"/>
      <c r="Y129" s="810"/>
      <c r="Z129" s="811"/>
      <c r="AA129" s="812">
        <v>14908219</v>
      </c>
      <c r="AB129" s="813"/>
      <c r="AC129" s="813"/>
      <c r="AD129" s="813"/>
      <c r="AE129" s="814"/>
      <c r="AF129" s="815">
        <v>15206217</v>
      </c>
      <c r="AG129" s="813"/>
      <c r="AH129" s="813"/>
      <c r="AI129" s="813"/>
      <c r="AJ129" s="814"/>
      <c r="AK129" s="815">
        <v>15767919</v>
      </c>
      <c r="AL129" s="813"/>
      <c r="AM129" s="813"/>
      <c r="AN129" s="813"/>
      <c r="AO129" s="814"/>
      <c r="AP129" s="816"/>
      <c r="AQ129" s="817"/>
      <c r="AR129" s="817"/>
      <c r="AS129" s="817"/>
      <c r="AT129" s="818"/>
      <c r="AU129" s="215"/>
      <c r="AV129" s="215"/>
      <c r="AW129" s="215"/>
      <c r="AX129" s="784" t="s">
        <v>494</v>
      </c>
      <c r="AY129" s="785"/>
      <c r="AZ129" s="785"/>
      <c r="BA129" s="785"/>
      <c r="BB129" s="785"/>
      <c r="BC129" s="785"/>
      <c r="BD129" s="785"/>
      <c r="BE129" s="786"/>
      <c r="BF129" s="803" t="s">
        <v>414</v>
      </c>
      <c r="BG129" s="804"/>
      <c r="BH129" s="804"/>
      <c r="BI129" s="804"/>
      <c r="BJ129" s="804"/>
      <c r="BK129" s="804"/>
      <c r="BL129" s="805"/>
      <c r="BM129" s="803">
        <v>17.72</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495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496</v>
      </c>
      <c r="X130" s="810"/>
      <c r="Y130" s="810"/>
      <c r="Z130" s="811"/>
      <c r="AA130" s="812">
        <v>2150587</v>
      </c>
      <c r="AB130" s="813"/>
      <c r="AC130" s="813"/>
      <c r="AD130" s="813"/>
      <c r="AE130" s="814"/>
      <c r="AF130" s="815">
        <v>2161833</v>
      </c>
      <c r="AG130" s="813"/>
      <c r="AH130" s="813"/>
      <c r="AI130" s="813"/>
      <c r="AJ130" s="814"/>
      <c r="AK130" s="815">
        <v>2149845</v>
      </c>
      <c r="AL130" s="813"/>
      <c r="AM130" s="813"/>
      <c r="AN130" s="813"/>
      <c r="AO130" s="814"/>
      <c r="AP130" s="816"/>
      <c r="AQ130" s="817"/>
      <c r="AR130" s="817"/>
      <c r="AS130" s="817"/>
      <c r="AT130" s="818"/>
      <c r="AU130" s="215"/>
      <c r="AV130" s="215"/>
      <c r="AW130" s="215"/>
      <c r="AX130" s="784" t="s">
        <v>497</v>
      </c>
      <c r="AY130" s="785"/>
      <c r="AZ130" s="785"/>
      <c r="BA130" s="785"/>
      <c r="BB130" s="785"/>
      <c r="BC130" s="785"/>
      <c r="BD130" s="785"/>
      <c r="BE130" s="786"/>
      <c r="BF130" s="787">
        <v>4.2</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498</v>
      </c>
      <c r="X131" s="794"/>
      <c r="Y131" s="794"/>
      <c r="Z131" s="795"/>
      <c r="AA131" s="796">
        <v>12757632</v>
      </c>
      <c r="AB131" s="797"/>
      <c r="AC131" s="797"/>
      <c r="AD131" s="797"/>
      <c r="AE131" s="798"/>
      <c r="AF131" s="799">
        <v>13044384</v>
      </c>
      <c r="AG131" s="797"/>
      <c r="AH131" s="797"/>
      <c r="AI131" s="797"/>
      <c r="AJ131" s="798"/>
      <c r="AK131" s="799">
        <v>13618074</v>
      </c>
      <c r="AL131" s="797"/>
      <c r="AM131" s="797"/>
      <c r="AN131" s="797"/>
      <c r="AO131" s="798"/>
      <c r="AP131" s="800"/>
      <c r="AQ131" s="801"/>
      <c r="AR131" s="801"/>
      <c r="AS131" s="801"/>
      <c r="AT131" s="802"/>
      <c r="AU131" s="215"/>
      <c r="AV131" s="215"/>
      <c r="AW131" s="215"/>
      <c r="AX131" s="762" t="s">
        <v>499</v>
      </c>
      <c r="AY131" s="763"/>
      <c r="AZ131" s="763"/>
      <c r="BA131" s="763"/>
      <c r="BB131" s="763"/>
      <c r="BC131" s="763"/>
      <c r="BD131" s="763"/>
      <c r="BE131" s="764"/>
      <c r="BF131" s="765" t="s">
        <v>414</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500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501</v>
      </c>
      <c r="W132" s="775"/>
      <c r="X132" s="775"/>
      <c r="Y132" s="775"/>
      <c r="Z132" s="776"/>
      <c r="AA132" s="777">
        <v>4.0074991969999996</v>
      </c>
      <c r="AB132" s="778"/>
      <c r="AC132" s="778"/>
      <c r="AD132" s="778"/>
      <c r="AE132" s="779"/>
      <c r="AF132" s="780">
        <v>4.2165348700000003</v>
      </c>
      <c r="AG132" s="778"/>
      <c r="AH132" s="778"/>
      <c r="AI132" s="778"/>
      <c r="AJ132" s="779"/>
      <c r="AK132" s="780">
        <v>4.5013193500000002</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502</v>
      </c>
      <c r="W133" s="754"/>
      <c r="X133" s="754"/>
      <c r="Y133" s="754"/>
      <c r="Z133" s="755"/>
      <c r="AA133" s="756">
        <v>4.2</v>
      </c>
      <c r="AB133" s="757"/>
      <c r="AC133" s="757"/>
      <c r="AD133" s="757"/>
      <c r="AE133" s="758"/>
      <c r="AF133" s="756">
        <v>4.0999999999999996</v>
      </c>
      <c r="AG133" s="757"/>
      <c r="AH133" s="757"/>
      <c r="AI133" s="757"/>
      <c r="AJ133" s="758"/>
      <c r="AK133" s="756">
        <v>4.2</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ZwC8NdKFbwE4G0i1iiGVXM1DL2YoHb90FeNvTUEpYxIIMV5a92KPZzO/na+ltsfudXZmL7vVeR89IhE8xcSqXw==" saltValue="SoKb67h1gWfjIYlcd6Ee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503</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pjXvs2bEidoAKqyi9zk903bKevmoC8SxJQgte/b+oVpz2qWfPhAWpw6T2HIoQmpwGo3JtlfIYseBiXIFzd4MKA==" saltValue="37t+blGjlRUOnDHbSMBi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QZzxFpg4i/S5ro9oTRT8LylkT5DGkkby+9oJ05fmJ3jGRxzyK+wtbit42TBFk6SerHI760OZgdtXCL0gijdLw==" saltValue="tXdC9n3DMtgYs1h66F5Q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505</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0" t="s">
        <v>506</v>
      </c>
      <c r="AP7" s="254"/>
      <c r="AQ7" s="255" t="s">
        <v>507</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1"/>
      <c r="AP8" s="260" t="s">
        <v>508</v>
      </c>
      <c r="AQ8" s="261" t="s">
        <v>509</v>
      </c>
      <c r="AR8" s="262" t="s">
        <v>510</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2" t="s">
        <v>511</v>
      </c>
      <c r="AL9" s="1163"/>
      <c r="AM9" s="1163"/>
      <c r="AN9" s="1164"/>
      <c r="AO9" s="263">
        <v>3843634</v>
      </c>
      <c r="AP9" s="263">
        <v>61882</v>
      </c>
      <c r="AQ9" s="264">
        <v>72345</v>
      </c>
      <c r="AR9" s="265">
        <v>-14.5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2" t="s">
        <v>512</v>
      </c>
      <c r="AL10" s="1163"/>
      <c r="AM10" s="1163"/>
      <c r="AN10" s="1164"/>
      <c r="AO10" s="266">
        <v>42405</v>
      </c>
      <c r="AP10" s="266">
        <v>683</v>
      </c>
      <c r="AQ10" s="267">
        <v>6087</v>
      </c>
      <c r="AR10" s="268">
        <v>-88.8</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2" t="s">
        <v>513</v>
      </c>
      <c r="AL11" s="1163"/>
      <c r="AM11" s="1163"/>
      <c r="AN11" s="1164"/>
      <c r="AO11" s="266">
        <v>50793</v>
      </c>
      <c r="AP11" s="266">
        <v>818</v>
      </c>
      <c r="AQ11" s="267">
        <v>1128</v>
      </c>
      <c r="AR11" s="268">
        <v>-27.5</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2" t="s">
        <v>514</v>
      </c>
      <c r="AL12" s="1163"/>
      <c r="AM12" s="1163"/>
      <c r="AN12" s="1164"/>
      <c r="AO12" s="266" t="s">
        <v>515</v>
      </c>
      <c r="AP12" s="266" t="s">
        <v>515</v>
      </c>
      <c r="AQ12" s="267">
        <v>9</v>
      </c>
      <c r="AR12" s="268" t="s">
        <v>515</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2" t="s">
        <v>516</v>
      </c>
      <c r="AL13" s="1163"/>
      <c r="AM13" s="1163"/>
      <c r="AN13" s="1164"/>
      <c r="AO13" s="266">
        <v>165883</v>
      </c>
      <c r="AP13" s="266">
        <v>2671</v>
      </c>
      <c r="AQ13" s="267">
        <v>2326</v>
      </c>
      <c r="AR13" s="268">
        <v>14.8</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2" t="s">
        <v>517</v>
      </c>
      <c r="AL14" s="1163"/>
      <c r="AM14" s="1163"/>
      <c r="AN14" s="1164"/>
      <c r="AO14" s="266">
        <v>33401</v>
      </c>
      <c r="AP14" s="266">
        <v>538</v>
      </c>
      <c r="AQ14" s="267">
        <v>1625</v>
      </c>
      <c r="AR14" s="268">
        <v>-66.900000000000006</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5" t="s">
        <v>518</v>
      </c>
      <c r="AL15" s="1166"/>
      <c r="AM15" s="1166"/>
      <c r="AN15" s="1167"/>
      <c r="AO15" s="266">
        <v>-253867</v>
      </c>
      <c r="AP15" s="266">
        <v>-4087</v>
      </c>
      <c r="AQ15" s="267">
        <v>-4515</v>
      </c>
      <c r="AR15" s="268">
        <v>-9.5</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5" t="s">
        <v>187</v>
      </c>
      <c r="AL16" s="1166"/>
      <c r="AM16" s="1166"/>
      <c r="AN16" s="1167"/>
      <c r="AO16" s="266">
        <v>3882249</v>
      </c>
      <c r="AP16" s="266">
        <v>62504</v>
      </c>
      <c r="AQ16" s="267">
        <v>79005</v>
      </c>
      <c r="AR16" s="268">
        <v>-20.9</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519</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520</v>
      </c>
      <c r="AP20" s="275" t="s">
        <v>521</v>
      </c>
      <c r="AQ20" s="276" t="s">
        <v>522</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8" t="s">
        <v>523</v>
      </c>
      <c r="AL21" s="1169"/>
      <c r="AM21" s="1169"/>
      <c r="AN21" s="1170"/>
      <c r="AO21" s="279">
        <v>7.02</v>
      </c>
      <c r="AP21" s="280">
        <v>7.5</v>
      </c>
      <c r="AQ21" s="281">
        <v>-0.48</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8" t="s">
        <v>524</v>
      </c>
      <c r="AL22" s="1169"/>
      <c r="AM22" s="1169"/>
      <c r="AN22" s="1170"/>
      <c r="AO22" s="284">
        <v>98</v>
      </c>
      <c r="AP22" s="285">
        <v>98.5</v>
      </c>
      <c r="AQ22" s="286">
        <v>-0.5</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1" t="s">
        <v>525</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49"/>
    </row>
    <row r="27" spans="1:46" x14ac:dyDescent="0.15">
      <c r="A27" s="291"/>
      <c r="AO27" s="244"/>
      <c r="AP27" s="244"/>
      <c r="AQ27" s="244"/>
      <c r="AR27" s="244"/>
      <c r="AS27" s="244"/>
      <c r="AT27" s="244"/>
    </row>
    <row r="28" spans="1:46" ht="17.25" x14ac:dyDescent="0.15">
      <c r="A28" s="245" t="s">
        <v>526</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527</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0" t="s">
        <v>506</v>
      </c>
      <c r="AP30" s="254"/>
      <c r="AQ30" s="255" t="s">
        <v>507</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1"/>
      <c r="AP31" s="260" t="s">
        <v>508</v>
      </c>
      <c r="AQ31" s="261" t="s">
        <v>509</v>
      </c>
      <c r="AR31" s="262" t="s">
        <v>510</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2" t="s">
        <v>528</v>
      </c>
      <c r="AL32" s="1153"/>
      <c r="AM32" s="1153"/>
      <c r="AN32" s="1154"/>
      <c r="AO32" s="294">
        <v>2198093</v>
      </c>
      <c r="AP32" s="294">
        <v>35389</v>
      </c>
      <c r="AQ32" s="295">
        <v>42274</v>
      </c>
      <c r="AR32" s="296">
        <v>-16.3</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2" t="s">
        <v>529</v>
      </c>
      <c r="AL33" s="1153"/>
      <c r="AM33" s="1153"/>
      <c r="AN33" s="1154"/>
      <c r="AO33" s="294" t="s">
        <v>515</v>
      </c>
      <c r="AP33" s="294" t="s">
        <v>515</v>
      </c>
      <c r="AQ33" s="295" t="s">
        <v>515</v>
      </c>
      <c r="AR33" s="296" t="s">
        <v>515</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2" t="s">
        <v>530</v>
      </c>
      <c r="AL34" s="1153"/>
      <c r="AM34" s="1153"/>
      <c r="AN34" s="1154"/>
      <c r="AO34" s="294" t="s">
        <v>515</v>
      </c>
      <c r="AP34" s="294" t="s">
        <v>515</v>
      </c>
      <c r="AQ34" s="295">
        <v>53</v>
      </c>
      <c r="AR34" s="296" t="s">
        <v>515</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2" t="s">
        <v>531</v>
      </c>
      <c r="AL35" s="1153"/>
      <c r="AM35" s="1153"/>
      <c r="AN35" s="1154"/>
      <c r="AO35" s="294">
        <v>538750</v>
      </c>
      <c r="AP35" s="294">
        <v>8674</v>
      </c>
      <c r="AQ35" s="295">
        <v>12769</v>
      </c>
      <c r="AR35" s="296">
        <v>-32.1</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2" t="s">
        <v>532</v>
      </c>
      <c r="AL36" s="1153"/>
      <c r="AM36" s="1153"/>
      <c r="AN36" s="1154"/>
      <c r="AO36" s="294">
        <v>25995</v>
      </c>
      <c r="AP36" s="294">
        <v>419</v>
      </c>
      <c r="AQ36" s="295">
        <v>1973</v>
      </c>
      <c r="AR36" s="296">
        <v>-78.8</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2" t="s">
        <v>533</v>
      </c>
      <c r="AL37" s="1153"/>
      <c r="AM37" s="1153"/>
      <c r="AN37" s="1154"/>
      <c r="AO37" s="294" t="s">
        <v>515</v>
      </c>
      <c r="AP37" s="294" t="s">
        <v>515</v>
      </c>
      <c r="AQ37" s="295">
        <v>635</v>
      </c>
      <c r="AR37" s="296" t="s">
        <v>515</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5" t="s">
        <v>534</v>
      </c>
      <c r="AL38" s="1156"/>
      <c r="AM38" s="1156"/>
      <c r="AN38" s="1157"/>
      <c r="AO38" s="297" t="s">
        <v>515</v>
      </c>
      <c r="AP38" s="297" t="s">
        <v>515</v>
      </c>
      <c r="AQ38" s="298">
        <v>1</v>
      </c>
      <c r="AR38" s="286" t="s">
        <v>515</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5" t="s">
        <v>535</v>
      </c>
      <c r="AL39" s="1156"/>
      <c r="AM39" s="1156"/>
      <c r="AN39" s="1157"/>
      <c r="AO39" s="294" t="s">
        <v>515</v>
      </c>
      <c r="AP39" s="294" t="s">
        <v>515</v>
      </c>
      <c r="AQ39" s="295">
        <v>-5447</v>
      </c>
      <c r="AR39" s="296" t="s">
        <v>515</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2" t="s">
        <v>536</v>
      </c>
      <c r="AL40" s="1153"/>
      <c r="AM40" s="1153"/>
      <c r="AN40" s="1154"/>
      <c r="AO40" s="294">
        <v>-2149845</v>
      </c>
      <c r="AP40" s="294">
        <v>-34612</v>
      </c>
      <c r="AQ40" s="295">
        <v>-37418</v>
      </c>
      <c r="AR40" s="296">
        <v>-7.5</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8" t="s">
        <v>298</v>
      </c>
      <c r="AL41" s="1159"/>
      <c r="AM41" s="1159"/>
      <c r="AN41" s="1160"/>
      <c r="AO41" s="294">
        <v>612993</v>
      </c>
      <c r="AP41" s="294">
        <v>9869</v>
      </c>
      <c r="AQ41" s="295">
        <v>14840</v>
      </c>
      <c r="AR41" s="296">
        <v>-33.5</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537</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539</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5" t="s">
        <v>506</v>
      </c>
      <c r="AN49" s="1147" t="s">
        <v>540</v>
      </c>
      <c r="AO49" s="1148"/>
      <c r="AP49" s="1148"/>
      <c r="AQ49" s="1148"/>
      <c r="AR49" s="1149"/>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6"/>
      <c r="AN50" s="310" t="s">
        <v>541</v>
      </c>
      <c r="AO50" s="311" t="s">
        <v>542</v>
      </c>
      <c r="AP50" s="312" t="s">
        <v>543</v>
      </c>
      <c r="AQ50" s="313" t="s">
        <v>544</v>
      </c>
      <c r="AR50" s="314" t="s">
        <v>545</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546</v>
      </c>
      <c r="AL51" s="307"/>
      <c r="AM51" s="315">
        <v>1853928</v>
      </c>
      <c r="AN51" s="316">
        <v>29061</v>
      </c>
      <c r="AO51" s="317">
        <v>7.2</v>
      </c>
      <c r="AP51" s="318">
        <v>70615</v>
      </c>
      <c r="AQ51" s="319">
        <v>4.9000000000000004</v>
      </c>
      <c r="AR51" s="320">
        <v>2.2999999999999998</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547</v>
      </c>
      <c r="AM52" s="323">
        <v>885498</v>
      </c>
      <c r="AN52" s="324">
        <v>13880</v>
      </c>
      <c r="AO52" s="325">
        <v>2.6</v>
      </c>
      <c r="AP52" s="326">
        <v>37382</v>
      </c>
      <c r="AQ52" s="327">
        <v>-1.9</v>
      </c>
      <c r="AR52" s="328">
        <v>4.5</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548</v>
      </c>
      <c r="AL53" s="307"/>
      <c r="AM53" s="315">
        <v>1675110</v>
      </c>
      <c r="AN53" s="316">
        <v>26485</v>
      </c>
      <c r="AO53" s="317">
        <v>-8.9</v>
      </c>
      <c r="AP53" s="318">
        <v>69185</v>
      </c>
      <c r="AQ53" s="319">
        <v>-2</v>
      </c>
      <c r="AR53" s="320">
        <v>-6.9</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547</v>
      </c>
      <c r="AM54" s="323">
        <v>794669</v>
      </c>
      <c r="AN54" s="324">
        <v>12565</v>
      </c>
      <c r="AO54" s="325">
        <v>-9.5</v>
      </c>
      <c r="AP54" s="326">
        <v>38519</v>
      </c>
      <c r="AQ54" s="327">
        <v>3</v>
      </c>
      <c r="AR54" s="328">
        <v>-12.5</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549</v>
      </c>
      <c r="AL55" s="307"/>
      <c r="AM55" s="315">
        <v>2089782</v>
      </c>
      <c r="AN55" s="316">
        <v>33150</v>
      </c>
      <c r="AO55" s="317">
        <v>25.2</v>
      </c>
      <c r="AP55" s="318">
        <v>70166</v>
      </c>
      <c r="AQ55" s="319">
        <v>1.4</v>
      </c>
      <c r="AR55" s="320">
        <v>23.8</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547</v>
      </c>
      <c r="AM56" s="323">
        <v>977423</v>
      </c>
      <c r="AN56" s="324">
        <v>15505</v>
      </c>
      <c r="AO56" s="325">
        <v>23.4</v>
      </c>
      <c r="AP56" s="326">
        <v>36115</v>
      </c>
      <c r="AQ56" s="327">
        <v>-6.2</v>
      </c>
      <c r="AR56" s="328">
        <v>29.6</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550</v>
      </c>
      <c r="AL57" s="307"/>
      <c r="AM57" s="315">
        <v>2436611</v>
      </c>
      <c r="AN57" s="316">
        <v>38894</v>
      </c>
      <c r="AO57" s="317">
        <v>17.3</v>
      </c>
      <c r="AP57" s="318">
        <v>70329</v>
      </c>
      <c r="AQ57" s="319">
        <v>0.2</v>
      </c>
      <c r="AR57" s="320">
        <v>17.100000000000001</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547</v>
      </c>
      <c r="AM58" s="323">
        <v>1102000</v>
      </c>
      <c r="AN58" s="324">
        <v>17590</v>
      </c>
      <c r="AO58" s="325">
        <v>13.4</v>
      </c>
      <c r="AP58" s="326">
        <v>39403</v>
      </c>
      <c r="AQ58" s="327">
        <v>9.1</v>
      </c>
      <c r="AR58" s="328">
        <v>4.3</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551</v>
      </c>
      <c r="AL59" s="307"/>
      <c r="AM59" s="315">
        <v>1996955</v>
      </c>
      <c r="AN59" s="316">
        <v>32151</v>
      </c>
      <c r="AO59" s="317">
        <v>-17.3</v>
      </c>
      <c r="AP59" s="318">
        <v>54225</v>
      </c>
      <c r="AQ59" s="319">
        <v>-22.9</v>
      </c>
      <c r="AR59" s="320">
        <v>5.6</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547</v>
      </c>
      <c r="AM60" s="323">
        <v>1265921</v>
      </c>
      <c r="AN60" s="324">
        <v>20381</v>
      </c>
      <c r="AO60" s="325">
        <v>15.9</v>
      </c>
      <c r="AP60" s="326">
        <v>27337</v>
      </c>
      <c r="AQ60" s="327">
        <v>-30.6</v>
      </c>
      <c r="AR60" s="328">
        <v>46.5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552</v>
      </c>
      <c r="AL61" s="329"/>
      <c r="AM61" s="330">
        <v>2010477</v>
      </c>
      <c r="AN61" s="331">
        <v>31948</v>
      </c>
      <c r="AO61" s="332">
        <v>4.7</v>
      </c>
      <c r="AP61" s="333">
        <v>66904</v>
      </c>
      <c r="AQ61" s="334">
        <v>-3.7</v>
      </c>
      <c r="AR61" s="320">
        <v>8.4</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547</v>
      </c>
      <c r="AM62" s="323">
        <v>1005102</v>
      </c>
      <c r="AN62" s="324">
        <v>15984</v>
      </c>
      <c r="AO62" s="325">
        <v>9.1999999999999993</v>
      </c>
      <c r="AP62" s="326">
        <v>35751</v>
      </c>
      <c r="AQ62" s="327">
        <v>-5.3</v>
      </c>
      <c r="AR62" s="328">
        <v>14.5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Aty+47I1nUJQbNgg95A8J7BH4aBVdE261W5foX87kabyFfFFMJu6z2JCDJ0JkcbYNVvjxtWHNut706BOi0Yxbg==" saltValue="PCSiOnIFhywcMBiHhsiN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554</v>
      </c>
    </row>
    <row r="121" spans="125:125" ht="13.5" hidden="1" customHeight="1" x14ac:dyDescent="0.15">
      <c r="DU121" s="241"/>
    </row>
  </sheetData>
  <sheetProtection algorithmName="SHA-512" hashValue="DTKaD7t3PO6jiBoA05cWGr4lz73jgjo32GbnV8mq1a6pnEhY99jGD1o7cCb2xfvEpxM/30JLRfGUpMIpHKTwPw==" saltValue="Xxlft89JOM7fcv6WRWba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555</v>
      </c>
    </row>
  </sheetData>
  <sheetProtection algorithmName="SHA-512" hashValue="wjmUNuWrN37+peDTGuwFA3DagrIy56jqX/+P7WWkZ4fcyasu6ES44ZSV+DDyrASsbp/QSUfoiWTKrDv7HKOcNw==" saltValue="pKB//D0YWX9X3hqRUIYX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1" t="s">
        <v>3</v>
      </c>
      <c r="D47" s="1171"/>
      <c r="E47" s="1172"/>
      <c r="F47" s="11">
        <v>47.75</v>
      </c>
      <c r="G47" s="12">
        <v>45.92</v>
      </c>
      <c r="H47" s="12">
        <v>42.39</v>
      </c>
      <c r="I47" s="12">
        <v>37.520000000000003</v>
      </c>
      <c r="J47" s="13">
        <v>35.950000000000003</v>
      </c>
    </row>
    <row r="48" spans="2:10" ht="57.75" customHeight="1" x14ac:dyDescent="0.15">
      <c r="B48" s="14"/>
      <c r="C48" s="1173" t="s">
        <v>4</v>
      </c>
      <c r="D48" s="1173"/>
      <c r="E48" s="1174"/>
      <c r="F48" s="15">
        <v>4.7</v>
      </c>
      <c r="G48" s="16">
        <v>4.37</v>
      </c>
      <c r="H48" s="16">
        <v>4.97</v>
      </c>
      <c r="I48" s="16">
        <v>6.41</v>
      </c>
      <c r="J48" s="17">
        <v>6.66</v>
      </c>
    </row>
    <row r="49" spans="2:10" ht="57.75" customHeight="1" thickBot="1" x14ac:dyDescent="0.2">
      <c r="B49" s="18"/>
      <c r="C49" s="1175" t="s">
        <v>5</v>
      </c>
      <c r="D49" s="1175"/>
      <c r="E49" s="1176"/>
      <c r="F49" s="19" t="s">
        <v>561</v>
      </c>
      <c r="G49" s="20" t="s">
        <v>562</v>
      </c>
      <c r="H49" s="20" t="s">
        <v>563</v>
      </c>
      <c r="I49" s="20" t="s">
        <v>564</v>
      </c>
      <c r="J49" s="21">
        <v>0.24</v>
      </c>
    </row>
    <row r="50" spans="2:10" x14ac:dyDescent="0.15"/>
  </sheetData>
  <sheetProtection algorithmName="SHA-512" hashValue="bh4IlPY0+g2tLPq/V/b2/KDNGZRrouzfhSU+eoR2MJVPQ+X1ybHK/kDuA0sChjIMlnI+F/aiRw1QpUbphSj2rg==" saltValue="ccf/PslkSYYIrf8k0+o+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石渡　大貴</cp:lastModifiedBy>
  <cp:lastPrinted>2023-10-05T02:40:37Z</cp:lastPrinted>
  <dcterms:created xsi:type="dcterms:W3CDTF">2023-02-20T05:45:16Z</dcterms:created>
  <dcterms:modified xsi:type="dcterms:W3CDTF">2023-10-05T02:40:47Z</dcterms:modified>
  <cp:category/>
</cp:coreProperties>
</file>