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DF0FFB35-AA9E-4AB5-9003-F4EDAF5DF1E9}"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AM35" i="10"/>
  <c r="CO34" i="10"/>
  <c r="AM34" i="10"/>
  <c r="C34" i="10"/>
  <c r="C35" i="10" s="1"/>
  <c r="C36"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c r="BE35" i="10" s="1"/>
  <c r="BE36" i="10" s="1"/>
  <c r="BW34" i="10" l="1"/>
  <c r="BW35" i="10" s="1"/>
  <c r="BW36" i="10" s="1"/>
  <c r="BW37" i="10" s="1"/>
  <c r="BW38" i="10" s="1"/>
  <c r="BW39" i="10" s="1"/>
  <c r="BW40" i="10" s="1"/>
  <c r="BW41" i="10" s="1"/>
</calcChain>
</file>

<file path=xl/sharedStrings.xml><?xml version="1.0" encoding="utf-8"?>
<sst xmlns="http://schemas.openxmlformats.org/spreadsheetml/2006/main" count="1208" uniqueCount="607">
  <si>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</si>
  <si>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</si>
  <si>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</si>
  <si>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</si>
  <si>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</si>
  <si>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</si>
  <si>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</si>
  <si>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</si>
  <si>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</si>
  <si>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</si>
  <si>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</si>
  <si>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</si>
  <si>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</si>
  <si>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</si>
  <si>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</si>
  <si>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</si>
  <si>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</si>
  <si>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</si>
  <si>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</si>
  <si>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</si>
  <si>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</si>
  <si>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</si>
  <si>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</si>
  <si>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</si>
  <si>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</si>
  <si>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</si>
  <si>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</si>
  <si>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</si>
  <si>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</si>
  <si>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</si>
  <si>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</si>
  <si>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</si>
  <si>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</si>
  <si>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</si>
  <si>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</si>
  <si>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</si>
  <si>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</si>
  <si>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</si>
  <si>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</si>
  <si>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</si>
  <si>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</si>
  <si>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</si>
  <si>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</si>
  <si>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</si>
  <si>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</si>
  <si>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</si>
  <si>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</si>
  <si>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</si>
  <si>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</si>
  <si>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</si>
  <si>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</si>
  <si>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</si>
  <si>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</si>
  <si>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</si>
  <si>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</si>
  <si>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</si>
  <si>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</si>
  <si>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</si>
  <si>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</si>
  <si>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</si>
  <si>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</si>
  <si>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</si>
  <si>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</si>
  <si>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</si>
  <si>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</si>
  <si>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</si>
  <si>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</si>
  <si>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</si>
  <si>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</si>
  <si>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</si>
  <si>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</si>
  <si>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</si>
  <si>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</si>
  <si>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</si>
  <si>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</si>
  <si>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</si>
  <si>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</si>
  <si>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</si>
  <si>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</si>
  <si>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</si>
  <si>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</si>
  <si>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</si>
  <si>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</si>
  <si>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</si>
  <si>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</si>
  <si>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</si>
  <si>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</si>
  <si>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</si>
  <si>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</si>
  <si>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</si>
  <si>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</si>
  <si>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</si>
  <si>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</si>
  <si>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</si>
  <si>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</si>
  <si>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</si>
  <si>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</si>
  <si>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</si>
  <si>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</si>
  <si>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</si>
  <si>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</si>
  <si>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</si>
  <si>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</si>
  <si>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</si>
  <si>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</si>
  <si>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</si>
  <si>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</si>
  <si>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</si>
  <si>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</si>
  <si>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</si>
  <si>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</si>
  <si>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</si>
  <si>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</si>
  <si>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</si>
  <si>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</si>
  <si>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</si>
  <si>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</si>
  <si>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</si>
  <si>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</si>
  <si>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</si>
  <si>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</si>
  <si>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</si>
  <si>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</si>
  <si>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</si>
  <si>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</si>
  <si>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</si>
  <si>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</si>
  <si>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</si>
  <si>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</si>
  <si>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</si>
  <si>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</si>
  <si>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</si>
  <si>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</si>
  <si>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</si>
  <si>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</si>
  <si>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</si>
  <si>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</si>
  <si>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</si>
  <si>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</si>
  <si>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</si>
  <si>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</si>
  <si>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</si>
  <si>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</si>
  <si>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</si>
  <si>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</si>
  <si>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</si>
  <si>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</si>
  <si>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</si>
  <si>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</si>
  <si>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</si>
  <si>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</si>
  <si>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</si>
  <si>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</si>
  <si>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</si>
  <si>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</si>
  <si>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</si>
  <si>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</si>
  <si>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</si>
  <si>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</si>
  <si>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</si>
  <si>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</si>
  <si>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</si>
  <si>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</si>
  <si>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</si>
  <si>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</si>
  <si>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</si>
  <si>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</si>
  <si>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</si>
  <si>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</si>
  <si>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</si>
  <si>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</si>
  <si>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</si>
  <si>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</si>
  <si>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</si>
  <si>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</si>
  <si>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</si>
  <si>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</si>
  <si>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</si>
  <si>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</si>
  <si>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</si>
  <si>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</si>
  <si>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</si>
  <si>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</si>
  <si>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</si>
  <si>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</si>
  <si>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</si>
  <si>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</si>
  <si>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</si>
  <si>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</si>
  <si>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</si>
  <si>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</si>
  <si>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</si>
  <si>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</si>
  <si>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</si>
  <si>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</si>
  <si>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</si>
  <si>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</si>
  <si>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</si>
  <si>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</si>
  <si>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</si>
  <si>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</si>
  <si>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</si>
  <si>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</si>
  <si>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</si>
  <si>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</si>
  <si>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</si>
  <si>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</si>
  <si>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</si>
  <si>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</si>
  <si>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</si>
  <si>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</si>
  <si>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</si>
  <si>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</si>
  <si>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</si>
  <si>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</si>
  <si>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</si>
  <si>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愛知県設楽町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</si>
  <si>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</si>
  <si>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</si>
  <si>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</si>
  <si>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</si>
  <si>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</si>
  <si>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</si>
  <si>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</si>
  <si>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</si>
  <si>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</si>
  <si>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</si>
  <si>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</si>
  <si>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</si>
  <si>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</si>
  <si>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</si>
  <si>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</si>
  <si>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</si>
  <si>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</si>
  <si>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</si>
  <si>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</si>
  <si>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</si>
  <si>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</si>
  <si>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</si>
  <si>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</si>
  <si>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</si>
  <si>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</si>
  <si>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</si>
  <si>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</si>
  <si>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</si>
  <si>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</si>
  <si>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</si>
  <si>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</si>
  <si>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</si>
  <si>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</si>
  <si>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</si>
  <si>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</si>
  <si>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</si>
  <si>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</si>
  <si>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</si>
  <si>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</si>
  <si>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</si>
  <si>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</si>
  <si>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</si>
  <si>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</si>
  <si>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</si>
  <si>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</si>
  <si>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</si>
  <si>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</si>
  <si>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</si>
  <si>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</si>
  <si>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</si>
  <si>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</si>
  <si>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</si>
  <si>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</si>
  <si>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</si>
  <si>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</si>
  <si>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</si>
  <si>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</si>
  <si>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</si>
  <si>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</si>
  <si>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</si>
  <si>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</si>
  <si>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</si>
  <si>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</si>
  <si>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</si>
  <si>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</si>
  <si>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</si>
  <si>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</si>
  <si>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</si>
  <si>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</si>
  <si>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</si>
  <si>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</si>
  <si>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</si>
  <si>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</si>
  <si>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</si>
  <si>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</si>
  <si>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</si>
  <si>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</si>
  <si>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</si>
  <si>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</si>
  <si>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</si>
  <si>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</si>
  <si>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</si>
  <si>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</si>
  <si>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</si>
  <si>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</si>
  <si>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</si>
  <si>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</si>
  <si>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</si>
  <si>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</si>
  <si>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</si>
  <si>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</si>
  <si>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</si>
  <si>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</si>
  <si>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</si>
  <si>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</si>
  <si>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</si>
  <si>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</si>
  <si>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</si>
  <si>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</si>
  <si>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</si>
  <si>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</si>
  <si>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</si>
  <si>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</si>
  <si>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</si>
  <si>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</si>
  <si>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</si>
  <si>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</si>
  <si>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</si>
  <si>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</si>
  <si>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</si>
  <si>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</si>
  <si>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</si>
  <si>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</si>
  <si>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</si>
  <si>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</si>
  <si>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</si>
  <si>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</si>
  <si>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</si>
  <si>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</si>
  <si>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</si>
  <si>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</si>
  <si>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</si>
  <si>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</si>
  <si>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</si>
  <si>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</si>
  <si>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</si>
  <si>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</si>
  <si>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</si>
  <si>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</si>
  <si>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</si>
  <si>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</si>
  <si>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</si>
  <si>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</si>
  <si>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</si>
  <si>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</si>
  <si>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</si>
  <si>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</si>
  <si>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</si>
  <si>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</si>
  <si>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</si>
  <si>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</si>
  <si>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</si>
  <si>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</si>
  <si>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</si>
  <si>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</si>
  <si>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</si>
  <si>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</si>
  <si>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</si>
  <si>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</si>
  <si>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</si>
  <si>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</si>
  <si>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</si>
  <si>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</si>
  <si>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愛知県設楽町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</si>
  <si>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</si>
  <si>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</si>
  <si>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</si>
  <si>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</si>
  <si>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</si>
  <si>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</si>
  <si>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</si>
  <si>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</si>
  <si>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</si>
  <si>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</si>
  <si>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</si>
  <si>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</si>
  <si>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</si>
  <si>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</si>
  <si>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</si>
  <si>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</si>
  <si>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</si>
  <si>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</si>
  <si>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</si>
  <si>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</si>
  <si>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</si>
  <si>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</si>
  <si>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</si>
  <si>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</si>
  <si>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</si>
  <si>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</si>
  <si>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</si>
  <si>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</si>
  <si>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</si>
  <si>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</si>
  <si>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</si>
  <si>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</si>
  <si>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</si>
  <si>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</si>
  <si>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</si>
  <si>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</si>
  <si>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</si>
  <si>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</si>
  <si>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簡易水道特別会計</t>
    <phoneticPr fontId="5"/>
  </si>
  <si>
    <t>法非適用企業</t>
    <phoneticPr fontId="5"/>
  </si>
  <si>
    <t>農業集落排水特別会計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</si>
  <si>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</si>
  <si>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</si>
  <si>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</si>
  <si>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</si>
  <si>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</si>
  <si>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</si>
  <si>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</si>
  <si>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</si>
  <si>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</si>
  <si>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</si>
  <si>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</si>
  <si>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</si>
  <si>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</si>
  <si>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</si>
  <si>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</si>
  <si>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</si>
  <si>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</si>
  <si>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</si>
  <si>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</si>
  <si>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</si>
  <si>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</si>
  <si>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</si>
  <si>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</si>
  <si>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</si>
  <si>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</si>
  <si>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</si>
  <si>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</si>
  <si>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</si>
  <si>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</si>
  <si>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</si>
  <si>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</si>
  <si>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</si>
  <si>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</si>
  <si>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</si>
  <si>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</si>
  <si>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</si>
  <si>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</si>
  <si>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</si>
  <si>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</si>
  <si>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</si>
  <si>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</si>
  <si>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</si>
  <si>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</si>
  <si>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</si>
  <si>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</si>
  <si>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</si>
  <si>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</si>
  <si>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</si>
  <si>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</si>
  <si>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</si>
  <si>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</si>
  <si>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</si>
  <si>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</si>
  <si>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</si>
  <si>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</si>
  <si>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</si>
  <si>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</si>
  <si>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</si>
  <si>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</si>
  <si>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</si>
  <si>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</si>
  <si>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</si>
  <si>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</si>
  <si>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</si>
  <si>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</si>
  <si>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</si>
  <si>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</si>
  <si>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</si>
  <si>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</si>
  <si>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</si>
  <si>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</si>
  <si>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</si>
  <si>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</si>
  <si>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</si>
  <si>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</si>
  <si>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</si>
  <si>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</si>
  <si>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</si>
  <si>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</si>
  <si>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</si>
  <si>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</si>
  <si>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</si>
  <si>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</si>
  <si>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</si>
  <si>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</si>
  <si>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</si>
  <si>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</si>
  <si>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</si>
  <si>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</si>
  <si>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</si>
  <si>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</si>
  <si>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</si>
  <si>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</si>
  <si>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</si>
  <si>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</si>
  <si>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</si>
  <si>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</si>
  <si>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</si>
  <si>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</si>
  <si>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</si>
  <si>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</si>
  <si>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</si>
  <si>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</si>
  <si>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</si>
  <si>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</si>
  <si>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</si>
  <si>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</si>
  <si>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</si>
  <si>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</si>
  <si>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</si>
  <si>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</si>
  <si>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</si>
  <si>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</si>
  <si>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</si>
  <si>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</si>
  <si>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</si>
  <si>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</si>
  <si>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</si>
  <si>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</si>
  <si>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</si>
  <si>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</si>
  <si>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</si>
  <si>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</si>
  <si>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</si>
  <si>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</si>
  <si>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</si>
  <si>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</si>
  <si>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</si>
  <si>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</si>
  <si>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</si>
  <si>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</si>
  <si>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</si>
  <si>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</si>
  <si>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</si>
  <si>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</si>
  <si>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</si>
  <si>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</si>
  <si>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</si>
  <si>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</si>
  <si>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</si>
  <si>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</si>
  <si>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</si>
  <si>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</si>
  <si>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</si>
  <si>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</si>
  <si>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</si>
  <si>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</si>
  <si>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</si>
  <si>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</si>
  <si>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0.18</t>
  </si>
  <si>
    <t>▲ 0.96</t>
  </si>
  <si>
    <t>一般会計</t>
  </si>
  <si>
    <t>簡易水道特別会計</t>
  </si>
  <si>
    <t>後期高齢者医療保険特別会計</t>
  </si>
  <si>
    <t>町営バス特別会計</t>
  </si>
  <si>
    <t>つぐ診療所特別会計</t>
  </si>
  <si>
    <t>国民健康保険特別会計</t>
  </si>
  <si>
    <t>農業集落排水特別会計</t>
  </si>
  <si>
    <t>公共下水道特別会計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</si>
  <si>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</si>
  <si>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</si>
  <si>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</si>
  <si>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</si>
  <si>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</si>
  <si>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</si>
  <si>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</si>
  <si>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</si>
  <si>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</si>
  <si>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</si>
  <si>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</si>
  <si>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</si>
  <si>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t>
    <phoneticPr fontId="2"/>
  </si>
  <si>
    <t>設楽町ふるさと創生基金</t>
    <rPh sb="0" eb="3">
      <t>シタラチョウ</t>
    </rPh>
    <rPh sb="7" eb="9">
      <t>ソウセイ</t>
    </rPh>
    <rPh sb="9" eb="11">
      <t>キキン</t>
    </rPh>
    <phoneticPr fontId="5"/>
  </si>
  <si>
    <t>設楽町公共施設総合管理基金</t>
    <rPh sb="0" eb="3">
      <t>シタラチョウ</t>
    </rPh>
    <rPh sb="3" eb="5">
      <t>コウキョウ</t>
    </rPh>
    <rPh sb="5" eb="7">
      <t>シセツ</t>
    </rPh>
    <rPh sb="7" eb="9">
      <t>ソウゴウ</t>
    </rPh>
    <rPh sb="9" eb="11">
      <t>カンリ</t>
    </rPh>
    <rPh sb="11" eb="13">
      <t>キキン</t>
    </rPh>
    <phoneticPr fontId="5"/>
  </si>
  <si>
    <t>設楽町教育振興基金</t>
    <rPh sb="0" eb="3">
      <t>シタラチョウ</t>
    </rPh>
    <rPh sb="3" eb="5">
      <t>キョウイク</t>
    </rPh>
    <rPh sb="5" eb="7">
      <t>シンコウ</t>
    </rPh>
    <rPh sb="7" eb="9">
      <t>キキン</t>
    </rPh>
    <phoneticPr fontId="5"/>
  </si>
  <si>
    <t>設楽町地域福祉基金</t>
    <rPh sb="0" eb="3">
      <t>シタラチョウ</t>
    </rPh>
    <rPh sb="3" eb="5">
      <t>チイキ</t>
    </rPh>
    <rPh sb="5" eb="7">
      <t>フクシ</t>
    </rPh>
    <rPh sb="7" eb="9">
      <t>キキン</t>
    </rPh>
    <phoneticPr fontId="5"/>
  </si>
  <si>
    <t>森づくり基金</t>
    <rPh sb="0" eb="1">
      <t>モリ</t>
    </rPh>
    <rPh sb="4" eb="6">
      <t>キキン</t>
    </rPh>
    <phoneticPr fontId="5"/>
  </si>
  <si>
    <t>北設広域事務組合</t>
    <rPh sb="0" eb="1">
      <t>キタ</t>
    </rPh>
    <rPh sb="1" eb="2">
      <t>セツ</t>
    </rPh>
    <rPh sb="2" eb="4">
      <t>コウイキ</t>
    </rPh>
    <rPh sb="4" eb="6">
      <t>ジム</t>
    </rPh>
    <rPh sb="6" eb="8">
      <t>クミアイ</t>
    </rPh>
    <phoneticPr fontId="2"/>
  </si>
  <si>
    <t>東三河広域連合（一般会計）</t>
    <phoneticPr fontId="2"/>
  </si>
  <si>
    <t>東三河広域連合（介護保険特別会計）</t>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</si>
  <si>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</si>
  <si>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</si>
  <si>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</si>
  <si>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</si>
  <si>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</si>
  <si>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</si>
  <si>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将来負担比率は、想定される将来負担額より充当可能財源等が上回るため計上されない。
　有形固定資産減価償却率は類似団体より上回っている状況であり、今後上昇傾向に推移することも予測されるため、公共施設総合管理計画で設定した施設の延べ床面積の削減（10％）を見据えるとともに、令和2年度に策定した公共施設個別施設計画における、個々の施設の対応方針の具現化を図り、施設の適正な維持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</si>
  <si>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</si>
  <si>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</si>
  <si>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</si>
  <si>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</si>
  <si>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</si>
  <si>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</si>
  <si>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値を下回ってあるものの、単年度の数値は今後上昇傾向であり数値の状況が懸念されれている。令和2年度に完成した公共施設の地方債発行に対する償還の開始等に伴い、比率が増加に転じることが見込まれるが、今後、地方債発行を伴う建設事業や改良事業の実施には十分精査のうえ取組むこととし、歳出時期の平準化を図るなど、比率上昇の抑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</si>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</sst>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330026</c:v>
                </c:pt>
              </c:numCache>
            </c:numRef>
          </c:val>
          <c:smooth val="0"/>
          <c:extLst>
            <c:ext xmlns:c16="http://schemas.microsoft.com/office/drawing/2014/chart" uri="{C3380CC4-5D6E-409C-BE32-E72D297353CC}">
              <c16:uniqueId val="{00000000-1D9E-4B67-83D1-59281CE817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199247</c:v>
                </c:pt>
                <c:pt idx="1">
                  <c:v>304500</c:v>
                </c:pt>
                <c:pt idx="2">
                  <c:v>429828</c:v>
                </c:pt>
                <c:pt idx="3">
                  <c:v>455667</c:v>
                </c:pt>
                <c:pt idx="4">
                  <c:v>195058</c:v>
                </c:pt>
              </c:numCache>
            </c:numRef>
          </c:val>
          <c:smooth val="0"/>
          <c:extLst>
            <c:ext xmlns:c16="http://schemas.microsoft.com/office/drawing/2014/chart" uri="{C3380CC4-5D6E-409C-BE32-E72D297353CC}">
              <c16:uniqueId val="{00000001-1D9E-4B67-83D1-59281CE817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0.86</c:v>
                </c:pt>
                <c:pt idx="1">
                  <c:v>2.5499999999999998</c:v>
                </c:pt>
                <c:pt idx="2">
                  <c:v>1.61</c:v>
                </c:pt>
                <c:pt idx="3">
                  <c:v>2.08</c:v>
                </c:pt>
                <c:pt idx="4">
                  <c:v>3.49</c:v>
                </c:pt>
              </c:numCache>
            </c:numRef>
          </c:val>
          <c:extLst>
            <c:ext xmlns:c16="http://schemas.microsoft.com/office/drawing/2014/chart" uri="{C3380CC4-5D6E-409C-BE32-E72D297353CC}">
              <c16:uniqueId val="{00000000-C59E-439C-9BF6-4311AAD93C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79.150000000000006</c:v>
                </c:pt>
                <c:pt idx="1">
                  <c:v>80.75</c:v>
                </c:pt>
                <c:pt idx="2">
                  <c:v>83.26</c:v>
                </c:pt>
                <c:pt idx="3">
                  <c:v>79.709999999999994</c:v>
                </c:pt>
                <c:pt idx="4">
                  <c:v>83.46</c:v>
                </c:pt>
              </c:numCache>
            </c:numRef>
          </c:val>
          <c:extLst>
            <c:ext xmlns:c16="http://schemas.microsoft.com/office/drawing/2014/chart" uri="{C3380CC4-5D6E-409C-BE32-E72D297353CC}">
              <c16:uniqueId val="{00000001-C59E-439C-9BF6-4311AAD93C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-0.18</c:v>
                </c:pt>
                <c:pt idx="1">
                  <c:v>1.76</c:v>
                </c:pt>
                <c:pt idx="2">
                  <c:v>-0.96</c:v>
                </c:pt>
                <c:pt idx="3">
                  <c:v>0.61</c:v>
                </c:pt>
                <c:pt idx="4">
                  <c:v>11.28</c:v>
                </c:pt>
              </c:numCache>
            </c:numRef>
          </c:val>
          <c:smooth val="0"/>
          <c:extLst>
            <c:ext xmlns:c16="http://schemas.microsoft.com/office/drawing/2014/chart" uri="{C3380CC4-5D6E-409C-BE32-E72D297353CC}">
              <c16:uniqueId val="{00000002-C59E-439C-9BF6-4311AAD93C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31-41E7-A7CB-82FF9D02E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31-41E7-A7CB-82FF9D02E543}"/>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31-41E7-A7CB-82FF9D02E543}"/>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031-41E7-A7CB-82FF9D02E54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0.61</c:v>
                </c:pt>
                <c:pt idx="2">
                  <c:v>#N/A</c:v>
                </c:pt>
                <c:pt idx="3">
                  <c:v>0.14000000000000001</c:v>
                </c:pt>
                <c:pt idx="4">
                  <c:v>#N/A</c:v>
                </c:pt>
                <c:pt idx="5">
                  <c:v>0.04</c:v>
                </c:pt>
                <c:pt idx="6">
                  <c:v>#N/A</c:v>
                </c:pt>
                <c:pt idx="7">
                  <c:v>0.2</c:v>
                </c:pt>
                <c:pt idx="8">
                  <c:v>#N/A</c:v>
                </c:pt>
                <c:pt idx="9">
                  <c:v>0</c:v>
                </c:pt>
              </c:numCache>
            </c:numRef>
          </c:val>
          <c:extLst>
            <c:ext xmlns:c16="http://schemas.microsoft.com/office/drawing/2014/chart" uri="{C3380CC4-5D6E-409C-BE32-E72D297353CC}">
              <c16:uniqueId val="{00000004-2031-41E7-A7CB-82FF9D02E543}"/>
            </c:ext>
          </c:extLst>
        </c:ser>
        <c:ser>
          <c:idx val="5"/>
          <c:order val="5"/>
          <c:tx>
            <c:strRef>
              <c:f>データシート!$A$32</c:f>
              <c:strCache>
                <c:ptCount val="1"/>
                <c:pt idx="0">
                  <c:v>つぐ診療所特別会計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031-41E7-A7CB-82FF9D02E543}"/>
            </c:ext>
          </c:extLst>
        </c:ser>
        <c:ser>
          <c:idx val="6"/>
          <c:order val="6"/>
          <c:tx>
            <c:strRef>
              <c:f>データシート!$A$33</c:f>
              <c:strCache>
                <c:ptCount val="1"/>
                <c:pt idx="0">
                  <c:v>町営バス特別会計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2031-41E7-A7CB-82FF9D02E543}"/>
            </c:ext>
          </c:extLst>
        </c:ser>
        <c:ser>
          <c:idx val="7"/>
          <c:order val="7"/>
          <c:tx>
            <c:strRef>
              <c:f>データシート!$A$34</c:f>
              <c:strCache>
                <c:ptCount val="1"/>
                <c:pt idx="0">
                  <c:v>後期高齢者医療保険特別会計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2031-41E7-A7CB-82FF9D02E543}"/>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2031-41E7-A7CB-82FF9D02E5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0.86</c:v>
                </c:pt>
                <c:pt idx="2">
                  <c:v>#N/A</c:v>
                </c:pt>
                <c:pt idx="3">
                  <c:v>2.5499999999999998</c:v>
                </c:pt>
                <c:pt idx="4">
                  <c:v>#N/A</c:v>
                </c:pt>
                <c:pt idx="5">
                  <c:v>1.61</c:v>
                </c:pt>
                <c:pt idx="6">
                  <c:v>#N/A</c:v>
                </c:pt>
                <c:pt idx="7">
                  <c:v>2.09</c:v>
                </c:pt>
                <c:pt idx="8">
                  <c:v>#N/A</c:v>
                </c:pt>
                <c:pt idx="9">
                  <c:v>3.49</c:v>
                </c:pt>
              </c:numCache>
            </c:numRef>
          </c:val>
          <c:extLst>
            <c:ext xmlns:c16="http://schemas.microsoft.com/office/drawing/2014/chart" uri="{C3380CC4-5D6E-409C-BE32-E72D297353CC}">
              <c16:uniqueId val="{00000009-2031-41E7-A7CB-82FF9D02E5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563</c:v>
                </c:pt>
                <c:pt idx="5">
                  <c:v>497</c:v>
                </c:pt>
                <c:pt idx="8">
                  <c:v>470</c:v>
                </c:pt>
                <c:pt idx="11">
                  <c:v>455</c:v>
                </c:pt>
                <c:pt idx="14">
                  <c:v>449</c:v>
                </c:pt>
              </c:numCache>
            </c:numRef>
          </c:val>
          <c:extLst>
            <c:ext xmlns:c16="http://schemas.microsoft.com/office/drawing/2014/chart" uri="{C3380CC4-5D6E-409C-BE32-E72D297353CC}">
              <c16:uniqueId val="{00000000-9334-4349-8CA6-6D913F4831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34-4349-8CA6-6D913F4831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34-4349-8CA6-6D913F4831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34-4349-8CA6-6D913F4831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96</c:v>
                </c:pt>
                <c:pt idx="3">
                  <c:v>95</c:v>
                </c:pt>
                <c:pt idx="6">
                  <c:v>90</c:v>
                </c:pt>
                <c:pt idx="9">
                  <c:v>91</c:v>
                </c:pt>
                <c:pt idx="12">
                  <c:v>97</c:v>
                </c:pt>
              </c:numCache>
            </c:numRef>
          </c:val>
          <c:extLst>
            <c:ext xmlns:c16="http://schemas.microsoft.com/office/drawing/2014/chart" uri="{C3380CC4-5D6E-409C-BE32-E72D297353CC}">
              <c16:uniqueId val="{00000004-9334-4349-8CA6-6D913F4831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34-4349-8CA6-6D913F4831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34-4349-8CA6-6D913F4831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686</c:v>
                </c:pt>
                <c:pt idx="3">
                  <c:v>582</c:v>
                </c:pt>
                <c:pt idx="6">
                  <c:v>520</c:v>
                </c:pt>
                <c:pt idx="9">
                  <c:v>512</c:v>
                </c:pt>
                <c:pt idx="12">
                  <c:v>522</c:v>
                </c:pt>
              </c:numCache>
            </c:numRef>
          </c:val>
          <c:extLst>
            <c:ext xmlns:c16="http://schemas.microsoft.com/office/drawing/2014/chart" uri="{C3380CC4-5D6E-409C-BE32-E72D297353CC}">
              <c16:uniqueId val="{00000007-9334-4349-8CA6-6D913F4831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219</c:v>
                </c:pt>
                <c:pt idx="2">
                  <c:v>#N/A</c:v>
                </c:pt>
                <c:pt idx="3">
                  <c:v>#N/A</c:v>
                </c:pt>
                <c:pt idx="4">
                  <c:v>180</c:v>
                </c:pt>
                <c:pt idx="5">
                  <c:v>#N/A</c:v>
                </c:pt>
                <c:pt idx="6">
                  <c:v>#N/A</c:v>
                </c:pt>
                <c:pt idx="7">
                  <c:v>140</c:v>
                </c:pt>
                <c:pt idx="8">
                  <c:v>#N/A</c:v>
                </c:pt>
                <c:pt idx="9">
                  <c:v>#N/A</c:v>
                </c:pt>
                <c:pt idx="10">
                  <c:v>148</c:v>
                </c:pt>
                <c:pt idx="11">
                  <c:v>#N/A</c:v>
                </c:pt>
                <c:pt idx="12">
                  <c:v>#N/A</c:v>
                </c:pt>
                <c:pt idx="13">
                  <c:v>170</c:v>
                </c:pt>
                <c:pt idx="14">
                  <c:v>#N/A</c:v>
                </c:pt>
              </c:numCache>
            </c:numRef>
          </c:val>
          <c:smooth val="0"/>
          <c:extLst>
            <c:ext xmlns:c16="http://schemas.microsoft.com/office/drawing/2014/chart" uri="{C3380CC4-5D6E-409C-BE32-E72D297353CC}">
              <c16:uniqueId val="{00000008-9334-4349-8CA6-6D913F4831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4471</c:v>
                </c:pt>
                <c:pt idx="5">
                  <c:v>4529</c:v>
                </c:pt>
                <c:pt idx="8">
                  <c:v>4938</c:v>
                </c:pt>
                <c:pt idx="11">
                  <c:v>5448</c:v>
                </c:pt>
                <c:pt idx="14">
                  <c:v>5482</c:v>
                </c:pt>
              </c:numCache>
            </c:numRef>
          </c:val>
          <c:extLst>
            <c:ext xmlns:c16="http://schemas.microsoft.com/office/drawing/2014/chart" uri="{C3380CC4-5D6E-409C-BE32-E72D297353CC}">
              <c16:uniqueId val="{00000000-D86B-4C7B-8BF5-1BCDAAB02C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86B-4C7B-8BF5-1BCDAAB02C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3835</c:v>
                </c:pt>
                <c:pt idx="5">
                  <c:v>3891</c:v>
                </c:pt>
                <c:pt idx="8">
                  <c:v>3872</c:v>
                </c:pt>
                <c:pt idx="11">
                  <c:v>3889</c:v>
                </c:pt>
                <c:pt idx="14">
                  <c:v>4258</c:v>
                </c:pt>
              </c:numCache>
            </c:numRef>
          </c:val>
          <c:extLst>
            <c:ext xmlns:c16="http://schemas.microsoft.com/office/drawing/2014/chart" uri="{C3380CC4-5D6E-409C-BE32-E72D297353CC}">
              <c16:uniqueId val="{00000002-D86B-4C7B-8BF5-1BCDAAB02C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6B-4C7B-8BF5-1BCDAAB02C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6B-4C7B-8BF5-1BCDAAB02C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6B-4C7B-8BF5-1BCDAAB02C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1569</c:v>
                </c:pt>
                <c:pt idx="3">
                  <c:v>1484</c:v>
                </c:pt>
                <c:pt idx="6">
                  <c:v>1533</c:v>
                </c:pt>
                <c:pt idx="9">
                  <c:v>1482</c:v>
                </c:pt>
                <c:pt idx="12">
                  <c:v>1431</c:v>
                </c:pt>
              </c:numCache>
            </c:numRef>
          </c:val>
          <c:extLst>
            <c:ext xmlns:c16="http://schemas.microsoft.com/office/drawing/2014/chart" uri="{C3380CC4-5D6E-409C-BE32-E72D297353CC}">
              <c16:uniqueId val="{00000006-D86B-4C7B-8BF5-1BCDAAB02C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6B-4C7B-8BF5-1BCDAAB02C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857</c:v>
                </c:pt>
                <c:pt idx="3">
                  <c:v>867</c:v>
                </c:pt>
                <c:pt idx="6">
                  <c:v>936</c:v>
                </c:pt>
                <c:pt idx="9">
                  <c:v>951</c:v>
                </c:pt>
                <c:pt idx="12">
                  <c:v>939</c:v>
                </c:pt>
              </c:numCache>
            </c:numRef>
          </c:val>
          <c:extLst>
            <c:ext xmlns:c16="http://schemas.microsoft.com/office/drawing/2014/chart" uri="{C3380CC4-5D6E-409C-BE32-E72D297353CC}">
              <c16:uniqueId val="{00000008-D86B-4C7B-8BF5-1BCDAAB02C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6B-4C7B-8BF5-1BCDAAB02C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5032</c:v>
                </c:pt>
                <c:pt idx="3">
                  <c:v>5116</c:v>
                </c:pt>
                <c:pt idx="6">
                  <c:v>5825</c:v>
                </c:pt>
                <c:pt idx="9">
                  <c:v>6600</c:v>
                </c:pt>
                <c:pt idx="12">
                  <c:v>6730</c:v>
                </c:pt>
              </c:numCache>
            </c:numRef>
          </c:val>
          <c:extLst>
            <c:ext xmlns:c16="http://schemas.microsoft.com/office/drawing/2014/chart" uri="{C3380CC4-5D6E-409C-BE32-E72D297353CC}">
              <c16:uniqueId val="{0000000A-D86B-4C7B-8BF5-1BCDAAB02C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6B-4C7B-8BF5-1BCDAAB02C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2542</c:v>
                </c:pt>
                <c:pt idx="1">
                  <c:v>2545</c:v>
                </c:pt>
                <c:pt idx="2">
                  <c:v>2880</c:v>
                </c:pt>
              </c:numCache>
            </c:numRef>
          </c:val>
          <c:extLst>
            <c:ext xmlns:c16="http://schemas.microsoft.com/office/drawing/2014/chart" uri="{C3380CC4-5D6E-409C-BE32-E72D297353CC}">
              <c16:uniqueId val="{00000000-16D4-445A-A617-D1C3F8DC63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519</c:v>
                </c:pt>
                <c:pt idx="1">
                  <c:v>519</c:v>
                </c:pt>
                <c:pt idx="2">
                  <c:v>552</c:v>
                </c:pt>
              </c:numCache>
            </c:numRef>
          </c:val>
          <c:extLst>
            <c:ext xmlns:c16="http://schemas.microsoft.com/office/drawing/2014/chart" uri="{C3380CC4-5D6E-409C-BE32-E72D297353CC}">
              <c16:uniqueId val="{00000001-16D4-445A-A617-D1C3F8DC63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736</c:v>
                </c:pt>
                <c:pt idx="1">
                  <c:v>755</c:v>
                </c:pt>
                <c:pt idx="2">
                  <c:v>774</c:v>
                </c:pt>
              </c:numCache>
            </c:numRef>
          </c:val>
          <c:extLst>
            <c:ext xmlns:c16="http://schemas.microsoft.com/office/drawing/2014/chart" uri="{C3380CC4-5D6E-409C-BE32-E72D297353CC}">
              <c16:uniqueId val="{00000002-16D4-445A-A617-D1C3F8DC63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{76DC853D-68C7-428A-A3B7-B915FE9A63A9}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FA1-4342-9AB6-C9D0584C58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{93F7CF32-34C9-456F-81F3-53570930A67C}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A1-4342-9AB6-C9D0584C58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{D37B0B23-16DA-454A-8492-C4C935592246}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A1-4342-9AB6-C9D0584C58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{CE53E7B2-38E5-4AAA-AB14-51E4A26C36B9}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A1-4342-9AB6-C9D0584C58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{F2651708-F2E6-4B2B-A2E6-661E22BA1A82}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A1-4342-9AB6-C9D0584C583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{2B437958-232F-4D1A-8E4F-88BC590D4993}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FA1-4342-9AB6-C9D0584C583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{36354B4B-EDBF-4EE1-AD66-C249ED8AA466}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FA1-4342-9AB6-C9D0584C583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{9BD2FC77-1AEB-422D-B40A-6725D1D7366D}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FA1-4342-9AB6-C9D0584C583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{0E967843-4E9B-4026-9049-FC50ED5CEDB1}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FA1-4342-9AB6-C9D0584C58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53.7</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A1-4342-9AB6-C9D0584C58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{871B767E-7DA7-4083-ABDB-9FD2247D8DA4}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FA1-4342-9AB6-C9D0584C58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{0A12B6CA-B26B-458F-B4A3-856671224362}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A1-4342-9AB6-C9D0584C58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{F2DEC41B-C72D-42BE-AC44-36115FE1DF43}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A1-4342-9AB6-C9D0584C58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{3DA61A76-3E65-4A7B-9FB1-1FD478A9D62D}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A1-4342-9AB6-C9D0584C58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{34C645DA-1D25-40AB-BE58-5FA71B65C174}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A1-4342-9AB6-C9D0584C583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{456E2605-A3F7-45A1-981B-DC990AF12E42}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FA1-4342-9AB6-C9D0584C583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{004CD36E-5364-48EF-949B-0D21873EC052}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FA1-4342-9AB6-C9D0584C583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{134234A3-64B0-4BD8-B76A-6F2442064F5F}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FA1-4342-9AB6-C9D0584C583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{AF4BDCC3-533C-4B05-8480-CEDE1B26DBD0}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FA1-4342-9AB6-C9D0584C58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61.1</c:v>
                </c:pt>
                <c:pt idx="32">
                  <c:v>48</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9FA1-4342-9AB6-C9D0584C583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{8898B34A-D402-408D-B373-5CD774BF0233}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D5-4B31-BA14-958291842E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{5A79587B-48B6-4223-BF28-41137E323E0B}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D5-4B31-BA14-958291842E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{90BF0D6D-2566-4839-9A1D-77F4AAEF2D14}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D5-4B31-BA14-958291842E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{59E71F3E-E55B-46B5-9E5D-1E8CBF257390}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D5-4B31-BA14-958291842E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{5D08E911-F8B2-4D6E-8083-B0C7167F5E1A}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D5-4B31-BA14-958291842EB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{F9DB2874-D231-4B3A-B424-85D8664AEB8F}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D5-4B31-BA14-958291842EB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{61C04CB8-F1DB-482F-BCA4-BF7EC974EE0B}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D5-4B31-BA14-958291842EB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{25839284-6ECE-4FCC-8267-084451C6C350}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D5-4B31-BA14-958291842EB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{1A02B84E-F29A-4D6A-B3CE-3FBE9B6AEB7B}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D5-4B31-BA14-958291842E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7.7</c:v>
                </c:pt>
                <c:pt idx="16">
                  <c:v>6.7</c:v>
                </c:pt>
                <c:pt idx="24">
                  <c:v>5.8</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8D5-4B31-BA14-958291842E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764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{912630FD-2A49-44E3-A960-3C1A60E6D03C}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D5-4B31-BA14-958291842E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{710CE659-0567-4D46-80E6-C591D875650C}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D5-4B31-BA14-958291842E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{D7880159-9CA3-40CC-A2F6-EAC67EA0285F}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D5-4B31-BA14-958291842E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{0BFEDF2F-0377-4E6A-840E-37F581A4E21D}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D5-4B31-BA14-958291842E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{7463760E-55BB-4720-9977-8A45ACD46BF2}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D5-4B31-BA14-958291842EB2}"/>
                </c:ext>
              </c:extLst>
            </c:dLbl>
            <c:dLbl>
              <c:idx val="8"/>
              <c:layout>
                <c:manualLayout>
                  <c:x val="-3.4566143090820539E-2"/>
                  <c:y val="-7.1877009973923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{23FFD14F-9A60-47B8-9CEC-311F58A2873D}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D5-4B31-BA14-958291842EB2}"/>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{5276D9E0-BE92-485A-8E81-11F33C9E7DBC}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D5-4B31-BA14-958291842E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{14477429-A96A-44A1-8BAA-741259DEA02F}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D5-4B31-BA14-958291842E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{1DA12866-8E31-4E03-91D2-B5B9820C694A}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D5-4B31-BA14-958291842E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D5-4B31-BA14-958291842EB2}"/>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4,528
4,493
273.94
6,087,254
5,883,481
120,519
3,451,043
6,730,337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少子高齢化による人口減少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税収減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などから低い水準で推移しており、Ｒ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も同水準となった。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適切な人員管理及び事務事業の精査を行うなど徹底的な歳出の見直しと、徴収率の向上など歳入の確保に努めていく。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41910</xdr:rowOff>
    </xdr:from>
    <xdr:to>
      <xdr:col>19</xdr:col>
      <xdr:colOff>184150</xdr:colOff>
      <xdr:row>44</xdr:row>
      <xdr:rowOff>143510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149013</xdr:rowOff>
    </xdr:from>
    <xdr:to>
      <xdr:col>11</xdr:col>
      <xdr:colOff>82550</xdr:colOff>
      <xdr:row>44</xdr:row>
      <xdr:rowOff>79163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89340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149013</xdr:rowOff>
    </xdr:from>
    <xdr:to>
      <xdr:col>7</xdr:col>
      <xdr:colOff>31750</xdr:colOff>
      <xdr:row>44</xdr:row>
      <xdr:rowOff>79163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89340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算定分母である経常一般財源等の内、普通交付税及び特別交付税が大きく増額したこと、分子の経常経費である北設広域事務組合負担金や庁舎維持補修が減額したことにより、比率が低下した。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①特定目的基金の減少による特財充当が難しくなることにより経常経費充当一般財源が増加する、②近年、町債発行が増加していることによる公債費の増加に伴う経常経費充当一般財源の増加により、経常収支比率は増加していくと考えら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65</xdr:row>
      <xdr:rowOff>3048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21264"/>
          <a:ext cx="8382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3048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183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66</xdr:row>
      <xdr:rowOff>19812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1834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60706</xdr:rowOff>
    </xdr:from>
    <xdr:to>
      <xdr:col>15</xdr:col>
      <xdr:colOff>133350</xdr:colOff>
      <xdr:row>66</xdr:row>
      <xdr:rowOff>162306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147083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67</xdr:row>
      <xdr:rowOff>36576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355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51054</xdr:rowOff>
    </xdr:from>
    <xdr:to>
      <xdr:col>11</xdr:col>
      <xdr:colOff>82550</xdr:colOff>
      <xdr:row>66</xdr:row>
      <xdr:rowOff>152654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137431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28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5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35069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80789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157226</xdr:rowOff>
    </xdr:from>
    <xdr:to>
      <xdr:col>7</xdr:col>
      <xdr:colOff>31750</xdr:colOff>
      <xdr:row>67</xdr:row>
      <xdr:rowOff>87376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72153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住民情報システム関連の委託料が減額した一方で、選挙やワクチン接種事務に係る人件費が増額し、総額としては微減に留まった。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傾向として、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町域が広大で集落が点在しているため効率的な住民サービスが難しく、小規模自治体であるため、経費のスケールメリットが得にくいことから、類似団体と比較して増加しやすくなっている。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115353</xdr:rowOff>
    </xdr:from>
    <xdr:to>
      <xdr:col>23</xdr:col>
      <xdr:colOff>133350</xdr:colOff>
      <xdr:row>81</xdr:row>
      <xdr:rowOff>131962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002803"/>
          <a:ext cx="838200" cy="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63103</xdr:rowOff>
    </xdr:from>
    <xdr:to>
      <xdr:col>19</xdr:col>
      <xdr:colOff>133350</xdr:colOff>
      <xdr:row>81</xdr:row>
      <xdr:rowOff>131962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5055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86976</xdr:rowOff>
    </xdr:from>
    <xdr:to>
      <xdr:col>19</xdr:col>
      <xdr:colOff>184150</xdr:colOff>
      <xdr:row>82</xdr:row>
      <xdr:rowOff>17126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1903</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6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38202</xdr:rowOff>
    </xdr:from>
    <xdr:to>
      <xdr:col>15</xdr:col>
      <xdr:colOff>82550</xdr:colOff>
      <xdr:row>81</xdr:row>
      <xdr:rowOff>63103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25652"/>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28586</xdr:rowOff>
    </xdr:from>
    <xdr:to>
      <xdr:col>15</xdr:col>
      <xdr:colOff>133350</xdr:colOff>
      <xdr:row>80</xdr:row>
      <xdr:rowOff>130186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7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140363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5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28147</xdr:rowOff>
    </xdr:from>
    <xdr:to>
      <xdr:col>11</xdr:col>
      <xdr:colOff>31750</xdr:colOff>
      <xdr:row>81</xdr:row>
      <xdr:rowOff>38202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155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15425</xdr:rowOff>
    </xdr:from>
    <xdr:to>
      <xdr:col>11</xdr:col>
      <xdr:colOff>82550</xdr:colOff>
      <xdr:row>80</xdr:row>
      <xdr:rowOff>117025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7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127202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50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7330</xdr:rowOff>
    </xdr:from>
    <xdr:to>
      <xdr:col>7</xdr:col>
      <xdr:colOff>31750</xdr:colOff>
      <xdr:row>80</xdr:row>
      <xdr:rowOff>108930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7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119107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49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64553</xdr:rowOff>
    </xdr:from>
    <xdr:to>
      <xdr:col>23</xdr:col>
      <xdr:colOff>184150</xdr:colOff>
      <xdr:row>81</xdr:row>
      <xdr:rowOff>166153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36630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2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81162</xdr:rowOff>
    </xdr:from>
    <xdr:to>
      <xdr:col>19</xdr:col>
      <xdr:colOff>184150</xdr:colOff>
      <xdr:row>82</xdr:row>
      <xdr:rowOff>11312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21489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3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12303</xdr:rowOff>
    </xdr:from>
    <xdr:to>
      <xdr:col>15</xdr:col>
      <xdr:colOff>133350</xdr:colOff>
      <xdr:row>81</xdr:row>
      <xdr:rowOff>113903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98680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98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158852</xdr:rowOff>
    </xdr:from>
    <xdr:to>
      <xdr:col>11</xdr:col>
      <xdr:colOff>82550</xdr:colOff>
      <xdr:row>81</xdr:row>
      <xdr:rowOff>89002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7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73779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96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148797</xdr:rowOff>
    </xdr:from>
    <xdr:to>
      <xdr:col>7</xdr:col>
      <xdr:colOff>31750</xdr:colOff>
      <xdr:row>81</xdr:row>
      <xdr:rowOff>78947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6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63724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95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人事院勧告の趣旨を踏まえ、給与の適正化に努めている。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継続して、類似団体平均を下回っており、今後も引き続き給与の適正化に取り組んでいく。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47837</xdr:rowOff>
    </xdr:from>
    <xdr:to>
      <xdr:col>77</xdr:col>
      <xdr:colOff>44450</xdr:colOff>
      <xdr:row>85</xdr:row>
      <xdr:rowOff>63923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2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85</xdr:row>
      <xdr:rowOff>63923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2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85</xdr:row>
      <xdr:rowOff>63923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3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81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168487</xdr:rowOff>
    </xdr:from>
    <xdr:to>
      <xdr:col>73</xdr:col>
      <xdr:colOff>44450</xdr:colOff>
      <xdr:row>85</xdr:row>
      <xdr:rowOff>98637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108814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124900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人口千人当たりの職員数は、町域が広大で集落が点在しているため、住民サービスを確保するため支所等を配置する必要があり、全国平均を大きく上回っている。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行政サービスを維持しつつ、適切な人員管理や職員配置の再考、近隣市町村及び北設広域事務組合、東三河広域連合等による共同処理事業の拡充など事務事業の効率化を進めていく。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143436</xdr:rowOff>
    </xdr:from>
    <xdr:to>
      <xdr:col>81</xdr:col>
      <xdr:colOff>44450</xdr:colOff>
      <xdr:row>60</xdr:row>
      <xdr:rowOff>152284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30436"/>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120513</xdr:rowOff>
    </xdr:from>
    <xdr:to>
      <xdr:col>77</xdr:col>
      <xdr:colOff>44450</xdr:colOff>
      <xdr:row>60</xdr:row>
      <xdr:rowOff>143436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07513"/>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110331</xdr:rowOff>
    </xdr:from>
    <xdr:to>
      <xdr:col>77</xdr:col>
      <xdr:colOff>95250</xdr:colOff>
      <xdr:row>61</xdr:row>
      <xdr:rowOff>40481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25258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119306</xdr:rowOff>
    </xdr:from>
    <xdr:to>
      <xdr:col>72</xdr:col>
      <xdr:colOff>203200</xdr:colOff>
      <xdr:row>60</xdr:row>
      <xdr:rowOff>120513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0630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147658</xdr:rowOff>
    </xdr:from>
    <xdr:to>
      <xdr:col>73</xdr:col>
      <xdr:colOff>44450</xdr:colOff>
      <xdr:row>60</xdr:row>
      <xdr:rowOff>77808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26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87985</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03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118100</xdr:rowOff>
    </xdr:from>
    <xdr:to>
      <xdr:col>68</xdr:col>
      <xdr:colOff>152400</xdr:colOff>
      <xdr:row>60</xdr:row>
      <xdr:rowOff>119306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40510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141425</xdr:rowOff>
    </xdr:from>
    <xdr:to>
      <xdr:col>68</xdr:col>
      <xdr:colOff>203200</xdr:colOff>
      <xdr:row>60</xdr:row>
      <xdr:rowOff>71575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25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81752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02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138208</xdr:rowOff>
    </xdr:from>
    <xdr:to>
      <xdr:col>64</xdr:col>
      <xdr:colOff>152400</xdr:colOff>
      <xdr:row>60</xdr:row>
      <xdr:rowOff>68358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25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78535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02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101484</xdr:rowOff>
    </xdr:from>
    <xdr:to>
      <xdr:col>81</xdr:col>
      <xdr:colOff>95250</xdr:colOff>
      <xdr:row>61</xdr:row>
      <xdr:rowOff>31634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73561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6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92636</xdr:rowOff>
    </xdr:from>
    <xdr:to>
      <xdr:col>77</xdr:col>
      <xdr:colOff>95250</xdr:colOff>
      <xdr:row>61</xdr:row>
      <xdr:rowOff>22786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32963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69713</xdr:rowOff>
    </xdr:from>
    <xdr:to>
      <xdr:col>73</xdr:col>
      <xdr:colOff>44450</xdr:colOff>
      <xdr:row>60</xdr:row>
      <xdr:rowOff>171313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156090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4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68506</xdr:rowOff>
    </xdr:from>
    <xdr:to>
      <xdr:col>68</xdr:col>
      <xdr:colOff>203200</xdr:colOff>
      <xdr:row>60</xdr:row>
      <xdr:rowOff>170106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154883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67300</xdr:rowOff>
    </xdr:from>
    <xdr:to>
      <xdr:col>64</xdr:col>
      <xdr:colOff>152400</xdr:colOff>
      <xdr:row>60</xdr:row>
      <xdr:rowOff>168900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153677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過去からの地方債借入額抑制に伴い減少傾向にある。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近年の町債発行額の増加の影響で令和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年度以降は増加が見込まれるが、引き続き償還財源の確保について計画的かつ適切な管理を実施していく。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19896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1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92287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4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0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将来負担比率は、地方債残高が減少したことなどにより、Ｈ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以降、将来負担比率はない状態となっている。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引き続き、公債費等の義務的経費の削減を目標とする行財政改革を推し進め、財政の健全化に努める。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4,528
4,493
273.94
6,087,254
5,883,481
120,519
3,451,043
6,730,337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％となり、例年と比較して減少した。</a:t>
          </a: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決算額については選挙やワクチン接種事務の影響で増額している。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124278</xdr:rowOff>
    </xdr:from>
    <xdr:to>
      <xdr:col>24</xdr:col>
      <xdr:colOff>25400</xdr:colOff>
      <xdr:row>39</xdr:row>
      <xdr:rowOff>75293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679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39</xdr:row>
      <xdr:rowOff>75293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6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103612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39</xdr:row>
      <xdr:rowOff>97065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6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95250</xdr:rowOff>
    </xdr:from>
    <xdr:to>
      <xdr:col>15</xdr:col>
      <xdr:colOff>149225</xdr:colOff>
      <xdr:row>38</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97065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163484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45555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24493</xdr:rowOff>
    </xdr:from>
    <xdr:to>
      <xdr:col>20</xdr:col>
      <xdr:colOff>38100</xdr:colOff>
      <xdr:row>39</xdr:row>
      <xdr:rowOff>126093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24493</xdr:rowOff>
    </xdr:from>
    <xdr:to>
      <xdr:col>15</xdr:col>
      <xdr:colOff>149225</xdr:colOff>
      <xdr:row>39</xdr:row>
      <xdr:rowOff>126093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110870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物件費に係る経常経費比率は、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主な要因は、住民情報システム関連経費の減額が考えられる。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類似団体と比較すると下回っている状況であるが、今後も必要な財源を確保しつつ、より一層の適正化を図る必要がある。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37846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573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15</xdr:row>
      <xdr:rowOff>37846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090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15</xdr:row>
      <xdr:rowOff>14986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09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14986</xdr:rowOff>
    </xdr:from>
    <xdr:to>
      <xdr:col>69</xdr:col>
      <xdr:colOff>92075</xdr:colOff>
      <xdr:row>15</xdr:row>
      <xdr:rowOff>143002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86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30497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135636</xdr:rowOff>
    </xdr:from>
    <xdr:to>
      <xdr:col>69</xdr:col>
      <xdr:colOff>142875</xdr:colOff>
      <xdr:row>15</xdr:row>
      <xdr:rowOff>65786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75963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の減少時と同様に、コロナ関連をはじめとした国県支出金財源が増加したことが考えられる。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10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167640</xdr:rowOff>
    </xdr:from>
    <xdr:to>
      <xdr:col>11</xdr:col>
      <xdr:colOff>60325</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27957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その他（維持補修費、繰出金）に係る経常収支比率は、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主な要因として、土木維持補修工事の減少が考えられる。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5903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159004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133858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602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主な要因は、補助費の財源についてコロナ関連をはじめとした国県支出金が増加したことや、北設情報ネットワーク更改事業が終了したことにより負担金が減額したことが考えられる。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引き続き、補助内容の精査などに努める。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133531</xdr:rowOff>
    </xdr:from>
    <xdr:to>
      <xdr:col>82</xdr:col>
      <xdr:colOff>107950</xdr:colOff>
      <xdr:row>39</xdr:row>
      <xdr:rowOff>79647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64863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79647</xdr:rowOff>
    </xdr:from>
    <xdr:to>
      <xdr:col>78</xdr:col>
      <xdr:colOff>69850</xdr:colOff>
      <xdr:row>39</xdr:row>
      <xdr:rowOff>171087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661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32113</xdr:rowOff>
    </xdr:from>
    <xdr:to>
      <xdr:col>78</xdr:col>
      <xdr:colOff>120650</xdr:colOff>
      <xdr:row>37</xdr:row>
      <xdr:rowOff>133713</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143890</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4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171087</xdr:rowOff>
    </xdr:from>
    <xdr:to>
      <xdr:col>73</xdr:col>
      <xdr:colOff>180975</xdr:colOff>
      <xdr:row>40</xdr:row>
      <xdr:rowOff>6169</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857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143147</xdr:rowOff>
    </xdr:from>
    <xdr:to>
      <xdr:col>74</xdr:col>
      <xdr:colOff>31750</xdr:colOff>
      <xdr:row>38</xdr:row>
      <xdr:rowOff>73297</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48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83474</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113937</xdr:rowOff>
    </xdr:from>
    <xdr:to>
      <xdr:col>69</xdr:col>
      <xdr:colOff>92075</xdr:colOff>
      <xdr:row>40</xdr:row>
      <xdr:rowOff>6169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29037"/>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130084</xdr:rowOff>
    </xdr:from>
    <xdr:to>
      <xdr:col>69</xdr:col>
      <xdr:colOff>142875</xdr:colOff>
      <xdr:row>38</xdr:row>
      <xdr:rowOff>60234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47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70411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82731</xdr:rowOff>
    </xdr:from>
    <xdr:to>
      <xdr:col>82</xdr:col>
      <xdr:colOff>158750</xdr:colOff>
      <xdr:row>39</xdr:row>
      <xdr:rowOff>12881</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54808</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6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28847</xdr:rowOff>
    </xdr:from>
    <xdr:to>
      <xdr:col>78</xdr:col>
      <xdr:colOff>120650</xdr:colOff>
      <xdr:row>39</xdr:row>
      <xdr:rowOff>130447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115224</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0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120287</xdr:rowOff>
    </xdr:from>
    <xdr:to>
      <xdr:col>74</xdr:col>
      <xdr:colOff>31750</xdr:colOff>
      <xdr:row>40</xdr:row>
      <xdr:rowOff>50437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35214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126819</xdr:rowOff>
    </xdr:from>
    <xdr:to>
      <xdr:col>69</xdr:col>
      <xdr:colOff>142875</xdr:colOff>
      <xdr:row>40</xdr:row>
      <xdr:rowOff>56969</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8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41746</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9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63137</xdr:rowOff>
    </xdr:from>
    <xdr:to>
      <xdr:col>65</xdr:col>
      <xdr:colOff>53975</xdr:colOff>
      <xdr:row>38</xdr:row>
      <xdr:rowOff>164737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149514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要因として、近年、合併特例債の償還終了が続いていることが考えられる。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しかしながら、今後は、設楽ダム建設に係る水源地域整備事業、水源地域振興事業による町債借入の増加が予想されるため、適切な財源運営に努める必要がある。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577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151637</xdr:rowOff>
    </xdr:from>
    <xdr:to>
      <xdr:col>20</xdr:col>
      <xdr:colOff>38100</xdr:colOff>
      <xdr:row>78</xdr:row>
      <xdr:rowOff>81787</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53848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353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79</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4269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41673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今後は、物件費、補助費、扶助費及び施設の老朽化に係る維持管理経費など予算規模に占める割合が増加する見込みがあるため、計画的かつ適切な行財政運営をさらに進めていく必要がある。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141696</xdr:rowOff>
    </xdr:from>
    <xdr:to>
      <xdr:col>82</xdr:col>
      <xdr:colOff>107950</xdr:colOff>
      <xdr:row>77</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00446"/>
          <a:ext cx="8382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66584</xdr:rowOff>
    </xdr:from>
    <xdr:to>
      <xdr:col>78</xdr:col>
      <xdr:colOff>69850</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682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66584</xdr:rowOff>
    </xdr:from>
    <xdr:to>
      <xdr:col>73</xdr:col>
      <xdr:colOff>180975</xdr:colOff>
      <xdr:row>77</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682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162742</xdr:rowOff>
    </xdr:from>
    <xdr:to>
      <xdr:col>74</xdr:col>
      <xdr:colOff>31750</xdr:colOff>
      <xdr:row>78</xdr:row>
      <xdr:rowOff>92892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77669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29029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629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146413</xdr:rowOff>
    </xdr:from>
    <xdr:to>
      <xdr:col>69</xdr:col>
      <xdr:colOff>142875</xdr:colOff>
      <xdr:row>78</xdr:row>
      <xdr:rowOff>76563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61340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41020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90896</xdr:rowOff>
    </xdr:from>
    <xdr:to>
      <xdr:col>82</xdr:col>
      <xdr:colOff>158750</xdr:colOff>
      <xdr:row>76</xdr:row>
      <xdr:rowOff>21047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107423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9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15784</xdr:rowOff>
    </xdr:from>
    <xdr:to>
      <xdr:col>74</xdr:col>
      <xdr:colOff>31750</xdr:colOff>
      <xdr:row>77</xdr:row>
      <xdr:rowOff>117384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127561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51597</xdr:rowOff>
    </xdr:from>
    <xdr:to>
      <xdr:col>29</xdr:col>
      <xdr:colOff>127000</xdr:colOff>
      <xdr:row>17</xdr:row>
      <xdr:rowOff>62389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13872"/>
          <a:ext cx="647700" cy="10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60801</xdr:rowOff>
    </xdr:from>
    <xdr:to>
      <xdr:col>26</xdr:col>
      <xdr:colOff>50800</xdr:colOff>
      <xdr:row>17</xdr:row>
      <xdr:rowOff>62389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23076"/>
          <a:ext cx="698500" cy="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47804</xdr:rowOff>
    </xdr:from>
    <xdr:to>
      <xdr:col>26</xdr:col>
      <xdr:colOff>101600</xdr:colOff>
      <xdr:row>16</xdr:row>
      <xdr:rowOff>149404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159581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0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49087</xdr:rowOff>
    </xdr:from>
    <xdr:to>
      <xdr:col>22</xdr:col>
      <xdr:colOff>114300</xdr:colOff>
      <xdr:row>17</xdr:row>
      <xdr:rowOff>60801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011362"/>
          <a:ext cx="698500" cy="1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56047</xdr:rowOff>
    </xdr:from>
    <xdr:to>
      <xdr:col>22</xdr:col>
      <xdr:colOff>165100</xdr:colOff>
      <xdr:row>17</xdr:row>
      <xdr:rowOff>157647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018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142424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1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49087</xdr:rowOff>
    </xdr:from>
    <xdr:to>
      <xdr:col>18</xdr:col>
      <xdr:colOff>177800</xdr:colOff>
      <xdr:row>17</xdr:row>
      <xdr:rowOff>53392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11362"/>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60014</xdr:rowOff>
    </xdr:from>
    <xdr:to>
      <xdr:col>19</xdr:col>
      <xdr:colOff>38100</xdr:colOff>
      <xdr:row>17</xdr:row>
      <xdr:rowOff>161614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22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146391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1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68794</xdr:rowOff>
    </xdr:from>
    <xdr:to>
      <xdr:col>15</xdr:col>
      <xdr:colOff>101600</xdr:colOff>
      <xdr:row>17</xdr:row>
      <xdr:rowOff>170394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3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155171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11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797</xdr:rowOff>
    </xdr:from>
    <xdr:to>
      <xdr:col>29</xdr:col>
      <xdr:colOff>177800</xdr:colOff>
      <xdr:row>17</xdr:row>
      <xdr:rowOff>102397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6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144324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11589</xdr:rowOff>
    </xdr:from>
    <xdr:to>
      <xdr:col>26</xdr:col>
      <xdr:colOff>101600</xdr:colOff>
      <xdr:row>17</xdr:row>
      <xdr:rowOff>113189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7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97966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10001</xdr:rowOff>
    </xdr:from>
    <xdr:to>
      <xdr:col>22</xdr:col>
      <xdr:colOff>165100</xdr:colOff>
      <xdr:row>17</xdr:row>
      <xdr:rowOff>111601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7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121778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4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169737</xdr:rowOff>
    </xdr:from>
    <xdr:to>
      <xdr:col>19</xdr:col>
      <xdr:colOff>38100</xdr:colOff>
      <xdr:row>17</xdr:row>
      <xdr:rowOff>99887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60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110064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2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2592</xdr:rowOff>
    </xdr:from>
    <xdr:to>
      <xdr:col>15</xdr:col>
      <xdr:colOff>101600</xdr:colOff>
      <xdr:row>17</xdr:row>
      <xdr:rowOff>104192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4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114369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27953</xdr:rowOff>
    </xdr:from>
    <xdr:to>
      <xdr:col>29</xdr:col>
      <xdr:colOff>127000</xdr:colOff>
      <xdr:row>37</xdr:row>
      <xdr:rowOff>58020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152653"/>
          <a:ext cx="647700" cy="3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12731</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137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58020</xdr:rowOff>
    </xdr:from>
    <xdr:to>
      <xdr:col>26</xdr:col>
      <xdr:colOff>50800</xdr:colOff>
      <xdr:row>37</xdr:row>
      <xdr:rowOff>74051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82720"/>
          <a:ext cx="6985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29388</xdr:rowOff>
    </xdr:from>
    <xdr:to>
      <xdr:col>22</xdr:col>
      <xdr:colOff>114300</xdr:colOff>
      <xdr:row>37</xdr:row>
      <xdr:rowOff>74051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154088"/>
          <a:ext cx="698500" cy="4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145414</xdr:rowOff>
    </xdr:from>
    <xdr:to>
      <xdr:col>22</xdr:col>
      <xdr:colOff>165100</xdr:colOff>
      <xdr:row>37</xdr:row>
      <xdr:rowOff>75564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09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257191</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6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159753</xdr:rowOff>
    </xdr:from>
    <xdr:to>
      <xdr:col>18</xdr:col>
      <xdr:colOff>177800</xdr:colOff>
      <xdr:row>37</xdr:row>
      <xdr:rowOff>29388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113003"/>
          <a:ext cx="698500" cy="41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142986</xdr:rowOff>
    </xdr:from>
    <xdr:to>
      <xdr:col>19</xdr:col>
      <xdr:colOff>38100</xdr:colOff>
      <xdr:row>37</xdr:row>
      <xdr:rowOff>73136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96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254763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140168</xdr:rowOff>
    </xdr:from>
    <xdr:to>
      <xdr:col>15</xdr:col>
      <xdr:colOff>101600</xdr:colOff>
      <xdr:row>37</xdr:row>
      <xdr:rowOff>70318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93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55095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17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148603</xdr:rowOff>
    </xdr:from>
    <xdr:to>
      <xdr:col>29</xdr:col>
      <xdr:colOff>177800</xdr:colOff>
      <xdr:row>37</xdr:row>
      <xdr:rowOff>78753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10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336580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94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7220</xdr:rowOff>
    </xdr:from>
    <xdr:to>
      <xdr:col>26</xdr:col>
      <xdr:colOff>101600</xdr:colOff>
      <xdr:row>37</xdr:row>
      <xdr:rowOff>108820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3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93597</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21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23251</xdr:rowOff>
    </xdr:from>
    <xdr:to>
      <xdr:col>22</xdr:col>
      <xdr:colOff>165100</xdr:colOff>
      <xdr:row>37</xdr:row>
      <xdr:rowOff>124851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4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109628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150038</xdr:rowOff>
    </xdr:from>
    <xdr:to>
      <xdr:col>19</xdr:col>
      <xdr:colOff>38100</xdr:colOff>
      <xdr:row>37</xdr:row>
      <xdr:rowOff>80188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0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64965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1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108953</xdr:rowOff>
    </xdr:from>
    <xdr:to>
      <xdr:col>15</xdr:col>
      <xdr:colOff>101600</xdr:colOff>
      <xdr:row>37</xdr:row>
      <xdr:rowOff>39103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6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220730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4,528
4,493
273.94
6,087,254
5,883,481
120,519
3,451,043
6,730,337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27746</xdr:rowOff>
    </xdr:from>
    <xdr:to>
      <xdr:col>24</xdr:col>
      <xdr:colOff>63500</xdr:colOff>
      <xdr:row>36</xdr:row>
      <xdr:rowOff>42072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9946"/>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42072</xdr:rowOff>
    </xdr:from>
    <xdr:to>
      <xdr:col>19</xdr:col>
      <xdr:colOff>177800</xdr:colOff>
      <xdr:row>36</xdr:row>
      <xdr:rowOff>58673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14272"/>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90962</xdr:rowOff>
    </xdr:from>
    <xdr:to>
      <xdr:col>20</xdr:col>
      <xdr:colOff>38100</xdr:colOff>
      <xdr:row>36</xdr:row>
      <xdr:rowOff>21112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37639</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58673</xdr:rowOff>
    </xdr:from>
    <xdr:to>
      <xdr:col>15</xdr:col>
      <xdr:colOff>50800</xdr:colOff>
      <xdr:row>36</xdr:row>
      <xdr:rowOff>69102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0873"/>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111278</xdr:rowOff>
    </xdr:from>
    <xdr:to>
      <xdr:col>15</xdr:col>
      <xdr:colOff>101600</xdr:colOff>
      <xdr:row>37</xdr:row>
      <xdr:rowOff>41428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8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32555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7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69102</xdr:rowOff>
    </xdr:from>
    <xdr:to>
      <xdr:col>10</xdr:col>
      <xdr:colOff>114300</xdr:colOff>
      <xdr:row>36</xdr:row>
      <xdr:rowOff>72304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130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117573</xdr:rowOff>
    </xdr:from>
    <xdr:to>
      <xdr:col>10</xdr:col>
      <xdr:colOff>165100</xdr:colOff>
      <xdr:row>37</xdr:row>
      <xdr:rowOff>47723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8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38850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8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122372</xdr:rowOff>
    </xdr:from>
    <xdr:to>
      <xdr:col>6</xdr:col>
      <xdr:colOff>38100</xdr:colOff>
      <xdr:row>37</xdr:row>
      <xdr:rowOff>52522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43649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8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148396</xdr:rowOff>
    </xdr:from>
    <xdr:to>
      <xdr:col>24</xdr:col>
      <xdr:colOff>114300</xdr:colOff>
      <xdr:row>36</xdr:row>
      <xdr:rowOff>78546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171273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162722</xdr:rowOff>
    </xdr:from>
    <xdr:to>
      <xdr:col>20</xdr:col>
      <xdr:colOff>38100</xdr:colOff>
      <xdr:row>36</xdr:row>
      <xdr:rowOff>92872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83999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5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7873</xdr:rowOff>
    </xdr:from>
    <xdr:to>
      <xdr:col>15</xdr:col>
      <xdr:colOff>101600</xdr:colOff>
      <xdr:row>36</xdr:row>
      <xdr:rowOff>109473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126000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5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18302</xdr:rowOff>
    </xdr:from>
    <xdr:to>
      <xdr:col>10</xdr:col>
      <xdr:colOff>165100</xdr:colOff>
      <xdr:row>36</xdr:row>
      <xdr:rowOff>119902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136429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6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21504</xdr:rowOff>
    </xdr:from>
    <xdr:to>
      <xdr:col>6</xdr:col>
      <xdr:colOff>38100</xdr:colOff>
      <xdr:row>36</xdr:row>
      <xdr:rowOff>123104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139631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6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141925</xdr:rowOff>
    </xdr:from>
    <xdr:to>
      <xdr:col>24</xdr:col>
      <xdr:colOff>63500</xdr:colOff>
      <xdr:row>57</xdr:row>
      <xdr:rowOff>4018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3125"/>
          <a:ext cx="838200" cy="3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141925</xdr:rowOff>
    </xdr:from>
    <xdr:to>
      <xdr:col>19</xdr:col>
      <xdr:colOff>177800</xdr:colOff>
      <xdr:row>57</xdr:row>
      <xdr:rowOff>20647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3125"/>
          <a:ext cx="8890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81648</xdr:rowOff>
    </xdr:from>
    <xdr:to>
      <xdr:col>20</xdr:col>
      <xdr:colOff>38100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28325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19121</xdr:rowOff>
    </xdr:from>
    <xdr:to>
      <xdr:col>15</xdr:col>
      <xdr:colOff>50800</xdr:colOff>
      <xdr:row>57</xdr:row>
      <xdr:rowOff>20647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91771"/>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19121</xdr:rowOff>
    </xdr:from>
    <xdr:to>
      <xdr:col>10</xdr:col>
      <xdr:colOff>114300</xdr:colOff>
      <xdr:row>57</xdr:row>
      <xdr:rowOff>32294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1771"/>
          <a:ext cx="889000" cy="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124668</xdr:rowOff>
    </xdr:from>
    <xdr:to>
      <xdr:col>24</xdr:col>
      <xdr:colOff>114300</xdr:colOff>
      <xdr:row>57</xdr:row>
      <xdr:rowOff>54818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103095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0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91125</xdr:rowOff>
    </xdr:from>
    <xdr:to>
      <xdr:col>20</xdr:col>
      <xdr:colOff>38100</xdr:colOff>
      <xdr:row>57</xdr:row>
      <xdr:rowOff>21275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12402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78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141297</xdr:rowOff>
    </xdr:from>
    <xdr:to>
      <xdr:col>15</xdr:col>
      <xdr:colOff>101600</xdr:colOff>
      <xdr:row>57</xdr:row>
      <xdr:rowOff>71447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87974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1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139771</xdr:rowOff>
    </xdr:from>
    <xdr:to>
      <xdr:col>10</xdr:col>
      <xdr:colOff>165100</xdr:colOff>
      <xdr:row>57</xdr:row>
      <xdr:rowOff>69921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86448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1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152944</xdr:rowOff>
    </xdr:from>
    <xdr:to>
      <xdr:col>6</xdr:col>
      <xdr:colOff>38100</xdr:colOff>
      <xdr:row>57</xdr:row>
      <xdr:rowOff>83094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99621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2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170193</xdr:rowOff>
    </xdr:from>
    <xdr:to>
      <xdr:col>24</xdr:col>
      <xdr:colOff>63500</xdr:colOff>
      <xdr:row>75</xdr:row>
      <xdr:rowOff>15735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857493"/>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170193</xdr:rowOff>
    </xdr:from>
    <xdr:to>
      <xdr:col>19</xdr:col>
      <xdr:colOff>177800</xdr:colOff>
      <xdr:row>76</xdr:row>
      <xdr:rowOff>50457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857493"/>
          <a:ext cx="889000" cy="2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92672</xdr:rowOff>
    </xdr:from>
    <xdr:to>
      <xdr:col>20</xdr:col>
      <xdr:colOff>38100</xdr:colOff>
      <xdr:row>77</xdr:row>
      <xdr:rowOff>22822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13949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50457</xdr:rowOff>
    </xdr:from>
    <xdr:to>
      <xdr:col>15</xdr:col>
      <xdr:colOff>50800</xdr:colOff>
      <xdr:row>77</xdr:row>
      <xdr:rowOff>56057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80657"/>
          <a:ext cx="889000" cy="1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134468</xdr:rowOff>
    </xdr:from>
    <xdr:to>
      <xdr:col>15</xdr:col>
      <xdr:colOff>101600</xdr:colOff>
      <xdr:row>78</xdr:row>
      <xdr:rowOff>64618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55745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37452</xdr:rowOff>
    </xdr:from>
    <xdr:to>
      <xdr:col>10</xdr:col>
      <xdr:colOff>114300</xdr:colOff>
      <xdr:row>77</xdr:row>
      <xdr:rowOff>56057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39102"/>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133514</xdr:rowOff>
    </xdr:from>
    <xdr:to>
      <xdr:col>10</xdr:col>
      <xdr:colOff>165100</xdr:colOff>
      <xdr:row>78</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54791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137440</xdr:rowOff>
    </xdr:from>
    <xdr:to>
      <xdr:col>6</xdr:col>
      <xdr:colOff>38100</xdr:colOff>
      <xdr:row>78</xdr:row>
      <xdr:rowOff>67590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58717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136385</xdr:rowOff>
    </xdr:from>
    <xdr:to>
      <xdr:col>24</xdr:col>
      <xdr:colOff>114300</xdr:colOff>
      <xdr:row>75</xdr:row>
      <xdr:rowOff>66535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159262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119393</xdr:rowOff>
    </xdr:from>
    <xdr:to>
      <xdr:col>20</xdr:col>
      <xdr:colOff>38100</xdr:colOff>
      <xdr:row>75</xdr:row>
      <xdr:rowOff>49543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66070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5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171107</xdr:rowOff>
    </xdr:from>
    <xdr:to>
      <xdr:col>15</xdr:col>
      <xdr:colOff>101600</xdr:colOff>
      <xdr:row>76</xdr:row>
      <xdr:rowOff>101257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117784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5257</xdr:rowOff>
    </xdr:from>
    <xdr:to>
      <xdr:col>10</xdr:col>
      <xdr:colOff>165100</xdr:colOff>
      <xdr:row>77</xdr:row>
      <xdr:rowOff>106857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123384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158102</xdr:rowOff>
    </xdr:from>
    <xdr:to>
      <xdr:col>6</xdr:col>
      <xdr:colOff>38100</xdr:colOff>
      <xdr:row>77</xdr:row>
      <xdr:rowOff>88252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104779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146786</xdr:rowOff>
    </xdr:from>
    <xdr:to>
      <xdr:col>24</xdr:col>
      <xdr:colOff>63500</xdr:colOff>
      <xdr:row>98</xdr:row>
      <xdr:rowOff>40323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05986"/>
          <a:ext cx="8382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40323</xdr:rowOff>
    </xdr:from>
    <xdr:to>
      <xdr:col>19</xdr:col>
      <xdr:colOff>177800</xdr:colOff>
      <xdr:row>98</xdr:row>
      <xdr:rowOff>47940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42423"/>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62657</xdr:rowOff>
    </xdr:from>
    <xdr:to>
      <xdr:col>20</xdr:col>
      <xdr:colOff>38100</xdr:colOff>
      <xdr:row>97</xdr:row>
      <xdr:rowOff>164257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9334</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47940</xdr:rowOff>
    </xdr:from>
    <xdr:to>
      <xdr:col>15</xdr:col>
      <xdr:colOff>50800</xdr:colOff>
      <xdr:row>98</xdr:row>
      <xdr:rowOff>54130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50040"/>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29355</xdr:rowOff>
    </xdr:from>
    <xdr:to>
      <xdr:col>15</xdr:col>
      <xdr:colOff>101600</xdr:colOff>
      <xdr:row>97</xdr:row>
      <xdr:rowOff>130955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54130</xdr:rowOff>
    </xdr:from>
    <xdr:to>
      <xdr:col>10</xdr:col>
      <xdr:colOff>114300</xdr:colOff>
      <xdr:row>99</xdr:row>
      <xdr:rowOff>50867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56230"/>
          <a:ext cx="889000" cy="1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48958</xdr:rowOff>
    </xdr:from>
    <xdr:to>
      <xdr:col>10</xdr:col>
      <xdr:colOff>165100</xdr:colOff>
      <xdr:row>97</xdr:row>
      <xdr:rowOff>150558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167085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5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53677</xdr:rowOff>
    </xdr:from>
    <xdr:to>
      <xdr:col>6</xdr:col>
      <xdr:colOff>38100</xdr:colOff>
      <xdr:row>97</xdr:row>
      <xdr:rowOff>155277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8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95986</xdr:rowOff>
    </xdr:from>
    <xdr:to>
      <xdr:col>24</xdr:col>
      <xdr:colOff>114300</xdr:colOff>
      <xdr:row>97</xdr:row>
      <xdr:rowOff>26136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74413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160973</xdr:rowOff>
    </xdr:from>
    <xdr:to>
      <xdr:col>20</xdr:col>
      <xdr:colOff>38100</xdr:colOff>
      <xdr:row>98</xdr:row>
      <xdr:rowOff>91123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82250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168590</xdr:rowOff>
    </xdr:from>
    <xdr:to>
      <xdr:col>15</xdr:col>
      <xdr:colOff>101600</xdr:colOff>
      <xdr:row>98</xdr:row>
      <xdr:rowOff>98740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89867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3330</xdr:rowOff>
    </xdr:from>
    <xdr:to>
      <xdr:col>10</xdr:col>
      <xdr:colOff>165100</xdr:colOff>
      <xdr:row>98</xdr:row>
      <xdr:rowOff>104930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96057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xdr:rowOff>
    </xdr:from>
    <xdr:to>
      <xdr:col>6</xdr:col>
      <xdr:colOff>38100</xdr:colOff>
      <xdr:row>99</xdr:row>
      <xdr:rowOff>101667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92794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73539</xdr:rowOff>
    </xdr:from>
    <xdr:to>
      <xdr:col>55</xdr:col>
      <xdr:colOff>0</xdr:colOff>
      <xdr:row>34</xdr:row>
      <xdr:rowOff>64395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388489"/>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73539</xdr:rowOff>
    </xdr:from>
    <xdr:to>
      <xdr:col>50</xdr:col>
      <xdr:colOff>114300</xdr:colOff>
      <xdr:row>34</xdr:row>
      <xdr:rowOff>119576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388489"/>
          <a:ext cx="889000" cy="56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80758</xdr:rowOff>
    </xdr:from>
    <xdr:to>
      <xdr:col>50</xdr:col>
      <xdr:colOff>165100</xdr:colOff>
      <xdr:row>32</xdr:row>
      <xdr:rowOff>10908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3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2035</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48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85701</xdr:rowOff>
    </xdr:from>
    <xdr:to>
      <xdr:col>45</xdr:col>
      <xdr:colOff>177800</xdr:colOff>
      <xdr:row>34</xdr:row>
      <xdr:rowOff>119576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15001"/>
          <a:ext cx="8890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108190</xdr:rowOff>
    </xdr:from>
    <xdr:to>
      <xdr:col>46</xdr:col>
      <xdr:colOff>38100</xdr:colOff>
      <xdr:row>36</xdr:row>
      <xdr:rowOff>38340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29467</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85701</xdr:rowOff>
    </xdr:from>
    <xdr:to>
      <xdr:col>41</xdr:col>
      <xdr:colOff>50800</xdr:colOff>
      <xdr:row>35</xdr:row>
      <xdr:rowOff>72396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15001"/>
          <a:ext cx="8890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120317</xdr:rowOff>
    </xdr:from>
    <xdr:to>
      <xdr:col>41</xdr:col>
      <xdr:colOff>101600</xdr:colOff>
      <xdr:row>36</xdr:row>
      <xdr:rowOff>50467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41594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123163</xdr:rowOff>
    </xdr:from>
    <xdr:to>
      <xdr:col>36</xdr:col>
      <xdr:colOff>165100</xdr:colOff>
      <xdr:row>36</xdr:row>
      <xdr:rowOff>53313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44440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13595</xdr:rowOff>
    </xdr:from>
    <xdr:to>
      <xdr:col>55</xdr:col>
      <xdr:colOff>50800</xdr:colOff>
      <xdr:row>34</xdr:row>
      <xdr:rowOff>115195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36472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9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22739</xdr:rowOff>
    </xdr:from>
    <xdr:to>
      <xdr:col>50</xdr:col>
      <xdr:colOff>165100</xdr:colOff>
      <xdr:row>31</xdr:row>
      <xdr:rowOff>124339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3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140866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11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68776</xdr:rowOff>
    </xdr:from>
    <xdr:to>
      <xdr:col>46</xdr:col>
      <xdr:colOff>38100</xdr:colOff>
      <xdr:row>34</xdr:row>
      <xdr:rowOff>170376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15453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67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34901</xdr:rowOff>
    </xdr:from>
    <xdr:to>
      <xdr:col>41</xdr:col>
      <xdr:colOff>101600</xdr:colOff>
      <xdr:row>34</xdr:row>
      <xdr:rowOff>136501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153028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6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21596</xdr:rowOff>
    </xdr:from>
    <xdr:to>
      <xdr:col>36</xdr:col>
      <xdr:colOff>165100</xdr:colOff>
      <xdr:row>35</xdr:row>
      <xdr:rowOff>123196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139723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79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40132</xdr:rowOff>
    </xdr:from>
    <xdr:to>
      <xdr:col>55</xdr:col>
      <xdr:colOff>0</xdr:colOff>
      <xdr:row>58</xdr:row>
      <xdr:rowOff>67266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12782"/>
          <a:ext cx="838200" cy="19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40132</xdr:rowOff>
    </xdr:from>
    <xdr:to>
      <xdr:col>50</xdr:col>
      <xdr:colOff>114300</xdr:colOff>
      <xdr:row>57</xdr:row>
      <xdr:rowOff>59821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12782"/>
          <a:ext cx="889000" cy="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107162</xdr:rowOff>
    </xdr:from>
    <xdr:to>
      <xdr:col>50</xdr:col>
      <xdr:colOff>165100</xdr:colOff>
      <xdr:row>58</xdr:row>
      <xdr:rowOff>37312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28439</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59821</xdr:rowOff>
    </xdr:from>
    <xdr:to>
      <xdr:col>45</xdr:col>
      <xdr:colOff>177800</xdr:colOff>
      <xdr:row>57</xdr:row>
      <xdr:rowOff>155321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32471"/>
          <a:ext cx="889000" cy="9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20111</xdr:rowOff>
    </xdr:from>
    <xdr:to>
      <xdr:col>46</xdr:col>
      <xdr:colOff>38100</xdr:colOff>
      <xdr:row>58</xdr:row>
      <xdr:rowOff>121711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112838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0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155321</xdr:rowOff>
    </xdr:from>
    <xdr:to>
      <xdr:col>41</xdr:col>
      <xdr:colOff>50800</xdr:colOff>
      <xdr:row>58</xdr:row>
      <xdr:rowOff>64074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27971"/>
          <a:ext cx="889000" cy="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37467</xdr:rowOff>
    </xdr:from>
    <xdr:to>
      <xdr:col>41</xdr:col>
      <xdr:colOff>101600</xdr:colOff>
      <xdr:row>58</xdr:row>
      <xdr:rowOff>139067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130194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07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xdr:rowOff>
    </xdr:from>
    <xdr:to>
      <xdr:col>36</xdr:col>
      <xdr:colOff>165100</xdr:colOff>
      <xdr:row>58</xdr:row>
      <xdr:rowOff>112113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5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128640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72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16466</xdr:rowOff>
    </xdr:from>
    <xdr:to>
      <xdr:col>55</xdr:col>
      <xdr:colOff>50800</xdr:colOff>
      <xdr:row>58</xdr:row>
      <xdr:rowOff>118066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102843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7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160782</xdr:rowOff>
    </xdr:from>
    <xdr:to>
      <xdr:col>50</xdr:col>
      <xdr:colOff>165100</xdr:colOff>
      <xdr:row>57</xdr:row>
      <xdr:rowOff>90932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107459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3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9021</xdr:rowOff>
    </xdr:from>
    <xdr:to>
      <xdr:col>46</xdr:col>
      <xdr:colOff>38100</xdr:colOff>
      <xdr:row>57</xdr:row>
      <xdr:rowOff>110621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127148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104521</xdr:rowOff>
    </xdr:from>
    <xdr:to>
      <xdr:col>41</xdr:col>
      <xdr:colOff>101600</xdr:colOff>
      <xdr:row>58</xdr:row>
      <xdr:rowOff>34671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51198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6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13274</xdr:rowOff>
    </xdr:from>
    <xdr:to>
      <xdr:col>36</xdr:col>
      <xdr:colOff>165100</xdr:colOff>
      <xdr:row>58</xdr:row>
      <xdr:rowOff>114874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106001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5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74090</xdr:rowOff>
    </xdr:from>
    <xdr:to>
      <xdr:col>55</xdr:col>
      <xdr:colOff>0</xdr:colOff>
      <xdr:row>78</xdr:row>
      <xdr:rowOff>120686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04290"/>
          <a:ext cx="838200" cy="38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74090</xdr:rowOff>
    </xdr:from>
    <xdr:to>
      <xdr:col>50</xdr:col>
      <xdr:colOff>114300</xdr:colOff>
      <xdr:row>78</xdr:row>
      <xdr:rowOff>41952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04290"/>
          <a:ext cx="889000" cy="3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78408</xdr:rowOff>
    </xdr:from>
    <xdr:to>
      <xdr:col>50</xdr:col>
      <xdr:colOff>165100</xdr:colOff>
      <xdr:row>78</xdr:row>
      <xdr:rowOff>8558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171135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41952</xdr:rowOff>
    </xdr:from>
    <xdr:to>
      <xdr:col>45</xdr:col>
      <xdr:colOff>177800</xdr:colOff>
      <xdr:row>78</xdr:row>
      <xdr:rowOff>70593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15052"/>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160840</xdr:rowOff>
    </xdr:from>
    <xdr:to>
      <xdr:col>46</xdr:col>
      <xdr:colOff>38100</xdr:colOff>
      <xdr:row>78</xdr:row>
      <xdr:rowOff>90990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107517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70593</xdr:rowOff>
    </xdr:from>
    <xdr:to>
      <xdr:col>41</xdr:col>
      <xdr:colOff>50800</xdr:colOff>
      <xdr:row>78</xdr:row>
      <xdr:rowOff>120337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43693"/>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169875</xdr:rowOff>
    </xdr:from>
    <xdr:to>
      <xdr:col>41</xdr:col>
      <xdr:colOff>101600</xdr:colOff>
      <xdr:row>78</xdr:row>
      <xdr:rowOff>100025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116552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103490</xdr:rowOff>
    </xdr:from>
    <xdr:to>
      <xdr:col>36</xdr:col>
      <xdr:colOff>165100</xdr:colOff>
      <xdr:row>78</xdr:row>
      <xdr:rowOff>33640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0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50167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69886</xdr:rowOff>
    </xdr:from>
    <xdr:to>
      <xdr:col>55</xdr:col>
      <xdr:colOff>50800</xdr:colOff>
      <xdr:row>79</xdr:row>
      <xdr:rowOff>36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156263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23290</xdr:rowOff>
    </xdr:from>
    <xdr:to>
      <xdr:col>50</xdr:col>
      <xdr:colOff>165100</xdr:colOff>
      <xdr:row>76</xdr:row>
      <xdr:rowOff>124890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141416</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82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162602</xdr:rowOff>
    </xdr:from>
    <xdr:to>
      <xdr:col>46</xdr:col>
      <xdr:colOff>38100</xdr:colOff>
      <xdr:row>78</xdr:row>
      <xdr:rowOff>92752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83879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5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19793</xdr:rowOff>
    </xdr:from>
    <xdr:to>
      <xdr:col>41</xdr:col>
      <xdr:colOff>101600</xdr:colOff>
      <xdr:row>78</xdr:row>
      <xdr:rowOff>121393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112520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69537</xdr:rowOff>
    </xdr:from>
    <xdr:to>
      <xdr:col>36</xdr:col>
      <xdr:colOff>165100</xdr:colOff>
      <xdr:row>78</xdr:row>
      <xdr:rowOff>171137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162264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9122</xdr:rowOff>
    </xdr:from>
    <xdr:to>
      <xdr:col>55</xdr:col>
      <xdr:colOff>0</xdr:colOff>
      <xdr:row>98</xdr:row>
      <xdr:rowOff>90461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11222"/>
          <a:ext cx="838200" cy="8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34189</xdr:rowOff>
    </xdr:from>
    <xdr:to>
      <xdr:col>50</xdr:col>
      <xdr:colOff>114300</xdr:colOff>
      <xdr:row>98</xdr:row>
      <xdr:rowOff>9122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64839"/>
          <a:ext cx="889000" cy="1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23687</xdr:rowOff>
    </xdr:from>
    <xdr:to>
      <xdr:col>50</xdr:col>
      <xdr:colOff>165100</xdr:colOff>
      <xdr:row>98</xdr:row>
      <xdr:rowOff>125287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34189</xdr:rowOff>
    </xdr:from>
    <xdr:to>
      <xdr:col>45</xdr:col>
      <xdr:colOff>177800</xdr:colOff>
      <xdr:row>97</xdr:row>
      <xdr:rowOff>159432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64839"/>
          <a:ext cx="889000" cy="1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96811</xdr:rowOff>
    </xdr:from>
    <xdr:to>
      <xdr:col>46</xdr:col>
      <xdr:colOff>38100</xdr:colOff>
      <xdr:row>99</xdr:row>
      <xdr:rowOff>26961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18088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159432</xdr:rowOff>
    </xdr:from>
    <xdr:to>
      <xdr:col>41</xdr:col>
      <xdr:colOff>50800</xdr:colOff>
      <xdr:row>98</xdr:row>
      <xdr:rowOff>129022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90082"/>
          <a:ext cx="889000" cy="14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112085</xdr:rowOff>
    </xdr:from>
    <xdr:to>
      <xdr:col>41</xdr:col>
      <xdr:colOff>101600</xdr:colOff>
      <xdr:row>99</xdr:row>
      <xdr:rowOff>42235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91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33362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700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112416</xdr:rowOff>
    </xdr:from>
    <xdr:to>
      <xdr:col>36</xdr:col>
      <xdr:colOff>165100</xdr:colOff>
      <xdr:row>99</xdr:row>
      <xdr:rowOff>42566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9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33693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70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39661</xdr:rowOff>
    </xdr:from>
    <xdr:to>
      <xdr:col>55</xdr:col>
      <xdr:colOff>50800</xdr:colOff>
      <xdr:row>98</xdr:row>
      <xdr:rowOff>141261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18088</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129772</xdr:rowOff>
    </xdr:from>
    <xdr:to>
      <xdr:col>50</xdr:col>
      <xdr:colOff>165100</xdr:colOff>
      <xdr:row>98</xdr:row>
      <xdr:rowOff>59922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76449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5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154839</xdr:rowOff>
    </xdr:from>
    <xdr:to>
      <xdr:col>46</xdr:col>
      <xdr:colOff>38100</xdr:colOff>
      <xdr:row>97</xdr:row>
      <xdr:rowOff>84989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101516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3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108632</xdr:rowOff>
    </xdr:from>
    <xdr:to>
      <xdr:col>41</xdr:col>
      <xdr:colOff>101600</xdr:colOff>
      <xdr:row>98</xdr:row>
      <xdr:rowOff>38782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55309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51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78222</xdr:rowOff>
    </xdr:from>
    <xdr:to>
      <xdr:col>36</xdr:col>
      <xdr:colOff>165100</xdr:colOff>
      <xdr:row>99</xdr:row>
      <xdr:rowOff>8372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24899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5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139211</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311"/>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132586</xdr:rowOff>
    </xdr:from>
    <xdr:to>
      <xdr:col>81</xdr:col>
      <xdr:colOff>50800</xdr:colOff>
      <xdr:row>38</xdr:row>
      <xdr:rowOff>139211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47686"/>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129957</xdr:rowOff>
    </xdr:from>
    <xdr:to>
      <xdr:col>76</xdr:col>
      <xdr:colOff>114300</xdr:colOff>
      <xdr:row>38</xdr:row>
      <xdr:rowOff>132586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4505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129957</xdr:rowOff>
    </xdr:from>
    <xdr:to>
      <xdr:col>71</xdr:col>
      <xdr:colOff>177800</xdr:colOff>
      <xdr:row>38</xdr:row>
      <xdr:rowOff>138936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45057"/>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88411</xdr:rowOff>
    </xdr:from>
    <xdr:to>
      <xdr:col>81</xdr:col>
      <xdr:colOff>101600</xdr:colOff>
      <xdr:row>39</xdr:row>
      <xdr:rowOff>18561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9688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81786</xdr:rowOff>
    </xdr:from>
    <xdr:to>
      <xdr:col>76</xdr:col>
      <xdr:colOff>165100</xdr:colOff>
      <xdr:row>39</xdr:row>
      <xdr:rowOff>11936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3063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8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79157</xdr:rowOff>
    </xdr:from>
    <xdr:to>
      <xdr:col>72</xdr:col>
      <xdr:colOff>38100</xdr:colOff>
      <xdr:row>39</xdr:row>
      <xdr:rowOff>9307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88136</xdr:rowOff>
    </xdr:from>
    <xdr:to>
      <xdr:col>67</xdr:col>
      <xdr:colOff>101600</xdr:colOff>
      <xdr:row>39</xdr:row>
      <xdr:rowOff>18286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9413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9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47808</xdr:rowOff>
    </xdr:from>
    <xdr:to>
      <xdr:col>85</xdr:col>
      <xdr:colOff>127000</xdr:colOff>
      <xdr:row>77</xdr:row>
      <xdr:rowOff>57872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49458"/>
          <a:ext cx="8382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57872</xdr:rowOff>
    </xdr:from>
    <xdr:to>
      <xdr:col>81</xdr:col>
      <xdr:colOff>50800</xdr:colOff>
      <xdr:row>77</xdr:row>
      <xdr:rowOff>59809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59522"/>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88548</xdr:rowOff>
    </xdr:from>
    <xdr:to>
      <xdr:col>81</xdr:col>
      <xdr:colOff>101600</xdr:colOff>
      <xdr:row>77</xdr:row>
      <xdr:rowOff>18698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35225</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181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35993</xdr:rowOff>
    </xdr:from>
    <xdr:to>
      <xdr:col>76</xdr:col>
      <xdr:colOff>114300</xdr:colOff>
      <xdr:row>77</xdr:row>
      <xdr:rowOff>59809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37643"/>
          <a:ext cx="889000" cy="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5559</xdr:rowOff>
    </xdr:from>
    <xdr:to>
      <xdr:col>76</xdr:col>
      <xdr:colOff>165100</xdr:colOff>
      <xdr:row>77</xdr:row>
      <xdr:rowOff>107159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123686</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292795" y="129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165511</xdr:rowOff>
    </xdr:from>
    <xdr:to>
      <xdr:col>71</xdr:col>
      <xdr:colOff>177800</xdr:colOff>
      <xdr:row>77</xdr:row>
      <xdr:rowOff>35993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95711"/>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2062</xdr:rowOff>
    </xdr:from>
    <xdr:to>
      <xdr:col>72</xdr:col>
      <xdr:colOff>38100</xdr:colOff>
      <xdr:row>77</xdr:row>
      <xdr:rowOff>103662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94789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03795" y="132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11302</xdr:rowOff>
    </xdr:from>
    <xdr:to>
      <xdr:col>67</xdr:col>
      <xdr:colOff>101600</xdr:colOff>
      <xdr:row>77</xdr:row>
      <xdr:rowOff>112902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1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104029</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14795" y="1330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168458</xdr:rowOff>
    </xdr:from>
    <xdr:to>
      <xdr:col>85</xdr:col>
      <xdr:colOff>177800</xdr:colOff>
      <xdr:row>77</xdr:row>
      <xdr:rowOff>98608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146885</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7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7072</xdr:rowOff>
    </xdr:from>
    <xdr:to>
      <xdr:col>81</xdr:col>
      <xdr:colOff>101600</xdr:colOff>
      <xdr:row>77</xdr:row>
      <xdr:rowOff>108672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99799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330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9009</xdr:rowOff>
    </xdr:from>
    <xdr:to>
      <xdr:col>76</xdr:col>
      <xdr:colOff>165100</xdr:colOff>
      <xdr:row>77</xdr:row>
      <xdr:rowOff>110609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101736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330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156643</xdr:rowOff>
    </xdr:from>
    <xdr:to>
      <xdr:col>72</xdr:col>
      <xdr:colOff>38100</xdr:colOff>
      <xdr:row>77</xdr:row>
      <xdr:rowOff>86793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103320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29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114711</xdr:rowOff>
    </xdr:from>
    <xdr:to>
      <xdr:col>67</xdr:col>
      <xdr:colOff>101600</xdr:colOff>
      <xdr:row>77</xdr:row>
      <xdr:rowOff>44861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61389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92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42894</xdr:rowOff>
    </xdr:from>
    <xdr:to>
      <xdr:col>85</xdr:col>
      <xdr:colOff>127000</xdr:colOff>
      <xdr:row>99</xdr:row>
      <xdr:rowOff>28311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44994"/>
          <a:ext cx="838200" cy="15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28311</xdr:rowOff>
    </xdr:from>
    <xdr:to>
      <xdr:col>81</xdr:col>
      <xdr:colOff>50800</xdr:colOff>
      <xdr:row>99</xdr:row>
      <xdr:rowOff>34620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0186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11818</xdr:rowOff>
    </xdr:from>
    <xdr:to>
      <xdr:col>81</xdr:col>
      <xdr:colOff>101600</xdr:colOff>
      <xdr:row>98</xdr:row>
      <xdr:rowOff>113418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1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129945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10965</xdr:rowOff>
    </xdr:from>
    <xdr:to>
      <xdr:col>76</xdr:col>
      <xdr:colOff>114300</xdr:colOff>
      <xdr:row>99</xdr:row>
      <xdr:rowOff>34620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84515"/>
          <a:ext cx="8890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65256</xdr:rowOff>
    </xdr:from>
    <xdr:to>
      <xdr:col>76</xdr:col>
      <xdr:colOff>165100</xdr:colOff>
      <xdr:row>98</xdr:row>
      <xdr:rowOff>166856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11933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10965</xdr:rowOff>
    </xdr:from>
    <xdr:to>
      <xdr:col>71</xdr:col>
      <xdr:colOff>177800</xdr:colOff>
      <xdr:row>99</xdr:row>
      <xdr:rowOff>39739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84515"/>
          <a:ext cx="889000" cy="2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75662</xdr:rowOff>
    </xdr:from>
    <xdr:to>
      <xdr:col>72</xdr:col>
      <xdr:colOff>38100</xdr:colOff>
      <xdr:row>99</xdr:row>
      <xdr:rowOff>5812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22339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71923</xdr:rowOff>
    </xdr:from>
    <xdr:to>
      <xdr:col>67</xdr:col>
      <xdr:colOff>101600</xdr:colOff>
      <xdr:row>99</xdr:row>
      <xdr:rowOff>2073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7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163544</xdr:rowOff>
    </xdr:from>
    <xdr:to>
      <xdr:col>85</xdr:col>
      <xdr:colOff>177800</xdr:colOff>
      <xdr:row>98</xdr:row>
      <xdr:rowOff>93694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141971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7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148961</xdr:rowOff>
    </xdr:from>
    <xdr:to>
      <xdr:col>81</xdr:col>
      <xdr:colOff>101600</xdr:colOff>
      <xdr:row>99</xdr:row>
      <xdr:rowOff>79111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70238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4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155270</xdr:rowOff>
    </xdr:from>
    <xdr:to>
      <xdr:col>76</xdr:col>
      <xdr:colOff>165100</xdr:colOff>
      <xdr:row>99</xdr:row>
      <xdr:rowOff>85420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76547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131615</xdr:rowOff>
    </xdr:from>
    <xdr:to>
      <xdr:col>72</xdr:col>
      <xdr:colOff>38100</xdr:colOff>
      <xdr:row>99</xdr:row>
      <xdr:rowOff>61765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52892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2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160389</xdr:rowOff>
    </xdr:from>
    <xdr:to>
      <xdr:col>67</xdr:col>
      <xdr:colOff>101600</xdr:colOff>
      <xdr:row>99</xdr:row>
      <xdr:rowOff>90539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81666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20447</xdr:rowOff>
    </xdr:from>
    <xdr:to>
      <xdr:col>112</xdr:col>
      <xdr:colOff>38100</xdr:colOff>
      <xdr:row>37</xdr:row>
      <xdr:rowOff>122047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138574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57150</xdr:rowOff>
    </xdr:from>
    <xdr:to>
      <xdr:col>107</xdr:col>
      <xdr:colOff>101600</xdr:colOff>
      <xdr:row>36</xdr:row>
      <xdr:rowOff>158750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3827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0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121666</xdr:rowOff>
    </xdr:from>
    <xdr:to>
      <xdr:col>102</xdr:col>
      <xdr:colOff>165100</xdr:colOff>
      <xdr:row>37</xdr:row>
      <xdr:rowOff>51816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29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68343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85217</xdr:rowOff>
    </xdr:from>
    <xdr:to>
      <xdr:col>98</xdr:col>
      <xdr:colOff>38100</xdr:colOff>
      <xdr:row>37</xdr:row>
      <xdr:rowOff>15367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31894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49815</xdr:rowOff>
    </xdr:from>
    <xdr:to>
      <xdr:col>116</xdr:col>
      <xdr:colOff>63500</xdr:colOff>
      <xdr:row>58</xdr:row>
      <xdr:rowOff>53472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9391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49815</xdr:rowOff>
    </xdr:from>
    <xdr:to>
      <xdr:col>111</xdr:col>
      <xdr:colOff>177800</xdr:colOff>
      <xdr:row>58</xdr:row>
      <xdr:rowOff>52740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9391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74247</xdr:rowOff>
    </xdr:from>
    <xdr:to>
      <xdr:col>112</xdr:col>
      <xdr:colOff>38100</xdr:colOff>
      <xdr:row>58</xdr:row>
      <xdr:rowOff>4397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20924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52192</xdr:rowOff>
    </xdr:from>
    <xdr:to>
      <xdr:col>107</xdr:col>
      <xdr:colOff>50800</xdr:colOff>
      <xdr:row>58</xdr:row>
      <xdr:rowOff>52740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96292"/>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149891</xdr:rowOff>
    </xdr:from>
    <xdr:to>
      <xdr:col>107</xdr:col>
      <xdr:colOff>101600</xdr:colOff>
      <xdr:row>58</xdr:row>
      <xdr:rowOff>80041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96568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52192</xdr:rowOff>
    </xdr:from>
    <xdr:to>
      <xdr:col>102</xdr:col>
      <xdr:colOff>114300</xdr:colOff>
      <xdr:row>58</xdr:row>
      <xdr:rowOff>52329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99629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110114</xdr:rowOff>
    </xdr:from>
    <xdr:to>
      <xdr:col>102</xdr:col>
      <xdr:colOff>165100</xdr:colOff>
      <xdr:row>58</xdr:row>
      <xdr:rowOff>40264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56791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5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135283</xdr:rowOff>
    </xdr:from>
    <xdr:to>
      <xdr:col>98</xdr:col>
      <xdr:colOff>38100</xdr:colOff>
      <xdr:row>58</xdr:row>
      <xdr:rowOff>65433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8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2672</xdr:rowOff>
    </xdr:from>
    <xdr:to>
      <xdr:col>116</xdr:col>
      <xdr:colOff>114300</xdr:colOff>
      <xdr:row>58</xdr:row>
      <xdr:rowOff>104272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96336</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6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170465</xdr:rowOff>
    </xdr:from>
    <xdr:to>
      <xdr:col>112</xdr:col>
      <xdr:colOff>38100</xdr:colOff>
      <xdr:row>58</xdr:row>
      <xdr:rowOff>100615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3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1940</xdr:rowOff>
    </xdr:from>
    <xdr:to>
      <xdr:col>107</xdr:col>
      <xdr:colOff>101600</xdr:colOff>
      <xdr:row>58</xdr:row>
      <xdr:rowOff>103540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94667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1392</xdr:rowOff>
    </xdr:from>
    <xdr:to>
      <xdr:col>102</xdr:col>
      <xdr:colOff>165100</xdr:colOff>
      <xdr:row>58</xdr:row>
      <xdr:rowOff>102992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94119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3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1529</xdr:rowOff>
    </xdr:from>
    <xdr:to>
      <xdr:col>98</xdr:col>
      <xdr:colOff>38100</xdr:colOff>
      <xdr:row>58</xdr:row>
      <xdr:rowOff>103129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94256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3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123980</xdr:rowOff>
    </xdr:from>
    <xdr:to>
      <xdr:col>116</xdr:col>
      <xdr:colOff>63500</xdr:colOff>
      <xdr:row>73</xdr:row>
      <xdr:rowOff>70655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296930"/>
          <a:ext cx="838200" cy="2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54066</xdr:rowOff>
    </xdr:from>
    <xdr:to>
      <xdr:col>111</xdr:col>
      <xdr:colOff>177800</xdr:colOff>
      <xdr:row>71</xdr:row>
      <xdr:rowOff>123980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227016"/>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165839</xdr:rowOff>
    </xdr:from>
    <xdr:to>
      <xdr:col>112</xdr:col>
      <xdr:colOff>38100</xdr:colOff>
      <xdr:row>74</xdr:row>
      <xdr:rowOff>95989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8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87116</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27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54066</xdr:rowOff>
    </xdr:from>
    <xdr:to>
      <xdr:col>107</xdr:col>
      <xdr:colOff>50800</xdr:colOff>
      <xdr:row>71</xdr:row>
      <xdr:rowOff>133436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227016"/>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67663</xdr:rowOff>
    </xdr:from>
    <xdr:to>
      <xdr:col>107</xdr:col>
      <xdr:colOff>101600</xdr:colOff>
      <xdr:row>75</xdr:row>
      <xdr:rowOff>169264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160390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133436</xdr:rowOff>
    </xdr:from>
    <xdr:to>
      <xdr:col>102</xdr:col>
      <xdr:colOff>114300</xdr:colOff>
      <xdr:row>73</xdr:row>
      <xdr:rowOff>24006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06386"/>
          <a:ext cx="889000" cy="2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66406</xdr:rowOff>
    </xdr:from>
    <xdr:to>
      <xdr:col>102</xdr:col>
      <xdr:colOff>165100</xdr:colOff>
      <xdr:row>75</xdr:row>
      <xdr:rowOff>168005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65430</xdr:rowOff>
    </xdr:from>
    <xdr:to>
      <xdr:col>98</xdr:col>
      <xdr:colOff>38100</xdr:colOff>
      <xdr:row>75</xdr:row>
      <xdr:rowOff>167030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158157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19855</xdr:rowOff>
    </xdr:from>
    <xdr:to>
      <xdr:col>116</xdr:col>
      <xdr:colOff>114300</xdr:colOff>
      <xdr:row>73</xdr:row>
      <xdr:rowOff>121455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42732</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38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73180</xdr:rowOff>
    </xdr:from>
    <xdr:to>
      <xdr:col>112</xdr:col>
      <xdr:colOff>38100</xdr:colOff>
      <xdr:row>72</xdr:row>
      <xdr:rowOff>3330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2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19857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02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3266</xdr:rowOff>
    </xdr:from>
    <xdr:to>
      <xdr:col>107</xdr:col>
      <xdr:colOff>101600</xdr:colOff>
      <xdr:row>71</xdr:row>
      <xdr:rowOff>104866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1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121393</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195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82636</xdr:rowOff>
    </xdr:from>
    <xdr:to>
      <xdr:col>102</xdr:col>
      <xdr:colOff>165100</xdr:colOff>
      <xdr:row>72</xdr:row>
      <xdr:rowOff>12786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29313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03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144656</xdr:rowOff>
    </xdr:from>
    <xdr:to>
      <xdr:col>98</xdr:col>
      <xdr:colOff>38100</xdr:colOff>
      <xdr:row>73</xdr:row>
      <xdr:rowOff>74806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91333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2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Ｒ</a:t>
          </a:r>
          <a:r>
            <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rPr>
            <a:t>2</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からＲ</a:t>
          </a:r>
          <a:r>
            <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rPr>
            <a:t>3</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の</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増要因</a:t>
          </a:r>
        </a:p>
        <a:p>
          <a:pPr algn="just">
            <a:spcAft>
              <a:spcPts val="0"/>
            </a:spcAft>
          </a:pP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人件費…町長選挙、衆院選挙、コロナワクチン接種事務に係る時間外勤務手当等の増額</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扶助費…住民税非課税世帯臨時特別給付金の給付、子育て世帯臨時特別給付金の給付</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積立金…歳出減に伴う財政調整基金積立金</a:t>
          </a:r>
          <a:r>
            <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の増</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2</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からＲ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3</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の</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減要因</a:t>
          </a:r>
        </a:p>
        <a:p>
          <a:pPr algn="just">
            <a:spcAft>
              <a:spcPts val="0"/>
            </a:spcAft>
          </a:pP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物件費…奥三河郷土館展示物作成委託の終了</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補助費等…定額給付金事業の終了、北設情報ネットワーク更改事業の終了</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普通建設事業費…八橋斎苑建設事業、道の駅建設事業</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及び</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奥三河郷土館建設事業の終了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4,528
4,493
273.94
6,087,254
5,883,481
120,519
3,451,043
6,730,337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126049</xdr:rowOff>
    </xdr:from>
    <xdr:to>
      <xdr:col>24</xdr:col>
      <xdr:colOff>63500</xdr:colOff>
      <xdr:row>36</xdr:row>
      <xdr:rowOff>146231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98249"/>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126049</xdr:rowOff>
    </xdr:from>
    <xdr:to>
      <xdr:col>19</xdr:col>
      <xdr:colOff>177800</xdr:colOff>
      <xdr:row>36</xdr:row>
      <xdr:rowOff>160241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98249"/>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xdr:rowOff>
    </xdr:from>
    <xdr:to>
      <xdr:col>20</xdr:col>
      <xdr:colOff>38100</xdr:colOff>
      <xdr:row>36</xdr:row>
      <xdr:rowOff>103305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7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119832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160241</xdr:rowOff>
    </xdr:from>
    <xdr:to>
      <xdr:col>15</xdr:col>
      <xdr:colOff>50800</xdr:colOff>
      <xdr:row>36</xdr:row>
      <xdr:rowOff>160339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3244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45793</xdr:rowOff>
    </xdr:from>
    <xdr:to>
      <xdr:col>15</xdr:col>
      <xdr:colOff>101600</xdr:colOff>
      <xdr:row>37</xdr:row>
      <xdr:rowOff>147393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138520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4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160339</xdr:rowOff>
    </xdr:from>
    <xdr:to>
      <xdr:col>10</xdr:col>
      <xdr:colOff>114300</xdr:colOff>
      <xdr:row>37</xdr:row>
      <xdr:rowOff>4957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32539"/>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47883</xdr:rowOff>
    </xdr:from>
    <xdr:to>
      <xdr:col>10</xdr:col>
      <xdr:colOff>165100</xdr:colOff>
      <xdr:row>37</xdr:row>
      <xdr:rowOff>149483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39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140609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48993</xdr:rowOff>
    </xdr:from>
    <xdr:to>
      <xdr:col>6</xdr:col>
      <xdr:colOff>38100</xdr:colOff>
      <xdr:row>37</xdr:row>
      <xdr:rowOff>150593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141720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95431</xdr:rowOff>
    </xdr:from>
    <xdr:to>
      <xdr:col>24</xdr:col>
      <xdr:colOff>114300</xdr:colOff>
      <xdr:row>37</xdr:row>
      <xdr:rowOff>25581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73858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75249</xdr:rowOff>
    </xdr:from>
    <xdr:to>
      <xdr:col>20</xdr:col>
      <xdr:colOff>38100</xdr:colOff>
      <xdr:row>37</xdr:row>
      <xdr:rowOff>5399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167976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109441</xdr:rowOff>
    </xdr:from>
    <xdr:to>
      <xdr:col>15</xdr:col>
      <xdr:colOff>101600</xdr:colOff>
      <xdr:row>37</xdr:row>
      <xdr:rowOff>39591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56118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109539</xdr:rowOff>
    </xdr:from>
    <xdr:to>
      <xdr:col>10</xdr:col>
      <xdr:colOff>165100</xdr:colOff>
      <xdr:row>37</xdr:row>
      <xdr:rowOff>39689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56216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125607</xdr:rowOff>
    </xdr:from>
    <xdr:to>
      <xdr:col>6</xdr:col>
      <xdr:colOff>38100</xdr:colOff>
      <xdr:row>37</xdr:row>
      <xdr:rowOff>55757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72284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117814</xdr:rowOff>
    </xdr:from>
    <xdr:to>
      <xdr:col>24</xdr:col>
      <xdr:colOff>63500</xdr:colOff>
      <xdr:row>57</xdr:row>
      <xdr:rowOff>38896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19014"/>
          <a:ext cx="838200" cy="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117814</xdr:rowOff>
    </xdr:from>
    <xdr:to>
      <xdr:col>19</xdr:col>
      <xdr:colOff>177800</xdr:colOff>
      <xdr:row>57</xdr:row>
      <xdr:rowOff>147136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19014"/>
          <a:ext cx="889000" cy="20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144918</xdr:rowOff>
    </xdr:from>
    <xdr:to>
      <xdr:col>20</xdr:col>
      <xdr:colOff>38100</xdr:colOff>
      <xdr:row>56</xdr:row>
      <xdr:rowOff>75068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91595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130433</xdr:rowOff>
    </xdr:from>
    <xdr:to>
      <xdr:col>15</xdr:col>
      <xdr:colOff>50800</xdr:colOff>
      <xdr:row>57</xdr:row>
      <xdr:rowOff>147136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03083"/>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90292</xdr:rowOff>
    </xdr:from>
    <xdr:to>
      <xdr:col>15</xdr:col>
      <xdr:colOff>101600</xdr:colOff>
      <xdr:row>58</xdr:row>
      <xdr:rowOff>20442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6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36969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3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130433</xdr:rowOff>
    </xdr:from>
    <xdr:to>
      <xdr:col>10</xdr:col>
      <xdr:colOff>114300</xdr:colOff>
      <xdr:row>57</xdr:row>
      <xdr:rowOff>165267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03083"/>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107009</xdr:rowOff>
    </xdr:from>
    <xdr:to>
      <xdr:col>10</xdr:col>
      <xdr:colOff>165100</xdr:colOff>
      <xdr:row>58</xdr:row>
      <xdr:rowOff>37159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28286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110881</xdr:rowOff>
    </xdr:from>
    <xdr:to>
      <xdr:col>6</xdr:col>
      <xdr:colOff>38100</xdr:colOff>
      <xdr:row>58</xdr:row>
      <xdr:rowOff>41031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8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57558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5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159546</xdr:rowOff>
    </xdr:from>
    <xdr:to>
      <xdr:col>24</xdr:col>
      <xdr:colOff>114300</xdr:colOff>
      <xdr:row>57</xdr:row>
      <xdr:rowOff>89696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137973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3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67014</xdr:rowOff>
    </xdr:from>
    <xdr:to>
      <xdr:col>20</xdr:col>
      <xdr:colOff>38100</xdr:colOff>
      <xdr:row>56</xdr:row>
      <xdr:rowOff>168614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159741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96336</xdr:rowOff>
    </xdr:from>
    <xdr:to>
      <xdr:col>15</xdr:col>
      <xdr:colOff>101600</xdr:colOff>
      <xdr:row>58</xdr:row>
      <xdr:rowOff>26486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17613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6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79633</xdr:rowOff>
    </xdr:from>
    <xdr:to>
      <xdr:col>10</xdr:col>
      <xdr:colOff>165100</xdr:colOff>
      <xdr:row>58</xdr:row>
      <xdr:rowOff>9783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2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114467</xdr:rowOff>
    </xdr:from>
    <xdr:to>
      <xdr:col>6</xdr:col>
      <xdr:colOff>38100</xdr:colOff>
      <xdr:row>58</xdr:row>
      <xdr:rowOff>44617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35744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7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123337</xdr:rowOff>
    </xdr:from>
    <xdr:to>
      <xdr:col>24</xdr:col>
      <xdr:colOff>63500</xdr:colOff>
      <xdr:row>76</xdr:row>
      <xdr:rowOff>67425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82087"/>
          <a:ext cx="838200" cy="1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67425</xdr:rowOff>
    </xdr:from>
    <xdr:to>
      <xdr:col>19</xdr:col>
      <xdr:colOff>177800</xdr:colOff>
      <xdr:row>76</xdr:row>
      <xdr:rowOff>107759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97625"/>
          <a:ext cx="8890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155327</xdr:rowOff>
    </xdr:from>
    <xdr:to>
      <xdr:col>20</xdr:col>
      <xdr:colOff>38100</xdr:colOff>
      <xdr:row>75</xdr:row>
      <xdr:rowOff>85477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102004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54578</xdr:rowOff>
    </xdr:from>
    <xdr:to>
      <xdr:col>15</xdr:col>
      <xdr:colOff>50800</xdr:colOff>
      <xdr:row>76</xdr:row>
      <xdr:rowOff>107759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084778"/>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7221</xdr:rowOff>
    </xdr:from>
    <xdr:to>
      <xdr:col>15</xdr:col>
      <xdr:colOff>101600</xdr:colOff>
      <xdr:row>76</xdr:row>
      <xdr:rowOff>108821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110010</xdr:rowOff>
    </xdr:from>
    <xdr:to>
      <xdr:col>10</xdr:col>
      <xdr:colOff>114300</xdr:colOff>
      <xdr:row>76</xdr:row>
      <xdr:rowOff>54578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68760"/>
          <a:ext cx="889000" cy="1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32747</xdr:rowOff>
    </xdr:from>
    <xdr:to>
      <xdr:col>10</xdr:col>
      <xdr:colOff>165100</xdr:colOff>
      <xdr:row>76</xdr:row>
      <xdr:rowOff>134347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125474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14901</xdr:rowOff>
    </xdr:from>
    <xdr:to>
      <xdr:col>6</xdr:col>
      <xdr:colOff>38100</xdr:colOff>
      <xdr:row>76</xdr:row>
      <xdr:rowOff>116501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107628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72537</xdr:rowOff>
    </xdr:from>
    <xdr:to>
      <xdr:col>24</xdr:col>
      <xdr:colOff>114300</xdr:colOff>
      <xdr:row>76</xdr:row>
      <xdr:rowOff>2687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50964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16625</xdr:rowOff>
    </xdr:from>
    <xdr:to>
      <xdr:col>20</xdr:col>
      <xdr:colOff>38100</xdr:colOff>
      <xdr:row>76</xdr:row>
      <xdr:rowOff>118225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109352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3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56959</xdr:rowOff>
    </xdr:from>
    <xdr:to>
      <xdr:col>15</xdr:col>
      <xdr:colOff>101600</xdr:colOff>
      <xdr:row>76</xdr:row>
      <xdr:rowOff>158559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149686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7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3778</xdr:rowOff>
    </xdr:from>
    <xdr:to>
      <xdr:col>10</xdr:col>
      <xdr:colOff>165100</xdr:colOff>
      <xdr:row>76</xdr:row>
      <xdr:rowOff>105378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121906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59210</xdr:rowOff>
    </xdr:from>
    <xdr:to>
      <xdr:col>6</xdr:col>
      <xdr:colOff>38100</xdr:colOff>
      <xdr:row>75</xdr:row>
      <xdr:rowOff>160809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17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5887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9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95176</xdr:rowOff>
    </xdr:from>
    <xdr:to>
      <xdr:col>24</xdr:col>
      <xdr:colOff>63500</xdr:colOff>
      <xdr:row>97</xdr:row>
      <xdr:rowOff>102569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54376"/>
          <a:ext cx="838200" cy="17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95176</xdr:rowOff>
    </xdr:from>
    <xdr:to>
      <xdr:col>19</xdr:col>
      <xdr:colOff>177800</xdr:colOff>
      <xdr:row>96</xdr:row>
      <xdr:rowOff>118949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4376"/>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94886</xdr:rowOff>
    </xdr:from>
    <xdr:to>
      <xdr:col>20</xdr:col>
      <xdr:colOff>38100</xdr:colOff>
      <xdr:row>98</xdr:row>
      <xdr:rowOff>25036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16163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118949</xdr:rowOff>
    </xdr:from>
    <xdr:to>
      <xdr:col>15</xdr:col>
      <xdr:colOff>50800</xdr:colOff>
      <xdr:row>97</xdr:row>
      <xdr:rowOff>84215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78149"/>
          <a:ext cx="889000" cy="1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169032</xdr:rowOff>
    </xdr:from>
    <xdr:to>
      <xdr:col>15</xdr:col>
      <xdr:colOff>101600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90309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84215</xdr:rowOff>
    </xdr:from>
    <xdr:to>
      <xdr:col>10</xdr:col>
      <xdr:colOff>114300</xdr:colOff>
      <xdr:row>97</xdr:row>
      <xdr:rowOff>149434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4865"/>
          <a:ext cx="8890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7119</xdr:rowOff>
    </xdr:from>
    <xdr:to>
      <xdr:col>10</xdr:col>
      <xdr:colOff>165100</xdr:colOff>
      <xdr:row>98</xdr:row>
      <xdr:rowOff>108719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99846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1166</xdr:rowOff>
    </xdr:from>
    <xdr:to>
      <xdr:col>6</xdr:col>
      <xdr:colOff>38100</xdr:colOff>
      <xdr:row>98</xdr:row>
      <xdr:rowOff>102766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93893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51769</xdr:rowOff>
    </xdr:from>
    <xdr:to>
      <xdr:col>24</xdr:col>
      <xdr:colOff>114300</xdr:colOff>
      <xdr:row>97</xdr:row>
      <xdr:rowOff>153369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74646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44376</xdr:rowOff>
    </xdr:from>
    <xdr:to>
      <xdr:col>20</xdr:col>
      <xdr:colOff>38100</xdr:colOff>
      <xdr:row>96</xdr:row>
      <xdr:rowOff>145976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162503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7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68149</xdr:rowOff>
    </xdr:from>
    <xdr:to>
      <xdr:col>15</xdr:col>
      <xdr:colOff>101600</xdr:colOff>
      <xdr:row>96</xdr:row>
      <xdr:rowOff>169749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14826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0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33415</xdr:rowOff>
    </xdr:from>
    <xdr:to>
      <xdr:col>10</xdr:col>
      <xdr:colOff>165100</xdr:colOff>
      <xdr:row>97</xdr:row>
      <xdr:rowOff>135015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151542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3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98634</xdr:rowOff>
    </xdr:from>
    <xdr:to>
      <xdr:col>6</xdr:col>
      <xdr:colOff>38100</xdr:colOff>
      <xdr:row>98</xdr:row>
      <xdr:rowOff>28784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45311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5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54106</xdr:rowOff>
    </xdr:from>
    <xdr:to>
      <xdr:col>55</xdr:col>
      <xdr:colOff>0</xdr:colOff>
      <xdr:row>58</xdr:row>
      <xdr:rowOff>126311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98206"/>
          <a:ext cx="8382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54106</xdr:rowOff>
    </xdr:from>
    <xdr:to>
      <xdr:col>50</xdr:col>
      <xdr:colOff>114300</xdr:colOff>
      <xdr:row>58</xdr:row>
      <xdr:rowOff>67897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8206"/>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45368</xdr:rowOff>
    </xdr:from>
    <xdr:to>
      <xdr:col>50</xdr:col>
      <xdr:colOff>165100</xdr:colOff>
      <xdr:row>58</xdr:row>
      <xdr:rowOff>146968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138095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67897</xdr:rowOff>
    </xdr:from>
    <xdr:to>
      <xdr:col>45</xdr:col>
      <xdr:colOff>177800</xdr:colOff>
      <xdr:row>58</xdr:row>
      <xdr:rowOff>97282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1997"/>
          <a:ext cx="889000" cy="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104760</xdr:rowOff>
    </xdr:from>
    <xdr:to>
      <xdr:col>46</xdr:col>
      <xdr:colOff>38100</xdr:colOff>
      <xdr:row>59</xdr:row>
      <xdr:rowOff>34910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4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26037</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97282</xdr:rowOff>
    </xdr:from>
    <xdr:to>
      <xdr:col>41</xdr:col>
      <xdr:colOff>50800</xdr:colOff>
      <xdr:row>58</xdr:row>
      <xdr:rowOff>153891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1382"/>
          <a:ext cx="8890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111219</xdr:rowOff>
    </xdr:from>
    <xdr:to>
      <xdr:col>41</xdr:col>
      <xdr:colOff>101600</xdr:colOff>
      <xdr:row>59</xdr:row>
      <xdr:rowOff>41369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5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32496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14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86968</xdr:rowOff>
    </xdr:from>
    <xdr:to>
      <xdr:col>36</xdr:col>
      <xdr:colOff>165100</xdr:colOff>
      <xdr:row>59</xdr:row>
      <xdr:rowOff>17118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33645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75511</xdr:rowOff>
    </xdr:from>
    <xdr:to>
      <xdr:col>55</xdr:col>
      <xdr:colOff>50800</xdr:colOff>
      <xdr:row>59</xdr:row>
      <xdr:rowOff>5661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53938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3306</xdr:rowOff>
    </xdr:from>
    <xdr:to>
      <xdr:col>50</xdr:col>
      <xdr:colOff>165100</xdr:colOff>
      <xdr:row>58</xdr:row>
      <xdr:rowOff>104906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121433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2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17097</xdr:rowOff>
    </xdr:from>
    <xdr:to>
      <xdr:col>46</xdr:col>
      <xdr:colOff>38100</xdr:colOff>
      <xdr:row>58</xdr:row>
      <xdr:rowOff>118697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135224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3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46482</xdr:rowOff>
    </xdr:from>
    <xdr:to>
      <xdr:col>41</xdr:col>
      <xdr:colOff>101600</xdr:colOff>
      <xdr:row>58</xdr:row>
      <xdr:rowOff>148082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164609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6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103091</xdr:rowOff>
    </xdr:from>
    <xdr:to>
      <xdr:col>36</xdr:col>
      <xdr:colOff>165100</xdr:colOff>
      <xdr:row>59</xdr:row>
      <xdr:rowOff>33241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24368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13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1840</xdr:rowOff>
    </xdr:from>
    <xdr:to>
      <xdr:col>55</xdr:col>
      <xdr:colOff>0</xdr:colOff>
      <xdr:row>77</xdr:row>
      <xdr:rowOff>114174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03490"/>
          <a:ext cx="838200" cy="1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114174</xdr:rowOff>
    </xdr:from>
    <xdr:to>
      <xdr:col>50</xdr:col>
      <xdr:colOff>114300</xdr:colOff>
      <xdr:row>77</xdr:row>
      <xdr:rowOff>140582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15824"/>
          <a:ext cx="8890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123963</xdr:rowOff>
    </xdr:from>
    <xdr:to>
      <xdr:col>50</xdr:col>
      <xdr:colOff>165100</xdr:colOff>
      <xdr:row>77</xdr:row>
      <xdr:rowOff>54113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5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70640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140582</xdr:rowOff>
    </xdr:from>
    <xdr:to>
      <xdr:col>45</xdr:col>
      <xdr:colOff>177800</xdr:colOff>
      <xdr:row>78</xdr:row>
      <xdr:rowOff>34297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2232"/>
          <a:ext cx="889000" cy="6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132069</xdr:rowOff>
    </xdr:from>
    <xdr:to>
      <xdr:col>46</xdr:col>
      <xdr:colOff>38100</xdr:colOff>
      <xdr:row>78</xdr:row>
      <xdr:rowOff>62219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16535</xdr:rowOff>
    </xdr:from>
    <xdr:to>
      <xdr:col>41</xdr:col>
      <xdr:colOff>50800</xdr:colOff>
      <xdr:row>78</xdr:row>
      <xdr:rowOff>34297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89635"/>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134012</xdr:rowOff>
    </xdr:from>
    <xdr:to>
      <xdr:col>41</xdr:col>
      <xdr:colOff>101600</xdr:colOff>
      <xdr:row>78</xdr:row>
      <xdr:rowOff>64162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80689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134076</xdr:rowOff>
    </xdr:from>
    <xdr:to>
      <xdr:col>36</xdr:col>
      <xdr:colOff>165100</xdr:colOff>
      <xdr:row>78</xdr:row>
      <xdr:rowOff>64226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3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80753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122490</xdr:rowOff>
    </xdr:from>
    <xdr:to>
      <xdr:col>55</xdr:col>
      <xdr:colOff>50800</xdr:colOff>
      <xdr:row>77</xdr:row>
      <xdr:rowOff>52640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145367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63374</xdr:rowOff>
    </xdr:from>
    <xdr:to>
      <xdr:col>50</xdr:col>
      <xdr:colOff>165100</xdr:colOff>
      <xdr:row>77</xdr:row>
      <xdr:rowOff>164974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156101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89782</xdr:rowOff>
    </xdr:from>
    <xdr:to>
      <xdr:col>46</xdr:col>
      <xdr:colOff>38100</xdr:colOff>
      <xdr:row>78</xdr:row>
      <xdr:rowOff>19932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36459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154947</xdr:rowOff>
    </xdr:from>
    <xdr:to>
      <xdr:col>41</xdr:col>
      <xdr:colOff>101600</xdr:colOff>
      <xdr:row>78</xdr:row>
      <xdr:rowOff>85097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76224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137185</xdr:rowOff>
    </xdr:from>
    <xdr:to>
      <xdr:col>36</xdr:col>
      <xdr:colOff>165100</xdr:colOff>
      <xdr:row>78</xdr:row>
      <xdr:rowOff>67335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58462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44066</xdr:rowOff>
    </xdr:from>
    <xdr:to>
      <xdr:col>55</xdr:col>
      <xdr:colOff>0</xdr:colOff>
      <xdr:row>97</xdr:row>
      <xdr:rowOff>123937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74716"/>
          <a:ext cx="838200" cy="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44066</xdr:rowOff>
    </xdr:from>
    <xdr:to>
      <xdr:col>50</xdr:col>
      <xdr:colOff>114300</xdr:colOff>
      <xdr:row>97</xdr:row>
      <xdr:rowOff>68786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4716"/>
          <a:ext cx="889000" cy="2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41511</xdr:rowOff>
    </xdr:from>
    <xdr:to>
      <xdr:col>50</xdr:col>
      <xdr:colOff>165100</xdr:colOff>
      <xdr:row>97</xdr:row>
      <xdr:rowOff>143111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134238</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7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25460</xdr:rowOff>
    </xdr:from>
    <xdr:to>
      <xdr:col>45</xdr:col>
      <xdr:colOff>177800</xdr:colOff>
      <xdr:row>97</xdr:row>
      <xdr:rowOff>68786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56110"/>
          <a:ext cx="8890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149361</xdr:rowOff>
    </xdr:from>
    <xdr:to>
      <xdr:col>46</xdr:col>
      <xdr:colOff>38100</xdr:colOff>
      <xdr:row>98</xdr:row>
      <xdr:rowOff>79511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70638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87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25460</xdr:rowOff>
    </xdr:from>
    <xdr:to>
      <xdr:col>41</xdr:col>
      <xdr:colOff>50800</xdr:colOff>
      <xdr:row>97</xdr:row>
      <xdr:rowOff>137037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56110"/>
          <a:ext cx="889000" cy="1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153938</xdr:rowOff>
    </xdr:from>
    <xdr:to>
      <xdr:col>41</xdr:col>
      <xdr:colOff>101600</xdr:colOff>
      <xdr:row>98</xdr:row>
      <xdr:rowOff>84088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8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151713</xdr:rowOff>
    </xdr:from>
    <xdr:to>
      <xdr:col>36</xdr:col>
      <xdr:colOff>165100</xdr:colOff>
      <xdr:row>98</xdr:row>
      <xdr:rowOff>81863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8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72990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87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73137</xdr:rowOff>
    </xdr:from>
    <xdr:to>
      <xdr:col>55</xdr:col>
      <xdr:colOff>50800</xdr:colOff>
      <xdr:row>98</xdr:row>
      <xdr:rowOff>3287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51564</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164716</xdr:rowOff>
    </xdr:from>
    <xdr:to>
      <xdr:col>50</xdr:col>
      <xdr:colOff>165100</xdr:colOff>
      <xdr:row>97</xdr:row>
      <xdr:rowOff>94866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111393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39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17986</xdr:rowOff>
    </xdr:from>
    <xdr:to>
      <xdr:col>46</xdr:col>
      <xdr:colOff>38100</xdr:colOff>
      <xdr:row>97</xdr:row>
      <xdr:rowOff>119586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136113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42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146110</xdr:rowOff>
    </xdr:from>
    <xdr:to>
      <xdr:col>41</xdr:col>
      <xdr:colOff>101600</xdr:colOff>
      <xdr:row>97</xdr:row>
      <xdr:rowOff>76260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92787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3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86237</xdr:rowOff>
    </xdr:from>
    <xdr:to>
      <xdr:col>36</xdr:col>
      <xdr:colOff>165100</xdr:colOff>
      <xdr:row>98</xdr:row>
      <xdr:rowOff>16387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32914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49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150754</xdr:rowOff>
    </xdr:from>
    <xdr:to>
      <xdr:col>85</xdr:col>
      <xdr:colOff>127000</xdr:colOff>
      <xdr:row>38</xdr:row>
      <xdr:rowOff>56545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4404"/>
          <a:ext cx="838200" cy="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129981</xdr:rowOff>
    </xdr:from>
    <xdr:to>
      <xdr:col>81</xdr:col>
      <xdr:colOff>50800</xdr:colOff>
      <xdr:row>38</xdr:row>
      <xdr:rowOff>56545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73631"/>
          <a:ext cx="889000" cy="9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129981</xdr:rowOff>
    </xdr:from>
    <xdr:to>
      <xdr:col>76</xdr:col>
      <xdr:colOff>114300</xdr:colOff>
      <xdr:row>38</xdr:row>
      <xdr:rowOff>68683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73631"/>
          <a:ext cx="889000" cy="1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70311</xdr:rowOff>
    </xdr:from>
    <xdr:to>
      <xdr:col>76</xdr:col>
      <xdr:colOff>165100</xdr:colOff>
      <xdr:row>39</xdr:row>
      <xdr:rowOff>461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163038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68683</xdr:rowOff>
    </xdr:from>
    <xdr:to>
      <xdr:col>71</xdr:col>
      <xdr:colOff>177800</xdr:colOff>
      <xdr:row>38</xdr:row>
      <xdr:rowOff>94342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3783"/>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83682</xdr:rowOff>
    </xdr:from>
    <xdr:to>
      <xdr:col>72</xdr:col>
      <xdr:colOff>38100</xdr:colOff>
      <xdr:row>39</xdr:row>
      <xdr:rowOff>13832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9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4959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85373</xdr:rowOff>
    </xdr:from>
    <xdr:to>
      <xdr:col>67</xdr:col>
      <xdr:colOff>101600</xdr:colOff>
      <xdr:row>39</xdr:row>
      <xdr:rowOff>15523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60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6650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9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99954</xdr:rowOff>
    </xdr:from>
    <xdr:to>
      <xdr:col>85</xdr:col>
      <xdr:colOff>177800</xdr:colOff>
      <xdr:row>38</xdr:row>
      <xdr:rowOff>30104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122831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5745</xdr:rowOff>
    </xdr:from>
    <xdr:to>
      <xdr:col>81</xdr:col>
      <xdr:colOff>101600</xdr:colOff>
      <xdr:row>38</xdr:row>
      <xdr:rowOff>107345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98472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79181</xdr:rowOff>
    </xdr:from>
    <xdr:to>
      <xdr:col>76</xdr:col>
      <xdr:colOff>165100</xdr:colOff>
      <xdr:row>38</xdr:row>
      <xdr:rowOff>9331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25858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9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17883</xdr:rowOff>
    </xdr:from>
    <xdr:to>
      <xdr:col>72</xdr:col>
      <xdr:colOff>38100</xdr:colOff>
      <xdr:row>38</xdr:row>
      <xdr:rowOff>119483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136011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0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43542</xdr:rowOff>
    </xdr:from>
    <xdr:to>
      <xdr:col>67</xdr:col>
      <xdr:colOff>101600</xdr:colOff>
      <xdr:row>38</xdr:row>
      <xdr:rowOff>145142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161669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13003</xdr:rowOff>
    </xdr:from>
    <xdr:to>
      <xdr:col>85</xdr:col>
      <xdr:colOff>127000</xdr:colOff>
      <xdr:row>57</xdr:row>
      <xdr:rowOff>106814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442753"/>
          <a:ext cx="838200" cy="4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13003</xdr:rowOff>
    </xdr:from>
    <xdr:to>
      <xdr:col>81</xdr:col>
      <xdr:colOff>50800</xdr:colOff>
      <xdr:row>55</xdr:row>
      <xdr:rowOff>134972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42753"/>
          <a:ext cx="889000" cy="1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104899</xdr:rowOff>
    </xdr:from>
    <xdr:to>
      <xdr:col>81</xdr:col>
      <xdr:colOff>101600</xdr:colOff>
      <xdr:row>57</xdr:row>
      <xdr:rowOff>35049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26176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9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134972</xdr:rowOff>
    </xdr:from>
    <xdr:to>
      <xdr:col>76</xdr:col>
      <xdr:colOff>114300</xdr:colOff>
      <xdr:row>56</xdr:row>
      <xdr:rowOff>73151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64722"/>
          <a:ext cx="8890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66517</xdr:rowOff>
    </xdr:from>
    <xdr:to>
      <xdr:col>76</xdr:col>
      <xdr:colOff>165100</xdr:colOff>
      <xdr:row>57</xdr:row>
      <xdr:rowOff>168117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159244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73151</xdr:rowOff>
    </xdr:from>
    <xdr:to>
      <xdr:col>71</xdr:col>
      <xdr:colOff>177800</xdr:colOff>
      <xdr:row>57</xdr:row>
      <xdr:rowOff>118646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74351"/>
          <a:ext cx="889000" cy="2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83420</xdr:rowOff>
    </xdr:from>
    <xdr:to>
      <xdr:col>72</xdr:col>
      <xdr:colOff>38100</xdr:colOff>
      <xdr:row>58</xdr:row>
      <xdr:rowOff>13570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74488</xdr:rowOff>
    </xdr:from>
    <xdr:to>
      <xdr:col>67</xdr:col>
      <xdr:colOff>101600</xdr:colOff>
      <xdr:row>58</xdr:row>
      <xdr:rowOff>4638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167215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56014</xdr:rowOff>
    </xdr:from>
    <xdr:to>
      <xdr:col>85</xdr:col>
      <xdr:colOff>177800</xdr:colOff>
      <xdr:row>57</xdr:row>
      <xdr:rowOff>157614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34441</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133653</xdr:rowOff>
    </xdr:from>
    <xdr:to>
      <xdr:col>81</xdr:col>
      <xdr:colOff>101600</xdr:colOff>
      <xdr:row>55</xdr:row>
      <xdr:rowOff>63803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80330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16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84172</xdr:rowOff>
    </xdr:from>
    <xdr:to>
      <xdr:col>76</xdr:col>
      <xdr:colOff>165100</xdr:colOff>
      <xdr:row>56</xdr:row>
      <xdr:rowOff>14322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30849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8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22351</xdr:rowOff>
    </xdr:from>
    <xdr:to>
      <xdr:col>72</xdr:col>
      <xdr:colOff>38100</xdr:colOff>
      <xdr:row>56</xdr:row>
      <xdr:rowOff>123951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140478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39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67846</xdr:rowOff>
    </xdr:from>
    <xdr:to>
      <xdr:col>67</xdr:col>
      <xdr:colOff>101600</xdr:colOff>
      <xdr:row>57</xdr:row>
      <xdr:rowOff>169446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1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139210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31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132586</xdr:rowOff>
    </xdr:from>
    <xdr:to>
      <xdr:col>81</xdr:col>
      <xdr:colOff>50800</xdr:colOff>
      <xdr:row>78</xdr:row>
      <xdr:rowOff>139210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5686"/>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129956</xdr:rowOff>
    </xdr:from>
    <xdr:to>
      <xdr:col>76</xdr:col>
      <xdr:colOff>114300</xdr:colOff>
      <xdr:row>78</xdr:row>
      <xdr:rowOff>132586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03056"/>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129956</xdr:rowOff>
    </xdr:from>
    <xdr:to>
      <xdr:col>71</xdr:col>
      <xdr:colOff>177800</xdr:colOff>
      <xdr:row>78</xdr:row>
      <xdr:rowOff>138936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3056"/>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88410</xdr:rowOff>
    </xdr:from>
    <xdr:to>
      <xdr:col>81</xdr:col>
      <xdr:colOff>101600</xdr:colOff>
      <xdr:row>79</xdr:row>
      <xdr:rowOff>18560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9687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81786</xdr:rowOff>
    </xdr:from>
    <xdr:to>
      <xdr:col>76</xdr:col>
      <xdr:colOff>165100</xdr:colOff>
      <xdr:row>79</xdr:row>
      <xdr:rowOff>11936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3063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4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79156</xdr:rowOff>
    </xdr:from>
    <xdr:to>
      <xdr:col>72</xdr:col>
      <xdr:colOff>38100</xdr:colOff>
      <xdr:row>79</xdr:row>
      <xdr:rowOff>9306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88136</xdr:rowOff>
    </xdr:from>
    <xdr:to>
      <xdr:col>67</xdr:col>
      <xdr:colOff>101600</xdr:colOff>
      <xdr:row>79</xdr:row>
      <xdr:rowOff>18286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9413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47808</xdr:rowOff>
    </xdr:from>
    <xdr:to>
      <xdr:col>85</xdr:col>
      <xdr:colOff>127000</xdr:colOff>
      <xdr:row>97</xdr:row>
      <xdr:rowOff>57872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78458"/>
          <a:ext cx="8382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57872</xdr:rowOff>
    </xdr:from>
    <xdr:to>
      <xdr:col>81</xdr:col>
      <xdr:colOff>50800</xdr:colOff>
      <xdr:row>97</xdr:row>
      <xdr:rowOff>59809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8522"/>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88548</xdr:rowOff>
    </xdr:from>
    <xdr:to>
      <xdr:col>81</xdr:col>
      <xdr:colOff>101600</xdr:colOff>
      <xdr:row>97</xdr:row>
      <xdr:rowOff>18698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35225</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35993</xdr:rowOff>
    </xdr:from>
    <xdr:to>
      <xdr:col>76</xdr:col>
      <xdr:colOff>114300</xdr:colOff>
      <xdr:row>97</xdr:row>
      <xdr:rowOff>59809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66643"/>
          <a:ext cx="889000" cy="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5521</xdr:rowOff>
    </xdr:from>
    <xdr:to>
      <xdr:col>76</xdr:col>
      <xdr:colOff>165100</xdr:colOff>
      <xdr:row>97</xdr:row>
      <xdr:rowOff>107121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123648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1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165511</xdr:rowOff>
    </xdr:from>
    <xdr:to>
      <xdr:col>71</xdr:col>
      <xdr:colOff>177800</xdr:colOff>
      <xdr:row>97</xdr:row>
      <xdr:rowOff>35993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24711"/>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2037</xdr:rowOff>
    </xdr:from>
    <xdr:to>
      <xdr:col>72</xdr:col>
      <xdr:colOff>38100</xdr:colOff>
      <xdr:row>97</xdr:row>
      <xdr:rowOff>103637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3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94764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11291</xdr:rowOff>
    </xdr:from>
    <xdr:to>
      <xdr:col>67</xdr:col>
      <xdr:colOff>101600</xdr:colOff>
      <xdr:row>97</xdr:row>
      <xdr:rowOff>112891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104018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3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168458</xdr:rowOff>
    </xdr:from>
    <xdr:to>
      <xdr:col>85</xdr:col>
      <xdr:colOff>177800</xdr:colOff>
      <xdr:row>97</xdr:row>
      <xdr:rowOff>98608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146885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0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7072</xdr:rowOff>
    </xdr:from>
    <xdr:to>
      <xdr:col>81</xdr:col>
      <xdr:colOff>101600</xdr:colOff>
      <xdr:row>97</xdr:row>
      <xdr:rowOff>108672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99799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9009</xdr:rowOff>
    </xdr:from>
    <xdr:to>
      <xdr:col>76</xdr:col>
      <xdr:colOff>165100</xdr:colOff>
      <xdr:row>97</xdr:row>
      <xdr:rowOff>110609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101736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3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156643</xdr:rowOff>
    </xdr:from>
    <xdr:to>
      <xdr:col>72</xdr:col>
      <xdr:colOff>38100</xdr:colOff>
      <xdr:row>97</xdr:row>
      <xdr:rowOff>86793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103320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9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114711</xdr:rowOff>
    </xdr:from>
    <xdr:to>
      <xdr:col>67</xdr:col>
      <xdr:colOff>101600</xdr:colOff>
      <xdr:row>97</xdr:row>
      <xdr:rowOff>44861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61388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4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86564</xdr:rowOff>
    </xdr:from>
    <xdr:to>
      <xdr:col>112</xdr:col>
      <xdr:colOff>38100</xdr:colOff>
      <xdr:row>39</xdr:row>
      <xdr:rowOff>16714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33241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84849</xdr:rowOff>
    </xdr:from>
    <xdr:to>
      <xdr:col>107</xdr:col>
      <xdr:colOff>101600</xdr:colOff>
      <xdr:row>39</xdr:row>
      <xdr:rowOff>14999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31526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5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87739</xdr:rowOff>
    </xdr:from>
    <xdr:to>
      <xdr:col>102</xdr:col>
      <xdr:colOff>165100</xdr:colOff>
      <xdr:row>39</xdr:row>
      <xdr:rowOff>17889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34416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88379</xdr:rowOff>
    </xdr:from>
    <xdr:to>
      <xdr:col>98</xdr:col>
      <xdr:colOff>38100</xdr:colOff>
      <xdr:row>39</xdr:row>
      <xdr:rowOff>18529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35056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2</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からＲ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3</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の</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増要因</a:t>
          </a:r>
        </a:p>
        <a:p>
          <a:pPr algn="just">
            <a:spcAft>
              <a:spcPts val="0"/>
            </a:spcAft>
          </a:pP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・民生費…住民税非課税等臨時特別給付金の給付、子育て世帯臨時特別給付金の給付　・商工費…道の駅関連経費について、農林水産業費から商工費へ変更　・消防費…防災行政無線（同報系）機器を更新</a:t>
          </a:r>
        </a:p>
        <a:p>
          <a:pPr algn="just">
            <a:spcAft>
              <a:spcPts val="0"/>
            </a:spcAft>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2</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からＲ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3</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rPr>
            <a:t>の</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減要因</a:t>
          </a:r>
        </a:p>
        <a:p>
          <a:pPr algn="just">
            <a:spcAft>
              <a:spcPts val="0"/>
            </a:spcAft>
          </a:pP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・総務費…定額給付金事業の終了、北設情報ネットワーク更改事業の終了　・衛生費…八橋斎苑建設事業の終了</a:t>
          </a:r>
          <a:r>
            <a:rPr lang="ja-JP" altLang="en-US" sz="1400"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rPr>
            <a:t>・農林水産業費…道の駅建設事業の終了　・土木費…道路維持修繕工事の減少　・教育費…奥三河郷土館建設事業の終了、奥三河郷土館展示物作成委託の終了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実質収支額については、建設事業が減少したことによる歳出総額の減額、普通交付税の増額により増額した。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財政調整基金残高については、歳出額の減に伴い、財政調整基金への積立が増額（</a:t>
          </a:r>
          <a:r>
            <a:rPr kumimoji="1" lang="en-US" altLang="ja-JP" sz="1400">
              <a:latin typeface="ＭＳ ゴシック" pitchFamily="49" charset="-128"/>
              <a:ea typeface="ＭＳ ゴシック" pitchFamily="49" charset="-128"/>
            </a:rPr>
            <a:t>+334,666</a:t>
          </a:r>
          <a:r>
            <a:rPr kumimoji="1" lang="ja-JP" altLang="en-US" sz="1400">
              <a:latin typeface="ＭＳ ゴシック" pitchFamily="49" charset="-128"/>
              <a:ea typeface="ＭＳ ゴシック" pitchFamily="49" charset="-128"/>
            </a:rPr>
            <a:t>千円）した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全会計において黒字であり、連結実質赤字比率はない。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今後も、事務事業の見直し・統廃合など歳出の合理化等行財政改革を推進し、健全な財政運営に努めていく。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にかけて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にかけては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町債発行については普通交付税基準財政需要額算入率の高い過疎債・緊防債等を借入している。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今後も引き続き、実質公債費比率の減少に努めていく。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減債基金については、利子積立のみを実施している。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満期一括償還地方債の償還財源としては積立をしていない。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将来負担比率の分子は、Ｈ</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をピークとし、Ｈ</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にかけて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Ｈ</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までは、新規借入が減少し、一般会計等に係る地方債現在高及び公営企業債等繰入見込額が減少したことにより、将来負担比率の分子が減少したと考えられる。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Ｈ</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からＲ</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かけては、近年の設楽ダム建設事業に係る地域整備事業の事業費が増加したことにより町債発行額が増加し、一般会計等に係る地方債現在高が増加したことにより、将来負担比率の分子が増加したと考えら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Ｒ</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については、歳出額の減額により充当可能基金が増額したため、将来負担比率の分子が減少に転じた。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今後は、設楽ダム建設に係る水源地域整備事業、水源地域振興事業による町債借入の増加が予想されるため、適切な財源運営に努める必要がある。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増加要因：定期預金による利子積立（各基金）、歳出額減に伴う財政調整基金積立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減少要因：施設除却、施設整備に係る公債費に係る財源としての取崩し（公共施設等総合管理基金）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普通交付税について、合併算定替特例がＲ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終了となったこと、人口減少による測定単位が減少することなどにより、今後、交付額が減少していくことが想定される。ダム建設後の体制も踏まえ、各基金の使途目的に応じた財源として、最低限の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ふるさと創生基金：「自ら考え自ら行う地域づくり事業」を実施するため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公共施設等総合管理基金：公共施設の整備、更新、統廃合及び長寿命化などを計画的に行うため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教育振興基金：教育の振興に必要な財源を確保するため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ふるさと創生基金：定期預金による利子積立を行った。（Ｒ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公共施設等総合管理基金：施設除却、施設整備に係る公債費に係る財源として取崩し（Ｒ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教育振興基金：定期預金による利子積立を行った。（Ｒ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普通交付税について、合併算定替特例がＲ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で終了となったこと、人口減少による測定単位が減少することなどにより、今後、交付額が減少することが予想され、今後は、基金一般積立（利子積立以外）を行うことは難しいと考える。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定期預金による利子積立を行った。（＋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Ｒ３では歳出減に伴う積立が発生したものの、普通交付税の減額などにより、今後継続して基金積立（利子積立以外）を行うことは難しいと考える。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定期預金による利子積立を行った。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普通交付税の合併算定替特例について、Ｒ２で終了となったこと、人口減少による測定単位の減少などにより、今後減少が予想され、今後は、基金積立（利子積立以外）を行うことは難しいと考える。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4,528
4,493
273.94
6,087,254
5,883,481
120,519
3,451,043
6,730,337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の減価償却率は、新規施設の建設が落ち着いたことにより前年より数値が上昇し、類似団体平均値を上回る状況であるが、インフラ資産の老朽化が比較的高いこともあることから、徐々に比率が上がっていくことが想定される。</a:t>
          </a:r>
          <a:endParaRPr lang="ja-JP" altLang="ja-JP">
            <a:effectLst/>
          </a:endParaRPr>
        </a:p>
        <a:p>
          <a:r>
            <a:rPr kumimoji="1" lang="ja-JP" altLang="ja-JP" sz="1100" baseline="0">
              <a:solidFill>
                <a:schemeClr val="dk1"/>
              </a:solidFill>
              <a:effectLst/>
              <a:latin typeface="+mn-lt"/>
              <a:ea typeface="+mn-ea"/>
              <a:cs typeface="+mn-cs"/>
            </a:rPr>
            <a:t>　今後、公共施設の個別施設計画に基づき、計画的に施設の改修や修繕を行うとともに、除却や譲渡を含めた施設マネジメントを進め、資産の適切な管理に努めていく。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133259</xdr:rowOff>
    </xdr:from>
    <xdr:to>
      <xdr:col>15</xdr:col>
      <xdr:colOff>187325</xdr:colOff>
      <xdr:row>30</xdr:row>
      <xdr:rowOff>63409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80844</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582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61051</xdr:rowOff>
    </xdr:from>
    <xdr:to>
      <xdr:col>19</xdr:col>
      <xdr:colOff>187325</xdr:colOff>
      <xdr:row>28</xdr:row>
      <xdr:rowOff>162651</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111851</xdr:rowOff>
    </xdr:from>
    <xdr:to>
      <xdr:col>23</xdr:col>
      <xdr:colOff>85725</xdr:colOff>
      <xdr:row>29</xdr:row>
      <xdr:rowOff>153217</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4051300" y="5683976"/>
          <a:ext cx="711200" cy="2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79936</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565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7" name="n_4aveValue有形固定資産減価償却率">
          <a:extLst>
            <a:ext uri="{FF2B5EF4-FFF2-40B4-BE49-F238E27FC236}">
              <a16:creationId xmlns:a16="http://schemas.microsoft.com/office/drawing/2014/main" id="{00000000-0008-0000-0D00-000061000000}"/>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7728</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地方債を活用した複数の公共施設の建設事業が令和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年度まで継続したことから、当面、債務償還比率は高止まりすることが懸念されるが、実施事業の精査により地方債発行の抑制に努め、持続可能な財政運営の進展に取組む。</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45085</xdr:rowOff>
    </xdr:from>
    <xdr:to>
      <xdr:col>72</xdr:col>
      <xdr:colOff>123825</xdr:colOff>
      <xdr:row>30</xdr:row>
      <xdr:rowOff>146685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124079</xdr:rowOff>
    </xdr:from>
    <xdr:to>
      <xdr:col>68</xdr:col>
      <xdr:colOff>123825</xdr:colOff>
      <xdr:row>32</xdr:row>
      <xdr:rowOff>54229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62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148044</xdr:rowOff>
    </xdr:from>
    <xdr:to>
      <xdr:col>64</xdr:col>
      <xdr:colOff>123825</xdr:colOff>
      <xdr:row>32</xdr:row>
      <xdr:rowOff>78194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2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131419</xdr:rowOff>
    </xdr:from>
    <xdr:to>
      <xdr:col>60</xdr:col>
      <xdr:colOff>123825</xdr:colOff>
      <xdr:row>32</xdr:row>
      <xdr:rowOff>61569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66459</xdr:rowOff>
    </xdr:from>
    <xdr:to>
      <xdr:col>76</xdr:col>
      <xdr:colOff>73025</xdr:colOff>
      <xdr:row>30</xdr:row>
      <xdr:rowOff>168059</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9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44886</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95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42444</xdr:rowOff>
    </xdr:from>
    <xdr:to>
      <xdr:col>72</xdr:col>
      <xdr:colOff>123825</xdr:colOff>
      <xdr:row>32</xdr:row>
      <xdr:rowOff>144044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3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117259</xdr:rowOff>
    </xdr:from>
    <xdr:to>
      <xdr:col>76</xdr:col>
      <xdr:colOff>22225</xdr:colOff>
      <xdr:row>32</xdr:row>
      <xdr:rowOff>93244</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032284"/>
          <a:ext cx="711200" cy="3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79604</xdr:rowOff>
    </xdr:from>
    <xdr:to>
      <xdr:col>68</xdr:col>
      <xdr:colOff>123825</xdr:colOff>
      <xdr:row>32</xdr:row>
      <xdr:rowOff>9754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1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130404</xdr:rowOff>
    </xdr:from>
    <xdr:to>
      <xdr:col>72</xdr:col>
      <xdr:colOff>73025</xdr:colOff>
      <xdr:row>32</xdr:row>
      <xdr:rowOff>93244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6216879"/>
          <a:ext cx="762000" cy="1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133172</xdr:rowOff>
    </xdr:from>
    <xdr:to>
      <xdr:col>64</xdr:col>
      <xdr:colOff>123825</xdr:colOff>
      <xdr:row>31</xdr:row>
      <xdr:rowOff>63322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0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12522</xdr:rowOff>
    </xdr:from>
    <xdr:to>
      <xdr:col>68</xdr:col>
      <xdr:colOff>73025</xdr:colOff>
      <xdr:row>31</xdr:row>
      <xdr:rowOff>130404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6098997"/>
          <a:ext cx="762000" cy="1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158217</xdr:rowOff>
    </xdr:from>
    <xdr:to>
      <xdr:col>60</xdr:col>
      <xdr:colOff>123825</xdr:colOff>
      <xdr:row>31</xdr:row>
      <xdr:rowOff>88367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12522</xdr:rowOff>
    </xdr:from>
    <xdr:to>
      <xdr:col>64</xdr:col>
      <xdr:colOff>73025</xdr:colOff>
      <xdr:row>31</xdr:row>
      <xdr:rowOff>37567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98300" y="6098997"/>
          <a:ext cx="7620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163212</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45356</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69321</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63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52696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63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135171</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26281</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9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79849</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8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104894</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8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4,528
4,493
273.94
6,087,254
5,883,481
120,519
3,451,043
6,730,337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96266</xdr:rowOff>
    </xdr:from>
    <xdr:to>
      <xdr:col>15</xdr:col>
      <xdr:colOff>101600</xdr:colOff>
      <xdr:row>37</xdr:row>
      <xdr:rowOff>26416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155702</xdr:rowOff>
    </xdr:from>
    <xdr:to>
      <xdr:col>24</xdr:col>
      <xdr:colOff>114300</xdr:colOff>
      <xdr:row>36</xdr:row>
      <xdr:rowOff>85852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7129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0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146558</xdr:rowOff>
    </xdr:from>
    <xdr:to>
      <xdr:col>20</xdr:col>
      <xdr:colOff>38100</xdr:colOff>
      <xdr:row>36</xdr:row>
      <xdr:rowOff>76708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25908</xdr:rowOff>
    </xdr:from>
    <xdr:to>
      <xdr:col>24</xdr:col>
      <xdr:colOff>63500</xdr:colOff>
      <xdr:row>36</xdr:row>
      <xdr:rowOff>35052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981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42943</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E00-00004D000000}"/>
            </a:ext>
          </a:extLst>
        </xdr:cNvPr>
        <xdr:cNvSpPr txBox="1"/>
      </xdr:nvSpPr>
      <xdr:spPr>
        <a:xfrm>
          <a:off x="181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106951</xdr:rowOff>
    </xdr:from>
    <xdr:ext cx="405111" cy="259045"/>
    <xdr:sp macro="" textlink="">
      <xdr:nvSpPr>
        <xdr:cNvPr id="78" name="n_4aveValue【道路】&#10;有形固定資産減価償却率">
          <a:extLst>
            <a:ext uri="{FF2B5EF4-FFF2-40B4-BE49-F238E27FC236}">
              <a16:creationId xmlns:a16="http://schemas.microsoft.com/office/drawing/2014/main" id="{00000000-0008-0000-0E00-00004E000000}"/>
            </a:ext>
          </a:extLst>
        </xdr:cNvPr>
        <xdr:cNvSpPr txBox="1"/>
      </xdr:nvSpPr>
      <xdr:spPr>
        <a:xfrm>
          <a:off x="927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93235</xdr:rowOff>
    </xdr:from>
    <xdr:ext cx="405111" cy="259045"/>
    <xdr:sp macro="" textlink="">
      <xdr:nvSpPr>
        <xdr:cNvPr id="79" name="n_1mainValue【道路】&#10;有形固定資産減価償却率">
          <a:extLst>
            <a:ext uri="{FF2B5EF4-FFF2-40B4-BE49-F238E27FC236}">
              <a16:creationId xmlns:a16="http://schemas.microsoft.com/office/drawing/2014/main" id="{00000000-0008-0000-0E00-00004F000000}"/>
            </a:ext>
          </a:extLst>
        </xdr:cNvPr>
        <xdr:cNvSpPr txBox="1"/>
      </xdr:nvSpPr>
      <xdr:spPr>
        <a:xfrm>
          <a:off x="35820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5847</xdr:rowOff>
    </xdr:from>
    <xdr:to>
      <xdr:col>50</xdr:col>
      <xdr:colOff>165100</xdr:colOff>
      <xdr:row>38</xdr:row>
      <xdr:rowOff>107447</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52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39840</xdr:rowOff>
    </xdr:from>
    <xdr:to>
      <xdr:col>46</xdr:col>
      <xdr:colOff>38100</xdr:colOff>
      <xdr:row>39</xdr:row>
      <xdr:rowOff>141440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7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125969</xdr:rowOff>
    </xdr:from>
    <xdr:to>
      <xdr:col>41</xdr:col>
      <xdr:colOff>101600</xdr:colOff>
      <xdr:row>39</xdr:row>
      <xdr:rowOff>56119</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6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63896</xdr:rowOff>
    </xdr:from>
    <xdr:to>
      <xdr:col>36</xdr:col>
      <xdr:colOff>165100</xdr:colOff>
      <xdr:row>39</xdr:row>
      <xdr:rowOff>165496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6921500" y="675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119225</xdr:rowOff>
    </xdr:from>
    <xdr:to>
      <xdr:col>55</xdr:col>
      <xdr:colOff>50800</xdr:colOff>
      <xdr:row>39</xdr:row>
      <xdr:rowOff>49375</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663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142102</xdr:rowOff>
    </xdr:from>
    <xdr:ext cx="534377"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4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129001</xdr:rowOff>
    </xdr:from>
    <xdr:to>
      <xdr:col>50</xdr:col>
      <xdr:colOff>165100</xdr:colOff>
      <xdr:row>37</xdr:row>
      <xdr:rowOff>59151</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6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8351</xdr:rowOff>
    </xdr:from>
    <xdr:to>
      <xdr:col>55</xdr:col>
      <xdr:colOff>0</xdr:colOff>
      <xdr:row>38</xdr:row>
      <xdr:rowOff>170025</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9639300" y="6352001"/>
          <a:ext cx="838200" cy="3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98574</xdr:rowOff>
    </xdr:from>
    <xdr:ext cx="534377" cy="259045"/>
    <xdr:sp macro="" textlink="">
      <xdr:nvSpPr>
        <xdr:cNvPr id="123" name="n_1aveValue【道路】&#10;一人当たり延長">
          <a:extLst>
            <a:ext uri="{FF2B5EF4-FFF2-40B4-BE49-F238E27FC236}">
              <a16:creationId xmlns:a16="http://schemas.microsoft.com/office/drawing/2014/main" id="{00000000-0008-0000-0E00-00007B000000}"/>
            </a:ext>
          </a:extLst>
        </xdr:cNvPr>
        <xdr:cNvSpPr txBox="1"/>
      </xdr:nvSpPr>
      <xdr:spPr>
        <a:xfrm>
          <a:off x="9359411" y="66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157967</xdr:rowOff>
    </xdr:from>
    <xdr:ext cx="534377" cy="259045"/>
    <xdr:sp macro="" textlink="">
      <xdr:nvSpPr>
        <xdr:cNvPr id="124" name="n_2aveValue【道路】&#10;一人当たり延長">
          <a:extLst>
            <a:ext uri="{FF2B5EF4-FFF2-40B4-BE49-F238E27FC236}">
              <a16:creationId xmlns:a16="http://schemas.microsoft.com/office/drawing/2014/main" id="{00000000-0008-0000-0E00-00007C000000}"/>
            </a:ext>
          </a:extLst>
        </xdr:cNvPr>
        <xdr:cNvSpPr txBox="1"/>
      </xdr:nvSpPr>
      <xdr:spPr>
        <a:xfrm>
          <a:off x="8483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72646</xdr:rowOff>
    </xdr:from>
    <xdr:ext cx="534377" cy="259045"/>
    <xdr:sp macro="" textlink="">
      <xdr:nvSpPr>
        <xdr:cNvPr id="125" name="n_3aveValue【道路】&#10;一人当たり延長">
          <a:extLst>
            <a:ext uri="{FF2B5EF4-FFF2-40B4-BE49-F238E27FC236}">
              <a16:creationId xmlns:a16="http://schemas.microsoft.com/office/drawing/2014/main" id="{00000000-0008-0000-0E00-00007D000000}"/>
            </a:ext>
          </a:extLst>
        </xdr:cNvPr>
        <xdr:cNvSpPr txBox="1"/>
      </xdr:nvSpPr>
      <xdr:spPr>
        <a:xfrm>
          <a:off x="7594111" y="64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10573</xdr:rowOff>
    </xdr:from>
    <xdr:ext cx="534377" cy="259045"/>
    <xdr:sp macro="" textlink="">
      <xdr:nvSpPr>
        <xdr:cNvPr id="126" name="n_4aveValue【道路】&#10;一人当たり延長">
          <a:extLst>
            <a:ext uri="{FF2B5EF4-FFF2-40B4-BE49-F238E27FC236}">
              <a16:creationId xmlns:a16="http://schemas.microsoft.com/office/drawing/2014/main" id="{00000000-0008-0000-0E00-00007E000000}"/>
            </a:ext>
          </a:extLst>
        </xdr:cNvPr>
        <xdr:cNvSpPr txBox="1"/>
      </xdr:nvSpPr>
      <xdr:spPr>
        <a:xfrm>
          <a:off x="6705111" y="65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75678</xdr:rowOff>
    </xdr:from>
    <xdr:ext cx="599010"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27094" y="607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E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0000000-0008-0000-0E00-00009A000000}"/>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56" name="【橋りょう・トンネル】&#10;有形固定資産減価償却率最大値テキスト">
          <a:extLst>
            <a:ext uri="{FF2B5EF4-FFF2-40B4-BE49-F238E27FC236}">
              <a16:creationId xmlns:a16="http://schemas.microsoft.com/office/drawing/2014/main" id="{00000000-0008-0000-0E00-00009C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E00-00009E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21046</xdr:rowOff>
    </xdr:from>
    <xdr:to>
      <xdr:col>24</xdr:col>
      <xdr:colOff>114300</xdr:colOff>
      <xdr:row>63</xdr:row>
      <xdr:rowOff>122646</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107423</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1073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xdr:rowOff>
    </xdr:from>
    <xdr:to>
      <xdr:col>20</xdr:col>
      <xdr:colOff>38100</xdr:colOff>
      <xdr:row>63</xdr:row>
      <xdr:rowOff>104684</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3746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53884</xdr:rowOff>
    </xdr:from>
    <xdr:to>
      <xdr:col>24</xdr:col>
      <xdr:colOff>63500</xdr:colOff>
      <xdr:row>63</xdr:row>
      <xdr:rowOff>71846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3797300" y="108552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95811</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69972</xdr:rowOff>
    </xdr:from>
    <xdr:to>
      <xdr:col>50</xdr:col>
      <xdr:colOff>165100</xdr:colOff>
      <xdr:row>64</xdr:row>
      <xdr:rowOff>122</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8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97091</xdr:rowOff>
    </xdr:from>
    <xdr:to>
      <xdr:col>46</xdr:col>
      <xdr:colOff>38100</xdr:colOff>
      <xdr:row>64</xdr:row>
      <xdr:rowOff>27241</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89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100651</xdr:rowOff>
    </xdr:from>
    <xdr:to>
      <xdr:col>41</xdr:col>
      <xdr:colOff>101600</xdr:colOff>
      <xdr:row>64</xdr:row>
      <xdr:rowOff>30801</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90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129782</xdr:rowOff>
    </xdr:from>
    <xdr:to>
      <xdr:col>36</xdr:col>
      <xdr:colOff>165100</xdr:colOff>
      <xdr:row>64</xdr:row>
      <xdr:rowOff>59932</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6921500" y="1093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63683</xdr:rowOff>
    </xdr:from>
    <xdr:to>
      <xdr:col>55</xdr:col>
      <xdr:colOff>50800</xdr:colOff>
      <xdr:row>63</xdr:row>
      <xdr:rowOff>165283</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86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42110</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10843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67339</xdr:rowOff>
    </xdr:from>
    <xdr:to>
      <xdr:col>50</xdr:col>
      <xdr:colOff>165100</xdr:colOff>
      <xdr:row>63</xdr:row>
      <xdr:rowOff>168939</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8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114483</xdr:rowOff>
    </xdr:from>
    <xdr:to>
      <xdr:col>55</xdr:col>
      <xdr:colOff>0</xdr:colOff>
      <xdr:row>63</xdr:row>
      <xdr:rowOff>118139</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915833"/>
          <a:ext cx="838200" cy="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162699</xdr:rowOff>
    </xdr:from>
    <xdr:ext cx="690189"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281505" y="1096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43768</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067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47328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61795" y="106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76459</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6672795" y="1070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14016</xdr:rowOff>
    </xdr:from>
    <xdr:ext cx="690189"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281505" y="106439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24764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3797300" y="138893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E00-000010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E00-000011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E00-000012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275" name="n_4aveValue【公営住宅】&#10;有形固定資産減価償却率">
          <a:extLst>
            <a:ext uri="{FF2B5EF4-FFF2-40B4-BE49-F238E27FC236}">
              <a16:creationId xmlns:a16="http://schemas.microsoft.com/office/drawing/2014/main" id="{00000000-0008-0000-0E00-000013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00000000-0008-0000-0E00-00002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01" name="【公営住宅】&#10;一人当たり面積最小値テキスト">
          <a:extLst>
            <a:ext uri="{FF2B5EF4-FFF2-40B4-BE49-F238E27FC236}">
              <a16:creationId xmlns:a16="http://schemas.microsoft.com/office/drawing/2014/main" id="{00000000-0008-0000-0E00-00002D010000}"/>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03" name="【公営住宅】&#10;一人当たり面積最大値テキスト">
          <a:extLst>
            <a:ext uri="{FF2B5EF4-FFF2-40B4-BE49-F238E27FC236}">
              <a16:creationId xmlns:a16="http://schemas.microsoft.com/office/drawing/2014/main" id="{00000000-0008-0000-0E00-00002F010000}"/>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05" name="【公営住宅】&#10;一人当たり面積平均値テキスト">
          <a:extLst>
            <a:ext uri="{FF2B5EF4-FFF2-40B4-BE49-F238E27FC236}">
              <a16:creationId xmlns:a16="http://schemas.microsoft.com/office/drawing/2014/main" id="{00000000-0008-0000-0E00-000031010000}"/>
            </a:ext>
          </a:extLst>
        </xdr:cNvPr>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10161</xdr:rowOff>
    </xdr:from>
    <xdr:to>
      <xdr:col>50</xdr:col>
      <xdr:colOff>165100</xdr:colOff>
      <xdr:row>81</xdr:row>
      <xdr:rowOff>111761</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958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26543</xdr:rowOff>
    </xdr:from>
    <xdr:to>
      <xdr:col>46</xdr:col>
      <xdr:colOff>38100</xdr:colOff>
      <xdr:row>83</xdr:row>
      <xdr:rowOff>128143</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8699500" y="142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xdr:rowOff>
    </xdr:from>
    <xdr:to>
      <xdr:col>41</xdr:col>
      <xdr:colOff>101600</xdr:colOff>
      <xdr:row>83</xdr:row>
      <xdr:rowOff>116332</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7810500" y="1424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52260</xdr:rowOff>
    </xdr:from>
    <xdr:to>
      <xdr:col>55</xdr:col>
      <xdr:colOff>50800</xdr:colOff>
      <xdr:row>84</xdr:row>
      <xdr:rowOff>153860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426700" y="144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30687</xdr:rowOff>
    </xdr:from>
    <xdr:ext cx="469744" cy="259045"/>
    <xdr:sp macro="" textlink="">
      <xdr:nvSpPr>
        <xdr:cNvPr id="317" name="【公営住宅】&#10;一人当たり面積該当値テキスト">
          <a:extLst>
            <a:ext uri="{FF2B5EF4-FFF2-40B4-BE49-F238E27FC236}">
              <a16:creationId xmlns:a16="http://schemas.microsoft.com/office/drawing/2014/main" id="{00000000-0008-0000-0E00-00003D010000}"/>
            </a:ext>
          </a:extLst>
        </xdr:cNvPr>
        <xdr:cNvSpPr txBox="1"/>
      </xdr:nvSpPr>
      <xdr:spPr>
        <a:xfrm>
          <a:off x="10515600" y="144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59119</xdr:rowOff>
    </xdr:from>
    <xdr:to>
      <xdr:col>50</xdr:col>
      <xdr:colOff>165100</xdr:colOff>
      <xdr:row>84</xdr:row>
      <xdr:rowOff>160719</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9588500" y="144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103060</xdr:rowOff>
    </xdr:from>
    <xdr:to>
      <xdr:col>55</xdr:col>
      <xdr:colOff>0</xdr:colOff>
      <xdr:row>84</xdr:row>
      <xdr:rowOff>109919</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9639300" y="1450486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128288</xdr:rowOff>
    </xdr:from>
    <xdr:ext cx="469744" cy="259045"/>
    <xdr:sp macro="" textlink="">
      <xdr:nvSpPr>
        <xdr:cNvPr id="320" name="n_1aveValue【公営住宅】&#10;一人当たり面積">
          <a:extLst>
            <a:ext uri="{FF2B5EF4-FFF2-40B4-BE49-F238E27FC236}">
              <a16:creationId xmlns:a16="http://schemas.microsoft.com/office/drawing/2014/main" id="{00000000-0008-0000-0E00-000040010000}"/>
            </a:ext>
          </a:extLst>
        </xdr:cNvPr>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144670</xdr:rowOff>
    </xdr:from>
    <xdr:ext cx="469744" cy="259045"/>
    <xdr:sp macro="" textlink="">
      <xdr:nvSpPr>
        <xdr:cNvPr id="321" name="n_2aveValue【公営住宅】&#10;一人当たり面積">
          <a:extLst>
            <a:ext uri="{FF2B5EF4-FFF2-40B4-BE49-F238E27FC236}">
              <a16:creationId xmlns:a16="http://schemas.microsoft.com/office/drawing/2014/main" id="{00000000-0008-0000-0E00-000041010000}"/>
            </a:ext>
          </a:extLst>
        </xdr:cNvPr>
        <xdr:cNvSpPr txBox="1"/>
      </xdr:nvSpPr>
      <xdr:spPr>
        <a:xfrm>
          <a:off x="8515427" y="14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132859</xdr:rowOff>
    </xdr:from>
    <xdr:ext cx="469744" cy="259045"/>
    <xdr:sp macro="" textlink="">
      <xdr:nvSpPr>
        <xdr:cNvPr id="322" name="n_3aveValue【公営住宅】&#10;一人当たり面積">
          <a:extLst>
            <a:ext uri="{FF2B5EF4-FFF2-40B4-BE49-F238E27FC236}">
              <a16:creationId xmlns:a16="http://schemas.microsoft.com/office/drawing/2014/main" id="{00000000-0008-0000-0E00-000042010000}"/>
            </a:ext>
          </a:extLst>
        </xdr:cNvPr>
        <xdr:cNvSpPr txBox="1"/>
      </xdr:nvSpPr>
      <xdr:spPr>
        <a:xfrm>
          <a:off x="7626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23" name="n_4aveValue【公営住宅】&#10;一人当たり面積">
          <a:extLst>
            <a:ext uri="{FF2B5EF4-FFF2-40B4-BE49-F238E27FC236}">
              <a16:creationId xmlns:a16="http://schemas.microsoft.com/office/drawing/2014/main" id="{00000000-0008-0000-0E00-000043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151846</xdr:rowOff>
    </xdr:from>
    <xdr:ext cx="469744" cy="259045"/>
    <xdr:sp macro="" textlink="">
      <xdr:nvSpPr>
        <xdr:cNvPr id="324" name="n_1mainValue【公営住宅】&#10;一人当たり面積">
          <a:extLst>
            <a:ext uri="{FF2B5EF4-FFF2-40B4-BE49-F238E27FC236}">
              <a16:creationId xmlns:a16="http://schemas.microsoft.com/office/drawing/2014/main" id="{00000000-0008-0000-0E00-000044010000}"/>
            </a:ext>
          </a:extLst>
        </xdr:cNvPr>
        <xdr:cNvSpPr txBox="1"/>
      </xdr:nvSpPr>
      <xdr:spPr>
        <a:xfrm>
          <a:off x="9391727" y="1455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7" name="【認定こども園・幼稚園・保育所】&#10;有形固定資産減価償却率最小値テキスト">
          <a:extLst>
            <a:ext uri="{FF2B5EF4-FFF2-40B4-BE49-F238E27FC236}">
              <a16:creationId xmlns:a16="http://schemas.microsoft.com/office/drawing/2014/main" id="{00000000-0008-0000-0E00-00006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369" name="【認定こども園・幼稚園・保育所】&#10;有形固定資産減価償却率最大値テキスト">
          <a:extLst>
            <a:ext uri="{FF2B5EF4-FFF2-40B4-BE49-F238E27FC236}">
              <a16:creationId xmlns:a16="http://schemas.microsoft.com/office/drawing/2014/main" id="{00000000-0008-0000-0E00-000071010000}"/>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00000000-0008-0000-0E00-000073010000}"/>
            </a:ext>
          </a:extLst>
        </xdr:cNvPr>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82" name="楕円 381">
          <a:extLst>
            <a:ext uri="{FF2B5EF4-FFF2-40B4-BE49-F238E27FC236}">
              <a16:creationId xmlns:a16="http://schemas.microsoft.com/office/drawing/2014/main" id="{00000000-0008-0000-0E00-00007E010000}"/>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25417</xdr:rowOff>
    </xdr:from>
    <xdr:ext cx="405111" cy="259045"/>
    <xdr:sp macro="" textlink="">
      <xdr:nvSpPr>
        <xdr:cNvPr id="383" name="【認定こども園・幼稚園・保育所】&#10;有形固定資産減価償却率該当値テキスト">
          <a:extLst>
            <a:ext uri="{FF2B5EF4-FFF2-40B4-BE49-F238E27FC236}">
              <a16:creationId xmlns:a16="http://schemas.microsoft.com/office/drawing/2014/main" id="{00000000-0008-0000-0E00-00007F010000}"/>
            </a:ext>
          </a:extLst>
        </xdr:cNvPr>
        <xdr:cNvSpPr txBox="1"/>
      </xdr:nvSpPr>
      <xdr:spPr>
        <a:xfrm>
          <a:off x="16357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384" name="楕円 383">
          <a:extLst>
            <a:ext uri="{FF2B5EF4-FFF2-40B4-BE49-F238E27FC236}">
              <a16:creationId xmlns:a16="http://schemas.microsoft.com/office/drawing/2014/main" id="{00000000-0008-0000-0E00-000080010000}"/>
            </a:ext>
          </a:extLst>
        </xdr:cNvPr>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38</xdr:row>
      <xdr:rowOff>53340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5481300" y="646720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386" name="n_1aveValue【認定こども園・幼稚園・保育所】&#10;有形固定資産減価償却率">
          <a:extLst>
            <a:ext uri="{FF2B5EF4-FFF2-40B4-BE49-F238E27FC236}">
              <a16:creationId xmlns:a16="http://schemas.microsoft.com/office/drawing/2014/main" id="{00000000-0008-0000-0E00-000082010000}"/>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87" name="n_2aveValue【認定こども園・幼稚園・保育所】&#10;有形固定資産減価償却率">
          <a:extLst>
            <a:ext uri="{FF2B5EF4-FFF2-40B4-BE49-F238E27FC236}">
              <a16:creationId xmlns:a16="http://schemas.microsoft.com/office/drawing/2014/main" id="{00000000-0008-0000-0E00-000083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88" name="n_3aveValue【認定こども園・幼稚園・保育所】&#10;有形固定資産減価償却率">
          <a:extLst>
            <a:ext uri="{FF2B5EF4-FFF2-40B4-BE49-F238E27FC236}">
              <a16:creationId xmlns:a16="http://schemas.microsoft.com/office/drawing/2014/main" id="{00000000-0008-0000-0E00-000084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389" name="n_4ave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19430</xdr:rowOff>
    </xdr:from>
    <xdr:ext cx="405111" cy="259045"/>
    <xdr:sp macro="" textlink="">
      <xdr:nvSpPr>
        <xdr:cNvPr id="390" name="n_1main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526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00000000-0008-0000-0E00-00009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00000000-0008-0000-0E00-0000A1010000}"/>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00000000-0008-0000-0E00-0000A3010000}"/>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00000000-0008-0000-0E00-0000A5010000}"/>
            </a:ext>
          </a:extLst>
        </xdr:cNvPr>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0383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122827</xdr:rowOff>
    </xdr:from>
    <xdr:to>
      <xdr:col>102</xdr:col>
      <xdr:colOff>165100</xdr:colOff>
      <xdr:row>36</xdr:row>
      <xdr:rowOff>52977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9494500" y="612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55880</xdr:rowOff>
    </xdr:from>
    <xdr:to>
      <xdr:col>98</xdr:col>
      <xdr:colOff>38100</xdr:colOff>
      <xdr:row>40</xdr:row>
      <xdr:rowOff>157480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860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39551</xdr:rowOff>
    </xdr:from>
    <xdr:to>
      <xdr:col>116</xdr:col>
      <xdr:colOff>114300</xdr:colOff>
      <xdr:row>40</xdr:row>
      <xdr:rowOff>141151</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22110700" y="68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17978</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00000000-0008-0000-0E00-0000B1010000}"/>
            </a:ext>
          </a:extLst>
        </xdr:cNvPr>
        <xdr:cNvSpPr txBox="1"/>
      </xdr:nvSpPr>
      <xdr:spPr>
        <a:xfrm>
          <a:off x="22199600" y="68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46083</xdr:rowOff>
    </xdr:from>
    <xdr:to>
      <xdr:col>112</xdr:col>
      <xdr:colOff>38100</xdr:colOff>
      <xdr:row>40</xdr:row>
      <xdr:rowOff>147683</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127250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90351</xdr:rowOff>
    </xdr:from>
    <xdr:to>
      <xdr:col>116</xdr:col>
      <xdr:colOff>63500</xdr:colOff>
      <xdr:row>40</xdr:row>
      <xdr:rowOff>96883</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21323300" y="69483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436" name="n_1aveValue【認定こども園・幼稚園・保育所】&#10;一人当たり面積">
          <a:extLst>
            <a:ext uri="{FF2B5EF4-FFF2-40B4-BE49-F238E27FC236}">
              <a16:creationId xmlns:a16="http://schemas.microsoft.com/office/drawing/2014/main" id="{00000000-0008-0000-0E00-0000B4010000}"/>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133730</xdr:rowOff>
    </xdr:from>
    <xdr:ext cx="469744" cy="259045"/>
    <xdr:sp macro="" textlink="">
      <xdr:nvSpPr>
        <xdr:cNvPr id="437" name="n_2aveValue【認定こども園・幼稚園・保育所】&#10;一人当たり面積">
          <a:extLst>
            <a:ext uri="{FF2B5EF4-FFF2-40B4-BE49-F238E27FC236}">
              <a16:creationId xmlns:a16="http://schemas.microsoft.com/office/drawing/2014/main" id="{00000000-0008-0000-0E00-0000B5010000}"/>
            </a:ext>
          </a:extLst>
        </xdr:cNvPr>
        <xdr:cNvSpPr txBox="1"/>
      </xdr:nvSpPr>
      <xdr:spPr>
        <a:xfrm>
          <a:off x="20199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69504</xdr:rowOff>
    </xdr:from>
    <xdr:ext cx="469744" cy="259045"/>
    <xdr:sp macro="" textlink="">
      <xdr:nvSpPr>
        <xdr:cNvPr id="438" name="n_3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19310427"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2557</xdr:rowOff>
    </xdr:from>
    <xdr:ext cx="469744" cy="259045"/>
    <xdr:sp macro="" textlink="">
      <xdr:nvSpPr>
        <xdr:cNvPr id="439" name="n_4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18421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138810</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1075727"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a:extLst>
            <a:ext uri="{FF2B5EF4-FFF2-40B4-BE49-F238E27FC236}">
              <a16:creationId xmlns:a16="http://schemas.microsoft.com/office/drawing/2014/main" id="{00000000-0008-0000-0E00-0000D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66" name="【学校施設】&#10;有形固定資産減価償却率最小値テキスト">
          <a:extLst>
            <a:ext uri="{FF2B5EF4-FFF2-40B4-BE49-F238E27FC236}">
              <a16:creationId xmlns:a16="http://schemas.microsoft.com/office/drawing/2014/main" id="{00000000-0008-0000-0E00-0000D201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68" name="【学校施設】&#10;有形固定資産減価償却率最大値テキスト">
          <a:extLst>
            <a:ext uri="{FF2B5EF4-FFF2-40B4-BE49-F238E27FC236}">
              <a16:creationId xmlns:a16="http://schemas.microsoft.com/office/drawing/2014/main" id="{00000000-0008-0000-0E00-0000D4010000}"/>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70" name="【学校施設】&#10;有形固定資産減価償却率平均値テキスト">
          <a:extLst>
            <a:ext uri="{FF2B5EF4-FFF2-40B4-BE49-F238E27FC236}">
              <a16:creationId xmlns:a16="http://schemas.microsoft.com/office/drawing/2014/main" id="{00000000-0008-0000-0E00-0000D601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482" name="【学校施設】&#10;有形固定資産減価償却率該当値テキスト">
          <a:extLst>
            <a:ext uri="{FF2B5EF4-FFF2-40B4-BE49-F238E27FC236}">
              <a16:creationId xmlns:a16="http://schemas.microsoft.com/office/drawing/2014/main" id="{00000000-0008-0000-0E00-0000E2010000}"/>
            </a:ext>
          </a:extLst>
        </xdr:cNvPr>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5715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15481300" y="104432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485" name="n_1aveValue【学校施設】&#10;有形固定資産減価償却率">
          <a:extLst>
            <a:ext uri="{FF2B5EF4-FFF2-40B4-BE49-F238E27FC236}">
              <a16:creationId xmlns:a16="http://schemas.microsoft.com/office/drawing/2014/main" id="{00000000-0008-0000-0E00-0000E5010000}"/>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86" name="n_2aveValue【学校施設】&#10;有形固定資産減価償却率">
          <a:extLst>
            <a:ext uri="{FF2B5EF4-FFF2-40B4-BE49-F238E27FC236}">
              <a16:creationId xmlns:a16="http://schemas.microsoft.com/office/drawing/2014/main" id="{00000000-0008-0000-0E00-0000E601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87" name="n_3aveValue【学校施設】&#10;有形固定資産減価償却率">
          <a:extLst>
            <a:ext uri="{FF2B5EF4-FFF2-40B4-BE49-F238E27FC236}">
              <a16:creationId xmlns:a16="http://schemas.microsoft.com/office/drawing/2014/main" id="{00000000-0008-0000-0E00-0000E701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488" name="n_4aveValue【学校施設】&#10;有形固定資産減価償却率">
          <a:extLst>
            <a:ext uri="{FF2B5EF4-FFF2-40B4-BE49-F238E27FC236}">
              <a16:creationId xmlns:a16="http://schemas.microsoft.com/office/drawing/2014/main" id="{00000000-0008-0000-0E00-0000E801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489" name="n_1mainValue【学校施設】&#10;有形固定資産減価償却率">
          <a:extLst>
            <a:ext uri="{FF2B5EF4-FFF2-40B4-BE49-F238E27FC236}">
              <a16:creationId xmlns:a16="http://schemas.microsoft.com/office/drawing/2014/main" id="{00000000-0008-0000-0E00-0000E9010000}"/>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a:extLst>
            <a:ext uri="{FF2B5EF4-FFF2-40B4-BE49-F238E27FC236}">
              <a16:creationId xmlns:a16="http://schemas.microsoft.com/office/drawing/2014/main" id="{00000000-0008-0000-0E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16" name="【学校施設】&#10;一人当たり面積最小値テキスト">
          <a:extLst>
            <a:ext uri="{FF2B5EF4-FFF2-40B4-BE49-F238E27FC236}">
              <a16:creationId xmlns:a16="http://schemas.microsoft.com/office/drawing/2014/main" id="{00000000-0008-0000-0E00-000004020000}"/>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18" name="【学校施設】&#10;一人当たり面積最大値テキスト">
          <a:extLst>
            <a:ext uri="{FF2B5EF4-FFF2-40B4-BE49-F238E27FC236}">
              <a16:creationId xmlns:a16="http://schemas.microsoft.com/office/drawing/2014/main" id="{00000000-0008-0000-0E00-000006020000}"/>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520" name="【学校施設】&#10;一人当たり面積平均値テキスト">
          <a:extLst>
            <a:ext uri="{FF2B5EF4-FFF2-40B4-BE49-F238E27FC236}">
              <a16:creationId xmlns:a16="http://schemas.microsoft.com/office/drawing/2014/main" id="{00000000-0008-0000-0E00-000008020000}"/>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93871</xdr:rowOff>
    </xdr:from>
    <xdr:to>
      <xdr:col>112</xdr:col>
      <xdr:colOff>38100</xdr:colOff>
      <xdr:row>61</xdr:row>
      <xdr:rowOff>24021</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21272500" y="103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36231</xdr:rowOff>
    </xdr:from>
    <xdr:to>
      <xdr:col>107</xdr:col>
      <xdr:colOff>101600</xdr:colOff>
      <xdr:row>61</xdr:row>
      <xdr:rowOff>137831</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20383500" y="1049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34599</xdr:rowOff>
    </xdr:from>
    <xdr:to>
      <xdr:col>102</xdr:col>
      <xdr:colOff>165100</xdr:colOff>
      <xdr:row>61</xdr:row>
      <xdr:rowOff>136199</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9494500" y="10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50111</xdr:rowOff>
    </xdr:from>
    <xdr:to>
      <xdr:col>98</xdr:col>
      <xdr:colOff>38100</xdr:colOff>
      <xdr:row>61</xdr:row>
      <xdr:rowOff>151711</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8605500" y="1050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116894</xdr:rowOff>
    </xdr:from>
    <xdr:to>
      <xdr:col>116</xdr:col>
      <xdr:colOff>114300</xdr:colOff>
      <xdr:row>60</xdr:row>
      <xdr:rowOff>47044</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22110700" y="102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139771</xdr:rowOff>
    </xdr:from>
    <xdr:ext cx="469744" cy="259045"/>
    <xdr:sp macro="" textlink="">
      <xdr:nvSpPr>
        <xdr:cNvPr id="532" name="【学校施設】&#10;一人当たり面積該当値テキスト">
          <a:extLst>
            <a:ext uri="{FF2B5EF4-FFF2-40B4-BE49-F238E27FC236}">
              <a16:creationId xmlns:a16="http://schemas.microsoft.com/office/drawing/2014/main" id="{00000000-0008-0000-0E00-000014020000}"/>
            </a:ext>
          </a:extLst>
        </xdr:cNvPr>
        <xdr:cNvSpPr txBox="1"/>
      </xdr:nvSpPr>
      <xdr:spPr>
        <a:xfrm>
          <a:off x="22199600" y="1008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132897</xdr:rowOff>
    </xdr:from>
    <xdr:to>
      <xdr:col>112</xdr:col>
      <xdr:colOff>38100</xdr:colOff>
      <xdr:row>60</xdr:row>
      <xdr:rowOff>63047</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21272500" y="102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167694</xdr:rowOff>
    </xdr:from>
    <xdr:to>
      <xdr:col>116</xdr:col>
      <xdr:colOff>63500</xdr:colOff>
      <xdr:row>60</xdr:row>
      <xdr:rowOff>12247</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21323300" y="10283244"/>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15148</xdr:rowOff>
    </xdr:from>
    <xdr:ext cx="469744" cy="259045"/>
    <xdr:sp macro="" textlink="">
      <xdr:nvSpPr>
        <xdr:cNvPr id="535" name="n_1aveValue【学校施設】&#10;一人当たり面積">
          <a:extLst>
            <a:ext uri="{FF2B5EF4-FFF2-40B4-BE49-F238E27FC236}">
              <a16:creationId xmlns:a16="http://schemas.microsoft.com/office/drawing/2014/main" id="{00000000-0008-0000-0E00-000017020000}"/>
            </a:ext>
          </a:extLst>
        </xdr:cNvPr>
        <xdr:cNvSpPr txBox="1"/>
      </xdr:nvSpPr>
      <xdr:spPr>
        <a:xfrm>
          <a:off x="21075727" y="1047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154358</xdr:rowOff>
    </xdr:from>
    <xdr:ext cx="469744" cy="259045"/>
    <xdr:sp macro="" textlink="">
      <xdr:nvSpPr>
        <xdr:cNvPr id="536" name="n_2aveValue【学校施設】&#10;一人当たり面積">
          <a:extLst>
            <a:ext uri="{FF2B5EF4-FFF2-40B4-BE49-F238E27FC236}">
              <a16:creationId xmlns:a16="http://schemas.microsoft.com/office/drawing/2014/main" id="{00000000-0008-0000-0E00-000018020000}"/>
            </a:ext>
          </a:extLst>
        </xdr:cNvPr>
        <xdr:cNvSpPr txBox="1"/>
      </xdr:nvSpPr>
      <xdr:spPr>
        <a:xfrm>
          <a:off x="20199427" y="102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152726</xdr:rowOff>
    </xdr:from>
    <xdr:ext cx="469744" cy="259045"/>
    <xdr:sp macro="" textlink="">
      <xdr:nvSpPr>
        <xdr:cNvPr id="537" name="n_3aveValue【学校施設】&#10;一人当たり面積">
          <a:extLst>
            <a:ext uri="{FF2B5EF4-FFF2-40B4-BE49-F238E27FC236}">
              <a16:creationId xmlns:a16="http://schemas.microsoft.com/office/drawing/2014/main" id="{00000000-0008-0000-0E00-000019020000}"/>
            </a:ext>
          </a:extLst>
        </xdr:cNvPr>
        <xdr:cNvSpPr txBox="1"/>
      </xdr:nvSpPr>
      <xdr:spPr>
        <a:xfrm>
          <a:off x="19310427" y="102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168238</xdr:rowOff>
    </xdr:from>
    <xdr:ext cx="469744" cy="259045"/>
    <xdr:sp macro="" textlink="">
      <xdr:nvSpPr>
        <xdr:cNvPr id="538" name="n_4aveValue【学校施設】&#10;一人当たり面積">
          <a:extLst>
            <a:ext uri="{FF2B5EF4-FFF2-40B4-BE49-F238E27FC236}">
              <a16:creationId xmlns:a16="http://schemas.microsoft.com/office/drawing/2014/main" id="{00000000-0008-0000-0E00-00001A020000}"/>
            </a:ext>
          </a:extLst>
        </xdr:cNvPr>
        <xdr:cNvSpPr txBox="1"/>
      </xdr:nvSpPr>
      <xdr:spPr>
        <a:xfrm>
          <a:off x="18421427" y="1028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79574</xdr:rowOff>
    </xdr:from>
    <xdr:ext cx="469744" cy="259045"/>
    <xdr:sp macro="" textlink="">
      <xdr:nvSpPr>
        <xdr:cNvPr id="539" name="n_1mainValue【学校施設】&#10;一人当たり面積">
          <a:extLst>
            <a:ext uri="{FF2B5EF4-FFF2-40B4-BE49-F238E27FC236}">
              <a16:creationId xmlns:a16="http://schemas.microsoft.com/office/drawing/2014/main" id="{00000000-0008-0000-0E00-00001B020000}"/>
            </a:ext>
          </a:extLst>
        </xdr:cNvPr>
        <xdr:cNvSpPr txBox="1"/>
      </xdr:nvSpPr>
      <xdr:spPr>
        <a:xfrm>
          <a:off x="21075727" y="100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a:extLst>
            <a:ext uri="{FF2B5EF4-FFF2-40B4-BE49-F238E27FC236}">
              <a16:creationId xmlns:a16="http://schemas.microsoft.com/office/drawing/2014/main" id="{00000000-0008-0000-0E00-00003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6" name="【児童館】&#10;有形固定資産減価償却率最小値テキスト">
          <a:extLst>
            <a:ext uri="{FF2B5EF4-FFF2-40B4-BE49-F238E27FC236}">
              <a16:creationId xmlns:a16="http://schemas.microsoft.com/office/drawing/2014/main" id="{00000000-0008-0000-0E00-00003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568" name="【児童館】&#10;有形固定資産減価償却率最大値テキスト">
          <a:extLst>
            <a:ext uri="{FF2B5EF4-FFF2-40B4-BE49-F238E27FC236}">
              <a16:creationId xmlns:a16="http://schemas.microsoft.com/office/drawing/2014/main" id="{00000000-0008-0000-0E00-000038020000}"/>
            </a:ext>
          </a:extLst>
        </xdr:cNvPr>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0" name="【児童館】&#10;有形固定資産減価償却率平均値テキスト">
          <a:extLst>
            <a:ext uri="{FF2B5EF4-FFF2-40B4-BE49-F238E27FC236}">
              <a16:creationId xmlns:a16="http://schemas.microsoft.com/office/drawing/2014/main" id="{00000000-0008-0000-0E00-00003A02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139156</xdr:rowOff>
    </xdr:from>
    <xdr:to>
      <xdr:col>85</xdr:col>
      <xdr:colOff>177800</xdr:colOff>
      <xdr:row>81</xdr:row>
      <xdr:rowOff>69306</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62687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162033</xdr:rowOff>
    </xdr:from>
    <xdr:ext cx="405111" cy="259045"/>
    <xdr:sp macro="" textlink="">
      <xdr:nvSpPr>
        <xdr:cNvPr id="582" name="【児童館】&#10;有形固定資産減価償却率該当値テキスト">
          <a:extLst>
            <a:ext uri="{FF2B5EF4-FFF2-40B4-BE49-F238E27FC236}">
              <a16:creationId xmlns:a16="http://schemas.microsoft.com/office/drawing/2014/main" id="{00000000-0008-0000-0E00-000046020000}"/>
            </a:ext>
          </a:extLst>
        </xdr:cNvPr>
        <xdr:cNvSpPr txBox="1"/>
      </xdr:nvSpPr>
      <xdr:spPr>
        <a:xfrm>
          <a:off x="16357600" y="137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5430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81</xdr:row>
      <xdr:rowOff>18506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5481300" y="1383084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585" name="n_1aveValue【児童館】&#10;有形固定資産減価償却率">
          <a:extLst>
            <a:ext uri="{FF2B5EF4-FFF2-40B4-BE49-F238E27FC236}">
              <a16:creationId xmlns:a16="http://schemas.microsoft.com/office/drawing/2014/main" id="{00000000-0008-0000-0E00-000049020000}"/>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586" name="n_2aveValue【児童館】&#10;有形固定資産減価償却率">
          <a:extLst>
            <a:ext uri="{FF2B5EF4-FFF2-40B4-BE49-F238E27FC236}">
              <a16:creationId xmlns:a16="http://schemas.microsoft.com/office/drawing/2014/main" id="{00000000-0008-0000-0E00-00004A020000}"/>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587" name="n_3aveValue【児童館】&#10;有形固定資産減価償却率">
          <a:extLst>
            <a:ext uri="{FF2B5EF4-FFF2-40B4-BE49-F238E27FC236}">
              <a16:creationId xmlns:a16="http://schemas.microsoft.com/office/drawing/2014/main" id="{00000000-0008-0000-0E00-00004B020000}"/>
            </a:ext>
          </a:extLst>
        </xdr:cNvPr>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588" name="n_4aveValue【児童館】&#10;有形固定資産減価償却率">
          <a:extLst>
            <a:ext uri="{FF2B5EF4-FFF2-40B4-BE49-F238E27FC236}">
              <a16:creationId xmlns:a16="http://schemas.microsoft.com/office/drawing/2014/main" id="{00000000-0008-0000-0E00-00004C020000}"/>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589" name="n_1mainValue【児童館】&#10;有形固定資産減価償却率">
          <a:extLst>
            <a:ext uri="{FF2B5EF4-FFF2-40B4-BE49-F238E27FC236}">
              <a16:creationId xmlns:a16="http://schemas.microsoft.com/office/drawing/2014/main" id="{00000000-0008-0000-0E00-00004D020000}"/>
            </a:ext>
          </a:extLst>
        </xdr:cNvPr>
        <xdr:cNvSpPr txBox="1"/>
      </xdr:nvSpPr>
      <xdr:spPr>
        <a:xfrm>
          <a:off x="15266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00000000-0008-0000-0E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614" name="【児童館】&#10;一人当たり面積最小値テキスト">
          <a:extLst>
            <a:ext uri="{FF2B5EF4-FFF2-40B4-BE49-F238E27FC236}">
              <a16:creationId xmlns:a16="http://schemas.microsoft.com/office/drawing/2014/main" id="{00000000-0008-0000-0E00-000066020000}"/>
            </a:ext>
          </a:extLst>
        </xdr:cNvPr>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616" name="【児童館】&#10;一人当たり面積最大値テキスト">
          <a:extLst>
            <a:ext uri="{FF2B5EF4-FFF2-40B4-BE49-F238E27FC236}">
              <a16:creationId xmlns:a16="http://schemas.microsoft.com/office/drawing/2014/main" id="{00000000-0008-0000-0E00-000068020000}"/>
            </a:ext>
          </a:extLst>
        </xdr:cNvPr>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618" name="【児童館】&#10;一人当たり面積平均値テキスト">
          <a:extLst>
            <a:ext uri="{FF2B5EF4-FFF2-40B4-BE49-F238E27FC236}">
              <a16:creationId xmlns:a16="http://schemas.microsoft.com/office/drawing/2014/main" id="{00000000-0008-0000-0E00-00006A02000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151130</xdr:rowOff>
    </xdr:from>
    <xdr:to>
      <xdr:col>112</xdr:col>
      <xdr:colOff>38100</xdr:colOff>
      <xdr:row>85</xdr:row>
      <xdr:rowOff>81280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1272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74930</xdr:rowOff>
    </xdr:from>
    <xdr:to>
      <xdr:col>107</xdr:col>
      <xdr:colOff>101600</xdr:colOff>
      <xdr:row>86</xdr:row>
      <xdr:rowOff>5080</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0383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9494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86361</xdr:rowOff>
    </xdr:from>
    <xdr:to>
      <xdr:col>98</xdr:col>
      <xdr:colOff>38100</xdr:colOff>
      <xdr:row>86</xdr:row>
      <xdr:rowOff>16511</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8605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122555</xdr:rowOff>
    </xdr:from>
    <xdr:to>
      <xdr:col>116</xdr:col>
      <xdr:colOff>114300</xdr:colOff>
      <xdr:row>86</xdr:row>
      <xdr:rowOff>52705</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22110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37482</xdr:rowOff>
    </xdr:from>
    <xdr:ext cx="469744" cy="259045"/>
    <xdr:sp macro="" textlink="">
      <xdr:nvSpPr>
        <xdr:cNvPr id="630" name="【児童館】&#10;一人当たり面積該当値テキスト">
          <a:extLst>
            <a:ext uri="{FF2B5EF4-FFF2-40B4-BE49-F238E27FC236}">
              <a16:creationId xmlns:a16="http://schemas.microsoft.com/office/drawing/2014/main" id="{00000000-0008-0000-0E00-000076020000}"/>
            </a:ext>
          </a:extLst>
        </xdr:cNvPr>
        <xdr:cNvSpPr txBox="1"/>
      </xdr:nvSpPr>
      <xdr:spPr>
        <a:xfrm>
          <a:off x="22199600" y="1461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xdr:rowOff>
    </xdr:from>
    <xdr:to>
      <xdr:col>116</xdr:col>
      <xdr:colOff>63500</xdr:colOff>
      <xdr:row>86</xdr:row>
      <xdr:rowOff>3811</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21323300" y="147466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97807</xdr:rowOff>
    </xdr:from>
    <xdr:ext cx="469744" cy="259045"/>
    <xdr:sp macro="" textlink="">
      <xdr:nvSpPr>
        <xdr:cNvPr id="633" name="n_1aveValue【児童館】&#10;一人当たり面積">
          <a:extLst>
            <a:ext uri="{FF2B5EF4-FFF2-40B4-BE49-F238E27FC236}">
              <a16:creationId xmlns:a16="http://schemas.microsoft.com/office/drawing/2014/main" id="{00000000-0008-0000-0E00-000079020000}"/>
            </a:ext>
          </a:extLst>
        </xdr:cNvPr>
        <xdr:cNvSpPr txBox="1"/>
      </xdr:nvSpPr>
      <xdr:spPr>
        <a:xfrm>
          <a:off x="210757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21607</xdr:rowOff>
    </xdr:from>
    <xdr:ext cx="469744" cy="259045"/>
    <xdr:sp macro="" textlink="">
      <xdr:nvSpPr>
        <xdr:cNvPr id="634" name="n_2aveValue【児童館】&#10;一人当たり面積">
          <a:extLst>
            <a:ext uri="{FF2B5EF4-FFF2-40B4-BE49-F238E27FC236}">
              <a16:creationId xmlns:a16="http://schemas.microsoft.com/office/drawing/2014/main" id="{00000000-0008-0000-0E00-00007A020000}"/>
            </a:ext>
          </a:extLst>
        </xdr:cNvPr>
        <xdr:cNvSpPr txBox="1"/>
      </xdr:nvSpPr>
      <xdr:spPr>
        <a:xfrm>
          <a:off x="201994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635" name="n_3aveValue【児童館】&#10;一人当たり面積">
          <a:extLst>
            <a:ext uri="{FF2B5EF4-FFF2-40B4-BE49-F238E27FC236}">
              <a16:creationId xmlns:a16="http://schemas.microsoft.com/office/drawing/2014/main" id="{00000000-0008-0000-0E00-00007B020000}"/>
            </a:ext>
          </a:extLst>
        </xdr:cNvPr>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33038</xdr:rowOff>
    </xdr:from>
    <xdr:ext cx="469744" cy="259045"/>
    <xdr:sp macro="" textlink="">
      <xdr:nvSpPr>
        <xdr:cNvPr id="636" name="n_4aveValue【児童館】&#10;一人当たり面積">
          <a:extLst>
            <a:ext uri="{FF2B5EF4-FFF2-40B4-BE49-F238E27FC236}">
              <a16:creationId xmlns:a16="http://schemas.microsoft.com/office/drawing/2014/main" id="{00000000-0008-0000-0E00-00007C020000}"/>
            </a:ext>
          </a:extLst>
        </xdr:cNvPr>
        <xdr:cNvSpPr txBox="1"/>
      </xdr:nvSpPr>
      <xdr:spPr>
        <a:xfrm>
          <a:off x="18421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637" name="n_1mainValue【児童館】&#10;一人当たり面積">
          <a:extLst>
            <a:ext uri="{FF2B5EF4-FFF2-40B4-BE49-F238E27FC236}">
              <a16:creationId xmlns:a16="http://schemas.microsoft.com/office/drawing/2014/main" id="{00000000-0008-0000-0E00-00007D020000}"/>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橋梁・トンネルの有形固定資産減価償却率が大きくなっている状況である。特にトンネルについては、老朽化が顕著であり、施設存続や今後の利用方法も含め適正なあり方を調査検討中である。</a:t>
          </a:r>
          <a:endParaRPr lang="ja-JP" altLang="ja-JP" sz="1400">
            <a:effectLst/>
          </a:endParaRPr>
        </a:p>
        <a:p>
          <a:r>
            <a:rPr kumimoji="1" lang="ja-JP" altLang="ja-JP" sz="1100">
              <a:solidFill>
                <a:schemeClr val="dk1"/>
              </a:solidFill>
              <a:effectLst/>
              <a:latin typeface="+mn-lt"/>
              <a:ea typeface="+mn-ea"/>
              <a:cs typeface="+mn-cs"/>
            </a:rPr>
            <a:t>　その他のインフラや公共施設の有形固定資産減価償却率は類似団体平均値と概ね同等か低い状況となっている。また、一人当たり延長・面積については、山間部の広い面積を網羅する道路の延長の値が類似団体平均値に対してやや大きいほかは、概ね同等か小さくなっており過大な状況ではないといえる。</a:t>
          </a:r>
          <a:endParaRPr lang="ja-JP" altLang="ja-JP" sz="1400">
            <a:effectLst/>
          </a:endParaRPr>
        </a:p>
        <a:p>
          <a:r>
            <a:rPr kumimoji="1" lang="ja-JP" altLang="ja-JP" sz="1100">
              <a:solidFill>
                <a:schemeClr val="dk1"/>
              </a:solidFill>
              <a:effectLst/>
              <a:latin typeface="+mn-lt"/>
              <a:ea typeface="+mn-ea"/>
              <a:cs typeface="+mn-cs"/>
            </a:rPr>
            <a:t>　今後も、各施設に関連する管理計画等に基づき、適正管理に努めていく。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4,528
4,493
273.94
6,087,254
5,883,481
120,519
3,451,043
6,730,337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141877</xdr:rowOff>
    </xdr:from>
    <xdr:to>
      <xdr:col>24</xdr:col>
      <xdr:colOff>114300</xdr:colOff>
      <xdr:row>63</xdr:row>
      <xdr:rowOff>72027</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120304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138612</xdr:rowOff>
    </xdr:from>
    <xdr:to>
      <xdr:col>20</xdr:col>
      <xdr:colOff>38100</xdr:colOff>
      <xdr:row>63</xdr:row>
      <xdr:rowOff>68762</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17962</xdr:rowOff>
    </xdr:from>
    <xdr:to>
      <xdr:col>24</xdr:col>
      <xdr:colOff>63500</xdr:colOff>
      <xdr:row>63</xdr:row>
      <xdr:rowOff>21227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81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47733</xdr:rowOff>
    </xdr:from>
    <xdr:ext cx="405111" cy="259045"/>
    <xdr:sp macro="" textlink="">
      <xdr:nvSpPr>
        <xdr:cNvPr id="94" name="n_1ave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35820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95" name="n_2aveValue【体育館・プール】&#10;有形固定資産減価償却率">
          <a:extLst>
            <a:ext uri="{FF2B5EF4-FFF2-40B4-BE49-F238E27FC236}">
              <a16:creationId xmlns:a16="http://schemas.microsoft.com/office/drawing/2014/main" id="{00000000-0008-0000-0F00-00005F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96" name="n_3ave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97" name="n_4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59889</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F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F00-00007B000000}"/>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25" name="【体育館・プール】&#10;一人当たり面積最大値テキスト">
          <a:extLst>
            <a:ext uri="{FF2B5EF4-FFF2-40B4-BE49-F238E27FC236}">
              <a16:creationId xmlns:a16="http://schemas.microsoft.com/office/drawing/2014/main" id="{00000000-0008-0000-0F00-00007D000000}"/>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F00-00007F000000}"/>
            </a:ext>
          </a:extLst>
        </xdr:cNvPr>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134366</xdr:rowOff>
    </xdr:from>
    <xdr:to>
      <xdr:col>50</xdr:col>
      <xdr:colOff>165100</xdr:colOff>
      <xdr:row>62</xdr:row>
      <xdr:rowOff>64516</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9588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75692</xdr:rowOff>
    </xdr:from>
    <xdr:to>
      <xdr:col>46</xdr:col>
      <xdr:colOff>38100</xdr:colOff>
      <xdr:row>63</xdr:row>
      <xdr:rowOff>5842</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8699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87503</xdr:rowOff>
    </xdr:from>
    <xdr:to>
      <xdr:col>41</xdr:col>
      <xdr:colOff>101600</xdr:colOff>
      <xdr:row>63</xdr:row>
      <xdr:rowOff>17653</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7810500" y="1071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110363</xdr:rowOff>
    </xdr:from>
    <xdr:to>
      <xdr:col>36</xdr:col>
      <xdr:colOff>165100</xdr:colOff>
      <xdr:row>63</xdr:row>
      <xdr:rowOff>40513</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6921500" y="1074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139" name="【体育館・プール】&#10;一人当たり面積該当値テキスト">
          <a:extLst>
            <a:ext uri="{FF2B5EF4-FFF2-40B4-BE49-F238E27FC236}">
              <a16:creationId xmlns:a16="http://schemas.microsoft.com/office/drawing/2014/main" id="{00000000-0008-0000-0F00-00008B000000}"/>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122174</xdr:rowOff>
    </xdr:from>
    <xdr:to>
      <xdr:col>50</xdr:col>
      <xdr:colOff>165100</xdr:colOff>
      <xdr:row>64</xdr:row>
      <xdr:rowOff>52324</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9588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1524</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9639300" y="1097280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81043</xdr:rowOff>
    </xdr:from>
    <xdr:ext cx="469744" cy="259045"/>
    <xdr:sp macro="" textlink="">
      <xdr:nvSpPr>
        <xdr:cNvPr id="142" name="n_1aveValue【体育館・プール】&#10;一人当たり面積">
          <a:extLst>
            <a:ext uri="{FF2B5EF4-FFF2-40B4-BE49-F238E27FC236}">
              <a16:creationId xmlns:a16="http://schemas.microsoft.com/office/drawing/2014/main" id="{00000000-0008-0000-0F00-00008E000000}"/>
            </a:ext>
          </a:extLst>
        </xdr:cNvPr>
        <xdr:cNvSpPr txBox="1"/>
      </xdr:nvSpPr>
      <xdr:spPr>
        <a:xfrm>
          <a:off x="9391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22369</xdr:rowOff>
    </xdr:from>
    <xdr:ext cx="469744" cy="259045"/>
    <xdr:sp macro="" textlink="">
      <xdr:nvSpPr>
        <xdr:cNvPr id="143" name="n_2aveValue【体育館・プール】&#10;一人当たり面積">
          <a:extLst>
            <a:ext uri="{FF2B5EF4-FFF2-40B4-BE49-F238E27FC236}">
              <a16:creationId xmlns:a16="http://schemas.microsoft.com/office/drawing/2014/main" id="{00000000-0008-0000-0F00-00008F000000}"/>
            </a:ext>
          </a:extLst>
        </xdr:cNvPr>
        <xdr:cNvSpPr txBox="1"/>
      </xdr:nvSpPr>
      <xdr:spPr>
        <a:xfrm>
          <a:off x="8515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34180</xdr:rowOff>
    </xdr:from>
    <xdr:ext cx="469744" cy="259045"/>
    <xdr:sp macro="" textlink="">
      <xdr:nvSpPr>
        <xdr:cNvPr id="144" name="n_3aveValue【体育館・プール】&#10;一人当たり面積">
          <a:extLst>
            <a:ext uri="{FF2B5EF4-FFF2-40B4-BE49-F238E27FC236}">
              <a16:creationId xmlns:a16="http://schemas.microsoft.com/office/drawing/2014/main" id="{00000000-0008-0000-0F00-000090000000}"/>
            </a:ext>
          </a:extLst>
        </xdr:cNvPr>
        <xdr:cNvSpPr txBox="1"/>
      </xdr:nvSpPr>
      <xdr:spPr>
        <a:xfrm>
          <a:off x="76264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57040</xdr:rowOff>
    </xdr:from>
    <xdr:ext cx="469744" cy="259045"/>
    <xdr:sp macro="" textlink="">
      <xdr:nvSpPr>
        <xdr:cNvPr id="145" name="n_4aveValue【体育館・プール】&#10;一人当たり面積">
          <a:extLst>
            <a:ext uri="{FF2B5EF4-FFF2-40B4-BE49-F238E27FC236}">
              <a16:creationId xmlns:a16="http://schemas.microsoft.com/office/drawing/2014/main" id="{00000000-0008-0000-0F00-000091000000}"/>
            </a:ext>
          </a:extLst>
        </xdr:cNvPr>
        <xdr:cNvSpPr txBox="1"/>
      </xdr:nvSpPr>
      <xdr:spPr>
        <a:xfrm>
          <a:off x="6737427" y="105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43451</xdr:rowOff>
    </xdr:from>
    <xdr:ext cx="469744" cy="259045"/>
    <xdr:sp macro="" textlink="">
      <xdr:nvSpPr>
        <xdr:cNvPr id="146" name="n_1mainValue【体育館・プール】&#10;一人当たり面積">
          <a:extLst>
            <a:ext uri="{FF2B5EF4-FFF2-40B4-BE49-F238E27FC236}">
              <a16:creationId xmlns:a16="http://schemas.microsoft.com/office/drawing/2014/main" id="{00000000-0008-0000-0F00-000092000000}"/>
            </a:ext>
          </a:extLst>
        </xdr:cNvPr>
        <xdr:cNvSpPr txBox="1"/>
      </xdr:nvSpPr>
      <xdr:spPr>
        <a:xfrm>
          <a:off x="9391727" y="1101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73" name="【福祉施設】&#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75" name="【福祉施設】&#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77" name="【福祉施設】&#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189" name="【福祉施設】&#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49530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42439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192" name="n_1aveValue【福祉施設】&#10;有形固定資産減価償却率">
          <a:extLst>
            <a:ext uri="{FF2B5EF4-FFF2-40B4-BE49-F238E27FC236}">
              <a16:creationId xmlns:a16="http://schemas.microsoft.com/office/drawing/2014/main" id="{00000000-0008-0000-0F00-0000C0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193" name="n_2aveValue【福祉施設】&#10;有形固定資産減価償却率">
          <a:extLst>
            <a:ext uri="{FF2B5EF4-FFF2-40B4-BE49-F238E27FC236}">
              <a16:creationId xmlns:a16="http://schemas.microsoft.com/office/drawing/2014/main" id="{00000000-0008-0000-0F00-0000C100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194" name="n_3aveValue【福祉施設】&#10;有形固定資産減価償却率">
          <a:extLst>
            <a:ext uri="{FF2B5EF4-FFF2-40B4-BE49-F238E27FC236}">
              <a16:creationId xmlns:a16="http://schemas.microsoft.com/office/drawing/2014/main" id="{00000000-0008-0000-0F00-0000C2000000}"/>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195" name="n_4aveValue【福祉施設】&#10;有形固定資産減価償却率">
          <a:extLst>
            <a:ext uri="{FF2B5EF4-FFF2-40B4-BE49-F238E27FC236}">
              <a16:creationId xmlns:a16="http://schemas.microsoft.com/office/drawing/2014/main" id="{00000000-0008-0000-0F00-0000C3000000}"/>
            </a:ext>
          </a:extLst>
        </xdr:cNvPr>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55534</xdr:rowOff>
    </xdr:from>
    <xdr:ext cx="405111" cy="259045"/>
    <xdr:sp macro="" textlink="">
      <xdr:nvSpPr>
        <xdr:cNvPr id="196" name="n_1mainValue【福祉施設】&#10;有形固定資産減価償却率">
          <a:extLst>
            <a:ext uri="{FF2B5EF4-FFF2-40B4-BE49-F238E27FC236}">
              <a16:creationId xmlns:a16="http://schemas.microsoft.com/office/drawing/2014/main" id="{00000000-0008-0000-0F00-0000C4000000}"/>
            </a:ext>
          </a:extLst>
        </xdr:cNvPr>
        <xdr:cNvSpPr txBox="1"/>
      </xdr:nvSpPr>
      <xdr:spPr>
        <a:xfrm>
          <a:off x="3582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a:extLst>
            <a:ext uri="{FF2B5EF4-FFF2-40B4-BE49-F238E27FC236}">
              <a16:creationId xmlns:a16="http://schemas.microsoft.com/office/drawing/2014/main" id="{00000000-0008-0000-0F00-0000D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19" name="【福祉施設】&#10;一人当たり面積最小値テキスト">
          <a:extLst>
            <a:ext uri="{FF2B5EF4-FFF2-40B4-BE49-F238E27FC236}">
              <a16:creationId xmlns:a16="http://schemas.microsoft.com/office/drawing/2014/main" id="{00000000-0008-0000-0F00-0000DB000000}"/>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21" name="【福祉施設】&#10;一人当たり面積最大値テキスト">
          <a:extLst>
            <a:ext uri="{FF2B5EF4-FFF2-40B4-BE49-F238E27FC236}">
              <a16:creationId xmlns:a16="http://schemas.microsoft.com/office/drawing/2014/main" id="{00000000-0008-0000-0F00-0000DD000000}"/>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23" name="【福祉施設】&#10;一人当たり面積平均値テキスト">
          <a:extLst>
            <a:ext uri="{FF2B5EF4-FFF2-40B4-BE49-F238E27FC236}">
              <a16:creationId xmlns:a16="http://schemas.microsoft.com/office/drawing/2014/main" id="{00000000-0008-0000-0F00-0000DF000000}"/>
            </a:ext>
          </a:extLst>
        </xdr:cNvPr>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80341</xdr:rowOff>
    </xdr:from>
    <xdr:to>
      <xdr:col>46</xdr:col>
      <xdr:colOff>38100</xdr:colOff>
      <xdr:row>86</xdr:row>
      <xdr:rowOff>10491</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8699500" y="1465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67539</xdr:rowOff>
    </xdr:from>
    <xdr:to>
      <xdr:col>41</xdr:col>
      <xdr:colOff>101600</xdr:colOff>
      <xdr:row>85</xdr:row>
      <xdr:rowOff>169139</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7810500" y="146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75767</xdr:rowOff>
    </xdr:from>
    <xdr:to>
      <xdr:col>36</xdr:col>
      <xdr:colOff>165100</xdr:colOff>
      <xdr:row>86</xdr:row>
      <xdr:rowOff>5917</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6921500" y="146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30048</xdr:rowOff>
    </xdr:from>
    <xdr:to>
      <xdr:col>55</xdr:col>
      <xdr:colOff>50800</xdr:colOff>
      <xdr:row>85</xdr:row>
      <xdr:rowOff>131648</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10426700" y="146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116425</xdr:rowOff>
    </xdr:from>
    <xdr:ext cx="469744" cy="259045"/>
    <xdr:sp macro="" textlink="">
      <xdr:nvSpPr>
        <xdr:cNvPr id="235" name="【福祉施設】&#10;一人当たり面積該当値テキスト">
          <a:extLst>
            <a:ext uri="{FF2B5EF4-FFF2-40B4-BE49-F238E27FC236}">
              <a16:creationId xmlns:a16="http://schemas.microsoft.com/office/drawing/2014/main" id="{00000000-0008-0000-0F00-0000EB000000}"/>
            </a:ext>
          </a:extLst>
        </xdr:cNvPr>
        <xdr:cNvSpPr txBox="1"/>
      </xdr:nvSpPr>
      <xdr:spPr>
        <a:xfrm>
          <a:off x="10515600" y="1451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32562</xdr:rowOff>
    </xdr:from>
    <xdr:to>
      <xdr:col>50</xdr:col>
      <xdr:colOff>165100</xdr:colOff>
      <xdr:row>85</xdr:row>
      <xdr:rowOff>134162</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9588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80848</xdr:rowOff>
    </xdr:from>
    <xdr:to>
      <xdr:col>55</xdr:col>
      <xdr:colOff>0</xdr:colOff>
      <xdr:row>85</xdr:row>
      <xdr:rowOff>83362</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9639300" y="1465409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238" name="n_1aveValue【福祉施設】&#10;一人当たり面積">
          <a:extLst>
            <a:ext uri="{FF2B5EF4-FFF2-40B4-BE49-F238E27FC236}">
              <a16:creationId xmlns:a16="http://schemas.microsoft.com/office/drawing/2014/main" id="{00000000-0008-0000-0F00-0000EE000000}"/>
            </a:ext>
          </a:extLst>
        </xdr:cNvPr>
        <xdr:cNvSpPr txBox="1"/>
      </xdr:nvSpPr>
      <xdr:spPr>
        <a:xfrm>
          <a:off x="93917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27018</xdr:rowOff>
    </xdr:from>
    <xdr:ext cx="469744" cy="259045"/>
    <xdr:sp macro="" textlink="">
      <xdr:nvSpPr>
        <xdr:cNvPr id="239" name="n_2aveValue【福祉施設】&#10;一人当たり面積">
          <a:extLst>
            <a:ext uri="{FF2B5EF4-FFF2-40B4-BE49-F238E27FC236}">
              <a16:creationId xmlns:a16="http://schemas.microsoft.com/office/drawing/2014/main" id="{00000000-0008-0000-0F00-0000EF000000}"/>
            </a:ext>
          </a:extLst>
        </xdr:cNvPr>
        <xdr:cNvSpPr txBox="1"/>
      </xdr:nvSpPr>
      <xdr:spPr>
        <a:xfrm>
          <a:off x="8515427" y="1442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14216</xdr:rowOff>
    </xdr:from>
    <xdr:ext cx="469744" cy="259045"/>
    <xdr:sp macro="" textlink="">
      <xdr:nvSpPr>
        <xdr:cNvPr id="240" name="n_3aveValue【福祉施設】&#10;一人当たり面積">
          <a:extLst>
            <a:ext uri="{FF2B5EF4-FFF2-40B4-BE49-F238E27FC236}">
              <a16:creationId xmlns:a16="http://schemas.microsoft.com/office/drawing/2014/main" id="{00000000-0008-0000-0F00-0000F0000000}"/>
            </a:ext>
          </a:extLst>
        </xdr:cNvPr>
        <xdr:cNvSpPr txBox="1"/>
      </xdr:nvSpPr>
      <xdr:spPr>
        <a:xfrm>
          <a:off x="7626427" y="1441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22444</xdr:rowOff>
    </xdr:from>
    <xdr:ext cx="469744" cy="259045"/>
    <xdr:sp macro="" textlink="">
      <xdr:nvSpPr>
        <xdr:cNvPr id="241" name="n_4aveValue【福祉施設】&#10;一人当たり面積">
          <a:extLst>
            <a:ext uri="{FF2B5EF4-FFF2-40B4-BE49-F238E27FC236}">
              <a16:creationId xmlns:a16="http://schemas.microsoft.com/office/drawing/2014/main" id="{00000000-0008-0000-0F00-0000F1000000}"/>
            </a:ext>
          </a:extLst>
        </xdr:cNvPr>
        <xdr:cNvSpPr txBox="1"/>
      </xdr:nvSpPr>
      <xdr:spPr>
        <a:xfrm>
          <a:off x="6737427" y="1442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125289</xdr:rowOff>
    </xdr:from>
    <xdr:ext cx="469744" cy="259045"/>
    <xdr:sp macro="" textlink="">
      <xdr:nvSpPr>
        <xdr:cNvPr id="242" name="n_1mainValue【福祉施設】&#10;一人当たり面積">
          <a:extLst>
            <a:ext uri="{FF2B5EF4-FFF2-40B4-BE49-F238E27FC236}">
              <a16:creationId xmlns:a16="http://schemas.microsoft.com/office/drawing/2014/main" id="{00000000-0008-0000-0F00-0000F2000000}"/>
            </a:ext>
          </a:extLst>
        </xdr:cNvPr>
        <xdr:cNvSpPr txBox="1"/>
      </xdr:nvSpPr>
      <xdr:spPr>
        <a:xfrm>
          <a:off x="9391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a:extLst>
            <a:ext uri="{FF2B5EF4-FFF2-40B4-BE49-F238E27FC236}">
              <a16:creationId xmlns:a16="http://schemas.microsoft.com/office/drawing/2014/main" id="{00000000-0008-0000-0F00-00002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304" name="【保健センター・保健所】&#10;有形固定資産減価償却率最小値テキスト">
          <a:extLst>
            <a:ext uri="{FF2B5EF4-FFF2-40B4-BE49-F238E27FC236}">
              <a16:creationId xmlns:a16="http://schemas.microsoft.com/office/drawing/2014/main" id="{00000000-0008-0000-0F00-00003001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306" name="【保健センター・保健所】&#10;有形固定資産減価償却率最大値テキスト">
          <a:extLst>
            <a:ext uri="{FF2B5EF4-FFF2-40B4-BE49-F238E27FC236}">
              <a16:creationId xmlns:a16="http://schemas.microsoft.com/office/drawing/2014/main" id="{00000000-0008-0000-0F00-000032010000}"/>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308" name="【保健センター・保健所】&#10;有形固定資産減価償却率平均値テキスト">
          <a:extLst>
            <a:ext uri="{FF2B5EF4-FFF2-40B4-BE49-F238E27FC236}">
              <a16:creationId xmlns:a16="http://schemas.microsoft.com/office/drawing/2014/main" id="{00000000-0008-0000-0F00-000034010000}"/>
            </a:ext>
          </a:extLst>
        </xdr:cNvPr>
        <xdr:cNvSpPr txBox="1"/>
      </xdr:nvSpPr>
      <xdr:spPr>
        <a:xfrm>
          <a:off x="16357600" y="10251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103505</xdr:rowOff>
    </xdr:from>
    <xdr:to>
      <xdr:col>81</xdr:col>
      <xdr:colOff>101600</xdr:colOff>
      <xdr:row>59</xdr:row>
      <xdr:rowOff>33655</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5430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112078</xdr:rowOff>
    </xdr:from>
    <xdr:to>
      <xdr:col>76</xdr:col>
      <xdr:colOff>165100</xdr:colOff>
      <xdr:row>58</xdr:row>
      <xdr:rowOff>42228</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4541500" y="988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57785</xdr:rowOff>
    </xdr:from>
    <xdr:to>
      <xdr:col>72</xdr:col>
      <xdr:colOff>38100</xdr:colOff>
      <xdr:row>57</xdr:row>
      <xdr:rowOff>159385</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3652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32068</xdr:rowOff>
    </xdr:from>
    <xdr:to>
      <xdr:col>67</xdr:col>
      <xdr:colOff>101600</xdr:colOff>
      <xdr:row>57</xdr:row>
      <xdr:rowOff>133668</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2763500" y="980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129222</xdr:rowOff>
    </xdr:from>
    <xdr:to>
      <xdr:col>85</xdr:col>
      <xdr:colOff>177800</xdr:colOff>
      <xdr:row>59</xdr:row>
      <xdr:rowOff>59372</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6268700" y="10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152099</xdr:rowOff>
    </xdr:from>
    <xdr:ext cx="405111" cy="259045"/>
    <xdr:sp macro="" textlink="">
      <xdr:nvSpPr>
        <xdr:cNvPr id="320" name="【保健センター・保健所】&#10;有形固定資産減価償却率該当値テキスト">
          <a:extLst>
            <a:ext uri="{FF2B5EF4-FFF2-40B4-BE49-F238E27FC236}">
              <a16:creationId xmlns:a16="http://schemas.microsoft.com/office/drawing/2014/main" id="{00000000-0008-0000-0F00-000040010000}"/>
            </a:ext>
          </a:extLst>
        </xdr:cNvPr>
        <xdr:cNvSpPr txBox="1"/>
      </xdr:nvSpPr>
      <xdr:spPr>
        <a:xfrm>
          <a:off x="16357600" y="9924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66357</xdr:rowOff>
    </xdr:from>
    <xdr:to>
      <xdr:col>81</xdr:col>
      <xdr:colOff>101600</xdr:colOff>
      <xdr:row>58</xdr:row>
      <xdr:rowOff>167957</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54305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117157</xdr:rowOff>
    </xdr:from>
    <xdr:to>
      <xdr:col>85</xdr:col>
      <xdr:colOff>127000</xdr:colOff>
      <xdr:row>59</xdr:row>
      <xdr:rowOff>8572</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5481300" y="10061257"/>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24782</xdr:rowOff>
    </xdr:from>
    <xdr:ext cx="405111" cy="259045"/>
    <xdr:sp macro="" textlink="">
      <xdr:nvSpPr>
        <xdr:cNvPr id="323" name="n_1aveValue【保健センター・保健所】&#10;有形固定資産減価償却率">
          <a:extLst>
            <a:ext uri="{FF2B5EF4-FFF2-40B4-BE49-F238E27FC236}">
              <a16:creationId xmlns:a16="http://schemas.microsoft.com/office/drawing/2014/main" id="{00000000-0008-0000-0F00-000043010000}"/>
            </a:ext>
          </a:extLst>
        </xdr:cNvPr>
        <xdr:cNvSpPr txBox="1"/>
      </xdr:nvSpPr>
      <xdr:spPr>
        <a:xfrm>
          <a:off x="152660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58755</xdr:rowOff>
    </xdr:from>
    <xdr:ext cx="405111" cy="259045"/>
    <xdr:sp macro="" textlink="">
      <xdr:nvSpPr>
        <xdr:cNvPr id="324" name="n_2aveValue【保健センター・保健所】&#10;有形固定資産減価償却率">
          <a:extLst>
            <a:ext uri="{FF2B5EF4-FFF2-40B4-BE49-F238E27FC236}">
              <a16:creationId xmlns:a16="http://schemas.microsoft.com/office/drawing/2014/main" id="{00000000-0008-0000-0F00-000044010000}"/>
            </a:ext>
          </a:extLst>
        </xdr:cNvPr>
        <xdr:cNvSpPr txBox="1"/>
      </xdr:nvSpPr>
      <xdr:spPr>
        <a:xfrm>
          <a:off x="14389744" y="965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4462</xdr:rowOff>
    </xdr:from>
    <xdr:ext cx="405111" cy="259045"/>
    <xdr:sp macro="" textlink="">
      <xdr:nvSpPr>
        <xdr:cNvPr id="325" name="n_3aveValue【保健センター・保健所】&#10;有形固定資産減価償却率">
          <a:extLst>
            <a:ext uri="{FF2B5EF4-FFF2-40B4-BE49-F238E27FC236}">
              <a16:creationId xmlns:a16="http://schemas.microsoft.com/office/drawing/2014/main" id="{00000000-0008-0000-0F00-000045010000}"/>
            </a:ext>
          </a:extLst>
        </xdr:cNvPr>
        <xdr:cNvSpPr txBox="1"/>
      </xdr:nvSpPr>
      <xdr:spPr>
        <a:xfrm>
          <a:off x="13500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150195</xdr:rowOff>
    </xdr:from>
    <xdr:ext cx="405111" cy="259045"/>
    <xdr:sp macro="" textlink="">
      <xdr:nvSpPr>
        <xdr:cNvPr id="326" name="n_4aveValue【保健センター・保健所】&#10;有形固定資産減価償却率">
          <a:extLst>
            <a:ext uri="{FF2B5EF4-FFF2-40B4-BE49-F238E27FC236}">
              <a16:creationId xmlns:a16="http://schemas.microsoft.com/office/drawing/2014/main" id="{00000000-0008-0000-0F00-000046010000}"/>
            </a:ext>
          </a:extLst>
        </xdr:cNvPr>
        <xdr:cNvSpPr txBox="1"/>
      </xdr:nvSpPr>
      <xdr:spPr>
        <a:xfrm>
          <a:off x="12611744" y="9579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13034</xdr:rowOff>
    </xdr:from>
    <xdr:ext cx="405111" cy="259045"/>
    <xdr:sp macro="" textlink="">
      <xdr:nvSpPr>
        <xdr:cNvPr id="327" name="n_1mainValue【保健センター・保健所】&#10;有形固定資産減価償却率">
          <a:extLst>
            <a:ext uri="{FF2B5EF4-FFF2-40B4-BE49-F238E27FC236}">
              <a16:creationId xmlns:a16="http://schemas.microsoft.com/office/drawing/2014/main" id="{00000000-0008-0000-0F00-000047010000}"/>
            </a:ext>
          </a:extLst>
        </xdr:cNvPr>
        <xdr:cNvSpPr txBox="1"/>
      </xdr:nvSpPr>
      <xdr:spPr>
        <a:xfrm>
          <a:off x="15266044" y="978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8" name="【保健センター・保健所】&#10;一人当たり面積グラフ枠">
          <a:extLst>
            <a:ext uri="{FF2B5EF4-FFF2-40B4-BE49-F238E27FC236}">
              <a16:creationId xmlns:a16="http://schemas.microsoft.com/office/drawing/2014/main" id="{00000000-0008-0000-0F00-00005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350" name="【保健センター・保健所】&#10;一人当たり面積最小値テキスト">
          <a:extLst>
            <a:ext uri="{FF2B5EF4-FFF2-40B4-BE49-F238E27FC236}">
              <a16:creationId xmlns:a16="http://schemas.microsoft.com/office/drawing/2014/main" id="{00000000-0008-0000-0F00-00005E010000}"/>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52" name="【保健センター・保健所】&#10;一人当たり面積最大値テキスト">
          <a:extLst>
            <a:ext uri="{FF2B5EF4-FFF2-40B4-BE49-F238E27FC236}">
              <a16:creationId xmlns:a16="http://schemas.microsoft.com/office/drawing/2014/main" id="{00000000-0008-0000-0F00-000060010000}"/>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354" name="【保健センター・保健所】&#10;一人当たり面積平均値テキスト">
          <a:extLst>
            <a:ext uri="{FF2B5EF4-FFF2-40B4-BE49-F238E27FC236}">
              <a16:creationId xmlns:a16="http://schemas.microsoft.com/office/drawing/2014/main" id="{00000000-0008-0000-0F00-000062010000}"/>
            </a:ext>
          </a:extLst>
        </xdr:cNvPr>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76759</xdr:rowOff>
    </xdr:from>
    <xdr:to>
      <xdr:col>112</xdr:col>
      <xdr:colOff>38100</xdr:colOff>
      <xdr:row>62</xdr:row>
      <xdr:rowOff>6909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21272500" y="1053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114706</xdr:rowOff>
    </xdr:from>
    <xdr:to>
      <xdr:col>107</xdr:col>
      <xdr:colOff>101600</xdr:colOff>
      <xdr:row>63</xdr:row>
      <xdr:rowOff>44856</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20383500" y="107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19494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111963</xdr:rowOff>
    </xdr:from>
    <xdr:to>
      <xdr:col>98</xdr:col>
      <xdr:colOff>38100</xdr:colOff>
      <xdr:row>63</xdr:row>
      <xdr:rowOff>42113</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18605500" y="1074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36525</xdr:rowOff>
    </xdr:from>
    <xdr:to>
      <xdr:col>116</xdr:col>
      <xdr:colOff>114300</xdr:colOff>
      <xdr:row>61</xdr:row>
      <xdr:rowOff>138125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22110700" y="104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59402</xdr:rowOff>
    </xdr:from>
    <xdr:ext cx="469744" cy="259045"/>
    <xdr:sp macro="" textlink="">
      <xdr:nvSpPr>
        <xdr:cNvPr id="366" name="【保健センター・保健所】&#10;一人当たり面積該当値テキスト">
          <a:extLst>
            <a:ext uri="{FF2B5EF4-FFF2-40B4-BE49-F238E27FC236}">
              <a16:creationId xmlns:a16="http://schemas.microsoft.com/office/drawing/2014/main" id="{00000000-0008-0000-0F00-00006E010000}"/>
            </a:ext>
          </a:extLst>
        </xdr:cNvPr>
        <xdr:cNvSpPr txBox="1"/>
      </xdr:nvSpPr>
      <xdr:spPr>
        <a:xfrm>
          <a:off x="22199600" y="103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44755</xdr:rowOff>
    </xdr:from>
    <xdr:to>
      <xdr:col>112</xdr:col>
      <xdr:colOff>38100</xdr:colOff>
      <xdr:row>61</xdr:row>
      <xdr:rowOff>146355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21272500" y="10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87325</xdr:rowOff>
    </xdr:from>
    <xdr:to>
      <xdr:col>116</xdr:col>
      <xdr:colOff>63500</xdr:colOff>
      <xdr:row>61</xdr:row>
      <xdr:rowOff>95555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21323300" y="1054577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169486</xdr:rowOff>
    </xdr:from>
    <xdr:ext cx="469744" cy="259045"/>
    <xdr:sp macro="" textlink="">
      <xdr:nvSpPr>
        <xdr:cNvPr id="369" name="n_1aveValue【保健センター・保健所】&#10;一人当たり面積">
          <a:extLst>
            <a:ext uri="{FF2B5EF4-FFF2-40B4-BE49-F238E27FC236}">
              <a16:creationId xmlns:a16="http://schemas.microsoft.com/office/drawing/2014/main" id="{00000000-0008-0000-0F00-000071010000}"/>
            </a:ext>
          </a:extLst>
        </xdr:cNvPr>
        <xdr:cNvSpPr txBox="1"/>
      </xdr:nvSpPr>
      <xdr:spPr>
        <a:xfrm>
          <a:off x="21075727" y="1062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61383</xdr:rowOff>
    </xdr:from>
    <xdr:ext cx="469744" cy="259045"/>
    <xdr:sp macro="" textlink="">
      <xdr:nvSpPr>
        <xdr:cNvPr id="370" name="n_2aveValue【保健センター・保健所】&#10;一人当たり面積">
          <a:extLst>
            <a:ext uri="{FF2B5EF4-FFF2-40B4-BE49-F238E27FC236}">
              <a16:creationId xmlns:a16="http://schemas.microsoft.com/office/drawing/2014/main" id="{00000000-0008-0000-0F00-000072010000}"/>
            </a:ext>
          </a:extLst>
        </xdr:cNvPr>
        <xdr:cNvSpPr txBox="1"/>
      </xdr:nvSpPr>
      <xdr:spPr>
        <a:xfrm>
          <a:off x="20199427" y="105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60469</xdr:rowOff>
    </xdr:from>
    <xdr:ext cx="469744" cy="259045"/>
    <xdr:sp macro="" textlink="">
      <xdr:nvSpPr>
        <xdr:cNvPr id="371" name="n_3aveValue【保健センター・保健所】&#10;一人当たり面積">
          <a:extLst>
            <a:ext uri="{FF2B5EF4-FFF2-40B4-BE49-F238E27FC236}">
              <a16:creationId xmlns:a16="http://schemas.microsoft.com/office/drawing/2014/main" id="{00000000-0008-0000-0F00-000073010000}"/>
            </a:ext>
          </a:extLst>
        </xdr:cNvPr>
        <xdr:cNvSpPr txBox="1"/>
      </xdr:nvSpPr>
      <xdr:spPr>
        <a:xfrm>
          <a:off x="193104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58640</xdr:rowOff>
    </xdr:from>
    <xdr:ext cx="469744" cy="259045"/>
    <xdr:sp macro="" textlink="">
      <xdr:nvSpPr>
        <xdr:cNvPr id="372" name="n_4aveValue【保健センター・保健所】&#10;一人当たり面積">
          <a:extLst>
            <a:ext uri="{FF2B5EF4-FFF2-40B4-BE49-F238E27FC236}">
              <a16:creationId xmlns:a16="http://schemas.microsoft.com/office/drawing/2014/main" id="{00000000-0008-0000-0F00-000074010000}"/>
            </a:ext>
          </a:extLst>
        </xdr:cNvPr>
        <xdr:cNvSpPr txBox="1"/>
      </xdr:nvSpPr>
      <xdr:spPr>
        <a:xfrm>
          <a:off x="18421427" y="1051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162882</xdr:rowOff>
    </xdr:from>
    <xdr:ext cx="469744" cy="259045"/>
    <xdr:sp macro="" textlink="">
      <xdr:nvSpPr>
        <xdr:cNvPr id="373" name="n_1mainValue【保健センター・保健所】&#10;一人当たり面積">
          <a:extLst>
            <a:ext uri="{FF2B5EF4-FFF2-40B4-BE49-F238E27FC236}">
              <a16:creationId xmlns:a16="http://schemas.microsoft.com/office/drawing/2014/main" id="{00000000-0008-0000-0F00-000075010000}"/>
            </a:ext>
          </a:extLst>
        </xdr:cNvPr>
        <xdr:cNvSpPr txBox="1"/>
      </xdr:nvSpPr>
      <xdr:spPr>
        <a:xfrm>
          <a:off x="21075727" y="102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消防施設】&#10;有形固定資産減価償却率グラフ枠">
          <a:extLst>
            <a:ext uri="{FF2B5EF4-FFF2-40B4-BE49-F238E27FC236}">
              <a16:creationId xmlns:a16="http://schemas.microsoft.com/office/drawing/2014/main" id="{00000000-0008-0000-0F00-00008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00" name="【消防施設】&#10;有形固定資産減価償却率最小値テキスト">
          <a:extLst>
            <a:ext uri="{FF2B5EF4-FFF2-40B4-BE49-F238E27FC236}">
              <a16:creationId xmlns:a16="http://schemas.microsoft.com/office/drawing/2014/main" id="{00000000-0008-0000-0F00-000090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402" name="【消防施設】&#10;有形固定資産減価償却率最大値テキスト">
          <a:extLst>
            <a:ext uri="{FF2B5EF4-FFF2-40B4-BE49-F238E27FC236}">
              <a16:creationId xmlns:a16="http://schemas.microsoft.com/office/drawing/2014/main" id="{00000000-0008-0000-0F00-00009201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404" name="【消防施設】&#10;有形固定資産減価償却率平均値テキスト">
          <a:extLst>
            <a:ext uri="{FF2B5EF4-FFF2-40B4-BE49-F238E27FC236}">
              <a16:creationId xmlns:a16="http://schemas.microsoft.com/office/drawing/2014/main" id="{00000000-0008-0000-0F00-000094010000}"/>
            </a:ext>
          </a:extLst>
        </xdr:cNvPr>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83638</xdr:rowOff>
    </xdr:from>
    <xdr:to>
      <xdr:col>85</xdr:col>
      <xdr:colOff>177800</xdr:colOff>
      <xdr:row>83</xdr:row>
      <xdr:rowOff>13788</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6268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106515</xdr:rowOff>
    </xdr:from>
    <xdr:ext cx="405111" cy="259045"/>
    <xdr:sp macro="" textlink="">
      <xdr:nvSpPr>
        <xdr:cNvPr id="416" name="【消防施設】&#10;有形固定資産減価償却率該当値テキスト">
          <a:extLst>
            <a:ext uri="{FF2B5EF4-FFF2-40B4-BE49-F238E27FC236}">
              <a16:creationId xmlns:a16="http://schemas.microsoft.com/office/drawing/2014/main" id="{00000000-0008-0000-0F00-0000A0010000}"/>
            </a:ext>
          </a:extLst>
        </xdr:cNvPr>
        <xdr:cNvSpPr txBox="1"/>
      </xdr:nvSpPr>
      <xdr:spPr>
        <a:xfrm>
          <a:off x="1635760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543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100149</xdr:rowOff>
    </xdr:from>
    <xdr:to>
      <xdr:col>85</xdr:col>
      <xdr:colOff>127000</xdr:colOff>
      <xdr:row>82</xdr:row>
      <xdr:rowOff>134438</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5481300" y="1415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419" name="n_1aveValue【消防施設】&#10;有形固定資産減価償却率">
          <a:extLst>
            <a:ext uri="{FF2B5EF4-FFF2-40B4-BE49-F238E27FC236}">
              <a16:creationId xmlns:a16="http://schemas.microsoft.com/office/drawing/2014/main" id="{00000000-0008-0000-0F00-0000A3010000}"/>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420" name="n_2aveValue【消防施設】&#10;有形固定資産減価償却率">
          <a:extLst>
            <a:ext uri="{FF2B5EF4-FFF2-40B4-BE49-F238E27FC236}">
              <a16:creationId xmlns:a16="http://schemas.microsoft.com/office/drawing/2014/main" id="{00000000-0008-0000-0F00-0000A401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421" name="n_3aveValue【消防施設】&#10;有形固定資産減価償却率">
          <a:extLst>
            <a:ext uri="{FF2B5EF4-FFF2-40B4-BE49-F238E27FC236}">
              <a16:creationId xmlns:a16="http://schemas.microsoft.com/office/drawing/2014/main" id="{00000000-0008-0000-0F00-0000A5010000}"/>
            </a:ext>
          </a:extLst>
        </xdr:cNvPr>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22" name="n_4aveValue【消防施設】&#10;有形固定資産減価償却率">
          <a:extLst>
            <a:ext uri="{FF2B5EF4-FFF2-40B4-BE49-F238E27FC236}">
              <a16:creationId xmlns:a16="http://schemas.microsoft.com/office/drawing/2014/main" id="{00000000-0008-0000-0F00-0000A601000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167476</xdr:rowOff>
    </xdr:from>
    <xdr:ext cx="405111" cy="259045"/>
    <xdr:sp macro="" textlink="">
      <xdr:nvSpPr>
        <xdr:cNvPr id="423" name="n_1mainValue【消防施設】&#10;有形固定資産減価償却率">
          <a:extLst>
            <a:ext uri="{FF2B5EF4-FFF2-40B4-BE49-F238E27FC236}">
              <a16:creationId xmlns:a16="http://schemas.microsoft.com/office/drawing/2014/main" id="{00000000-0008-0000-0F00-0000A7010000}"/>
            </a:ext>
          </a:extLst>
        </xdr:cNvPr>
        <xdr:cNvSpPr txBox="1"/>
      </xdr:nvSpPr>
      <xdr:spPr>
        <a:xfrm>
          <a:off x="15266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8" name="【消防施設】&#10;一人当たり面積グラフ枠">
          <a:extLst>
            <a:ext uri="{FF2B5EF4-FFF2-40B4-BE49-F238E27FC236}">
              <a16:creationId xmlns:a16="http://schemas.microsoft.com/office/drawing/2014/main" id="{00000000-0008-0000-0F00-0000C0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50" name="【消防施設】&#10;一人当たり面積最小値テキスト">
          <a:extLst>
            <a:ext uri="{FF2B5EF4-FFF2-40B4-BE49-F238E27FC236}">
              <a16:creationId xmlns:a16="http://schemas.microsoft.com/office/drawing/2014/main" id="{00000000-0008-0000-0F00-0000C201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52" name="【消防施設】&#10;一人当たり面積最大値テキスト">
          <a:extLst>
            <a:ext uri="{FF2B5EF4-FFF2-40B4-BE49-F238E27FC236}">
              <a16:creationId xmlns:a16="http://schemas.microsoft.com/office/drawing/2014/main" id="{00000000-0008-0000-0F00-0000C401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454" name="【消防施設】&#10;一人当たり面積平均値テキスト">
          <a:extLst>
            <a:ext uri="{FF2B5EF4-FFF2-40B4-BE49-F238E27FC236}">
              <a16:creationId xmlns:a16="http://schemas.microsoft.com/office/drawing/2014/main" id="{00000000-0008-0000-0F00-0000C6010000}"/>
            </a:ext>
          </a:extLst>
        </xdr:cNvPr>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155484</xdr:rowOff>
    </xdr:from>
    <xdr:to>
      <xdr:col>112</xdr:col>
      <xdr:colOff>38100</xdr:colOff>
      <xdr:row>84</xdr:row>
      <xdr:rowOff>85634</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2127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109764</xdr:rowOff>
    </xdr:from>
    <xdr:to>
      <xdr:col>102</xdr:col>
      <xdr:colOff>165100</xdr:colOff>
      <xdr:row>85</xdr:row>
      <xdr:rowOff>39914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9494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129358</xdr:rowOff>
    </xdr:from>
    <xdr:to>
      <xdr:col>116</xdr:col>
      <xdr:colOff>114300</xdr:colOff>
      <xdr:row>85</xdr:row>
      <xdr:rowOff>59508</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2110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107785</xdr:rowOff>
    </xdr:from>
    <xdr:ext cx="469744" cy="259045"/>
    <xdr:sp macro="" textlink="">
      <xdr:nvSpPr>
        <xdr:cNvPr id="466" name="【消防施設】&#10;一人当たり面積該当値テキスト">
          <a:extLst>
            <a:ext uri="{FF2B5EF4-FFF2-40B4-BE49-F238E27FC236}">
              <a16:creationId xmlns:a16="http://schemas.microsoft.com/office/drawing/2014/main" id="{00000000-0008-0000-0F00-0000D2010000}"/>
            </a:ext>
          </a:extLst>
        </xdr:cNvPr>
        <xdr:cNvSpPr txBox="1"/>
      </xdr:nvSpPr>
      <xdr:spPr>
        <a:xfrm>
          <a:off x="22199600" y="1450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2127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8708</xdr:rowOff>
    </xdr:from>
    <xdr:to>
      <xdr:col>116</xdr:col>
      <xdr:colOff>63500</xdr:colOff>
      <xdr:row>85</xdr:row>
      <xdr:rowOff>15239</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21323300" y="1458195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102161</xdr:rowOff>
    </xdr:from>
    <xdr:ext cx="469744" cy="259045"/>
    <xdr:sp macro="" textlink="">
      <xdr:nvSpPr>
        <xdr:cNvPr id="469" name="n_1aveValue【消防施設】&#10;一人当たり面積">
          <a:extLst>
            <a:ext uri="{FF2B5EF4-FFF2-40B4-BE49-F238E27FC236}">
              <a16:creationId xmlns:a16="http://schemas.microsoft.com/office/drawing/2014/main" id="{00000000-0008-0000-0F00-0000D5010000}"/>
            </a:ext>
          </a:extLst>
        </xdr:cNvPr>
        <xdr:cNvSpPr txBox="1"/>
      </xdr:nvSpPr>
      <xdr:spPr>
        <a:xfrm>
          <a:off x="210757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470" name="n_2aveValue【消防施設】&#10;一人当たり面積">
          <a:extLst>
            <a:ext uri="{FF2B5EF4-FFF2-40B4-BE49-F238E27FC236}">
              <a16:creationId xmlns:a16="http://schemas.microsoft.com/office/drawing/2014/main" id="{00000000-0008-0000-0F00-0000D601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56441</xdr:rowOff>
    </xdr:from>
    <xdr:ext cx="469744" cy="259045"/>
    <xdr:sp macro="" textlink="">
      <xdr:nvSpPr>
        <xdr:cNvPr id="471" name="n_3aveValue【消防施設】&#10;一人当たり面積">
          <a:extLst>
            <a:ext uri="{FF2B5EF4-FFF2-40B4-BE49-F238E27FC236}">
              <a16:creationId xmlns:a16="http://schemas.microsoft.com/office/drawing/2014/main" id="{00000000-0008-0000-0F00-0000D7010000}"/>
            </a:ext>
          </a:extLst>
        </xdr:cNvPr>
        <xdr:cNvSpPr txBox="1"/>
      </xdr:nvSpPr>
      <xdr:spPr>
        <a:xfrm>
          <a:off x="193104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472" name="n_4aveValue【消防施設】&#10;一人当たり面積">
          <a:extLst>
            <a:ext uri="{FF2B5EF4-FFF2-40B4-BE49-F238E27FC236}">
              <a16:creationId xmlns:a16="http://schemas.microsoft.com/office/drawing/2014/main" id="{00000000-0008-0000-0F00-0000D8010000}"/>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57166</xdr:rowOff>
    </xdr:from>
    <xdr:ext cx="469744" cy="259045"/>
    <xdr:sp macro="" textlink="">
      <xdr:nvSpPr>
        <xdr:cNvPr id="473" name="n_1mainValue【消防施設】&#10;一人当たり面積">
          <a:extLst>
            <a:ext uri="{FF2B5EF4-FFF2-40B4-BE49-F238E27FC236}">
              <a16:creationId xmlns:a16="http://schemas.microsoft.com/office/drawing/2014/main" id="{00000000-0008-0000-0F00-0000D9010000}"/>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a:extLst>
            <a:ext uri="{FF2B5EF4-FFF2-40B4-BE49-F238E27FC236}">
              <a16:creationId xmlns:a16="http://schemas.microsoft.com/office/drawing/2014/main" id="{00000000-0008-0000-0F00-0000F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00" name="【庁舎】&#10;有形固定資産減価償却率最小値テキスト">
          <a:extLst>
            <a:ext uri="{FF2B5EF4-FFF2-40B4-BE49-F238E27FC236}">
              <a16:creationId xmlns:a16="http://schemas.microsoft.com/office/drawing/2014/main" id="{00000000-0008-0000-0F00-0000F4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502" name="【庁舎】&#10;有形固定資産減価償却率最大値テキスト">
          <a:extLst>
            <a:ext uri="{FF2B5EF4-FFF2-40B4-BE49-F238E27FC236}">
              <a16:creationId xmlns:a16="http://schemas.microsoft.com/office/drawing/2014/main" id="{00000000-0008-0000-0F00-0000F601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504" name="【庁舎】&#10;有形固定資産減価償却率平均値テキスト">
          <a:extLst>
            <a:ext uri="{FF2B5EF4-FFF2-40B4-BE49-F238E27FC236}">
              <a16:creationId xmlns:a16="http://schemas.microsoft.com/office/drawing/2014/main" id="{00000000-0008-0000-0F00-0000F8010000}"/>
            </a:ext>
          </a:extLst>
        </xdr:cNvPr>
        <xdr:cNvSpPr txBox="1"/>
      </xdr:nvSpPr>
      <xdr:spPr>
        <a:xfrm>
          <a:off x="16357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62956</xdr:rowOff>
    </xdr:from>
    <xdr:to>
      <xdr:col>85</xdr:col>
      <xdr:colOff>177800</xdr:colOff>
      <xdr:row>103</xdr:row>
      <xdr:rowOff>164556</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6268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85833</xdr:rowOff>
    </xdr:from>
    <xdr:ext cx="405111" cy="259045"/>
    <xdr:sp macro="" textlink="">
      <xdr:nvSpPr>
        <xdr:cNvPr id="516" name="【庁舎】&#10;有形固定資産減価償却率該当値テキスト">
          <a:extLst>
            <a:ext uri="{FF2B5EF4-FFF2-40B4-BE49-F238E27FC236}">
              <a16:creationId xmlns:a16="http://schemas.microsoft.com/office/drawing/2014/main" id="{00000000-0008-0000-0F00-000004020000}"/>
            </a:ext>
          </a:extLst>
        </xdr:cNvPr>
        <xdr:cNvSpPr txBox="1"/>
      </xdr:nvSpPr>
      <xdr:spPr>
        <a:xfrm>
          <a:off x="16357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113756</xdr:rowOff>
    </xdr:from>
    <xdr:to>
      <xdr:col>85</xdr:col>
      <xdr:colOff>127000</xdr:colOff>
      <xdr:row>105</xdr:row>
      <xdr:rowOff>143148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5481300" y="17773106"/>
          <a:ext cx="8382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19" name="n_1aveValue【庁舎】&#10;有形固定資産減価償却率">
          <a:extLst>
            <a:ext uri="{FF2B5EF4-FFF2-40B4-BE49-F238E27FC236}">
              <a16:creationId xmlns:a16="http://schemas.microsoft.com/office/drawing/2014/main" id="{00000000-0008-0000-0F00-000007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20" name="n_2aveValue【庁舎】&#10;有形固定資産減価償却率">
          <a:extLst>
            <a:ext uri="{FF2B5EF4-FFF2-40B4-BE49-F238E27FC236}">
              <a16:creationId xmlns:a16="http://schemas.microsoft.com/office/drawing/2014/main" id="{00000000-0008-0000-0F00-000008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21" name="n_3aveValue【庁舎】&#10;有形固定資産減価償却率">
          <a:extLst>
            <a:ext uri="{FF2B5EF4-FFF2-40B4-BE49-F238E27FC236}">
              <a16:creationId xmlns:a16="http://schemas.microsoft.com/office/drawing/2014/main" id="{00000000-0008-0000-0F00-000009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22" name="n_4aveValue【庁舎】&#10;有形固定資産減価償却率">
          <a:extLst>
            <a:ext uri="{FF2B5EF4-FFF2-40B4-BE49-F238E27FC236}">
              <a16:creationId xmlns:a16="http://schemas.microsoft.com/office/drawing/2014/main" id="{00000000-0008-0000-0F00-00000A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523" name="n_1mainValue【庁舎】&#10;有形固定資産減価償却率">
          <a:extLst>
            <a:ext uri="{FF2B5EF4-FFF2-40B4-BE49-F238E27FC236}">
              <a16:creationId xmlns:a16="http://schemas.microsoft.com/office/drawing/2014/main" id="{00000000-0008-0000-0F00-00000B020000}"/>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庁舎】&#10;一人当たり面積グラフ枠">
          <a:extLst>
            <a:ext uri="{FF2B5EF4-FFF2-40B4-BE49-F238E27FC236}">
              <a16:creationId xmlns:a16="http://schemas.microsoft.com/office/drawing/2014/main" id="{00000000-0008-0000-0F00-00002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46" name="【庁舎】&#10;一人当たり面積最小値テキスト">
          <a:extLst>
            <a:ext uri="{FF2B5EF4-FFF2-40B4-BE49-F238E27FC236}">
              <a16:creationId xmlns:a16="http://schemas.microsoft.com/office/drawing/2014/main" id="{00000000-0008-0000-0F00-000022020000}"/>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48" name="【庁舎】&#10;一人当たり面積最大値テキスト">
          <a:extLst>
            <a:ext uri="{FF2B5EF4-FFF2-40B4-BE49-F238E27FC236}">
              <a16:creationId xmlns:a16="http://schemas.microsoft.com/office/drawing/2014/main" id="{00000000-0008-0000-0F00-000024020000}"/>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550" name="【庁舎】&#10;一人当たり面積平均値テキスト">
          <a:extLst>
            <a:ext uri="{FF2B5EF4-FFF2-40B4-BE49-F238E27FC236}">
              <a16:creationId xmlns:a16="http://schemas.microsoft.com/office/drawing/2014/main" id="{00000000-0008-0000-0F00-000026020000}"/>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117297</xdr:rowOff>
    </xdr:from>
    <xdr:to>
      <xdr:col>112</xdr:col>
      <xdr:colOff>38100</xdr:colOff>
      <xdr:row>106</xdr:row>
      <xdr:rowOff>47447</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1272500" y="181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91236</xdr:rowOff>
    </xdr:from>
    <xdr:to>
      <xdr:col>116</xdr:col>
      <xdr:colOff>114300</xdr:colOff>
      <xdr:row>106</xdr:row>
      <xdr:rowOff>21386</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22110700" y="180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114113</xdr:rowOff>
    </xdr:from>
    <xdr:ext cx="469744" cy="259045"/>
    <xdr:sp macro="" textlink="">
      <xdr:nvSpPr>
        <xdr:cNvPr id="562" name="【庁舎】&#10;一人当たり面積該当値テキスト">
          <a:extLst>
            <a:ext uri="{FF2B5EF4-FFF2-40B4-BE49-F238E27FC236}">
              <a16:creationId xmlns:a16="http://schemas.microsoft.com/office/drawing/2014/main" id="{00000000-0008-0000-0F00-000032020000}"/>
            </a:ext>
          </a:extLst>
        </xdr:cNvPr>
        <xdr:cNvSpPr txBox="1"/>
      </xdr:nvSpPr>
      <xdr:spPr>
        <a:xfrm>
          <a:off x="22199600" y="179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99924</xdr:rowOff>
    </xdr:from>
    <xdr:to>
      <xdr:col>112</xdr:col>
      <xdr:colOff>38100</xdr:colOff>
      <xdr:row>106</xdr:row>
      <xdr:rowOff>30074</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21272500" y="181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142036</xdr:rowOff>
    </xdr:from>
    <xdr:to>
      <xdr:col>116</xdr:col>
      <xdr:colOff>63500</xdr:colOff>
      <xdr:row>105</xdr:row>
      <xdr:rowOff>150724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1323300" y="18144286"/>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38574</xdr:rowOff>
    </xdr:from>
    <xdr:ext cx="469744" cy="259045"/>
    <xdr:sp macro="" textlink="">
      <xdr:nvSpPr>
        <xdr:cNvPr id="565" name="n_1aveValue【庁舎】&#10;一人当たり面積">
          <a:extLst>
            <a:ext uri="{FF2B5EF4-FFF2-40B4-BE49-F238E27FC236}">
              <a16:creationId xmlns:a16="http://schemas.microsoft.com/office/drawing/2014/main" id="{00000000-0008-0000-0F00-000035020000}"/>
            </a:ext>
          </a:extLst>
        </xdr:cNvPr>
        <xdr:cNvSpPr txBox="1"/>
      </xdr:nvSpPr>
      <xdr:spPr>
        <a:xfrm>
          <a:off x="21075727" y="182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566" name="n_2aveValue【庁舎】&#10;一人当たり面積">
          <a:extLst>
            <a:ext uri="{FF2B5EF4-FFF2-40B4-BE49-F238E27FC236}">
              <a16:creationId xmlns:a16="http://schemas.microsoft.com/office/drawing/2014/main" id="{00000000-0008-0000-0F00-000036020000}"/>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67" name="n_3aveValue【庁舎】&#10;一人当たり面積">
          <a:extLst>
            <a:ext uri="{FF2B5EF4-FFF2-40B4-BE49-F238E27FC236}">
              <a16:creationId xmlns:a16="http://schemas.microsoft.com/office/drawing/2014/main" id="{00000000-0008-0000-0F00-00003702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68" name="n_4aveValue【庁舎】&#10;一人当たり面積">
          <a:extLst>
            <a:ext uri="{FF2B5EF4-FFF2-40B4-BE49-F238E27FC236}">
              <a16:creationId xmlns:a16="http://schemas.microsoft.com/office/drawing/2014/main" id="{00000000-0008-0000-0F00-00003802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46601</xdr:rowOff>
    </xdr:from>
    <xdr:ext cx="469744" cy="259045"/>
    <xdr:sp macro="" textlink="">
      <xdr:nvSpPr>
        <xdr:cNvPr id="569" name="n_1mainValue【庁舎】&#10;一人当たり面積">
          <a:extLst>
            <a:ext uri="{FF2B5EF4-FFF2-40B4-BE49-F238E27FC236}">
              <a16:creationId xmlns:a16="http://schemas.microsoft.com/office/drawing/2014/main" id="{00000000-0008-0000-0F00-000039020000}"/>
            </a:ext>
          </a:extLst>
        </xdr:cNvPr>
        <xdr:cNvSpPr txBox="1"/>
      </xdr:nvSpPr>
      <xdr:spPr>
        <a:xfrm>
          <a:off x="21075727" y="178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体育館・プールと福祉施設の有形固定資産減価償却率が大きくなっている状況である。とくに一部のプール施設については老朽化が大きく進んでいるものもあることから、存続や改修計画の適切な在り方について検討を進めている。</a:t>
          </a:r>
          <a:endParaRPr lang="ja-JP" altLang="ja-JP" sz="1400">
            <a:effectLst/>
          </a:endParaRPr>
        </a:p>
        <a:p>
          <a:r>
            <a:rPr kumimoji="1" lang="ja-JP" altLang="ja-JP" sz="1100">
              <a:solidFill>
                <a:schemeClr val="dk1"/>
              </a:solidFill>
              <a:effectLst/>
              <a:latin typeface="+mn-lt"/>
              <a:ea typeface="+mn-ea"/>
              <a:cs typeface="+mn-cs"/>
            </a:rPr>
            <a:t>　その他の公共施設の有形固定資産減価償却率は類似団体平均値と概ね同等か低い状況となっている。また、一人当たり面積についても概ね同等か小さくなっており過大な状況ではないといえる。</a:t>
          </a:r>
          <a:endParaRPr lang="ja-JP" altLang="ja-JP" sz="1400">
            <a:effectLst/>
          </a:endParaRPr>
        </a:p>
        <a:p>
          <a:r>
            <a:rPr kumimoji="1" lang="ja-JP" altLang="ja-JP" sz="1100">
              <a:solidFill>
                <a:schemeClr val="dk1"/>
              </a:solidFill>
              <a:effectLst/>
              <a:latin typeface="+mn-lt"/>
              <a:ea typeface="+mn-ea"/>
              <a:cs typeface="+mn-cs"/>
            </a:rPr>
            <a:t>　福祉施設の大規模改修を</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年度に予定しており、今後も、各施設に関連する管理計画等に基づき、長寿命化及び利用者に使いやすい施設への転換など適正管理に努めていく。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6087254</v>
      </c>
      <c r="BO4" s="483"/>
      <c r="BP4" s="483"/>
      <c r="BQ4" s="483"/>
      <c r="BR4" s="483"/>
      <c r="BS4" s="483"/>
      <c r="BT4" s="483"/>
      <c r="BU4" s="484"/>
      <c r="BV4" s="482">
        <v>7605136</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3.5</v>
      </c>
      <c r="CU4" s="623"/>
      <c r="CV4" s="623"/>
      <c r="CW4" s="623"/>
      <c r="CX4" s="623"/>
      <c r="CY4" s="623"/>
      <c r="CZ4" s="623"/>
      <c r="DA4" s="624"/>
      <c r="DB4" s="622">
        <v>2.1</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5883481</v>
      </c>
      <c r="BO5" s="454"/>
      <c r="BP5" s="454"/>
      <c r="BQ5" s="454"/>
      <c r="BR5" s="454"/>
      <c r="BS5" s="454"/>
      <c r="BT5" s="454"/>
      <c r="BU5" s="455"/>
      <c r="BV5" s="453">
        <v>7532023</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71.400000000000006</v>
      </c>
      <c r="CU5" s="451"/>
      <c r="CV5" s="451"/>
      <c r="CW5" s="451"/>
      <c r="CX5" s="451"/>
      <c r="CY5" s="451"/>
      <c r="CZ5" s="451"/>
      <c r="DA5" s="452"/>
      <c r="DB5" s="450">
        <v>82.3</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203773</v>
      </c>
      <c r="BO6" s="454"/>
      <c r="BP6" s="454"/>
      <c r="BQ6" s="454"/>
      <c r="BR6" s="454"/>
      <c r="BS6" s="454"/>
      <c r="BT6" s="454"/>
      <c r="BU6" s="455"/>
      <c r="BV6" s="453">
        <v>73113</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73.900000000000006</v>
      </c>
      <c r="CU6" s="597"/>
      <c r="CV6" s="597"/>
      <c r="CW6" s="597"/>
      <c r="CX6" s="597"/>
      <c r="CY6" s="597"/>
      <c r="CZ6" s="597"/>
      <c r="DA6" s="598"/>
      <c r="DB6" s="596">
        <v>84.7</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94</v>
      </c>
      <c r="AV7" s="512"/>
      <c r="AW7" s="512"/>
      <c r="AX7" s="512"/>
      <c r="AY7" s="467" t="s">
        <v>106</v>
      </c>
      <c r="AZ7" s="468"/>
      <c r="BA7" s="468"/>
      <c r="BB7" s="468"/>
      <c r="BC7" s="468"/>
      <c r="BD7" s="468"/>
      <c r="BE7" s="468"/>
      <c r="BF7" s="468"/>
      <c r="BG7" s="468"/>
      <c r="BH7" s="468"/>
      <c r="BI7" s="468"/>
      <c r="BJ7" s="468"/>
      <c r="BK7" s="468"/>
      <c r="BL7" s="468"/>
      <c r="BM7" s="469"/>
      <c r="BN7" s="453">
        <v>83254</v>
      </c>
      <c r="BO7" s="454"/>
      <c r="BP7" s="454"/>
      <c r="BQ7" s="454"/>
      <c r="BR7" s="454"/>
      <c r="BS7" s="454"/>
      <c r="BT7" s="454"/>
      <c r="BU7" s="455"/>
      <c r="BV7" s="453">
        <v>6653</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3451043</v>
      </c>
      <c r="CU7" s="454"/>
      <c r="CV7" s="454"/>
      <c r="CW7" s="454"/>
      <c r="CX7" s="454"/>
      <c r="CY7" s="454"/>
      <c r="CZ7" s="454"/>
      <c r="DA7" s="455"/>
      <c r="DB7" s="453">
        <v>3192096</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120519</v>
      </c>
      <c r="BO8" s="454"/>
      <c r="BP8" s="454"/>
      <c r="BQ8" s="454"/>
      <c r="BR8" s="454"/>
      <c r="BS8" s="454"/>
      <c r="BT8" s="454"/>
      <c r="BU8" s="455"/>
      <c r="BV8" s="453">
        <v>66460</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0.24</v>
      </c>
      <c r="CU8" s="557"/>
      <c r="CV8" s="557"/>
      <c r="CW8" s="557"/>
      <c r="CX8" s="557"/>
      <c r="CY8" s="557"/>
      <c r="CZ8" s="557"/>
      <c r="DA8" s="558"/>
      <c r="DB8" s="556">
        <v>0.24</v>
      </c>
      <c r="DC8" s="557"/>
      <c r="DD8" s="557"/>
      <c r="DE8" s="557"/>
      <c r="DF8" s="557"/>
      <c r="DG8" s="557"/>
      <c r="DH8" s="557"/>
      <c r="DI8" s="558"/>
    </row>
    <row r="9" spans="1:119" ht="18.75" customHeight="1" thickBot="1" x14ac:dyDescent="0.2">
      <c r="A9" s="178"/>
      <c r="B9" s="585" t="s">
        <v>112</v>
      </c>
      <c r="C9" s="586"/>
      <c r="D9" s="586"/>
      <c r="E9" s="586"/>
      <c r="F9" s="586"/>
      <c r="G9" s="586"/>
      <c r="H9" s="586"/>
      <c r="I9" s="586"/>
      <c r="J9" s="586"/>
      <c r="K9" s="504"/>
      <c r="L9" s="587" t="s">
        <v>113</v>
      </c>
      <c r="M9" s="588"/>
      <c r="N9" s="588"/>
      <c r="O9" s="588"/>
      <c r="P9" s="588"/>
      <c r="Q9" s="589"/>
      <c r="R9" s="590">
        <v>4437</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116</v>
      </c>
      <c r="AV9" s="512"/>
      <c r="AW9" s="512"/>
      <c r="AX9" s="512"/>
      <c r="AY9" s="467" t="s">
        <v>117</v>
      </c>
      <c r="AZ9" s="468"/>
      <c r="BA9" s="468"/>
      <c r="BB9" s="468"/>
      <c r="BC9" s="468"/>
      <c r="BD9" s="468"/>
      <c r="BE9" s="468"/>
      <c r="BF9" s="468"/>
      <c r="BG9" s="468"/>
      <c r="BH9" s="468"/>
      <c r="BI9" s="468"/>
      <c r="BJ9" s="468"/>
      <c r="BK9" s="468"/>
      <c r="BL9" s="468"/>
      <c r="BM9" s="469"/>
      <c r="BN9" s="453">
        <v>53630</v>
      </c>
      <c r="BO9" s="454"/>
      <c r="BP9" s="454"/>
      <c r="BQ9" s="454"/>
      <c r="BR9" s="454"/>
      <c r="BS9" s="454"/>
      <c r="BT9" s="454"/>
      <c r="BU9" s="455"/>
      <c r="BV9" s="453">
        <v>17272</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12.4</v>
      </c>
      <c r="CU9" s="451"/>
      <c r="CV9" s="451"/>
      <c r="CW9" s="451"/>
      <c r="CX9" s="451"/>
      <c r="CY9" s="451"/>
      <c r="CZ9" s="451"/>
      <c r="DA9" s="452"/>
      <c r="DB9" s="450">
        <v>13.3</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119</v>
      </c>
      <c r="M10" s="410"/>
      <c r="N10" s="410"/>
      <c r="O10" s="410"/>
      <c r="P10" s="410"/>
      <c r="Q10" s="411"/>
      <c r="R10" s="406">
        <v>5074</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121</v>
      </c>
      <c r="AV10" s="512"/>
      <c r="AW10" s="512"/>
      <c r="AX10" s="512"/>
      <c r="AY10" s="467" t="s">
        <v>122</v>
      </c>
      <c r="AZ10" s="468"/>
      <c r="BA10" s="468"/>
      <c r="BB10" s="468"/>
      <c r="BC10" s="468"/>
      <c r="BD10" s="468"/>
      <c r="BE10" s="468"/>
      <c r="BF10" s="468"/>
      <c r="BG10" s="468"/>
      <c r="BH10" s="468"/>
      <c r="BI10" s="468"/>
      <c r="BJ10" s="468"/>
      <c r="BK10" s="468"/>
      <c r="BL10" s="468"/>
      <c r="BM10" s="469"/>
      <c r="BN10" s="453">
        <v>335757</v>
      </c>
      <c r="BO10" s="454"/>
      <c r="BP10" s="454"/>
      <c r="BQ10" s="454"/>
      <c r="BR10" s="454"/>
      <c r="BS10" s="454"/>
      <c r="BT10" s="454"/>
      <c r="BU10" s="455"/>
      <c r="BV10" s="453">
        <v>2302</v>
      </c>
      <c r="BW10" s="454"/>
      <c r="BX10" s="454"/>
      <c r="BY10" s="454"/>
      <c r="BZ10" s="454"/>
      <c r="CA10" s="454"/>
      <c r="CB10" s="454"/>
      <c r="CC10" s="45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124</v>
      </c>
      <c r="M11" s="415"/>
      <c r="N11" s="415"/>
      <c r="O11" s="415"/>
      <c r="P11" s="415"/>
      <c r="Q11" s="416"/>
      <c r="R11" s="582" t="s">
        <v>125</v>
      </c>
      <c r="S11" s="583"/>
      <c r="T11" s="583"/>
      <c r="U11" s="583"/>
      <c r="V11" s="584"/>
      <c r="W11" s="594"/>
      <c r="X11" s="404"/>
      <c r="Y11" s="404"/>
      <c r="Z11" s="404"/>
      <c r="AA11" s="404"/>
      <c r="AB11" s="404"/>
      <c r="AC11" s="404"/>
      <c r="AD11" s="404"/>
      <c r="AE11" s="404"/>
      <c r="AF11" s="404"/>
      <c r="AG11" s="404"/>
      <c r="AH11" s="404"/>
      <c r="AI11" s="404"/>
      <c r="AJ11" s="404"/>
      <c r="AK11" s="404"/>
      <c r="AL11" s="595"/>
      <c r="AM11" s="510" t="s">
        <v>126</v>
      </c>
      <c r="AN11" s="410"/>
      <c r="AO11" s="410"/>
      <c r="AP11" s="410"/>
      <c r="AQ11" s="410"/>
      <c r="AR11" s="410"/>
      <c r="AS11" s="410"/>
      <c r="AT11" s="411"/>
      <c r="AU11" s="511" t="s">
        <v>127</v>
      </c>
      <c r="AV11" s="512"/>
      <c r="AW11" s="512"/>
      <c r="AX11" s="512"/>
      <c r="AY11" s="467" t="s">
        <v>128</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129</v>
      </c>
      <c r="CE11" s="413"/>
      <c r="CF11" s="413"/>
      <c r="CG11" s="413"/>
      <c r="CH11" s="413"/>
      <c r="CI11" s="413"/>
      <c r="CJ11" s="413"/>
      <c r="CK11" s="413"/>
      <c r="CL11" s="413"/>
      <c r="CM11" s="413"/>
      <c r="CN11" s="413"/>
      <c r="CO11" s="413"/>
      <c r="CP11" s="413"/>
      <c r="CQ11" s="413"/>
      <c r="CR11" s="413"/>
      <c r="CS11" s="494"/>
      <c r="CT11" s="556" t="s">
        <v>130</v>
      </c>
      <c r="CU11" s="557"/>
      <c r="CV11" s="557"/>
      <c r="CW11" s="557"/>
      <c r="CX11" s="557"/>
      <c r="CY11" s="557"/>
      <c r="CZ11" s="557"/>
      <c r="DA11" s="558"/>
      <c r="DB11" s="556" t="s">
        <v>131</v>
      </c>
      <c r="DC11" s="557"/>
      <c r="DD11" s="557"/>
      <c r="DE11" s="557"/>
      <c r="DF11" s="557"/>
      <c r="DG11" s="557"/>
      <c r="DH11" s="557"/>
      <c r="DI11" s="558"/>
    </row>
    <row r="12" spans="1:119" ht="18.75" customHeight="1" x14ac:dyDescent="0.15">
      <c r="A12" s="178"/>
      <c r="B12" s="559" t="s">
        <v>132</v>
      </c>
      <c r="C12" s="560"/>
      <c r="D12" s="560"/>
      <c r="E12" s="560"/>
      <c r="F12" s="560"/>
      <c r="G12" s="560"/>
      <c r="H12" s="560"/>
      <c r="I12" s="560"/>
      <c r="J12" s="560"/>
      <c r="K12" s="561"/>
      <c r="L12" s="568" t="s">
        <v>133</v>
      </c>
      <c r="M12" s="569"/>
      <c r="N12" s="569"/>
      <c r="O12" s="569"/>
      <c r="P12" s="569"/>
      <c r="Q12" s="570"/>
      <c r="R12" s="571">
        <v>4528</v>
      </c>
      <c r="S12" s="572"/>
      <c r="T12" s="572"/>
      <c r="U12" s="572"/>
      <c r="V12" s="573"/>
      <c r="W12" s="574" t="s">
        <v>1</v>
      </c>
      <c r="X12" s="512"/>
      <c r="Y12" s="512"/>
      <c r="Z12" s="512"/>
      <c r="AA12" s="512"/>
      <c r="AB12" s="575"/>
      <c r="AC12" s="576" t="s">
        <v>134</v>
      </c>
      <c r="AD12" s="577"/>
      <c r="AE12" s="577"/>
      <c r="AF12" s="577"/>
      <c r="AG12" s="578"/>
      <c r="AH12" s="576" t="s">
        <v>135</v>
      </c>
      <c r="AI12" s="577"/>
      <c r="AJ12" s="577"/>
      <c r="AK12" s="577"/>
      <c r="AL12" s="579"/>
      <c r="AM12" s="510" t="s">
        <v>136</v>
      </c>
      <c r="AN12" s="410"/>
      <c r="AO12" s="410"/>
      <c r="AP12" s="410"/>
      <c r="AQ12" s="410"/>
      <c r="AR12" s="410"/>
      <c r="AS12" s="410"/>
      <c r="AT12" s="411"/>
      <c r="AU12" s="511" t="s">
        <v>137</v>
      </c>
      <c r="AV12" s="512"/>
      <c r="AW12" s="512"/>
      <c r="AX12" s="512"/>
      <c r="AY12" s="467" t="s">
        <v>138</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139</v>
      </c>
      <c r="CE12" s="413"/>
      <c r="CF12" s="413"/>
      <c r="CG12" s="413"/>
      <c r="CH12" s="413"/>
      <c r="CI12" s="413"/>
      <c r="CJ12" s="413"/>
      <c r="CK12" s="413"/>
      <c r="CL12" s="413"/>
      <c r="CM12" s="413"/>
      <c r="CN12" s="413"/>
      <c r="CO12" s="413"/>
      <c r="CP12" s="413"/>
      <c r="CQ12" s="413"/>
      <c r="CR12" s="413"/>
      <c r="CS12" s="494"/>
      <c r="CT12" s="556" t="s">
        <v>131</v>
      </c>
      <c r="CU12" s="557"/>
      <c r="CV12" s="557"/>
      <c r="CW12" s="557"/>
      <c r="CX12" s="557"/>
      <c r="CY12" s="557"/>
      <c r="CZ12" s="557"/>
      <c r="DA12" s="558"/>
      <c r="DB12" s="556" t="s">
        <v>131</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140</v>
      </c>
      <c r="N13" s="538"/>
      <c r="O13" s="538"/>
      <c r="P13" s="538"/>
      <c r="Q13" s="539"/>
      <c r="R13" s="540">
        <v>4493</v>
      </c>
      <c r="S13" s="541"/>
      <c r="T13" s="541"/>
      <c r="U13" s="541"/>
      <c r="V13" s="542"/>
      <c r="W13" s="543" t="s">
        <v>141</v>
      </c>
      <c r="X13" s="439"/>
      <c r="Y13" s="439"/>
      <c r="Z13" s="439"/>
      <c r="AA13" s="439"/>
      <c r="AB13" s="440"/>
      <c r="AC13" s="406">
        <v>399</v>
      </c>
      <c r="AD13" s="407"/>
      <c r="AE13" s="407"/>
      <c r="AF13" s="407"/>
      <c r="AG13" s="408"/>
      <c r="AH13" s="406">
        <v>538</v>
      </c>
      <c r="AI13" s="407"/>
      <c r="AJ13" s="407"/>
      <c r="AK13" s="407"/>
      <c r="AL13" s="466"/>
      <c r="AM13" s="510" t="s">
        <v>142</v>
      </c>
      <c r="AN13" s="410"/>
      <c r="AO13" s="410"/>
      <c r="AP13" s="410"/>
      <c r="AQ13" s="410"/>
      <c r="AR13" s="410"/>
      <c r="AS13" s="410"/>
      <c r="AT13" s="411"/>
      <c r="AU13" s="511" t="s">
        <v>127</v>
      </c>
      <c r="AV13" s="512"/>
      <c r="AW13" s="512"/>
      <c r="AX13" s="512"/>
      <c r="AY13" s="467" t="s">
        <v>143</v>
      </c>
      <c r="AZ13" s="468"/>
      <c r="BA13" s="468"/>
      <c r="BB13" s="468"/>
      <c r="BC13" s="468"/>
      <c r="BD13" s="468"/>
      <c r="BE13" s="468"/>
      <c r="BF13" s="468"/>
      <c r="BG13" s="468"/>
      <c r="BH13" s="468"/>
      <c r="BI13" s="468"/>
      <c r="BJ13" s="468"/>
      <c r="BK13" s="468"/>
      <c r="BL13" s="468"/>
      <c r="BM13" s="469"/>
      <c r="BN13" s="453">
        <v>389387</v>
      </c>
      <c r="BO13" s="454"/>
      <c r="BP13" s="454"/>
      <c r="BQ13" s="454"/>
      <c r="BR13" s="454"/>
      <c r="BS13" s="454"/>
      <c r="BT13" s="454"/>
      <c r="BU13" s="455"/>
      <c r="BV13" s="453">
        <v>19574</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5.4</v>
      </c>
      <c r="CU13" s="451"/>
      <c r="CV13" s="451"/>
      <c r="CW13" s="451"/>
      <c r="CX13" s="451"/>
      <c r="CY13" s="451"/>
      <c r="CZ13" s="451"/>
      <c r="DA13" s="452"/>
      <c r="DB13" s="450">
        <v>5.8</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145</v>
      </c>
      <c r="M14" s="580"/>
      <c r="N14" s="580"/>
      <c r="O14" s="580"/>
      <c r="P14" s="580"/>
      <c r="Q14" s="581"/>
      <c r="R14" s="540">
        <v>4618</v>
      </c>
      <c r="S14" s="541"/>
      <c r="T14" s="541"/>
      <c r="U14" s="541"/>
      <c r="V14" s="542"/>
      <c r="W14" s="544"/>
      <c r="X14" s="442"/>
      <c r="Y14" s="442"/>
      <c r="Z14" s="442"/>
      <c r="AA14" s="442"/>
      <c r="AB14" s="443"/>
      <c r="AC14" s="533">
        <v>18.7</v>
      </c>
      <c r="AD14" s="534"/>
      <c r="AE14" s="534"/>
      <c r="AF14" s="534"/>
      <c r="AG14" s="535"/>
      <c r="AH14" s="533">
        <v>21.6</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t="s">
        <v>147</v>
      </c>
      <c r="CU14" s="551"/>
      <c r="CV14" s="551"/>
      <c r="CW14" s="551"/>
      <c r="CX14" s="551"/>
      <c r="CY14" s="551"/>
      <c r="CZ14" s="551"/>
      <c r="DA14" s="552"/>
      <c r="DB14" s="550" t="s">
        <v>147</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148</v>
      </c>
      <c r="N15" s="538"/>
      <c r="O15" s="538"/>
      <c r="P15" s="538"/>
      <c r="Q15" s="539"/>
      <c r="R15" s="540">
        <v>4589</v>
      </c>
      <c r="S15" s="541"/>
      <c r="T15" s="541"/>
      <c r="U15" s="541"/>
      <c r="V15" s="542"/>
      <c r="W15" s="543" t="s">
        <v>149</v>
      </c>
      <c r="X15" s="439"/>
      <c r="Y15" s="439"/>
      <c r="Z15" s="439"/>
      <c r="AA15" s="439"/>
      <c r="AB15" s="440"/>
      <c r="AC15" s="406">
        <v>450</v>
      </c>
      <c r="AD15" s="407"/>
      <c r="AE15" s="407"/>
      <c r="AF15" s="407"/>
      <c r="AG15" s="408"/>
      <c r="AH15" s="406">
        <v>532</v>
      </c>
      <c r="AI15" s="407"/>
      <c r="AJ15" s="407"/>
      <c r="AK15" s="407"/>
      <c r="AL15" s="466"/>
      <c r="AM15" s="510"/>
      <c r="AN15" s="410"/>
      <c r="AO15" s="410"/>
      <c r="AP15" s="410"/>
      <c r="AQ15" s="410"/>
      <c r="AR15" s="410"/>
      <c r="AS15" s="410"/>
      <c r="AT15" s="411"/>
      <c r="AU15" s="511"/>
      <c r="AV15" s="512"/>
      <c r="AW15" s="512"/>
      <c r="AX15" s="512"/>
      <c r="AY15" s="479" t="s">
        <v>150</v>
      </c>
      <c r="AZ15" s="480"/>
      <c r="BA15" s="480"/>
      <c r="BB15" s="480"/>
      <c r="BC15" s="480"/>
      <c r="BD15" s="480"/>
      <c r="BE15" s="480"/>
      <c r="BF15" s="480"/>
      <c r="BG15" s="480"/>
      <c r="BH15" s="480"/>
      <c r="BI15" s="480"/>
      <c r="BJ15" s="480"/>
      <c r="BK15" s="480"/>
      <c r="BL15" s="480"/>
      <c r="BM15" s="481"/>
      <c r="BN15" s="482">
        <v>695965</v>
      </c>
      <c r="BO15" s="483"/>
      <c r="BP15" s="483"/>
      <c r="BQ15" s="483"/>
      <c r="BR15" s="483"/>
      <c r="BS15" s="483"/>
      <c r="BT15" s="483"/>
      <c r="BU15" s="484"/>
      <c r="BV15" s="482">
        <v>721247</v>
      </c>
      <c r="BW15" s="483"/>
      <c r="BX15" s="483"/>
      <c r="BY15" s="483"/>
      <c r="BZ15" s="483"/>
      <c r="CA15" s="483"/>
      <c r="CB15" s="483"/>
      <c r="CC15" s="484"/>
      <c r="CD15" s="553" t="s">
        <v>151</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152</v>
      </c>
      <c r="M16" s="528"/>
      <c r="N16" s="528"/>
      <c r="O16" s="528"/>
      <c r="P16" s="528"/>
      <c r="Q16" s="529"/>
      <c r="R16" s="530" t="s">
        <v>153</v>
      </c>
      <c r="S16" s="531"/>
      <c r="T16" s="531"/>
      <c r="U16" s="531"/>
      <c r="V16" s="532"/>
      <c r="W16" s="544"/>
      <c r="X16" s="442"/>
      <c r="Y16" s="442"/>
      <c r="Z16" s="442"/>
      <c r="AA16" s="442"/>
      <c r="AB16" s="443"/>
      <c r="AC16" s="533">
        <v>21.1</v>
      </c>
      <c r="AD16" s="534"/>
      <c r="AE16" s="534"/>
      <c r="AF16" s="534"/>
      <c r="AG16" s="535"/>
      <c r="AH16" s="533">
        <v>21.3</v>
      </c>
      <c r="AI16" s="534"/>
      <c r="AJ16" s="534"/>
      <c r="AK16" s="534"/>
      <c r="AL16" s="536"/>
      <c r="AM16" s="510"/>
      <c r="AN16" s="410"/>
      <c r="AO16" s="410"/>
      <c r="AP16" s="410"/>
      <c r="AQ16" s="410"/>
      <c r="AR16" s="410"/>
      <c r="AS16" s="410"/>
      <c r="AT16" s="411"/>
      <c r="AU16" s="511"/>
      <c r="AV16" s="512"/>
      <c r="AW16" s="512"/>
      <c r="AX16" s="512"/>
      <c r="AY16" s="467" t="s">
        <v>154</v>
      </c>
      <c r="AZ16" s="468"/>
      <c r="BA16" s="468"/>
      <c r="BB16" s="468"/>
      <c r="BC16" s="468"/>
      <c r="BD16" s="468"/>
      <c r="BE16" s="468"/>
      <c r="BF16" s="468"/>
      <c r="BG16" s="468"/>
      <c r="BH16" s="468"/>
      <c r="BI16" s="468"/>
      <c r="BJ16" s="468"/>
      <c r="BK16" s="468"/>
      <c r="BL16" s="468"/>
      <c r="BM16" s="469"/>
      <c r="BN16" s="453">
        <v>3168995</v>
      </c>
      <c r="BO16" s="454"/>
      <c r="BP16" s="454"/>
      <c r="BQ16" s="454"/>
      <c r="BR16" s="454"/>
      <c r="BS16" s="454"/>
      <c r="BT16" s="454"/>
      <c r="BU16" s="455"/>
      <c r="BV16" s="453">
        <v>2935352</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155</v>
      </c>
      <c r="N17" s="547"/>
      <c r="O17" s="547"/>
      <c r="P17" s="547"/>
      <c r="Q17" s="548"/>
      <c r="R17" s="530" t="s">
        <v>156</v>
      </c>
      <c r="S17" s="531"/>
      <c r="T17" s="531"/>
      <c r="U17" s="531"/>
      <c r="V17" s="532"/>
      <c r="W17" s="543" t="s">
        <v>157</v>
      </c>
      <c r="X17" s="439"/>
      <c r="Y17" s="439"/>
      <c r="Z17" s="439"/>
      <c r="AA17" s="439"/>
      <c r="AB17" s="440"/>
      <c r="AC17" s="406">
        <v>1282</v>
      </c>
      <c r="AD17" s="407"/>
      <c r="AE17" s="407"/>
      <c r="AF17" s="407"/>
      <c r="AG17" s="408"/>
      <c r="AH17" s="406">
        <v>1425</v>
      </c>
      <c r="AI17" s="407"/>
      <c r="AJ17" s="407"/>
      <c r="AK17" s="407"/>
      <c r="AL17" s="466"/>
      <c r="AM17" s="510"/>
      <c r="AN17" s="410"/>
      <c r="AO17" s="410"/>
      <c r="AP17" s="410"/>
      <c r="AQ17" s="410"/>
      <c r="AR17" s="410"/>
      <c r="AS17" s="410"/>
      <c r="AT17" s="411"/>
      <c r="AU17" s="511"/>
      <c r="AV17" s="512"/>
      <c r="AW17" s="512"/>
      <c r="AX17" s="512"/>
      <c r="AY17" s="467" t="s">
        <v>158</v>
      </c>
      <c r="AZ17" s="468"/>
      <c r="BA17" s="468"/>
      <c r="BB17" s="468"/>
      <c r="BC17" s="468"/>
      <c r="BD17" s="468"/>
      <c r="BE17" s="468"/>
      <c r="BF17" s="468"/>
      <c r="BG17" s="468"/>
      <c r="BH17" s="468"/>
      <c r="BI17" s="468"/>
      <c r="BJ17" s="468"/>
      <c r="BK17" s="468"/>
      <c r="BL17" s="468"/>
      <c r="BM17" s="469"/>
      <c r="BN17" s="453">
        <v>848565</v>
      </c>
      <c r="BO17" s="454"/>
      <c r="BP17" s="454"/>
      <c r="BQ17" s="454"/>
      <c r="BR17" s="454"/>
      <c r="BS17" s="454"/>
      <c r="BT17" s="454"/>
      <c r="BU17" s="455"/>
      <c r="BV17" s="453">
        <v>878654</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159</v>
      </c>
      <c r="C18" s="504"/>
      <c r="D18" s="504"/>
      <c r="E18" s="505"/>
      <c r="F18" s="505"/>
      <c r="G18" s="505"/>
      <c r="H18" s="505"/>
      <c r="I18" s="505"/>
      <c r="J18" s="505"/>
      <c r="K18" s="505"/>
      <c r="L18" s="506">
        <v>273.94</v>
      </c>
      <c r="M18" s="506"/>
      <c r="N18" s="506"/>
      <c r="O18" s="506"/>
      <c r="P18" s="506"/>
      <c r="Q18" s="506"/>
      <c r="R18" s="507"/>
      <c r="S18" s="507"/>
      <c r="T18" s="507"/>
      <c r="U18" s="507"/>
      <c r="V18" s="508"/>
      <c r="W18" s="524"/>
      <c r="X18" s="525"/>
      <c r="Y18" s="525"/>
      <c r="Z18" s="525"/>
      <c r="AA18" s="525"/>
      <c r="AB18" s="549"/>
      <c r="AC18" s="423">
        <v>60.2</v>
      </c>
      <c r="AD18" s="424"/>
      <c r="AE18" s="424"/>
      <c r="AF18" s="424"/>
      <c r="AG18" s="509"/>
      <c r="AH18" s="423">
        <v>57.1</v>
      </c>
      <c r="AI18" s="424"/>
      <c r="AJ18" s="424"/>
      <c r="AK18" s="424"/>
      <c r="AL18" s="425"/>
      <c r="AM18" s="510"/>
      <c r="AN18" s="410"/>
      <c r="AO18" s="410"/>
      <c r="AP18" s="410"/>
      <c r="AQ18" s="410"/>
      <c r="AR18" s="410"/>
      <c r="AS18" s="410"/>
      <c r="AT18" s="411"/>
      <c r="AU18" s="511"/>
      <c r="AV18" s="512"/>
      <c r="AW18" s="512"/>
      <c r="AX18" s="512"/>
      <c r="AY18" s="467" t="s">
        <v>160</v>
      </c>
      <c r="AZ18" s="468"/>
      <c r="BA18" s="468"/>
      <c r="BB18" s="468"/>
      <c r="BC18" s="468"/>
      <c r="BD18" s="468"/>
      <c r="BE18" s="468"/>
      <c r="BF18" s="468"/>
      <c r="BG18" s="468"/>
      <c r="BH18" s="468"/>
      <c r="BI18" s="468"/>
      <c r="BJ18" s="468"/>
      <c r="BK18" s="468"/>
      <c r="BL18" s="468"/>
      <c r="BM18" s="469"/>
      <c r="BN18" s="453">
        <v>2529062</v>
      </c>
      <c r="BO18" s="454"/>
      <c r="BP18" s="454"/>
      <c r="BQ18" s="454"/>
      <c r="BR18" s="454"/>
      <c r="BS18" s="454"/>
      <c r="BT18" s="454"/>
      <c r="BU18" s="455"/>
      <c r="BV18" s="453">
        <v>2644032</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161</v>
      </c>
      <c r="C19" s="504"/>
      <c r="D19" s="504"/>
      <c r="E19" s="505"/>
      <c r="F19" s="505"/>
      <c r="G19" s="505"/>
      <c r="H19" s="505"/>
      <c r="I19" s="505"/>
      <c r="J19" s="505"/>
      <c r="K19" s="505"/>
      <c r="L19" s="513">
        <v>16</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162</v>
      </c>
      <c r="AZ19" s="468"/>
      <c r="BA19" s="468"/>
      <c r="BB19" s="468"/>
      <c r="BC19" s="468"/>
      <c r="BD19" s="468"/>
      <c r="BE19" s="468"/>
      <c r="BF19" s="468"/>
      <c r="BG19" s="468"/>
      <c r="BH19" s="468"/>
      <c r="BI19" s="468"/>
      <c r="BJ19" s="468"/>
      <c r="BK19" s="468"/>
      <c r="BL19" s="468"/>
      <c r="BM19" s="469"/>
      <c r="BN19" s="453">
        <v>4195820</v>
      </c>
      <c r="BO19" s="454"/>
      <c r="BP19" s="454"/>
      <c r="BQ19" s="454"/>
      <c r="BR19" s="454"/>
      <c r="BS19" s="454"/>
      <c r="BT19" s="454"/>
      <c r="BU19" s="455"/>
      <c r="BV19" s="453">
        <v>3844626</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163</v>
      </c>
      <c r="C20" s="504"/>
      <c r="D20" s="504"/>
      <c r="E20" s="505"/>
      <c r="F20" s="505"/>
      <c r="G20" s="505"/>
      <c r="H20" s="505"/>
      <c r="I20" s="505"/>
      <c r="J20" s="505"/>
      <c r="K20" s="505"/>
      <c r="L20" s="513">
        <v>1845</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164</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165</v>
      </c>
      <c r="C22" s="430"/>
      <c r="D22" s="431"/>
      <c r="E22" s="438" t="s">
        <v>1</v>
      </c>
      <c r="F22" s="439"/>
      <c r="G22" s="439"/>
      <c r="H22" s="439"/>
      <c r="I22" s="439"/>
      <c r="J22" s="439"/>
      <c r="K22" s="440"/>
      <c r="L22" s="438" t="s">
        <v>166</v>
      </c>
      <c r="M22" s="439"/>
      <c r="N22" s="439"/>
      <c r="O22" s="439"/>
      <c r="P22" s="440"/>
      <c r="Q22" s="444" t="s">
        <v>167</v>
      </c>
      <c r="R22" s="445"/>
      <c r="S22" s="445"/>
      <c r="T22" s="445"/>
      <c r="U22" s="445"/>
      <c r="V22" s="446"/>
      <c r="W22" s="495" t="s">
        <v>168</v>
      </c>
      <c r="X22" s="430"/>
      <c r="Y22" s="431"/>
      <c r="Z22" s="438" t="s">
        <v>1</v>
      </c>
      <c r="AA22" s="439"/>
      <c r="AB22" s="439"/>
      <c r="AC22" s="439"/>
      <c r="AD22" s="439"/>
      <c r="AE22" s="439"/>
      <c r="AF22" s="439"/>
      <c r="AG22" s="440"/>
      <c r="AH22" s="456" t="s">
        <v>169</v>
      </c>
      <c r="AI22" s="439"/>
      <c r="AJ22" s="439"/>
      <c r="AK22" s="439"/>
      <c r="AL22" s="440"/>
      <c r="AM22" s="456" t="s">
        <v>170</v>
      </c>
      <c r="AN22" s="457"/>
      <c r="AO22" s="457"/>
      <c r="AP22" s="457"/>
      <c r="AQ22" s="457"/>
      <c r="AR22" s="458"/>
      <c r="AS22" s="444" t="s">
        <v>167</v>
      </c>
      <c r="AT22" s="445"/>
      <c r="AU22" s="445"/>
      <c r="AV22" s="445"/>
      <c r="AW22" s="445"/>
      <c r="AX22" s="462"/>
      <c r="AY22" s="479" t="s">
        <v>171</v>
      </c>
      <c r="AZ22" s="480"/>
      <c r="BA22" s="480"/>
      <c r="BB22" s="480"/>
      <c r="BC22" s="480"/>
      <c r="BD22" s="480"/>
      <c r="BE22" s="480"/>
      <c r="BF22" s="480"/>
      <c r="BG22" s="480"/>
      <c r="BH22" s="480"/>
      <c r="BI22" s="480"/>
      <c r="BJ22" s="480"/>
      <c r="BK22" s="480"/>
      <c r="BL22" s="480"/>
      <c r="BM22" s="481"/>
      <c r="BN22" s="482">
        <v>6730337</v>
      </c>
      <c r="BO22" s="483"/>
      <c r="BP22" s="483"/>
      <c r="BQ22" s="483"/>
      <c r="BR22" s="483"/>
      <c r="BS22" s="483"/>
      <c r="BT22" s="483"/>
      <c r="BU22" s="484"/>
      <c r="BV22" s="482">
        <v>6599864</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172</v>
      </c>
      <c r="AZ23" s="468"/>
      <c r="BA23" s="468"/>
      <c r="BB23" s="468"/>
      <c r="BC23" s="468"/>
      <c r="BD23" s="468"/>
      <c r="BE23" s="468"/>
      <c r="BF23" s="468"/>
      <c r="BG23" s="468"/>
      <c r="BH23" s="468"/>
      <c r="BI23" s="468"/>
      <c r="BJ23" s="468"/>
      <c r="BK23" s="468"/>
      <c r="BL23" s="468"/>
      <c r="BM23" s="469"/>
      <c r="BN23" s="453">
        <v>6424403</v>
      </c>
      <c r="BO23" s="454"/>
      <c r="BP23" s="454"/>
      <c r="BQ23" s="454"/>
      <c r="BR23" s="454"/>
      <c r="BS23" s="454"/>
      <c r="BT23" s="454"/>
      <c r="BU23" s="455"/>
      <c r="BV23" s="453">
        <v>6189221</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173</v>
      </c>
      <c r="F24" s="410"/>
      <c r="G24" s="410"/>
      <c r="H24" s="410"/>
      <c r="I24" s="410"/>
      <c r="J24" s="410"/>
      <c r="K24" s="411"/>
      <c r="L24" s="406">
        <v>1</v>
      </c>
      <c r="M24" s="407"/>
      <c r="N24" s="407"/>
      <c r="O24" s="407"/>
      <c r="P24" s="408"/>
      <c r="Q24" s="406">
        <v>6750</v>
      </c>
      <c r="R24" s="407"/>
      <c r="S24" s="407"/>
      <c r="T24" s="407"/>
      <c r="U24" s="407"/>
      <c r="V24" s="408"/>
      <c r="W24" s="496"/>
      <c r="X24" s="433"/>
      <c r="Y24" s="434"/>
      <c r="Z24" s="409" t="s">
        <v>174</v>
      </c>
      <c r="AA24" s="410"/>
      <c r="AB24" s="410"/>
      <c r="AC24" s="410"/>
      <c r="AD24" s="410"/>
      <c r="AE24" s="410"/>
      <c r="AF24" s="410"/>
      <c r="AG24" s="411"/>
      <c r="AH24" s="406">
        <v>101</v>
      </c>
      <c r="AI24" s="407"/>
      <c r="AJ24" s="407"/>
      <c r="AK24" s="407"/>
      <c r="AL24" s="408"/>
      <c r="AM24" s="406">
        <v>293001</v>
      </c>
      <c r="AN24" s="407"/>
      <c r="AO24" s="407"/>
      <c r="AP24" s="407"/>
      <c r="AQ24" s="407"/>
      <c r="AR24" s="408"/>
      <c r="AS24" s="406">
        <v>2901</v>
      </c>
      <c r="AT24" s="407"/>
      <c r="AU24" s="407"/>
      <c r="AV24" s="407"/>
      <c r="AW24" s="407"/>
      <c r="AX24" s="466"/>
      <c r="AY24" s="426" t="s">
        <v>175</v>
      </c>
      <c r="AZ24" s="427"/>
      <c r="BA24" s="427"/>
      <c r="BB24" s="427"/>
      <c r="BC24" s="427"/>
      <c r="BD24" s="427"/>
      <c r="BE24" s="427"/>
      <c r="BF24" s="427"/>
      <c r="BG24" s="427"/>
      <c r="BH24" s="427"/>
      <c r="BI24" s="427"/>
      <c r="BJ24" s="427"/>
      <c r="BK24" s="427"/>
      <c r="BL24" s="427"/>
      <c r="BM24" s="428"/>
      <c r="BN24" s="453">
        <v>4716298</v>
      </c>
      <c r="BO24" s="454"/>
      <c r="BP24" s="454"/>
      <c r="BQ24" s="454"/>
      <c r="BR24" s="454"/>
      <c r="BS24" s="454"/>
      <c r="BT24" s="454"/>
      <c r="BU24" s="455"/>
      <c r="BV24" s="453">
        <v>4495818</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176</v>
      </c>
      <c r="F25" s="410"/>
      <c r="G25" s="410"/>
      <c r="H25" s="410"/>
      <c r="I25" s="410"/>
      <c r="J25" s="410"/>
      <c r="K25" s="411"/>
      <c r="L25" s="406">
        <v>1</v>
      </c>
      <c r="M25" s="407"/>
      <c r="N25" s="407"/>
      <c r="O25" s="407"/>
      <c r="P25" s="408"/>
      <c r="Q25" s="406">
        <v>5620</v>
      </c>
      <c r="R25" s="407"/>
      <c r="S25" s="407"/>
      <c r="T25" s="407"/>
      <c r="U25" s="407"/>
      <c r="V25" s="408"/>
      <c r="W25" s="496"/>
      <c r="X25" s="433"/>
      <c r="Y25" s="434"/>
      <c r="Z25" s="409" t="s">
        <v>177</v>
      </c>
      <c r="AA25" s="410"/>
      <c r="AB25" s="410"/>
      <c r="AC25" s="410"/>
      <c r="AD25" s="410"/>
      <c r="AE25" s="410"/>
      <c r="AF25" s="410"/>
      <c r="AG25" s="411"/>
      <c r="AH25" s="406" t="s">
        <v>178</v>
      </c>
      <c r="AI25" s="407"/>
      <c r="AJ25" s="407"/>
      <c r="AK25" s="407"/>
      <c r="AL25" s="408"/>
      <c r="AM25" s="406" t="s">
        <v>178</v>
      </c>
      <c r="AN25" s="407"/>
      <c r="AO25" s="407"/>
      <c r="AP25" s="407"/>
      <c r="AQ25" s="407"/>
      <c r="AR25" s="408"/>
      <c r="AS25" s="406" t="s">
        <v>178</v>
      </c>
      <c r="AT25" s="407"/>
      <c r="AU25" s="407"/>
      <c r="AV25" s="407"/>
      <c r="AW25" s="407"/>
      <c r="AX25" s="466"/>
      <c r="AY25" s="479" t="s">
        <v>179</v>
      </c>
      <c r="AZ25" s="480"/>
      <c r="BA25" s="480"/>
      <c r="BB25" s="480"/>
      <c r="BC25" s="480"/>
      <c r="BD25" s="480"/>
      <c r="BE25" s="480"/>
      <c r="BF25" s="480"/>
      <c r="BG25" s="480"/>
      <c r="BH25" s="480"/>
      <c r="BI25" s="480"/>
      <c r="BJ25" s="480"/>
      <c r="BK25" s="480"/>
      <c r="BL25" s="480"/>
      <c r="BM25" s="481"/>
      <c r="BN25" s="482" t="s">
        <v>180</v>
      </c>
      <c r="BO25" s="483"/>
      <c r="BP25" s="483"/>
      <c r="BQ25" s="483"/>
      <c r="BR25" s="483"/>
      <c r="BS25" s="483"/>
      <c r="BT25" s="483"/>
      <c r="BU25" s="484"/>
      <c r="BV25" s="482" t="s">
        <v>178</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181</v>
      </c>
      <c r="F26" s="410"/>
      <c r="G26" s="410"/>
      <c r="H26" s="410"/>
      <c r="I26" s="410"/>
      <c r="J26" s="410"/>
      <c r="K26" s="411"/>
      <c r="L26" s="406">
        <v>1</v>
      </c>
      <c r="M26" s="407"/>
      <c r="N26" s="407"/>
      <c r="O26" s="407"/>
      <c r="P26" s="408"/>
      <c r="Q26" s="406">
        <v>5170</v>
      </c>
      <c r="R26" s="407"/>
      <c r="S26" s="407"/>
      <c r="T26" s="407"/>
      <c r="U26" s="407"/>
      <c r="V26" s="408"/>
      <c r="W26" s="496"/>
      <c r="X26" s="433"/>
      <c r="Y26" s="434"/>
      <c r="Z26" s="409" t="s">
        <v>182</v>
      </c>
      <c r="AA26" s="464"/>
      <c r="AB26" s="464"/>
      <c r="AC26" s="464"/>
      <c r="AD26" s="464"/>
      <c r="AE26" s="464"/>
      <c r="AF26" s="464"/>
      <c r="AG26" s="465"/>
      <c r="AH26" s="406">
        <v>14</v>
      </c>
      <c r="AI26" s="407"/>
      <c r="AJ26" s="407"/>
      <c r="AK26" s="407"/>
      <c r="AL26" s="408"/>
      <c r="AM26" s="406">
        <v>27048</v>
      </c>
      <c r="AN26" s="407"/>
      <c r="AO26" s="407"/>
      <c r="AP26" s="407"/>
      <c r="AQ26" s="407"/>
      <c r="AR26" s="408"/>
      <c r="AS26" s="406">
        <v>1932</v>
      </c>
      <c r="AT26" s="407"/>
      <c r="AU26" s="407"/>
      <c r="AV26" s="407"/>
      <c r="AW26" s="407"/>
      <c r="AX26" s="466"/>
      <c r="AY26" s="493" t="s">
        <v>183</v>
      </c>
      <c r="AZ26" s="413"/>
      <c r="BA26" s="413"/>
      <c r="BB26" s="413"/>
      <c r="BC26" s="413"/>
      <c r="BD26" s="413"/>
      <c r="BE26" s="413"/>
      <c r="BF26" s="413"/>
      <c r="BG26" s="413"/>
      <c r="BH26" s="413"/>
      <c r="BI26" s="413"/>
      <c r="BJ26" s="413"/>
      <c r="BK26" s="413"/>
      <c r="BL26" s="413"/>
      <c r="BM26" s="494"/>
      <c r="BN26" s="453" t="s">
        <v>178</v>
      </c>
      <c r="BO26" s="454"/>
      <c r="BP26" s="454"/>
      <c r="BQ26" s="454"/>
      <c r="BR26" s="454"/>
      <c r="BS26" s="454"/>
      <c r="BT26" s="454"/>
      <c r="BU26" s="455"/>
      <c r="BV26" s="453" t="s">
        <v>180</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184</v>
      </c>
      <c r="F27" s="410"/>
      <c r="G27" s="410"/>
      <c r="H27" s="410"/>
      <c r="I27" s="410"/>
      <c r="J27" s="410"/>
      <c r="K27" s="411"/>
      <c r="L27" s="406">
        <v>1</v>
      </c>
      <c r="M27" s="407"/>
      <c r="N27" s="407"/>
      <c r="O27" s="407"/>
      <c r="P27" s="408"/>
      <c r="Q27" s="406">
        <v>2850</v>
      </c>
      <c r="R27" s="407"/>
      <c r="S27" s="407"/>
      <c r="T27" s="407"/>
      <c r="U27" s="407"/>
      <c r="V27" s="408"/>
      <c r="W27" s="496"/>
      <c r="X27" s="433"/>
      <c r="Y27" s="434"/>
      <c r="Z27" s="409" t="s">
        <v>185</v>
      </c>
      <c r="AA27" s="410"/>
      <c r="AB27" s="410"/>
      <c r="AC27" s="410"/>
      <c r="AD27" s="410"/>
      <c r="AE27" s="410"/>
      <c r="AF27" s="410"/>
      <c r="AG27" s="411"/>
      <c r="AH27" s="406" t="s">
        <v>178</v>
      </c>
      <c r="AI27" s="407"/>
      <c r="AJ27" s="407"/>
      <c r="AK27" s="407"/>
      <c r="AL27" s="408"/>
      <c r="AM27" s="406" t="s">
        <v>178</v>
      </c>
      <c r="AN27" s="407"/>
      <c r="AO27" s="407"/>
      <c r="AP27" s="407"/>
      <c r="AQ27" s="407"/>
      <c r="AR27" s="408"/>
      <c r="AS27" s="406" t="s">
        <v>178</v>
      </c>
      <c r="AT27" s="407"/>
      <c r="AU27" s="407"/>
      <c r="AV27" s="407"/>
      <c r="AW27" s="407"/>
      <c r="AX27" s="466"/>
      <c r="AY27" s="490" t="s">
        <v>186</v>
      </c>
      <c r="AZ27" s="491"/>
      <c r="BA27" s="491"/>
      <c r="BB27" s="491"/>
      <c r="BC27" s="491"/>
      <c r="BD27" s="491"/>
      <c r="BE27" s="491"/>
      <c r="BF27" s="491"/>
      <c r="BG27" s="491"/>
      <c r="BH27" s="491"/>
      <c r="BI27" s="491"/>
      <c r="BJ27" s="491"/>
      <c r="BK27" s="491"/>
      <c r="BL27" s="491"/>
      <c r="BM27" s="492"/>
      <c r="BN27" s="487">
        <v>10000</v>
      </c>
      <c r="BO27" s="488"/>
      <c r="BP27" s="488"/>
      <c r="BQ27" s="488"/>
      <c r="BR27" s="488"/>
      <c r="BS27" s="488"/>
      <c r="BT27" s="488"/>
      <c r="BU27" s="489"/>
      <c r="BV27" s="487">
        <v>10000</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187</v>
      </c>
      <c r="F28" s="410"/>
      <c r="G28" s="410"/>
      <c r="H28" s="410"/>
      <c r="I28" s="410"/>
      <c r="J28" s="410"/>
      <c r="K28" s="411"/>
      <c r="L28" s="406">
        <v>1</v>
      </c>
      <c r="M28" s="407"/>
      <c r="N28" s="407"/>
      <c r="O28" s="407"/>
      <c r="P28" s="408"/>
      <c r="Q28" s="406">
        <v>2150</v>
      </c>
      <c r="R28" s="407"/>
      <c r="S28" s="407"/>
      <c r="T28" s="407"/>
      <c r="U28" s="407"/>
      <c r="V28" s="408"/>
      <c r="W28" s="496"/>
      <c r="X28" s="433"/>
      <c r="Y28" s="434"/>
      <c r="Z28" s="409" t="s">
        <v>188</v>
      </c>
      <c r="AA28" s="410"/>
      <c r="AB28" s="410"/>
      <c r="AC28" s="410"/>
      <c r="AD28" s="410"/>
      <c r="AE28" s="410"/>
      <c r="AF28" s="410"/>
      <c r="AG28" s="411"/>
      <c r="AH28" s="406" t="s">
        <v>178</v>
      </c>
      <c r="AI28" s="407"/>
      <c r="AJ28" s="407"/>
      <c r="AK28" s="407"/>
      <c r="AL28" s="408"/>
      <c r="AM28" s="406" t="s">
        <v>178</v>
      </c>
      <c r="AN28" s="407"/>
      <c r="AO28" s="407"/>
      <c r="AP28" s="407"/>
      <c r="AQ28" s="407"/>
      <c r="AR28" s="408"/>
      <c r="AS28" s="406" t="s">
        <v>178</v>
      </c>
      <c r="AT28" s="407"/>
      <c r="AU28" s="407"/>
      <c r="AV28" s="407"/>
      <c r="AW28" s="407"/>
      <c r="AX28" s="466"/>
      <c r="AY28" s="470" t="s">
        <v>189</v>
      </c>
      <c r="AZ28" s="471"/>
      <c r="BA28" s="471"/>
      <c r="BB28" s="472"/>
      <c r="BC28" s="479" t="s">
        <v>48</v>
      </c>
      <c r="BD28" s="480"/>
      <c r="BE28" s="480"/>
      <c r="BF28" s="480"/>
      <c r="BG28" s="480"/>
      <c r="BH28" s="480"/>
      <c r="BI28" s="480"/>
      <c r="BJ28" s="480"/>
      <c r="BK28" s="480"/>
      <c r="BL28" s="480"/>
      <c r="BM28" s="481"/>
      <c r="BN28" s="482">
        <v>2880300</v>
      </c>
      <c r="BO28" s="483"/>
      <c r="BP28" s="483"/>
      <c r="BQ28" s="483"/>
      <c r="BR28" s="483"/>
      <c r="BS28" s="483"/>
      <c r="BT28" s="483"/>
      <c r="BU28" s="484"/>
      <c r="BV28" s="482">
        <v>2544543</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190</v>
      </c>
      <c r="F29" s="410"/>
      <c r="G29" s="410"/>
      <c r="H29" s="410"/>
      <c r="I29" s="410"/>
      <c r="J29" s="410"/>
      <c r="K29" s="411"/>
      <c r="L29" s="406">
        <v>10</v>
      </c>
      <c r="M29" s="407"/>
      <c r="N29" s="407"/>
      <c r="O29" s="407"/>
      <c r="P29" s="408"/>
      <c r="Q29" s="406">
        <v>1950</v>
      </c>
      <c r="R29" s="407"/>
      <c r="S29" s="407"/>
      <c r="T29" s="407"/>
      <c r="U29" s="407"/>
      <c r="V29" s="408"/>
      <c r="W29" s="497"/>
      <c r="X29" s="498"/>
      <c r="Y29" s="499"/>
      <c r="Z29" s="409" t="s">
        <v>191</v>
      </c>
      <c r="AA29" s="410"/>
      <c r="AB29" s="410"/>
      <c r="AC29" s="410"/>
      <c r="AD29" s="410"/>
      <c r="AE29" s="410"/>
      <c r="AF29" s="410"/>
      <c r="AG29" s="411"/>
      <c r="AH29" s="406">
        <v>101</v>
      </c>
      <c r="AI29" s="407"/>
      <c r="AJ29" s="407"/>
      <c r="AK29" s="407"/>
      <c r="AL29" s="408"/>
      <c r="AM29" s="406">
        <v>293001</v>
      </c>
      <c r="AN29" s="407"/>
      <c r="AO29" s="407"/>
      <c r="AP29" s="407"/>
      <c r="AQ29" s="407"/>
      <c r="AR29" s="408"/>
      <c r="AS29" s="406">
        <v>2901</v>
      </c>
      <c r="AT29" s="407"/>
      <c r="AU29" s="407"/>
      <c r="AV29" s="407"/>
      <c r="AW29" s="407"/>
      <c r="AX29" s="466"/>
      <c r="AY29" s="473"/>
      <c r="AZ29" s="474"/>
      <c r="BA29" s="474"/>
      <c r="BB29" s="475"/>
      <c r="BC29" s="467" t="s">
        <v>192</v>
      </c>
      <c r="BD29" s="468"/>
      <c r="BE29" s="468"/>
      <c r="BF29" s="468"/>
      <c r="BG29" s="468"/>
      <c r="BH29" s="468"/>
      <c r="BI29" s="468"/>
      <c r="BJ29" s="468"/>
      <c r="BK29" s="468"/>
      <c r="BL29" s="468"/>
      <c r="BM29" s="469"/>
      <c r="BN29" s="453">
        <v>552492</v>
      </c>
      <c r="BO29" s="454"/>
      <c r="BP29" s="454"/>
      <c r="BQ29" s="454"/>
      <c r="BR29" s="454"/>
      <c r="BS29" s="454"/>
      <c r="BT29" s="454"/>
      <c r="BU29" s="455"/>
      <c r="BV29" s="453">
        <v>519278</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193</v>
      </c>
      <c r="X30" s="421"/>
      <c r="Y30" s="421"/>
      <c r="Z30" s="421"/>
      <c r="AA30" s="421"/>
      <c r="AB30" s="421"/>
      <c r="AC30" s="421"/>
      <c r="AD30" s="421"/>
      <c r="AE30" s="421"/>
      <c r="AF30" s="421"/>
      <c r="AG30" s="422"/>
      <c r="AH30" s="423">
        <v>94.7</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773780</v>
      </c>
      <c r="BO30" s="488"/>
      <c r="BP30" s="488"/>
      <c r="BQ30" s="488"/>
      <c r="BR30" s="488"/>
      <c r="BS30" s="488"/>
      <c r="BT30" s="488"/>
      <c r="BU30" s="489"/>
      <c r="BV30" s="487">
        <v>754620</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194</v>
      </c>
      <c r="D32" s="412"/>
      <c r="E32" s="412"/>
      <c r="F32" s="412"/>
      <c r="G32" s="412"/>
      <c r="H32" s="412"/>
      <c r="I32" s="412"/>
      <c r="J32" s="412"/>
      <c r="K32" s="412"/>
      <c r="L32" s="412"/>
      <c r="M32" s="412"/>
      <c r="N32" s="412"/>
      <c r="O32" s="412"/>
      <c r="P32" s="412"/>
      <c r="Q32" s="412"/>
      <c r="R32" s="412"/>
      <c r="S32" s="412"/>
      <c r="U32" s="413" t="s">
        <v>195</v>
      </c>
      <c r="V32" s="413"/>
      <c r="W32" s="413"/>
      <c r="X32" s="413"/>
      <c r="Y32" s="413"/>
      <c r="Z32" s="413"/>
      <c r="AA32" s="413"/>
      <c r="AB32" s="413"/>
      <c r="AC32" s="413"/>
      <c r="AD32" s="413"/>
      <c r="AE32" s="413"/>
      <c r="AF32" s="413"/>
      <c r="AG32" s="413"/>
      <c r="AH32" s="413"/>
      <c r="AI32" s="413"/>
      <c r="AJ32" s="413"/>
      <c r="AK32" s="413"/>
      <c r="AM32" s="413" t="s">
        <v>196</v>
      </c>
      <c r="AN32" s="413"/>
      <c r="AO32" s="413"/>
      <c r="AP32" s="413"/>
      <c r="AQ32" s="413"/>
      <c r="AR32" s="413"/>
      <c r="AS32" s="413"/>
      <c r="AT32" s="413"/>
      <c r="AU32" s="413"/>
      <c r="AV32" s="413"/>
      <c r="AW32" s="413"/>
      <c r="AX32" s="413"/>
      <c r="AY32" s="413"/>
      <c r="AZ32" s="413"/>
      <c r="BA32" s="413"/>
      <c r="BB32" s="413"/>
      <c r="BC32" s="413"/>
      <c r="BE32" s="413" t="s">
        <v>197</v>
      </c>
      <c r="BF32" s="413"/>
      <c r="BG32" s="413"/>
      <c r="BH32" s="413"/>
      <c r="BI32" s="413"/>
      <c r="BJ32" s="413"/>
      <c r="BK32" s="413"/>
      <c r="BL32" s="413"/>
      <c r="BM32" s="413"/>
      <c r="BN32" s="413"/>
      <c r="BO32" s="413"/>
      <c r="BP32" s="413"/>
      <c r="BQ32" s="413"/>
      <c r="BR32" s="413"/>
      <c r="BS32" s="413"/>
      <c r="BT32" s="413"/>
      <c r="BU32" s="413"/>
      <c r="BW32" s="413" t="s">
        <v>198</v>
      </c>
      <c r="BX32" s="413"/>
      <c r="BY32" s="413"/>
      <c r="BZ32" s="413"/>
      <c r="CA32" s="413"/>
      <c r="CB32" s="413"/>
      <c r="CC32" s="413"/>
      <c r="CD32" s="413"/>
      <c r="CE32" s="413"/>
      <c r="CF32" s="413"/>
      <c r="CG32" s="413"/>
      <c r="CH32" s="413"/>
      <c r="CI32" s="413"/>
      <c r="CJ32" s="413"/>
      <c r="CK32" s="413"/>
      <c r="CL32" s="413"/>
      <c r="CM32" s="413"/>
      <c r="CO32" s="413" t="s">
        <v>199</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200</v>
      </c>
      <c r="D33" s="405"/>
      <c r="E33" s="404" t="s">
        <v>201</v>
      </c>
      <c r="F33" s="404"/>
      <c r="G33" s="404"/>
      <c r="H33" s="404"/>
      <c r="I33" s="404"/>
      <c r="J33" s="404"/>
      <c r="K33" s="404"/>
      <c r="L33" s="404"/>
      <c r="M33" s="404"/>
      <c r="N33" s="404"/>
      <c r="O33" s="404"/>
      <c r="P33" s="404"/>
      <c r="Q33" s="404"/>
      <c r="R33" s="404"/>
      <c r="S33" s="404"/>
      <c r="T33" s="203"/>
      <c r="U33" s="405" t="s">
        <v>200</v>
      </c>
      <c r="V33" s="405"/>
      <c r="W33" s="404" t="s">
        <v>201</v>
      </c>
      <c r="X33" s="404"/>
      <c r="Y33" s="404"/>
      <c r="Z33" s="404"/>
      <c r="AA33" s="404"/>
      <c r="AB33" s="404"/>
      <c r="AC33" s="404"/>
      <c r="AD33" s="404"/>
      <c r="AE33" s="404"/>
      <c r="AF33" s="404"/>
      <c r="AG33" s="404"/>
      <c r="AH33" s="404"/>
      <c r="AI33" s="404"/>
      <c r="AJ33" s="404"/>
      <c r="AK33" s="404"/>
      <c r="AL33" s="203"/>
      <c r="AM33" s="405" t="s">
        <v>200</v>
      </c>
      <c r="AN33" s="405"/>
      <c r="AO33" s="404" t="s">
        <v>201</v>
      </c>
      <c r="AP33" s="404"/>
      <c r="AQ33" s="404"/>
      <c r="AR33" s="404"/>
      <c r="AS33" s="404"/>
      <c r="AT33" s="404"/>
      <c r="AU33" s="404"/>
      <c r="AV33" s="404"/>
      <c r="AW33" s="404"/>
      <c r="AX33" s="404"/>
      <c r="AY33" s="404"/>
      <c r="AZ33" s="404"/>
      <c r="BA33" s="404"/>
      <c r="BB33" s="404"/>
      <c r="BC33" s="404"/>
      <c r="BD33" s="204"/>
      <c r="BE33" s="404" t="s">
        <v>202</v>
      </c>
      <c r="BF33" s="404"/>
      <c r="BG33" s="404" t="s">
        <v>203</v>
      </c>
      <c r="BH33" s="404"/>
      <c r="BI33" s="404"/>
      <c r="BJ33" s="404"/>
      <c r="BK33" s="404"/>
      <c r="BL33" s="404"/>
      <c r="BM33" s="404"/>
      <c r="BN33" s="404"/>
      <c r="BO33" s="404"/>
      <c r="BP33" s="404"/>
      <c r="BQ33" s="404"/>
      <c r="BR33" s="404"/>
      <c r="BS33" s="404"/>
      <c r="BT33" s="404"/>
      <c r="BU33" s="404"/>
      <c r="BV33" s="204"/>
      <c r="BW33" s="405" t="s">
        <v>202</v>
      </c>
      <c r="BX33" s="405"/>
      <c r="BY33" s="404" t="s">
        <v>204</v>
      </c>
      <c r="BZ33" s="404"/>
      <c r="CA33" s="404"/>
      <c r="CB33" s="404"/>
      <c r="CC33" s="404"/>
      <c r="CD33" s="404"/>
      <c r="CE33" s="404"/>
      <c r="CF33" s="404"/>
      <c r="CG33" s="404"/>
      <c r="CH33" s="404"/>
      <c r="CI33" s="404"/>
      <c r="CJ33" s="404"/>
      <c r="CK33" s="404"/>
      <c r="CL33" s="404"/>
      <c r="CM33" s="404"/>
      <c r="CN33" s="203"/>
      <c r="CO33" s="405" t="s">
        <v>200</v>
      </c>
      <c r="CP33" s="405"/>
      <c r="CQ33" s="404" t="s">
        <v>205</v>
      </c>
      <c r="CR33" s="404"/>
      <c r="CS33" s="404"/>
      <c r="CT33" s="404"/>
      <c r="CU33" s="404"/>
      <c r="CV33" s="404"/>
      <c r="CW33" s="404"/>
      <c r="CX33" s="404"/>
      <c r="CY33" s="404"/>
      <c r="CZ33" s="404"/>
      <c r="DA33" s="404"/>
      <c r="DB33" s="404"/>
      <c r="DC33" s="404"/>
      <c r="DD33" s="404"/>
      <c r="DE33" s="404"/>
      <c r="DF33" s="203"/>
      <c r="DG33" s="403" t="s">
        <v>206</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4</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t="str">
        <f>IF(AO34="","",MAX(C34:D43,U34:V43)+1)</f>
        <v/>
      </c>
      <c r="AN34" s="401"/>
      <c r="AO34" s="402"/>
      <c r="AP34" s="402"/>
      <c r="AQ34" s="402"/>
      <c r="AR34" s="402"/>
      <c r="AS34" s="402"/>
      <c r="AT34" s="402"/>
      <c r="AU34" s="402"/>
      <c r="AV34" s="402"/>
      <c r="AW34" s="402"/>
      <c r="AX34" s="402"/>
      <c r="AY34" s="402"/>
      <c r="AZ34" s="402"/>
      <c r="BA34" s="402"/>
      <c r="BB34" s="402"/>
      <c r="BC34" s="402"/>
      <c r="BD34" s="178"/>
      <c r="BE34" s="401">
        <f>IF(BG34="","",MAX(C34:D43,U34:V43,AM34:AN43)+1)</f>
        <v>6</v>
      </c>
      <c r="BF34" s="401"/>
      <c r="BG34" s="402" t="str">
        <f>IF('各会計、関係団体の財政状況及び健全化判断比率'!B30="","",'各会計、関係団体の財政状況及び健全化判断比率'!B30)</f>
        <v>簡易水道特別会計</v>
      </c>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愛知県市町村職員退職手当組合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町営バス特別会計</v>
      </c>
      <c r="F35" s="402"/>
      <c r="G35" s="402"/>
      <c r="H35" s="402"/>
      <c r="I35" s="402"/>
      <c r="J35" s="402"/>
      <c r="K35" s="402"/>
      <c r="L35" s="402"/>
      <c r="M35" s="402"/>
      <c r="N35" s="402"/>
      <c r="O35" s="402"/>
      <c r="P35" s="402"/>
      <c r="Q35" s="402"/>
      <c r="R35" s="402"/>
      <c r="S35" s="402"/>
      <c r="T35" s="178"/>
      <c r="U35" s="401">
        <f>IF(W35="","",U34+1)</f>
        <v>5</v>
      </c>
      <c r="V35" s="401"/>
      <c r="W35" s="402" t="str">
        <f>IF('各会計、関係団体の財政状況及び健全化判断比率'!B29="","",'各会計、関係団体の財政状況及び健全化判断比率'!B29)</f>
        <v>後期高齢者医療保険特別会計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f t="shared" ref="BE35:BE43" si="1">IF(BG35="","",BE34+1)</f>
        <v>7</v>
      </c>
      <c r="BF35" s="401"/>
      <c r="BG35" s="402" t="str">
        <f>IF('各会計、関係団体の財政状況及び健全化判断比率'!B31="","",'各会計、関係団体の財政状況及び健全化判断比率'!B31)</f>
        <v>農業集落排水特別会計</v>
      </c>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愛知県後期高齢者医療広域連合（一般会計）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f>IF(E36="","",C35+1)</f>
        <v>3</v>
      </c>
      <c r="D36" s="401"/>
      <c r="E36" s="402" t="str">
        <f>IF('各会計、関係団体の財政状況及び健全化判断比率'!B9="","",'各会計、関係団体の財政状況及び健全化判断比率'!B9)</f>
        <v>つぐ診療所特別会計</v>
      </c>
      <c r="F36" s="402"/>
      <c r="G36" s="402"/>
      <c r="H36" s="402"/>
      <c r="I36" s="402"/>
      <c r="J36" s="402"/>
      <c r="K36" s="402"/>
      <c r="L36" s="402"/>
      <c r="M36" s="402"/>
      <c r="N36" s="402"/>
      <c r="O36" s="402"/>
      <c r="P36" s="402"/>
      <c r="Q36" s="402"/>
      <c r="R36" s="402"/>
      <c r="S36" s="402"/>
      <c r="T36" s="178"/>
      <c r="U36" s="401" t="str">
        <f t="shared" ref="U36:U43" si="4">IF(W36="","",U35+1)</f>
        <v/>
      </c>
      <c r="V36" s="401"/>
      <c r="W36" s="402"/>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f t="shared" si="1"/>
        <v>8</v>
      </c>
      <c r="BF36" s="401"/>
      <c r="BG36" s="402" t="str">
        <f>IF('各会計、関係団体の財政状況及び健全化判断比率'!B32="","",'各会計、関係団体の財政状況及び健全化判断比率'!B32)</f>
        <v>公共下水道特別会計</v>
      </c>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愛知県後期高齢者医療広域連合（後期高齢者医療特別会計）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新城北設楽交通災害共済組合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北設広域事務組合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東三河広域連合（一般会計）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東三河広域連合（介護保険特別会計）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98" t="s">
        <v>208</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209</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210</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211</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212</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213</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214</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595</v>
      </c>
    </row>
    <row r="54" spans="5:113" x14ac:dyDescent="0.15"/>
    <row r="55" spans="5:113" x14ac:dyDescent="0.15"/>
    <row r="56" spans="5:113" x14ac:dyDescent="0.15"/>
  </sheetData>
  <sheetProtection algorithmName="SHA-512" hashValue="a6Ho0y8iBcvhtIB77mMgsNlnge6lMV5Jjc7FJIkLChAVAuZF3c8u0irZt99Pf+pWwyQcaXr59+AxNLeHZ0sMJA==" saltValue="Oph1o/sdolNKQiaHPolgw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215</v>
      </c>
      <c r="DI1" s="751"/>
      <c r="DJ1" s="751"/>
      <c r="DK1" s="751"/>
      <c r="DL1" s="751"/>
      <c r="DM1" s="751"/>
      <c r="DN1" s="752"/>
      <c r="DO1" s="349"/>
      <c r="DP1" s="750" t="s">
        <v>216</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217</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218</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219</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220</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221</v>
      </c>
      <c r="S4" s="713"/>
      <c r="T4" s="713"/>
      <c r="U4" s="713"/>
      <c r="V4" s="713"/>
      <c r="W4" s="713"/>
      <c r="X4" s="713"/>
      <c r="Y4" s="714"/>
      <c r="Z4" s="712" t="s">
        <v>222</v>
      </c>
      <c r="AA4" s="713"/>
      <c r="AB4" s="713"/>
      <c r="AC4" s="714"/>
      <c r="AD4" s="712" t="s">
        <v>223</v>
      </c>
      <c r="AE4" s="713"/>
      <c r="AF4" s="713"/>
      <c r="AG4" s="713"/>
      <c r="AH4" s="713"/>
      <c r="AI4" s="713"/>
      <c r="AJ4" s="713"/>
      <c r="AK4" s="714"/>
      <c r="AL4" s="712" t="s">
        <v>222</v>
      </c>
      <c r="AM4" s="713"/>
      <c r="AN4" s="713"/>
      <c r="AO4" s="714"/>
      <c r="AP4" s="753" t="s">
        <v>224</v>
      </c>
      <c r="AQ4" s="753"/>
      <c r="AR4" s="753"/>
      <c r="AS4" s="753"/>
      <c r="AT4" s="753"/>
      <c r="AU4" s="753"/>
      <c r="AV4" s="753"/>
      <c r="AW4" s="753"/>
      <c r="AX4" s="753"/>
      <c r="AY4" s="753"/>
      <c r="AZ4" s="753"/>
      <c r="BA4" s="753"/>
      <c r="BB4" s="753"/>
      <c r="BC4" s="753"/>
      <c r="BD4" s="753"/>
      <c r="BE4" s="753"/>
      <c r="BF4" s="753"/>
      <c r="BG4" s="753" t="s">
        <v>225</v>
      </c>
      <c r="BH4" s="753"/>
      <c r="BI4" s="753"/>
      <c r="BJ4" s="753"/>
      <c r="BK4" s="753"/>
      <c r="BL4" s="753"/>
      <c r="BM4" s="753"/>
      <c r="BN4" s="753"/>
      <c r="BO4" s="753" t="s">
        <v>222</v>
      </c>
      <c r="BP4" s="753"/>
      <c r="BQ4" s="753"/>
      <c r="BR4" s="753"/>
      <c r="BS4" s="753" t="s">
        <v>226</v>
      </c>
      <c r="BT4" s="753"/>
      <c r="BU4" s="753"/>
      <c r="BV4" s="753"/>
      <c r="BW4" s="753"/>
      <c r="BX4" s="753"/>
      <c r="BY4" s="753"/>
      <c r="BZ4" s="753"/>
      <c r="CA4" s="753"/>
      <c r="CB4" s="753"/>
      <c r="CD4" s="712" t="s">
        <v>227</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228</v>
      </c>
      <c r="C5" s="710"/>
      <c r="D5" s="710"/>
      <c r="E5" s="710"/>
      <c r="F5" s="710"/>
      <c r="G5" s="710"/>
      <c r="H5" s="710"/>
      <c r="I5" s="710"/>
      <c r="J5" s="710"/>
      <c r="K5" s="710"/>
      <c r="L5" s="710"/>
      <c r="M5" s="710"/>
      <c r="N5" s="710"/>
      <c r="O5" s="710"/>
      <c r="P5" s="710"/>
      <c r="Q5" s="711"/>
      <c r="R5" s="706">
        <v>591661</v>
      </c>
      <c r="S5" s="707"/>
      <c r="T5" s="707"/>
      <c r="U5" s="707"/>
      <c r="V5" s="707"/>
      <c r="W5" s="707"/>
      <c r="X5" s="707"/>
      <c r="Y5" s="735"/>
      <c r="Z5" s="748">
        <v>9.6999999999999993</v>
      </c>
      <c r="AA5" s="748"/>
      <c r="AB5" s="748"/>
      <c r="AC5" s="748"/>
      <c r="AD5" s="749">
        <v>591661</v>
      </c>
      <c r="AE5" s="749"/>
      <c r="AF5" s="749"/>
      <c r="AG5" s="749"/>
      <c r="AH5" s="749"/>
      <c r="AI5" s="749"/>
      <c r="AJ5" s="749"/>
      <c r="AK5" s="749"/>
      <c r="AL5" s="736">
        <v>17.3</v>
      </c>
      <c r="AM5" s="721"/>
      <c r="AN5" s="721"/>
      <c r="AO5" s="737"/>
      <c r="AP5" s="709" t="s">
        <v>229</v>
      </c>
      <c r="AQ5" s="710"/>
      <c r="AR5" s="710"/>
      <c r="AS5" s="710"/>
      <c r="AT5" s="710"/>
      <c r="AU5" s="710"/>
      <c r="AV5" s="710"/>
      <c r="AW5" s="710"/>
      <c r="AX5" s="710"/>
      <c r="AY5" s="710"/>
      <c r="AZ5" s="710"/>
      <c r="BA5" s="710"/>
      <c r="BB5" s="710"/>
      <c r="BC5" s="710"/>
      <c r="BD5" s="710"/>
      <c r="BE5" s="710"/>
      <c r="BF5" s="711"/>
      <c r="BG5" s="659">
        <v>591661</v>
      </c>
      <c r="BH5" s="660"/>
      <c r="BI5" s="660"/>
      <c r="BJ5" s="660"/>
      <c r="BK5" s="660"/>
      <c r="BL5" s="660"/>
      <c r="BM5" s="660"/>
      <c r="BN5" s="661"/>
      <c r="BO5" s="685">
        <v>100</v>
      </c>
      <c r="BP5" s="685"/>
      <c r="BQ5" s="685"/>
      <c r="BR5" s="685"/>
      <c r="BS5" s="686" t="s">
        <v>130</v>
      </c>
      <c r="BT5" s="686"/>
      <c r="BU5" s="686"/>
      <c r="BV5" s="686"/>
      <c r="BW5" s="686"/>
      <c r="BX5" s="686"/>
      <c r="BY5" s="686"/>
      <c r="BZ5" s="686"/>
      <c r="CA5" s="686"/>
      <c r="CB5" s="731"/>
      <c r="CD5" s="712" t="s">
        <v>224</v>
      </c>
      <c r="CE5" s="713"/>
      <c r="CF5" s="713"/>
      <c r="CG5" s="713"/>
      <c r="CH5" s="713"/>
      <c r="CI5" s="713"/>
      <c r="CJ5" s="713"/>
      <c r="CK5" s="713"/>
      <c r="CL5" s="713"/>
      <c r="CM5" s="713"/>
      <c r="CN5" s="713"/>
      <c r="CO5" s="713"/>
      <c r="CP5" s="713"/>
      <c r="CQ5" s="714"/>
      <c r="CR5" s="712" t="s">
        <v>230</v>
      </c>
      <c r="CS5" s="713"/>
      <c r="CT5" s="713"/>
      <c r="CU5" s="713"/>
      <c r="CV5" s="713"/>
      <c r="CW5" s="713"/>
      <c r="CX5" s="713"/>
      <c r="CY5" s="714"/>
      <c r="CZ5" s="712" t="s">
        <v>222</v>
      </c>
      <c r="DA5" s="713"/>
      <c r="DB5" s="713"/>
      <c r="DC5" s="714"/>
      <c r="DD5" s="712" t="s">
        <v>231</v>
      </c>
      <c r="DE5" s="713"/>
      <c r="DF5" s="713"/>
      <c r="DG5" s="713"/>
      <c r="DH5" s="713"/>
      <c r="DI5" s="713"/>
      <c r="DJ5" s="713"/>
      <c r="DK5" s="713"/>
      <c r="DL5" s="713"/>
      <c r="DM5" s="713"/>
      <c r="DN5" s="713"/>
      <c r="DO5" s="713"/>
      <c r="DP5" s="714"/>
      <c r="DQ5" s="712" t="s">
        <v>232</v>
      </c>
      <c r="DR5" s="713"/>
      <c r="DS5" s="713"/>
      <c r="DT5" s="713"/>
      <c r="DU5" s="713"/>
      <c r="DV5" s="713"/>
      <c r="DW5" s="713"/>
      <c r="DX5" s="713"/>
      <c r="DY5" s="713"/>
      <c r="DZ5" s="713"/>
      <c r="EA5" s="713"/>
      <c r="EB5" s="713"/>
      <c r="EC5" s="714"/>
    </row>
    <row r="6" spans="2:143" ht="11.25" customHeight="1" x14ac:dyDescent="0.15">
      <c r="B6" s="656" t="s">
        <v>233</v>
      </c>
      <c r="C6" s="657"/>
      <c r="D6" s="657"/>
      <c r="E6" s="657"/>
      <c r="F6" s="657"/>
      <c r="G6" s="657"/>
      <c r="H6" s="657"/>
      <c r="I6" s="657"/>
      <c r="J6" s="657"/>
      <c r="K6" s="657"/>
      <c r="L6" s="657"/>
      <c r="M6" s="657"/>
      <c r="N6" s="657"/>
      <c r="O6" s="657"/>
      <c r="P6" s="657"/>
      <c r="Q6" s="658"/>
      <c r="R6" s="659">
        <v>135701</v>
      </c>
      <c r="S6" s="660"/>
      <c r="T6" s="660"/>
      <c r="U6" s="660"/>
      <c r="V6" s="660"/>
      <c r="W6" s="660"/>
      <c r="X6" s="660"/>
      <c r="Y6" s="661"/>
      <c r="Z6" s="685">
        <v>2.2000000000000002</v>
      </c>
      <c r="AA6" s="685"/>
      <c r="AB6" s="685"/>
      <c r="AC6" s="685"/>
      <c r="AD6" s="686">
        <v>135701</v>
      </c>
      <c r="AE6" s="686"/>
      <c r="AF6" s="686"/>
      <c r="AG6" s="686"/>
      <c r="AH6" s="686"/>
      <c r="AI6" s="686"/>
      <c r="AJ6" s="686"/>
      <c r="AK6" s="686"/>
      <c r="AL6" s="662">
        <v>4</v>
      </c>
      <c r="AM6" s="663"/>
      <c r="AN6" s="663"/>
      <c r="AO6" s="687"/>
      <c r="AP6" s="656" t="s">
        <v>234</v>
      </c>
      <c r="AQ6" s="657"/>
      <c r="AR6" s="657"/>
      <c r="AS6" s="657"/>
      <c r="AT6" s="657"/>
      <c r="AU6" s="657"/>
      <c r="AV6" s="657"/>
      <c r="AW6" s="657"/>
      <c r="AX6" s="657"/>
      <c r="AY6" s="657"/>
      <c r="AZ6" s="657"/>
      <c r="BA6" s="657"/>
      <c r="BB6" s="657"/>
      <c r="BC6" s="657"/>
      <c r="BD6" s="657"/>
      <c r="BE6" s="657"/>
      <c r="BF6" s="658"/>
      <c r="BG6" s="659">
        <v>591661</v>
      </c>
      <c r="BH6" s="660"/>
      <c r="BI6" s="660"/>
      <c r="BJ6" s="660"/>
      <c r="BK6" s="660"/>
      <c r="BL6" s="660"/>
      <c r="BM6" s="660"/>
      <c r="BN6" s="661"/>
      <c r="BO6" s="685">
        <v>100</v>
      </c>
      <c r="BP6" s="685"/>
      <c r="BQ6" s="685"/>
      <c r="BR6" s="685"/>
      <c r="BS6" s="686" t="s">
        <v>130</v>
      </c>
      <c r="BT6" s="686"/>
      <c r="BU6" s="686"/>
      <c r="BV6" s="686"/>
      <c r="BW6" s="686"/>
      <c r="BX6" s="686"/>
      <c r="BY6" s="686"/>
      <c r="BZ6" s="686"/>
      <c r="CA6" s="686"/>
      <c r="CB6" s="731"/>
      <c r="CD6" s="709" t="s">
        <v>235</v>
      </c>
      <c r="CE6" s="710"/>
      <c r="CF6" s="710"/>
      <c r="CG6" s="710"/>
      <c r="CH6" s="710"/>
      <c r="CI6" s="710"/>
      <c r="CJ6" s="710"/>
      <c r="CK6" s="710"/>
      <c r="CL6" s="710"/>
      <c r="CM6" s="710"/>
      <c r="CN6" s="710"/>
      <c r="CO6" s="710"/>
      <c r="CP6" s="710"/>
      <c r="CQ6" s="711"/>
      <c r="CR6" s="659">
        <v>64751</v>
      </c>
      <c r="CS6" s="660"/>
      <c r="CT6" s="660"/>
      <c r="CU6" s="660"/>
      <c r="CV6" s="660"/>
      <c r="CW6" s="660"/>
      <c r="CX6" s="660"/>
      <c r="CY6" s="661"/>
      <c r="CZ6" s="736">
        <v>1.1000000000000001</v>
      </c>
      <c r="DA6" s="721"/>
      <c r="DB6" s="721"/>
      <c r="DC6" s="738"/>
      <c r="DD6" s="665" t="s">
        <v>130</v>
      </c>
      <c r="DE6" s="660"/>
      <c r="DF6" s="660"/>
      <c r="DG6" s="660"/>
      <c r="DH6" s="660"/>
      <c r="DI6" s="660"/>
      <c r="DJ6" s="660"/>
      <c r="DK6" s="660"/>
      <c r="DL6" s="660"/>
      <c r="DM6" s="660"/>
      <c r="DN6" s="660"/>
      <c r="DO6" s="660"/>
      <c r="DP6" s="661"/>
      <c r="DQ6" s="665">
        <v>64751</v>
      </c>
      <c r="DR6" s="660"/>
      <c r="DS6" s="660"/>
      <c r="DT6" s="660"/>
      <c r="DU6" s="660"/>
      <c r="DV6" s="660"/>
      <c r="DW6" s="660"/>
      <c r="DX6" s="660"/>
      <c r="DY6" s="660"/>
      <c r="DZ6" s="660"/>
      <c r="EA6" s="660"/>
      <c r="EB6" s="660"/>
      <c r="EC6" s="695"/>
    </row>
    <row r="7" spans="2:143" ht="11.25" customHeight="1" x14ac:dyDescent="0.15">
      <c r="B7" s="656" t="s">
        <v>236</v>
      </c>
      <c r="C7" s="657"/>
      <c r="D7" s="657"/>
      <c r="E7" s="657"/>
      <c r="F7" s="657"/>
      <c r="G7" s="657"/>
      <c r="H7" s="657"/>
      <c r="I7" s="657"/>
      <c r="J7" s="657"/>
      <c r="K7" s="657"/>
      <c r="L7" s="657"/>
      <c r="M7" s="657"/>
      <c r="N7" s="657"/>
      <c r="O7" s="657"/>
      <c r="P7" s="657"/>
      <c r="Q7" s="658"/>
      <c r="R7" s="659">
        <v>322</v>
      </c>
      <c r="S7" s="660"/>
      <c r="T7" s="660"/>
      <c r="U7" s="660"/>
      <c r="V7" s="660"/>
      <c r="W7" s="660"/>
      <c r="X7" s="660"/>
      <c r="Y7" s="661"/>
      <c r="Z7" s="685">
        <v>0</v>
      </c>
      <c r="AA7" s="685"/>
      <c r="AB7" s="685"/>
      <c r="AC7" s="685"/>
      <c r="AD7" s="686">
        <v>322</v>
      </c>
      <c r="AE7" s="686"/>
      <c r="AF7" s="686"/>
      <c r="AG7" s="686"/>
      <c r="AH7" s="686"/>
      <c r="AI7" s="686"/>
      <c r="AJ7" s="686"/>
      <c r="AK7" s="686"/>
      <c r="AL7" s="662">
        <v>0</v>
      </c>
      <c r="AM7" s="663"/>
      <c r="AN7" s="663"/>
      <c r="AO7" s="687"/>
      <c r="AP7" s="656" t="s">
        <v>237</v>
      </c>
      <c r="AQ7" s="657"/>
      <c r="AR7" s="657"/>
      <c r="AS7" s="657"/>
      <c r="AT7" s="657"/>
      <c r="AU7" s="657"/>
      <c r="AV7" s="657"/>
      <c r="AW7" s="657"/>
      <c r="AX7" s="657"/>
      <c r="AY7" s="657"/>
      <c r="AZ7" s="657"/>
      <c r="BA7" s="657"/>
      <c r="BB7" s="657"/>
      <c r="BC7" s="657"/>
      <c r="BD7" s="657"/>
      <c r="BE7" s="657"/>
      <c r="BF7" s="658"/>
      <c r="BG7" s="659">
        <v>229832</v>
      </c>
      <c r="BH7" s="660"/>
      <c r="BI7" s="660"/>
      <c r="BJ7" s="660"/>
      <c r="BK7" s="660"/>
      <c r="BL7" s="660"/>
      <c r="BM7" s="660"/>
      <c r="BN7" s="661"/>
      <c r="BO7" s="685">
        <v>38.799999999999997</v>
      </c>
      <c r="BP7" s="685"/>
      <c r="BQ7" s="685"/>
      <c r="BR7" s="685"/>
      <c r="BS7" s="686" t="s">
        <v>130</v>
      </c>
      <c r="BT7" s="686"/>
      <c r="BU7" s="686"/>
      <c r="BV7" s="686"/>
      <c r="BW7" s="686"/>
      <c r="BX7" s="686"/>
      <c r="BY7" s="686"/>
      <c r="BZ7" s="686"/>
      <c r="CA7" s="686"/>
      <c r="CB7" s="731"/>
      <c r="CD7" s="656" t="s">
        <v>238</v>
      </c>
      <c r="CE7" s="657"/>
      <c r="CF7" s="657"/>
      <c r="CG7" s="657"/>
      <c r="CH7" s="657"/>
      <c r="CI7" s="657"/>
      <c r="CJ7" s="657"/>
      <c r="CK7" s="657"/>
      <c r="CL7" s="657"/>
      <c r="CM7" s="657"/>
      <c r="CN7" s="657"/>
      <c r="CO7" s="657"/>
      <c r="CP7" s="657"/>
      <c r="CQ7" s="658"/>
      <c r="CR7" s="659">
        <v>1242363</v>
      </c>
      <c r="CS7" s="660"/>
      <c r="CT7" s="660"/>
      <c r="CU7" s="660"/>
      <c r="CV7" s="660"/>
      <c r="CW7" s="660"/>
      <c r="CX7" s="660"/>
      <c r="CY7" s="661"/>
      <c r="CZ7" s="685">
        <v>21.1</v>
      </c>
      <c r="DA7" s="685"/>
      <c r="DB7" s="685"/>
      <c r="DC7" s="685"/>
      <c r="DD7" s="665">
        <v>43799</v>
      </c>
      <c r="DE7" s="660"/>
      <c r="DF7" s="660"/>
      <c r="DG7" s="660"/>
      <c r="DH7" s="660"/>
      <c r="DI7" s="660"/>
      <c r="DJ7" s="660"/>
      <c r="DK7" s="660"/>
      <c r="DL7" s="660"/>
      <c r="DM7" s="660"/>
      <c r="DN7" s="660"/>
      <c r="DO7" s="660"/>
      <c r="DP7" s="661"/>
      <c r="DQ7" s="665">
        <v>1029558</v>
      </c>
      <c r="DR7" s="660"/>
      <c r="DS7" s="660"/>
      <c r="DT7" s="660"/>
      <c r="DU7" s="660"/>
      <c r="DV7" s="660"/>
      <c r="DW7" s="660"/>
      <c r="DX7" s="660"/>
      <c r="DY7" s="660"/>
      <c r="DZ7" s="660"/>
      <c r="EA7" s="660"/>
      <c r="EB7" s="660"/>
      <c r="EC7" s="695"/>
    </row>
    <row r="8" spans="2:143" ht="11.25" customHeight="1" x14ac:dyDescent="0.15">
      <c r="B8" s="656" t="s">
        <v>239</v>
      </c>
      <c r="C8" s="657"/>
      <c r="D8" s="657"/>
      <c r="E8" s="657"/>
      <c r="F8" s="657"/>
      <c r="G8" s="657"/>
      <c r="H8" s="657"/>
      <c r="I8" s="657"/>
      <c r="J8" s="657"/>
      <c r="K8" s="657"/>
      <c r="L8" s="657"/>
      <c r="M8" s="657"/>
      <c r="N8" s="657"/>
      <c r="O8" s="657"/>
      <c r="P8" s="657"/>
      <c r="Q8" s="658"/>
      <c r="R8" s="659">
        <v>3919</v>
      </c>
      <c r="S8" s="660"/>
      <c r="T8" s="660"/>
      <c r="U8" s="660"/>
      <c r="V8" s="660"/>
      <c r="W8" s="660"/>
      <c r="X8" s="660"/>
      <c r="Y8" s="661"/>
      <c r="Z8" s="685">
        <v>0.1</v>
      </c>
      <c r="AA8" s="685"/>
      <c r="AB8" s="685"/>
      <c r="AC8" s="685"/>
      <c r="AD8" s="686">
        <v>3919</v>
      </c>
      <c r="AE8" s="686"/>
      <c r="AF8" s="686"/>
      <c r="AG8" s="686"/>
      <c r="AH8" s="686"/>
      <c r="AI8" s="686"/>
      <c r="AJ8" s="686"/>
      <c r="AK8" s="686"/>
      <c r="AL8" s="662">
        <v>0.1</v>
      </c>
      <c r="AM8" s="663"/>
      <c r="AN8" s="663"/>
      <c r="AO8" s="687"/>
      <c r="AP8" s="656" t="s">
        <v>240</v>
      </c>
      <c r="AQ8" s="657"/>
      <c r="AR8" s="657"/>
      <c r="AS8" s="657"/>
      <c r="AT8" s="657"/>
      <c r="AU8" s="657"/>
      <c r="AV8" s="657"/>
      <c r="AW8" s="657"/>
      <c r="AX8" s="657"/>
      <c r="AY8" s="657"/>
      <c r="AZ8" s="657"/>
      <c r="BA8" s="657"/>
      <c r="BB8" s="657"/>
      <c r="BC8" s="657"/>
      <c r="BD8" s="657"/>
      <c r="BE8" s="657"/>
      <c r="BF8" s="658"/>
      <c r="BG8" s="659">
        <v>7984</v>
      </c>
      <c r="BH8" s="660"/>
      <c r="BI8" s="660"/>
      <c r="BJ8" s="660"/>
      <c r="BK8" s="660"/>
      <c r="BL8" s="660"/>
      <c r="BM8" s="660"/>
      <c r="BN8" s="661"/>
      <c r="BO8" s="685">
        <v>1.3</v>
      </c>
      <c r="BP8" s="685"/>
      <c r="BQ8" s="685"/>
      <c r="BR8" s="685"/>
      <c r="BS8" s="686" t="s">
        <v>130</v>
      </c>
      <c r="BT8" s="686"/>
      <c r="BU8" s="686"/>
      <c r="BV8" s="686"/>
      <c r="BW8" s="686"/>
      <c r="BX8" s="686"/>
      <c r="BY8" s="686"/>
      <c r="BZ8" s="686"/>
      <c r="CA8" s="686"/>
      <c r="CB8" s="731"/>
      <c r="CD8" s="656" t="s">
        <v>241</v>
      </c>
      <c r="CE8" s="657"/>
      <c r="CF8" s="657"/>
      <c r="CG8" s="657"/>
      <c r="CH8" s="657"/>
      <c r="CI8" s="657"/>
      <c r="CJ8" s="657"/>
      <c r="CK8" s="657"/>
      <c r="CL8" s="657"/>
      <c r="CM8" s="657"/>
      <c r="CN8" s="657"/>
      <c r="CO8" s="657"/>
      <c r="CP8" s="657"/>
      <c r="CQ8" s="658"/>
      <c r="CR8" s="659">
        <v>978407</v>
      </c>
      <c r="CS8" s="660"/>
      <c r="CT8" s="660"/>
      <c r="CU8" s="660"/>
      <c r="CV8" s="660"/>
      <c r="CW8" s="660"/>
      <c r="CX8" s="660"/>
      <c r="CY8" s="661"/>
      <c r="CZ8" s="685">
        <v>16.600000000000001</v>
      </c>
      <c r="DA8" s="685"/>
      <c r="DB8" s="685"/>
      <c r="DC8" s="685"/>
      <c r="DD8" s="665">
        <v>9961</v>
      </c>
      <c r="DE8" s="660"/>
      <c r="DF8" s="660"/>
      <c r="DG8" s="660"/>
      <c r="DH8" s="660"/>
      <c r="DI8" s="660"/>
      <c r="DJ8" s="660"/>
      <c r="DK8" s="660"/>
      <c r="DL8" s="660"/>
      <c r="DM8" s="660"/>
      <c r="DN8" s="660"/>
      <c r="DO8" s="660"/>
      <c r="DP8" s="661"/>
      <c r="DQ8" s="665">
        <v>595470</v>
      </c>
      <c r="DR8" s="660"/>
      <c r="DS8" s="660"/>
      <c r="DT8" s="660"/>
      <c r="DU8" s="660"/>
      <c r="DV8" s="660"/>
      <c r="DW8" s="660"/>
      <c r="DX8" s="660"/>
      <c r="DY8" s="660"/>
      <c r="DZ8" s="660"/>
      <c r="EA8" s="660"/>
      <c r="EB8" s="660"/>
      <c r="EC8" s="695"/>
    </row>
    <row r="9" spans="2:143" ht="11.25" customHeight="1" x14ac:dyDescent="0.15">
      <c r="B9" s="656" t="s">
        <v>242</v>
      </c>
      <c r="C9" s="657"/>
      <c r="D9" s="657"/>
      <c r="E9" s="657"/>
      <c r="F9" s="657"/>
      <c r="G9" s="657"/>
      <c r="H9" s="657"/>
      <c r="I9" s="657"/>
      <c r="J9" s="657"/>
      <c r="K9" s="657"/>
      <c r="L9" s="657"/>
      <c r="M9" s="657"/>
      <c r="N9" s="657"/>
      <c r="O9" s="657"/>
      <c r="P9" s="657"/>
      <c r="Q9" s="658"/>
      <c r="R9" s="659">
        <v>4432</v>
      </c>
      <c r="S9" s="660"/>
      <c r="T9" s="660"/>
      <c r="U9" s="660"/>
      <c r="V9" s="660"/>
      <c r="W9" s="660"/>
      <c r="X9" s="660"/>
      <c r="Y9" s="661"/>
      <c r="Z9" s="685">
        <v>0.1</v>
      </c>
      <c r="AA9" s="685"/>
      <c r="AB9" s="685"/>
      <c r="AC9" s="685"/>
      <c r="AD9" s="686">
        <v>4432</v>
      </c>
      <c r="AE9" s="686"/>
      <c r="AF9" s="686"/>
      <c r="AG9" s="686"/>
      <c r="AH9" s="686"/>
      <c r="AI9" s="686"/>
      <c r="AJ9" s="686"/>
      <c r="AK9" s="686"/>
      <c r="AL9" s="662">
        <v>0.1</v>
      </c>
      <c r="AM9" s="663"/>
      <c r="AN9" s="663"/>
      <c r="AO9" s="687"/>
      <c r="AP9" s="656" t="s">
        <v>243</v>
      </c>
      <c r="AQ9" s="657"/>
      <c r="AR9" s="657"/>
      <c r="AS9" s="657"/>
      <c r="AT9" s="657"/>
      <c r="AU9" s="657"/>
      <c r="AV9" s="657"/>
      <c r="AW9" s="657"/>
      <c r="AX9" s="657"/>
      <c r="AY9" s="657"/>
      <c r="AZ9" s="657"/>
      <c r="BA9" s="657"/>
      <c r="BB9" s="657"/>
      <c r="BC9" s="657"/>
      <c r="BD9" s="657"/>
      <c r="BE9" s="657"/>
      <c r="BF9" s="658"/>
      <c r="BG9" s="659">
        <v>177754</v>
      </c>
      <c r="BH9" s="660"/>
      <c r="BI9" s="660"/>
      <c r="BJ9" s="660"/>
      <c r="BK9" s="660"/>
      <c r="BL9" s="660"/>
      <c r="BM9" s="660"/>
      <c r="BN9" s="661"/>
      <c r="BO9" s="685">
        <v>30</v>
      </c>
      <c r="BP9" s="685"/>
      <c r="BQ9" s="685"/>
      <c r="BR9" s="685"/>
      <c r="BS9" s="686" t="s">
        <v>130</v>
      </c>
      <c r="BT9" s="686"/>
      <c r="BU9" s="686"/>
      <c r="BV9" s="686"/>
      <c r="BW9" s="686"/>
      <c r="BX9" s="686"/>
      <c r="BY9" s="686"/>
      <c r="BZ9" s="686"/>
      <c r="CA9" s="686"/>
      <c r="CB9" s="731"/>
      <c r="CD9" s="656" t="s">
        <v>244</v>
      </c>
      <c r="CE9" s="657"/>
      <c r="CF9" s="657"/>
      <c r="CG9" s="657"/>
      <c r="CH9" s="657"/>
      <c r="CI9" s="657"/>
      <c r="CJ9" s="657"/>
      <c r="CK9" s="657"/>
      <c r="CL9" s="657"/>
      <c r="CM9" s="657"/>
      <c r="CN9" s="657"/>
      <c r="CO9" s="657"/>
      <c r="CP9" s="657"/>
      <c r="CQ9" s="658"/>
      <c r="CR9" s="659">
        <v>676896</v>
      </c>
      <c r="CS9" s="660"/>
      <c r="CT9" s="660"/>
      <c r="CU9" s="660"/>
      <c r="CV9" s="660"/>
      <c r="CW9" s="660"/>
      <c r="CX9" s="660"/>
      <c r="CY9" s="661"/>
      <c r="CZ9" s="685">
        <v>11.5</v>
      </c>
      <c r="DA9" s="685"/>
      <c r="DB9" s="685"/>
      <c r="DC9" s="685"/>
      <c r="DD9" s="665">
        <v>13080</v>
      </c>
      <c r="DE9" s="660"/>
      <c r="DF9" s="660"/>
      <c r="DG9" s="660"/>
      <c r="DH9" s="660"/>
      <c r="DI9" s="660"/>
      <c r="DJ9" s="660"/>
      <c r="DK9" s="660"/>
      <c r="DL9" s="660"/>
      <c r="DM9" s="660"/>
      <c r="DN9" s="660"/>
      <c r="DO9" s="660"/>
      <c r="DP9" s="661"/>
      <c r="DQ9" s="665">
        <v>404425</v>
      </c>
      <c r="DR9" s="660"/>
      <c r="DS9" s="660"/>
      <c r="DT9" s="660"/>
      <c r="DU9" s="660"/>
      <c r="DV9" s="660"/>
      <c r="DW9" s="660"/>
      <c r="DX9" s="660"/>
      <c r="DY9" s="660"/>
      <c r="DZ9" s="660"/>
      <c r="EA9" s="660"/>
      <c r="EB9" s="660"/>
      <c r="EC9" s="695"/>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85" t="s">
        <v>130</v>
      </c>
      <c r="AA10" s="685"/>
      <c r="AB10" s="685"/>
      <c r="AC10" s="685"/>
      <c r="AD10" s="686" t="s">
        <v>130</v>
      </c>
      <c r="AE10" s="686"/>
      <c r="AF10" s="686"/>
      <c r="AG10" s="686"/>
      <c r="AH10" s="686"/>
      <c r="AI10" s="686"/>
      <c r="AJ10" s="686"/>
      <c r="AK10" s="686"/>
      <c r="AL10" s="662" t="s">
        <v>130</v>
      </c>
      <c r="AM10" s="663"/>
      <c r="AN10" s="663"/>
      <c r="AO10" s="687"/>
      <c r="AP10" s="656" t="s">
        <v>246</v>
      </c>
      <c r="AQ10" s="657"/>
      <c r="AR10" s="657"/>
      <c r="AS10" s="657"/>
      <c r="AT10" s="657"/>
      <c r="AU10" s="657"/>
      <c r="AV10" s="657"/>
      <c r="AW10" s="657"/>
      <c r="AX10" s="657"/>
      <c r="AY10" s="657"/>
      <c r="AZ10" s="657"/>
      <c r="BA10" s="657"/>
      <c r="BB10" s="657"/>
      <c r="BC10" s="657"/>
      <c r="BD10" s="657"/>
      <c r="BE10" s="657"/>
      <c r="BF10" s="658"/>
      <c r="BG10" s="659">
        <v>20009</v>
      </c>
      <c r="BH10" s="660"/>
      <c r="BI10" s="660"/>
      <c r="BJ10" s="660"/>
      <c r="BK10" s="660"/>
      <c r="BL10" s="660"/>
      <c r="BM10" s="660"/>
      <c r="BN10" s="661"/>
      <c r="BO10" s="685">
        <v>3.4</v>
      </c>
      <c r="BP10" s="685"/>
      <c r="BQ10" s="685"/>
      <c r="BR10" s="685"/>
      <c r="BS10" s="686" t="s">
        <v>130</v>
      </c>
      <c r="BT10" s="686"/>
      <c r="BU10" s="686"/>
      <c r="BV10" s="686"/>
      <c r="BW10" s="686"/>
      <c r="BX10" s="686"/>
      <c r="BY10" s="686"/>
      <c r="BZ10" s="686"/>
      <c r="CA10" s="686"/>
      <c r="CB10" s="731"/>
      <c r="CD10" s="656" t="s">
        <v>247</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85" t="s">
        <v>130</v>
      </c>
      <c r="DA10" s="685"/>
      <c r="DB10" s="685"/>
      <c r="DC10" s="685"/>
      <c r="DD10" s="665" t="s">
        <v>130</v>
      </c>
      <c r="DE10" s="660"/>
      <c r="DF10" s="660"/>
      <c r="DG10" s="660"/>
      <c r="DH10" s="660"/>
      <c r="DI10" s="660"/>
      <c r="DJ10" s="660"/>
      <c r="DK10" s="660"/>
      <c r="DL10" s="660"/>
      <c r="DM10" s="660"/>
      <c r="DN10" s="660"/>
      <c r="DO10" s="660"/>
      <c r="DP10" s="661"/>
      <c r="DQ10" s="665" t="s">
        <v>130</v>
      </c>
      <c r="DR10" s="660"/>
      <c r="DS10" s="660"/>
      <c r="DT10" s="660"/>
      <c r="DU10" s="660"/>
      <c r="DV10" s="660"/>
      <c r="DW10" s="660"/>
      <c r="DX10" s="660"/>
      <c r="DY10" s="660"/>
      <c r="DZ10" s="660"/>
      <c r="EA10" s="660"/>
      <c r="EB10" s="660"/>
      <c r="EC10" s="695"/>
    </row>
    <row r="11" spans="2:143" ht="11.25" customHeight="1" x14ac:dyDescent="0.15">
      <c r="B11" s="656" t="s">
        <v>248</v>
      </c>
      <c r="C11" s="657"/>
      <c r="D11" s="657"/>
      <c r="E11" s="657"/>
      <c r="F11" s="657"/>
      <c r="G11" s="657"/>
      <c r="H11" s="657"/>
      <c r="I11" s="657"/>
      <c r="J11" s="657"/>
      <c r="K11" s="657"/>
      <c r="L11" s="657"/>
      <c r="M11" s="657"/>
      <c r="N11" s="657"/>
      <c r="O11" s="657"/>
      <c r="P11" s="657"/>
      <c r="Q11" s="658"/>
      <c r="R11" s="659">
        <v>119921</v>
      </c>
      <c r="S11" s="660"/>
      <c r="T11" s="660"/>
      <c r="U11" s="660"/>
      <c r="V11" s="660"/>
      <c r="W11" s="660"/>
      <c r="X11" s="660"/>
      <c r="Y11" s="661"/>
      <c r="Z11" s="662">
        <v>2</v>
      </c>
      <c r="AA11" s="663"/>
      <c r="AB11" s="663"/>
      <c r="AC11" s="664"/>
      <c r="AD11" s="665">
        <v>119921</v>
      </c>
      <c r="AE11" s="660"/>
      <c r="AF11" s="660"/>
      <c r="AG11" s="660"/>
      <c r="AH11" s="660"/>
      <c r="AI11" s="660"/>
      <c r="AJ11" s="660"/>
      <c r="AK11" s="661"/>
      <c r="AL11" s="662">
        <v>3.5</v>
      </c>
      <c r="AM11" s="663"/>
      <c r="AN11" s="663"/>
      <c r="AO11" s="687"/>
      <c r="AP11" s="656" t="s">
        <v>249</v>
      </c>
      <c r="AQ11" s="657"/>
      <c r="AR11" s="657"/>
      <c r="AS11" s="657"/>
      <c r="AT11" s="657"/>
      <c r="AU11" s="657"/>
      <c r="AV11" s="657"/>
      <c r="AW11" s="657"/>
      <c r="AX11" s="657"/>
      <c r="AY11" s="657"/>
      <c r="AZ11" s="657"/>
      <c r="BA11" s="657"/>
      <c r="BB11" s="657"/>
      <c r="BC11" s="657"/>
      <c r="BD11" s="657"/>
      <c r="BE11" s="657"/>
      <c r="BF11" s="658"/>
      <c r="BG11" s="659">
        <v>24085</v>
      </c>
      <c r="BH11" s="660"/>
      <c r="BI11" s="660"/>
      <c r="BJ11" s="660"/>
      <c r="BK11" s="660"/>
      <c r="BL11" s="660"/>
      <c r="BM11" s="660"/>
      <c r="BN11" s="661"/>
      <c r="BO11" s="685">
        <v>4.0999999999999996</v>
      </c>
      <c r="BP11" s="685"/>
      <c r="BQ11" s="685"/>
      <c r="BR11" s="685"/>
      <c r="BS11" s="686" t="s">
        <v>130</v>
      </c>
      <c r="BT11" s="686"/>
      <c r="BU11" s="686"/>
      <c r="BV11" s="686"/>
      <c r="BW11" s="686"/>
      <c r="BX11" s="686"/>
      <c r="BY11" s="686"/>
      <c r="BZ11" s="686"/>
      <c r="CA11" s="686"/>
      <c r="CB11" s="731"/>
      <c r="CD11" s="656" t="s">
        <v>250</v>
      </c>
      <c r="CE11" s="657"/>
      <c r="CF11" s="657"/>
      <c r="CG11" s="657"/>
      <c r="CH11" s="657"/>
      <c r="CI11" s="657"/>
      <c r="CJ11" s="657"/>
      <c r="CK11" s="657"/>
      <c r="CL11" s="657"/>
      <c r="CM11" s="657"/>
      <c r="CN11" s="657"/>
      <c r="CO11" s="657"/>
      <c r="CP11" s="657"/>
      <c r="CQ11" s="658"/>
      <c r="CR11" s="659">
        <v>599054</v>
      </c>
      <c r="CS11" s="660"/>
      <c r="CT11" s="660"/>
      <c r="CU11" s="660"/>
      <c r="CV11" s="660"/>
      <c r="CW11" s="660"/>
      <c r="CX11" s="660"/>
      <c r="CY11" s="661"/>
      <c r="CZ11" s="685">
        <v>10.199999999999999</v>
      </c>
      <c r="DA11" s="685"/>
      <c r="DB11" s="685"/>
      <c r="DC11" s="685"/>
      <c r="DD11" s="665">
        <v>266165</v>
      </c>
      <c r="DE11" s="660"/>
      <c r="DF11" s="660"/>
      <c r="DG11" s="660"/>
      <c r="DH11" s="660"/>
      <c r="DI11" s="660"/>
      <c r="DJ11" s="660"/>
      <c r="DK11" s="660"/>
      <c r="DL11" s="660"/>
      <c r="DM11" s="660"/>
      <c r="DN11" s="660"/>
      <c r="DO11" s="660"/>
      <c r="DP11" s="661"/>
      <c r="DQ11" s="665">
        <v>294174</v>
      </c>
      <c r="DR11" s="660"/>
      <c r="DS11" s="660"/>
      <c r="DT11" s="660"/>
      <c r="DU11" s="660"/>
      <c r="DV11" s="660"/>
      <c r="DW11" s="660"/>
      <c r="DX11" s="660"/>
      <c r="DY11" s="660"/>
      <c r="DZ11" s="660"/>
      <c r="EA11" s="660"/>
      <c r="EB11" s="660"/>
      <c r="EC11" s="695"/>
    </row>
    <row r="12" spans="2:143" ht="11.25" customHeight="1" x14ac:dyDescent="0.15">
      <c r="B12" s="656" t="s">
        <v>251</v>
      </c>
      <c r="C12" s="657"/>
      <c r="D12" s="657"/>
      <c r="E12" s="657"/>
      <c r="F12" s="657"/>
      <c r="G12" s="657"/>
      <c r="H12" s="657"/>
      <c r="I12" s="657"/>
      <c r="J12" s="657"/>
      <c r="K12" s="657"/>
      <c r="L12" s="657"/>
      <c r="M12" s="657"/>
      <c r="N12" s="657"/>
      <c r="O12" s="657"/>
      <c r="P12" s="657"/>
      <c r="Q12" s="658"/>
      <c r="R12" s="659">
        <v>12579</v>
      </c>
      <c r="S12" s="660"/>
      <c r="T12" s="660"/>
      <c r="U12" s="660"/>
      <c r="V12" s="660"/>
      <c r="W12" s="660"/>
      <c r="X12" s="660"/>
      <c r="Y12" s="661"/>
      <c r="Z12" s="685">
        <v>0.2</v>
      </c>
      <c r="AA12" s="685"/>
      <c r="AB12" s="685"/>
      <c r="AC12" s="685"/>
      <c r="AD12" s="686">
        <v>12579</v>
      </c>
      <c r="AE12" s="686"/>
      <c r="AF12" s="686"/>
      <c r="AG12" s="686"/>
      <c r="AH12" s="686"/>
      <c r="AI12" s="686"/>
      <c r="AJ12" s="686"/>
      <c r="AK12" s="686"/>
      <c r="AL12" s="662">
        <v>0.4</v>
      </c>
      <c r="AM12" s="663"/>
      <c r="AN12" s="663"/>
      <c r="AO12" s="687"/>
      <c r="AP12" s="656" t="s">
        <v>252</v>
      </c>
      <c r="AQ12" s="657"/>
      <c r="AR12" s="657"/>
      <c r="AS12" s="657"/>
      <c r="AT12" s="657"/>
      <c r="AU12" s="657"/>
      <c r="AV12" s="657"/>
      <c r="AW12" s="657"/>
      <c r="AX12" s="657"/>
      <c r="AY12" s="657"/>
      <c r="AZ12" s="657"/>
      <c r="BA12" s="657"/>
      <c r="BB12" s="657"/>
      <c r="BC12" s="657"/>
      <c r="BD12" s="657"/>
      <c r="BE12" s="657"/>
      <c r="BF12" s="658"/>
      <c r="BG12" s="659">
        <v>322244</v>
      </c>
      <c r="BH12" s="660"/>
      <c r="BI12" s="660"/>
      <c r="BJ12" s="660"/>
      <c r="BK12" s="660"/>
      <c r="BL12" s="660"/>
      <c r="BM12" s="660"/>
      <c r="BN12" s="661"/>
      <c r="BO12" s="685">
        <v>54.5</v>
      </c>
      <c r="BP12" s="685"/>
      <c r="BQ12" s="685"/>
      <c r="BR12" s="685"/>
      <c r="BS12" s="686" t="s">
        <v>130</v>
      </c>
      <c r="BT12" s="686"/>
      <c r="BU12" s="686"/>
      <c r="BV12" s="686"/>
      <c r="BW12" s="686"/>
      <c r="BX12" s="686"/>
      <c r="BY12" s="686"/>
      <c r="BZ12" s="686"/>
      <c r="CA12" s="686"/>
      <c r="CB12" s="731"/>
      <c r="CD12" s="656" t="s">
        <v>253</v>
      </c>
      <c r="CE12" s="657"/>
      <c r="CF12" s="657"/>
      <c r="CG12" s="657"/>
      <c r="CH12" s="657"/>
      <c r="CI12" s="657"/>
      <c r="CJ12" s="657"/>
      <c r="CK12" s="657"/>
      <c r="CL12" s="657"/>
      <c r="CM12" s="657"/>
      <c r="CN12" s="657"/>
      <c r="CO12" s="657"/>
      <c r="CP12" s="657"/>
      <c r="CQ12" s="658"/>
      <c r="CR12" s="659">
        <v>306333</v>
      </c>
      <c r="CS12" s="660"/>
      <c r="CT12" s="660"/>
      <c r="CU12" s="660"/>
      <c r="CV12" s="660"/>
      <c r="CW12" s="660"/>
      <c r="CX12" s="660"/>
      <c r="CY12" s="661"/>
      <c r="CZ12" s="685">
        <v>5.2</v>
      </c>
      <c r="DA12" s="685"/>
      <c r="DB12" s="685"/>
      <c r="DC12" s="685"/>
      <c r="DD12" s="665">
        <v>67303</v>
      </c>
      <c r="DE12" s="660"/>
      <c r="DF12" s="660"/>
      <c r="DG12" s="660"/>
      <c r="DH12" s="660"/>
      <c r="DI12" s="660"/>
      <c r="DJ12" s="660"/>
      <c r="DK12" s="660"/>
      <c r="DL12" s="660"/>
      <c r="DM12" s="660"/>
      <c r="DN12" s="660"/>
      <c r="DO12" s="660"/>
      <c r="DP12" s="661"/>
      <c r="DQ12" s="665">
        <v>189199</v>
      </c>
      <c r="DR12" s="660"/>
      <c r="DS12" s="660"/>
      <c r="DT12" s="660"/>
      <c r="DU12" s="660"/>
      <c r="DV12" s="660"/>
      <c r="DW12" s="660"/>
      <c r="DX12" s="660"/>
      <c r="DY12" s="660"/>
      <c r="DZ12" s="660"/>
      <c r="EA12" s="660"/>
      <c r="EB12" s="660"/>
      <c r="EC12" s="695"/>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85" t="s">
        <v>130</v>
      </c>
      <c r="AA13" s="685"/>
      <c r="AB13" s="685"/>
      <c r="AC13" s="685"/>
      <c r="AD13" s="686" t="s">
        <v>130</v>
      </c>
      <c r="AE13" s="686"/>
      <c r="AF13" s="686"/>
      <c r="AG13" s="686"/>
      <c r="AH13" s="686"/>
      <c r="AI13" s="686"/>
      <c r="AJ13" s="686"/>
      <c r="AK13" s="686"/>
      <c r="AL13" s="662" t="s">
        <v>130</v>
      </c>
      <c r="AM13" s="663"/>
      <c r="AN13" s="663"/>
      <c r="AO13" s="687"/>
      <c r="AP13" s="656" t="s">
        <v>255</v>
      </c>
      <c r="AQ13" s="657"/>
      <c r="AR13" s="657"/>
      <c r="AS13" s="657"/>
      <c r="AT13" s="657"/>
      <c r="AU13" s="657"/>
      <c r="AV13" s="657"/>
      <c r="AW13" s="657"/>
      <c r="AX13" s="657"/>
      <c r="AY13" s="657"/>
      <c r="AZ13" s="657"/>
      <c r="BA13" s="657"/>
      <c r="BB13" s="657"/>
      <c r="BC13" s="657"/>
      <c r="BD13" s="657"/>
      <c r="BE13" s="657"/>
      <c r="BF13" s="658"/>
      <c r="BG13" s="659">
        <v>294963</v>
      </c>
      <c r="BH13" s="660"/>
      <c r="BI13" s="660"/>
      <c r="BJ13" s="660"/>
      <c r="BK13" s="660"/>
      <c r="BL13" s="660"/>
      <c r="BM13" s="660"/>
      <c r="BN13" s="661"/>
      <c r="BO13" s="685">
        <v>49.9</v>
      </c>
      <c r="BP13" s="685"/>
      <c r="BQ13" s="685"/>
      <c r="BR13" s="685"/>
      <c r="BS13" s="686" t="s">
        <v>130</v>
      </c>
      <c r="BT13" s="686"/>
      <c r="BU13" s="686"/>
      <c r="BV13" s="686"/>
      <c r="BW13" s="686"/>
      <c r="BX13" s="686"/>
      <c r="BY13" s="686"/>
      <c r="BZ13" s="686"/>
      <c r="CA13" s="686"/>
      <c r="CB13" s="731"/>
      <c r="CD13" s="656" t="s">
        <v>256</v>
      </c>
      <c r="CE13" s="657"/>
      <c r="CF13" s="657"/>
      <c r="CG13" s="657"/>
      <c r="CH13" s="657"/>
      <c r="CI13" s="657"/>
      <c r="CJ13" s="657"/>
      <c r="CK13" s="657"/>
      <c r="CL13" s="657"/>
      <c r="CM13" s="657"/>
      <c r="CN13" s="657"/>
      <c r="CO13" s="657"/>
      <c r="CP13" s="657"/>
      <c r="CQ13" s="658"/>
      <c r="CR13" s="659">
        <v>626111</v>
      </c>
      <c r="CS13" s="660"/>
      <c r="CT13" s="660"/>
      <c r="CU13" s="660"/>
      <c r="CV13" s="660"/>
      <c r="CW13" s="660"/>
      <c r="CX13" s="660"/>
      <c r="CY13" s="661"/>
      <c r="CZ13" s="685">
        <v>10.6</v>
      </c>
      <c r="DA13" s="685"/>
      <c r="DB13" s="685"/>
      <c r="DC13" s="685"/>
      <c r="DD13" s="665">
        <v>330591</v>
      </c>
      <c r="DE13" s="660"/>
      <c r="DF13" s="660"/>
      <c r="DG13" s="660"/>
      <c r="DH13" s="660"/>
      <c r="DI13" s="660"/>
      <c r="DJ13" s="660"/>
      <c r="DK13" s="660"/>
      <c r="DL13" s="660"/>
      <c r="DM13" s="660"/>
      <c r="DN13" s="660"/>
      <c r="DO13" s="660"/>
      <c r="DP13" s="661"/>
      <c r="DQ13" s="665">
        <v>221638</v>
      </c>
      <c r="DR13" s="660"/>
      <c r="DS13" s="660"/>
      <c r="DT13" s="660"/>
      <c r="DU13" s="660"/>
      <c r="DV13" s="660"/>
      <c r="DW13" s="660"/>
      <c r="DX13" s="660"/>
      <c r="DY13" s="660"/>
      <c r="DZ13" s="660"/>
      <c r="EA13" s="660"/>
      <c r="EB13" s="660"/>
      <c r="EC13" s="695"/>
    </row>
    <row r="14" spans="2:143" ht="11.25" customHeight="1" x14ac:dyDescent="0.15">
      <c r="B14" s="656" t="s">
        <v>257</v>
      </c>
      <c r="C14" s="657"/>
      <c r="D14" s="657"/>
      <c r="E14" s="657"/>
      <c r="F14" s="657"/>
      <c r="G14" s="657"/>
      <c r="H14" s="657"/>
      <c r="I14" s="657"/>
      <c r="J14" s="657"/>
      <c r="K14" s="657"/>
      <c r="L14" s="657"/>
      <c r="M14" s="657"/>
      <c r="N14" s="657"/>
      <c r="O14" s="657"/>
      <c r="P14" s="657"/>
      <c r="Q14" s="658"/>
      <c r="R14" s="659">
        <v>1</v>
      </c>
      <c r="S14" s="660"/>
      <c r="T14" s="660"/>
      <c r="U14" s="660"/>
      <c r="V14" s="660"/>
      <c r="W14" s="660"/>
      <c r="X14" s="660"/>
      <c r="Y14" s="661"/>
      <c r="Z14" s="685">
        <v>0</v>
      </c>
      <c r="AA14" s="685"/>
      <c r="AB14" s="685"/>
      <c r="AC14" s="685"/>
      <c r="AD14" s="686">
        <v>1</v>
      </c>
      <c r="AE14" s="686"/>
      <c r="AF14" s="686"/>
      <c r="AG14" s="686"/>
      <c r="AH14" s="686"/>
      <c r="AI14" s="686"/>
      <c r="AJ14" s="686"/>
      <c r="AK14" s="686"/>
      <c r="AL14" s="662">
        <v>0</v>
      </c>
      <c r="AM14" s="663"/>
      <c r="AN14" s="663"/>
      <c r="AO14" s="687"/>
      <c r="AP14" s="656" t="s">
        <v>258</v>
      </c>
      <c r="AQ14" s="657"/>
      <c r="AR14" s="657"/>
      <c r="AS14" s="657"/>
      <c r="AT14" s="657"/>
      <c r="AU14" s="657"/>
      <c r="AV14" s="657"/>
      <c r="AW14" s="657"/>
      <c r="AX14" s="657"/>
      <c r="AY14" s="657"/>
      <c r="AZ14" s="657"/>
      <c r="BA14" s="657"/>
      <c r="BB14" s="657"/>
      <c r="BC14" s="657"/>
      <c r="BD14" s="657"/>
      <c r="BE14" s="657"/>
      <c r="BF14" s="658"/>
      <c r="BG14" s="659">
        <v>19580</v>
      </c>
      <c r="BH14" s="660"/>
      <c r="BI14" s="660"/>
      <c r="BJ14" s="660"/>
      <c r="BK14" s="660"/>
      <c r="BL14" s="660"/>
      <c r="BM14" s="660"/>
      <c r="BN14" s="661"/>
      <c r="BO14" s="685">
        <v>3.3</v>
      </c>
      <c r="BP14" s="685"/>
      <c r="BQ14" s="685"/>
      <c r="BR14" s="685"/>
      <c r="BS14" s="686" t="s">
        <v>130</v>
      </c>
      <c r="BT14" s="686"/>
      <c r="BU14" s="686"/>
      <c r="BV14" s="686"/>
      <c r="BW14" s="686"/>
      <c r="BX14" s="686"/>
      <c r="BY14" s="686"/>
      <c r="BZ14" s="686"/>
      <c r="CA14" s="686"/>
      <c r="CB14" s="731"/>
      <c r="CD14" s="656" t="s">
        <v>259</v>
      </c>
      <c r="CE14" s="657"/>
      <c r="CF14" s="657"/>
      <c r="CG14" s="657"/>
      <c r="CH14" s="657"/>
      <c r="CI14" s="657"/>
      <c r="CJ14" s="657"/>
      <c r="CK14" s="657"/>
      <c r="CL14" s="657"/>
      <c r="CM14" s="657"/>
      <c r="CN14" s="657"/>
      <c r="CO14" s="657"/>
      <c r="CP14" s="657"/>
      <c r="CQ14" s="658"/>
      <c r="CR14" s="659">
        <v>403514</v>
      </c>
      <c r="CS14" s="660"/>
      <c r="CT14" s="660"/>
      <c r="CU14" s="660"/>
      <c r="CV14" s="660"/>
      <c r="CW14" s="660"/>
      <c r="CX14" s="660"/>
      <c r="CY14" s="661"/>
      <c r="CZ14" s="685">
        <v>6.9</v>
      </c>
      <c r="DA14" s="685"/>
      <c r="DB14" s="685"/>
      <c r="DC14" s="685"/>
      <c r="DD14" s="665">
        <v>113102</v>
      </c>
      <c r="DE14" s="660"/>
      <c r="DF14" s="660"/>
      <c r="DG14" s="660"/>
      <c r="DH14" s="660"/>
      <c r="DI14" s="660"/>
      <c r="DJ14" s="660"/>
      <c r="DK14" s="660"/>
      <c r="DL14" s="660"/>
      <c r="DM14" s="660"/>
      <c r="DN14" s="660"/>
      <c r="DO14" s="660"/>
      <c r="DP14" s="661"/>
      <c r="DQ14" s="665">
        <v>290009</v>
      </c>
      <c r="DR14" s="660"/>
      <c r="DS14" s="660"/>
      <c r="DT14" s="660"/>
      <c r="DU14" s="660"/>
      <c r="DV14" s="660"/>
      <c r="DW14" s="660"/>
      <c r="DX14" s="660"/>
      <c r="DY14" s="660"/>
      <c r="DZ14" s="660"/>
      <c r="EA14" s="660"/>
      <c r="EB14" s="660"/>
      <c r="EC14" s="695"/>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85" t="s">
        <v>130</v>
      </c>
      <c r="AA15" s="685"/>
      <c r="AB15" s="685"/>
      <c r="AC15" s="685"/>
      <c r="AD15" s="686" t="s">
        <v>130</v>
      </c>
      <c r="AE15" s="686"/>
      <c r="AF15" s="686"/>
      <c r="AG15" s="686"/>
      <c r="AH15" s="686"/>
      <c r="AI15" s="686"/>
      <c r="AJ15" s="686"/>
      <c r="AK15" s="686"/>
      <c r="AL15" s="662" t="s">
        <v>130</v>
      </c>
      <c r="AM15" s="663"/>
      <c r="AN15" s="663"/>
      <c r="AO15" s="687"/>
      <c r="AP15" s="656" t="s">
        <v>261</v>
      </c>
      <c r="AQ15" s="657"/>
      <c r="AR15" s="657"/>
      <c r="AS15" s="657"/>
      <c r="AT15" s="657"/>
      <c r="AU15" s="657"/>
      <c r="AV15" s="657"/>
      <c r="AW15" s="657"/>
      <c r="AX15" s="657"/>
      <c r="AY15" s="657"/>
      <c r="AZ15" s="657"/>
      <c r="BA15" s="657"/>
      <c r="BB15" s="657"/>
      <c r="BC15" s="657"/>
      <c r="BD15" s="657"/>
      <c r="BE15" s="657"/>
      <c r="BF15" s="658"/>
      <c r="BG15" s="659">
        <v>20005</v>
      </c>
      <c r="BH15" s="660"/>
      <c r="BI15" s="660"/>
      <c r="BJ15" s="660"/>
      <c r="BK15" s="660"/>
      <c r="BL15" s="660"/>
      <c r="BM15" s="660"/>
      <c r="BN15" s="661"/>
      <c r="BO15" s="685">
        <v>3.4</v>
      </c>
      <c r="BP15" s="685"/>
      <c r="BQ15" s="685"/>
      <c r="BR15" s="685"/>
      <c r="BS15" s="686" t="s">
        <v>130</v>
      </c>
      <c r="BT15" s="686"/>
      <c r="BU15" s="686"/>
      <c r="BV15" s="686"/>
      <c r="BW15" s="686"/>
      <c r="BX15" s="686"/>
      <c r="BY15" s="686"/>
      <c r="BZ15" s="686"/>
      <c r="CA15" s="686"/>
      <c r="CB15" s="731"/>
      <c r="CD15" s="656" t="s">
        <v>262</v>
      </c>
      <c r="CE15" s="657"/>
      <c r="CF15" s="657"/>
      <c r="CG15" s="657"/>
      <c r="CH15" s="657"/>
      <c r="CI15" s="657"/>
      <c r="CJ15" s="657"/>
      <c r="CK15" s="657"/>
      <c r="CL15" s="657"/>
      <c r="CM15" s="657"/>
      <c r="CN15" s="657"/>
      <c r="CO15" s="657"/>
      <c r="CP15" s="657"/>
      <c r="CQ15" s="658"/>
      <c r="CR15" s="659">
        <v>464437</v>
      </c>
      <c r="CS15" s="660"/>
      <c r="CT15" s="660"/>
      <c r="CU15" s="660"/>
      <c r="CV15" s="660"/>
      <c r="CW15" s="660"/>
      <c r="CX15" s="660"/>
      <c r="CY15" s="661"/>
      <c r="CZ15" s="685">
        <v>7.9</v>
      </c>
      <c r="DA15" s="685"/>
      <c r="DB15" s="685"/>
      <c r="DC15" s="685"/>
      <c r="DD15" s="665">
        <v>39221</v>
      </c>
      <c r="DE15" s="660"/>
      <c r="DF15" s="660"/>
      <c r="DG15" s="660"/>
      <c r="DH15" s="660"/>
      <c r="DI15" s="660"/>
      <c r="DJ15" s="660"/>
      <c r="DK15" s="660"/>
      <c r="DL15" s="660"/>
      <c r="DM15" s="660"/>
      <c r="DN15" s="660"/>
      <c r="DO15" s="660"/>
      <c r="DP15" s="661"/>
      <c r="DQ15" s="665">
        <v>381208</v>
      </c>
      <c r="DR15" s="660"/>
      <c r="DS15" s="660"/>
      <c r="DT15" s="660"/>
      <c r="DU15" s="660"/>
      <c r="DV15" s="660"/>
      <c r="DW15" s="660"/>
      <c r="DX15" s="660"/>
      <c r="DY15" s="660"/>
      <c r="DZ15" s="660"/>
      <c r="EA15" s="660"/>
      <c r="EB15" s="660"/>
      <c r="EC15" s="695"/>
    </row>
    <row r="16" spans="2:143" ht="11.25" customHeight="1" x14ac:dyDescent="0.15">
      <c r="B16" s="656" t="s">
        <v>263</v>
      </c>
      <c r="C16" s="657"/>
      <c r="D16" s="657"/>
      <c r="E16" s="657"/>
      <c r="F16" s="657"/>
      <c r="G16" s="657"/>
      <c r="H16" s="657"/>
      <c r="I16" s="657"/>
      <c r="J16" s="657"/>
      <c r="K16" s="657"/>
      <c r="L16" s="657"/>
      <c r="M16" s="657"/>
      <c r="N16" s="657"/>
      <c r="O16" s="657"/>
      <c r="P16" s="657"/>
      <c r="Q16" s="658"/>
      <c r="R16" s="659">
        <v>14782</v>
      </c>
      <c r="S16" s="660"/>
      <c r="T16" s="660"/>
      <c r="U16" s="660"/>
      <c r="V16" s="660"/>
      <c r="W16" s="660"/>
      <c r="X16" s="660"/>
      <c r="Y16" s="661"/>
      <c r="Z16" s="685">
        <v>0.2</v>
      </c>
      <c r="AA16" s="685"/>
      <c r="AB16" s="685"/>
      <c r="AC16" s="685"/>
      <c r="AD16" s="686">
        <v>14782</v>
      </c>
      <c r="AE16" s="686"/>
      <c r="AF16" s="686"/>
      <c r="AG16" s="686"/>
      <c r="AH16" s="686"/>
      <c r="AI16" s="686"/>
      <c r="AJ16" s="686"/>
      <c r="AK16" s="686"/>
      <c r="AL16" s="662">
        <v>0.4</v>
      </c>
      <c r="AM16" s="663"/>
      <c r="AN16" s="663"/>
      <c r="AO16" s="687"/>
      <c r="AP16" s="656" t="s">
        <v>264</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85" t="s">
        <v>130</v>
      </c>
      <c r="BP16" s="685"/>
      <c r="BQ16" s="685"/>
      <c r="BR16" s="685"/>
      <c r="BS16" s="686" t="s">
        <v>130</v>
      </c>
      <c r="BT16" s="686"/>
      <c r="BU16" s="686"/>
      <c r="BV16" s="686"/>
      <c r="BW16" s="686"/>
      <c r="BX16" s="686"/>
      <c r="BY16" s="686"/>
      <c r="BZ16" s="686"/>
      <c r="CA16" s="686"/>
      <c r="CB16" s="731"/>
      <c r="CD16" s="656" t="s">
        <v>265</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85" t="s">
        <v>130</v>
      </c>
      <c r="DA16" s="685"/>
      <c r="DB16" s="685"/>
      <c r="DC16" s="685"/>
      <c r="DD16" s="665" t="s">
        <v>130</v>
      </c>
      <c r="DE16" s="660"/>
      <c r="DF16" s="660"/>
      <c r="DG16" s="660"/>
      <c r="DH16" s="660"/>
      <c r="DI16" s="660"/>
      <c r="DJ16" s="660"/>
      <c r="DK16" s="660"/>
      <c r="DL16" s="660"/>
      <c r="DM16" s="660"/>
      <c r="DN16" s="660"/>
      <c r="DO16" s="660"/>
      <c r="DP16" s="661"/>
      <c r="DQ16" s="665" t="s">
        <v>130</v>
      </c>
      <c r="DR16" s="660"/>
      <c r="DS16" s="660"/>
      <c r="DT16" s="660"/>
      <c r="DU16" s="660"/>
      <c r="DV16" s="660"/>
      <c r="DW16" s="660"/>
      <c r="DX16" s="660"/>
      <c r="DY16" s="660"/>
      <c r="DZ16" s="660"/>
      <c r="EA16" s="660"/>
      <c r="EB16" s="660"/>
      <c r="EC16" s="695"/>
    </row>
    <row r="17" spans="2:133" ht="11.25" customHeight="1" x14ac:dyDescent="0.15">
      <c r="B17" s="656" t="s">
        <v>266</v>
      </c>
      <c r="C17" s="657"/>
      <c r="D17" s="657"/>
      <c r="E17" s="657"/>
      <c r="F17" s="657"/>
      <c r="G17" s="657"/>
      <c r="H17" s="657"/>
      <c r="I17" s="657"/>
      <c r="J17" s="657"/>
      <c r="K17" s="657"/>
      <c r="L17" s="657"/>
      <c r="M17" s="657"/>
      <c r="N17" s="657"/>
      <c r="O17" s="657"/>
      <c r="P17" s="657"/>
      <c r="Q17" s="658"/>
      <c r="R17" s="659">
        <v>7037</v>
      </c>
      <c r="S17" s="660"/>
      <c r="T17" s="660"/>
      <c r="U17" s="660"/>
      <c r="V17" s="660"/>
      <c r="W17" s="660"/>
      <c r="X17" s="660"/>
      <c r="Y17" s="661"/>
      <c r="Z17" s="685">
        <v>0.1</v>
      </c>
      <c r="AA17" s="685"/>
      <c r="AB17" s="685"/>
      <c r="AC17" s="685"/>
      <c r="AD17" s="686">
        <v>7037</v>
      </c>
      <c r="AE17" s="686"/>
      <c r="AF17" s="686"/>
      <c r="AG17" s="686"/>
      <c r="AH17" s="686"/>
      <c r="AI17" s="686"/>
      <c r="AJ17" s="686"/>
      <c r="AK17" s="686"/>
      <c r="AL17" s="662">
        <v>0.2</v>
      </c>
      <c r="AM17" s="663"/>
      <c r="AN17" s="663"/>
      <c r="AO17" s="687"/>
      <c r="AP17" s="656" t="s">
        <v>267</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85" t="s">
        <v>130</v>
      </c>
      <c r="BP17" s="685"/>
      <c r="BQ17" s="685"/>
      <c r="BR17" s="685"/>
      <c r="BS17" s="686" t="s">
        <v>130</v>
      </c>
      <c r="BT17" s="686"/>
      <c r="BU17" s="686"/>
      <c r="BV17" s="686"/>
      <c r="BW17" s="686"/>
      <c r="BX17" s="686"/>
      <c r="BY17" s="686"/>
      <c r="BZ17" s="686"/>
      <c r="CA17" s="686"/>
      <c r="CB17" s="731"/>
      <c r="CD17" s="656" t="s">
        <v>268</v>
      </c>
      <c r="CE17" s="657"/>
      <c r="CF17" s="657"/>
      <c r="CG17" s="657"/>
      <c r="CH17" s="657"/>
      <c r="CI17" s="657"/>
      <c r="CJ17" s="657"/>
      <c r="CK17" s="657"/>
      <c r="CL17" s="657"/>
      <c r="CM17" s="657"/>
      <c r="CN17" s="657"/>
      <c r="CO17" s="657"/>
      <c r="CP17" s="657"/>
      <c r="CQ17" s="658"/>
      <c r="CR17" s="659">
        <v>521615</v>
      </c>
      <c r="CS17" s="660"/>
      <c r="CT17" s="660"/>
      <c r="CU17" s="660"/>
      <c r="CV17" s="660"/>
      <c r="CW17" s="660"/>
      <c r="CX17" s="660"/>
      <c r="CY17" s="661"/>
      <c r="CZ17" s="685">
        <v>8.9</v>
      </c>
      <c r="DA17" s="685"/>
      <c r="DB17" s="685"/>
      <c r="DC17" s="685"/>
      <c r="DD17" s="665" t="s">
        <v>130</v>
      </c>
      <c r="DE17" s="660"/>
      <c r="DF17" s="660"/>
      <c r="DG17" s="660"/>
      <c r="DH17" s="660"/>
      <c r="DI17" s="660"/>
      <c r="DJ17" s="660"/>
      <c r="DK17" s="660"/>
      <c r="DL17" s="660"/>
      <c r="DM17" s="660"/>
      <c r="DN17" s="660"/>
      <c r="DO17" s="660"/>
      <c r="DP17" s="661"/>
      <c r="DQ17" s="665">
        <v>521615</v>
      </c>
      <c r="DR17" s="660"/>
      <c r="DS17" s="660"/>
      <c r="DT17" s="660"/>
      <c r="DU17" s="660"/>
      <c r="DV17" s="660"/>
      <c r="DW17" s="660"/>
      <c r="DX17" s="660"/>
      <c r="DY17" s="660"/>
      <c r="DZ17" s="660"/>
      <c r="EA17" s="660"/>
      <c r="EB17" s="660"/>
      <c r="EC17" s="695"/>
    </row>
    <row r="18" spans="2:133" ht="11.25" customHeight="1" x14ac:dyDescent="0.15">
      <c r="B18" s="656" t="s">
        <v>269</v>
      </c>
      <c r="C18" s="657"/>
      <c r="D18" s="657"/>
      <c r="E18" s="657"/>
      <c r="F18" s="657"/>
      <c r="G18" s="657"/>
      <c r="H18" s="657"/>
      <c r="I18" s="657"/>
      <c r="J18" s="657"/>
      <c r="K18" s="657"/>
      <c r="L18" s="657"/>
      <c r="M18" s="657"/>
      <c r="N18" s="657"/>
      <c r="O18" s="657"/>
      <c r="P18" s="657"/>
      <c r="Q18" s="658"/>
      <c r="R18" s="659">
        <v>10098</v>
      </c>
      <c r="S18" s="660"/>
      <c r="T18" s="660"/>
      <c r="U18" s="660"/>
      <c r="V18" s="660"/>
      <c r="W18" s="660"/>
      <c r="X18" s="660"/>
      <c r="Y18" s="661"/>
      <c r="Z18" s="685">
        <v>0.2</v>
      </c>
      <c r="AA18" s="685"/>
      <c r="AB18" s="685"/>
      <c r="AC18" s="685"/>
      <c r="AD18" s="686">
        <v>10098</v>
      </c>
      <c r="AE18" s="686"/>
      <c r="AF18" s="686"/>
      <c r="AG18" s="686"/>
      <c r="AH18" s="686"/>
      <c r="AI18" s="686"/>
      <c r="AJ18" s="686"/>
      <c r="AK18" s="686"/>
      <c r="AL18" s="662">
        <v>0.30000001192092896</v>
      </c>
      <c r="AM18" s="663"/>
      <c r="AN18" s="663"/>
      <c r="AO18" s="687"/>
      <c r="AP18" s="656" t="s">
        <v>270</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85" t="s">
        <v>130</v>
      </c>
      <c r="BP18" s="685"/>
      <c r="BQ18" s="685"/>
      <c r="BR18" s="685"/>
      <c r="BS18" s="686" t="s">
        <v>130</v>
      </c>
      <c r="BT18" s="686"/>
      <c r="BU18" s="686"/>
      <c r="BV18" s="686"/>
      <c r="BW18" s="686"/>
      <c r="BX18" s="686"/>
      <c r="BY18" s="686"/>
      <c r="BZ18" s="686"/>
      <c r="CA18" s="686"/>
      <c r="CB18" s="731"/>
      <c r="CD18" s="656" t="s">
        <v>271</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85" t="s">
        <v>130</v>
      </c>
      <c r="DA18" s="685"/>
      <c r="DB18" s="685"/>
      <c r="DC18" s="685"/>
      <c r="DD18" s="665" t="s">
        <v>130</v>
      </c>
      <c r="DE18" s="660"/>
      <c r="DF18" s="660"/>
      <c r="DG18" s="660"/>
      <c r="DH18" s="660"/>
      <c r="DI18" s="660"/>
      <c r="DJ18" s="660"/>
      <c r="DK18" s="660"/>
      <c r="DL18" s="660"/>
      <c r="DM18" s="660"/>
      <c r="DN18" s="660"/>
      <c r="DO18" s="660"/>
      <c r="DP18" s="661"/>
      <c r="DQ18" s="665" t="s">
        <v>130</v>
      </c>
      <c r="DR18" s="660"/>
      <c r="DS18" s="660"/>
      <c r="DT18" s="660"/>
      <c r="DU18" s="660"/>
      <c r="DV18" s="660"/>
      <c r="DW18" s="660"/>
      <c r="DX18" s="660"/>
      <c r="DY18" s="660"/>
      <c r="DZ18" s="660"/>
      <c r="EA18" s="660"/>
      <c r="EB18" s="660"/>
      <c r="EC18" s="695"/>
    </row>
    <row r="19" spans="2:133" ht="11.25" customHeight="1" x14ac:dyDescent="0.15">
      <c r="B19" s="656" t="s">
        <v>272</v>
      </c>
      <c r="C19" s="657"/>
      <c r="D19" s="657"/>
      <c r="E19" s="657"/>
      <c r="F19" s="657"/>
      <c r="G19" s="657"/>
      <c r="H19" s="657"/>
      <c r="I19" s="657"/>
      <c r="J19" s="657"/>
      <c r="K19" s="657"/>
      <c r="L19" s="657"/>
      <c r="M19" s="657"/>
      <c r="N19" s="657"/>
      <c r="O19" s="657"/>
      <c r="P19" s="657"/>
      <c r="Q19" s="658"/>
      <c r="R19" s="659">
        <v>1208</v>
      </c>
      <c r="S19" s="660"/>
      <c r="T19" s="660"/>
      <c r="U19" s="660"/>
      <c r="V19" s="660"/>
      <c r="W19" s="660"/>
      <c r="X19" s="660"/>
      <c r="Y19" s="661"/>
      <c r="Z19" s="685">
        <v>0</v>
      </c>
      <c r="AA19" s="685"/>
      <c r="AB19" s="685"/>
      <c r="AC19" s="685"/>
      <c r="AD19" s="686">
        <v>1208</v>
      </c>
      <c r="AE19" s="686"/>
      <c r="AF19" s="686"/>
      <c r="AG19" s="686"/>
      <c r="AH19" s="686"/>
      <c r="AI19" s="686"/>
      <c r="AJ19" s="686"/>
      <c r="AK19" s="686"/>
      <c r="AL19" s="662">
        <v>0</v>
      </c>
      <c r="AM19" s="663"/>
      <c r="AN19" s="663"/>
      <c r="AO19" s="687"/>
      <c r="AP19" s="656" t="s">
        <v>273</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85" t="s">
        <v>130</v>
      </c>
      <c r="BP19" s="685"/>
      <c r="BQ19" s="685"/>
      <c r="BR19" s="685"/>
      <c r="BS19" s="686" t="s">
        <v>130</v>
      </c>
      <c r="BT19" s="686"/>
      <c r="BU19" s="686"/>
      <c r="BV19" s="686"/>
      <c r="BW19" s="686"/>
      <c r="BX19" s="686"/>
      <c r="BY19" s="686"/>
      <c r="BZ19" s="686"/>
      <c r="CA19" s="686"/>
      <c r="CB19" s="731"/>
      <c r="CD19" s="656" t="s">
        <v>274</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85" t="s">
        <v>130</v>
      </c>
      <c r="DA19" s="685"/>
      <c r="DB19" s="685"/>
      <c r="DC19" s="685"/>
      <c r="DD19" s="665" t="s">
        <v>130</v>
      </c>
      <c r="DE19" s="660"/>
      <c r="DF19" s="660"/>
      <c r="DG19" s="660"/>
      <c r="DH19" s="660"/>
      <c r="DI19" s="660"/>
      <c r="DJ19" s="660"/>
      <c r="DK19" s="660"/>
      <c r="DL19" s="660"/>
      <c r="DM19" s="660"/>
      <c r="DN19" s="660"/>
      <c r="DO19" s="660"/>
      <c r="DP19" s="661"/>
      <c r="DQ19" s="665" t="s">
        <v>130</v>
      </c>
      <c r="DR19" s="660"/>
      <c r="DS19" s="660"/>
      <c r="DT19" s="660"/>
      <c r="DU19" s="660"/>
      <c r="DV19" s="660"/>
      <c r="DW19" s="660"/>
      <c r="DX19" s="660"/>
      <c r="DY19" s="660"/>
      <c r="DZ19" s="660"/>
      <c r="EA19" s="660"/>
      <c r="EB19" s="660"/>
      <c r="EC19" s="695"/>
    </row>
    <row r="20" spans="2:133" ht="11.25" customHeight="1" x14ac:dyDescent="0.15">
      <c r="B20" s="656" t="s">
        <v>275</v>
      </c>
      <c r="C20" s="657"/>
      <c r="D20" s="657"/>
      <c r="E20" s="657"/>
      <c r="F20" s="657"/>
      <c r="G20" s="657"/>
      <c r="H20" s="657"/>
      <c r="I20" s="657"/>
      <c r="J20" s="657"/>
      <c r="K20" s="657"/>
      <c r="L20" s="657"/>
      <c r="M20" s="657"/>
      <c r="N20" s="657"/>
      <c r="O20" s="657"/>
      <c r="P20" s="657"/>
      <c r="Q20" s="658"/>
      <c r="R20" s="659">
        <v>4993</v>
      </c>
      <c r="S20" s="660"/>
      <c r="T20" s="660"/>
      <c r="U20" s="660"/>
      <c r="V20" s="660"/>
      <c r="W20" s="660"/>
      <c r="X20" s="660"/>
      <c r="Y20" s="661"/>
      <c r="Z20" s="685">
        <v>0.1</v>
      </c>
      <c r="AA20" s="685"/>
      <c r="AB20" s="685"/>
      <c r="AC20" s="685"/>
      <c r="AD20" s="686">
        <v>4993</v>
      </c>
      <c r="AE20" s="686"/>
      <c r="AF20" s="686"/>
      <c r="AG20" s="686"/>
      <c r="AH20" s="686"/>
      <c r="AI20" s="686"/>
      <c r="AJ20" s="686"/>
      <c r="AK20" s="686"/>
      <c r="AL20" s="662">
        <v>0.1</v>
      </c>
      <c r="AM20" s="663"/>
      <c r="AN20" s="663"/>
      <c r="AO20" s="687"/>
      <c r="AP20" s="656" t="s">
        <v>276</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85" t="s">
        <v>130</v>
      </c>
      <c r="BP20" s="685"/>
      <c r="BQ20" s="685"/>
      <c r="BR20" s="685"/>
      <c r="BS20" s="686" t="s">
        <v>130</v>
      </c>
      <c r="BT20" s="686"/>
      <c r="BU20" s="686"/>
      <c r="BV20" s="686"/>
      <c r="BW20" s="686"/>
      <c r="BX20" s="686"/>
      <c r="BY20" s="686"/>
      <c r="BZ20" s="686"/>
      <c r="CA20" s="686"/>
      <c r="CB20" s="731"/>
      <c r="CD20" s="656" t="s">
        <v>277</v>
      </c>
      <c r="CE20" s="657"/>
      <c r="CF20" s="657"/>
      <c r="CG20" s="657"/>
      <c r="CH20" s="657"/>
      <c r="CI20" s="657"/>
      <c r="CJ20" s="657"/>
      <c r="CK20" s="657"/>
      <c r="CL20" s="657"/>
      <c r="CM20" s="657"/>
      <c r="CN20" s="657"/>
      <c r="CO20" s="657"/>
      <c r="CP20" s="657"/>
      <c r="CQ20" s="658"/>
      <c r="CR20" s="659">
        <v>5883481</v>
      </c>
      <c r="CS20" s="660"/>
      <c r="CT20" s="660"/>
      <c r="CU20" s="660"/>
      <c r="CV20" s="660"/>
      <c r="CW20" s="660"/>
      <c r="CX20" s="660"/>
      <c r="CY20" s="661"/>
      <c r="CZ20" s="685">
        <v>100</v>
      </c>
      <c r="DA20" s="685"/>
      <c r="DB20" s="685"/>
      <c r="DC20" s="685"/>
      <c r="DD20" s="665">
        <v>883222</v>
      </c>
      <c r="DE20" s="660"/>
      <c r="DF20" s="660"/>
      <c r="DG20" s="660"/>
      <c r="DH20" s="660"/>
      <c r="DI20" s="660"/>
      <c r="DJ20" s="660"/>
      <c r="DK20" s="660"/>
      <c r="DL20" s="660"/>
      <c r="DM20" s="660"/>
      <c r="DN20" s="660"/>
      <c r="DO20" s="660"/>
      <c r="DP20" s="661"/>
      <c r="DQ20" s="665">
        <v>3992047</v>
      </c>
      <c r="DR20" s="660"/>
      <c r="DS20" s="660"/>
      <c r="DT20" s="660"/>
      <c r="DU20" s="660"/>
      <c r="DV20" s="660"/>
      <c r="DW20" s="660"/>
      <c r="DX20" s="660"/>
      <c r="DY20" s="660"/>
      <c r="DZ20" s="660"/>
      <c r="EA20" s="660"/>
      <c r="EB20" s="660"/>
      <c r="EC20" s="695"/>
    </row>
    <row r="21" spans="2:133" ht="11.25" customHeight="1" x14ac:dyDescent="0.15">
      <c r="B21" s="656" t="s">
        <v>278</v>
      </c>
      <c r="C21" s="657"/>
      <c r="D21" s="657"/>
      <c r="E21" s="657"/>
      <c r="F21" s="657"/>
      <c r="G21" s="657"/>
      <c r="H21" s="657"/>
      <c r="I21" s="657"/>
      <c r="J21" s="657"/>
      <c r="K21" s="657"/>
      <c r="L21" s="657"/>
      <c r="M21" s="657"/>
      <c r="N21" s="657"/>
      <c r="O21" s="657"/>
      <c r="P21" s="657"/>
      <c r="Q21" s="658"/>
      <c r="R21" s="659">
        <v>254</v>
      </c>
      <c r="S21" s="660"/>
      <c r="T21" s="660"/>
      <c r="U21" s="660"/>
      <c r="V21" s="660"/>
      <c r="W21" s="660"/>
      <c r="X21" s="660"/>
      <c r="Y21" s="661"/>
      <c r="Z21" s="685">
        <v>0</v>
      </c>
      <c r="AA21" s="685"/>
      <c r="AB21" s="685"/>
      <c r="AC21" s="685"/>
      <c r="AD21" s="686">
        <v>254</v>
      </c>
      <c r="AE21" s="686"/>
      <c r="AF21" s="686"/>
      <c r="AG21" s="686"/>
      <c r="AH21" s="686"/>
      <c r="AI21" s="686"/>
      <c r="AJ21" s="686"/>
      <c r="AK21" s="686"/>
      <c r="AL21" s="662">
        <v>0</v>
      </c>
      <c r="AM21" s="663"/>
      <c r="AN21" s="663"/>
      <c r="AO21" s="687"/>
      <c r="AP21" s="656" t="s">
        <v>279</v>
      </c>
      <c r="AQ21" s="732"/>
      <c r="AR21" s="732"/>
      <c r="AS21" s="732"/>
      <c r="AT21" s="732"/>
      <c r="AU21" s="732"/>
      <c r="AV21" s="732"/>
      <c r="AW21" s="732"/>
      <c r="AX21" s="732"/>
      <c r="AY21" s="732"/>
      <c r="AZ21" s="732"/>
      <c r="BA21" s="732"/>
      <c r="BB21" s="732"/>
      <c r="BC21" s="732"/>
      <c r="BD21" s="732"/>
      <c r="BE21" s="732"/>
      <c r="BF21" s="733"/>
      <c r="BG21" s="659" t="s">
        <v>130</v>
      </c>
      <c r="BH21" s="660"/>
      <c r="BI21" s="660"/>
      <c r="BJ21" s="660"/>
      <c r="BK21" s="660"/>
      <c r="BL21" s="660"/>
      <c r="BM21" s="660"/>
      <c r="BN21" s="661"/>
      <c r="BO21" s="685" t="s">
        <v>130</v>
      </c>
      <c r="BP21" s="685"/>
      <c r="BQ21" s="685"/>
      <c r="BR21" s="685"/>
      <c r="BS21" s="686" t="s">
        <v>130</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280</v>
      </c>
      <c r="C22" s="717"/>
      <c r="D22" s="717"/>
      <c r="E22" s="717"/>
      <c r="F22" s="717"/>
      <c r="G22" s="717"/>
      <c r="H22" s="717"/>
      <c r="I22" s="717"/>
      <c r="J22" s="717"/>
      <c r="K22" s="717"/>
      <c r="L22" s="717"/>
      <c r="M22" s="717"/>
      <c r="N22" s="717"/>
      <c r="O22" s="717"/>
      <c r="P22" s="717"/>
      <c r="Q22" s="718"/>
      <c r="R22" s="659">
        <v>3643</v>
      </c>
      <c r="S22" s="660"/>
      <c r="T22" s="660"/>
      <c r="U22" s="660"/>
      <c r="V22" s="660"/>
      <c r="W22" s="660"/>
      <c r="X22" s="660"/>
      <c r="Y22" s="661"/>
      <c r="Z22" s="685">
        <v>0.1</v>
      </c>
      <c r="AA22" s="685"/>
      <c r="AB22" s="685"/>
      <c r="AC22" s="685"/>
      <c r="AD22" s="686">
        <v>3643</v>
      </c>
      <c r="AE22" s="686"/>
      <c r="AF22" s="686"/>
      <c r="AG22" s="686"/>
      <c r="AH22" s="686"/>
      <c r="AI22" s="686"/>
      <c r="AJ22" s="686"/>
      <c r="AK22" s="686"/>
      <c r="AL22" s="662">
        <v>0.10000000149011612</v>
      </c>
      <c r="AM22" s="663"/>
      <c r="AN22" s="663"/>
      <c r="AO22" s="687"/>
      <c r="AP22" s="656" t="s">
        <v>281</v>
      </c>
      <c r="AQ22" s="732"/>
      <c r="AR22" s="732"/>
      <c r="AS22" s="732"/>
      <c r="AT22" s="732"/>
      <c r="AU22" s="732"/>
      <c r="AV22" s="732"/>
      <c r="AW22" s="732"/>
      <c r="AX22" s="732"/>
      <c r="AY22" s="732"/>
      <c r="AZ22" s="732"/>
      <c r="BA22" s="732"/>
      <c r="BB22" s="732"/>
      <c r="BC22" s="732"/>
      <c r="BD22" s="732"/>
      <c r="BE22" s="732"/>
      <c r="BF22" s="733"/>
      <c r="BG22" s="659" t="s">
        <v>130</v>
      </c>
      <c r="BH22" s="660"/>
      <c r="BI22" s="660"/>
      <c r="BJ22" s="660"/>
      <c r="BK22" s="660"/>
      <c r="BL22" s="660"/>
      <c r="BM22" s="660"/>
      <c r="BN22" s="661"/>
      <c r="BO22" s="685" t="s">
        <v>130</v>
      </c>
      <c r="BP22" s="685"/>
      <c r="BQ22" s="685"/>
      <c r="BR22" s="685"/>
      <c r="BS22" s="686" t="s">
        <v>130</v>
      </c>
      <c r="BT22" s="686"/>
      <c r="BU22" s="686"/>
      <c r="BV22" s="686"/>
      <c r="BW22" s="686"/>
      <c r="BX22" s="686"/>
      <c r="BY22" s="686"/>
      <c r="BZ22" s="686"/>
      <c r="CA22" s="686"/>
      <c r="CB22" s="731"/>
      <c r="CD22" s="712" t="s">
        <v>282</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283</v>
      </c>
      <c r="C23" s="657"/>
      <c r="D23" s="657"/>
      <c r="E23" s="657"/>
      <c r="F23" s="657"/>
      <c r="G23" s="657"/>
      <c r="H23" s="657"/>
      <c r="I23" s="657"/>
      <c r="J23" s="657"/>
      <c r="K23" s="657"/>
      <c r="L23" s="657"/>
      <c r="M23" s="657"/>
      <c r="N23" s="657"/>
      <c r="O23" s="657"/>
      <c r="P23" s="657"/>
      <c r="Q23" s="658"/>
      <c r="R23" s="659">
        <v>2828376</v>
      </c>
      <c r="S23" s="660"/>
      <c r="T23" s="660"/>
      <c r="U23" s="660"/>
      <c r="V23" s="660"/>
      <c r="W23" s="660"/>
      <c r="X23" s="660"/>
      <c r="Y23" s="661"/>
      <c r="Z23" s="685">
        <v>46.5</v>
      </c>
      <c r="AA23" s="685"/>
      <c r="AB23" s="685"/>
      <c r="AC23" s="685"/>
      <c r="AD23" s="686">
        <v>2481805</v>
      </c>
      <c r="AE23" s="686"/>
      <c r="AF23" s="686"/>
      <c r="AG23" s="686"/>
      <c r="AH23" s="686"/>
      <c r="AI23" s="686"/>
      <c r="AJ23" s="686"/>
      <c r="AK23" s="686"/>
      <c r="AL23" s="662">
        <v>72.599999999999994</v>
      </c>
      <c r="AM23" s="663"/>
      <c r="AN23" s="663"/>
      <c r="AO23" s="687"/>
      <c r="AP23" s="656" t="s">
        <v>284</v>
      </c>
      <c r="AQ23" s="732"/>
      <c r="AR23" s="732"/>
      <c r="AS23" s="732"/>
      <c r="AT23" s="732"/>
      <c r="AU23" s="732"/>
      <c r="AV23" s="732"/>
      <c r="AW23" s="732"/>
      <c r="AX23" s="732"/>
      <c r="AY23" s="732"/>
      <c r="AZ23" s="732"/>
      <c r="BA23" s="732"/>
      <c r="BB23" s="732"/>
      <c r="BC23" s="732"/>
      <c r="BD23" s="732"/>
      <c r="BE23" s="732"/>
      <c r="BF23" s="733"/>
      <c r="BG23" s="659" t="s">
        <v>130</v>
      </c>
      <c r="BH23" s="660"/>
      <c r="BI23" s="660"/>
      <c r="BJ23" s="660"/>
      <c r="BK23" s="660"/>
      <c r="BL23" s="660"/>
      <c r="BM23" s="660"/>
      <c r="BN23" s="661"/>
      <c r="BO23" s="685" t="s">
        <v>130</v>
      </c>
      <c r="BP23" s="685"/>
      <c r="BQ23" s="685"/>
      <c r="BR23" s="685"/>
      <c r="BS23" s="686" t="s">
        <v>130</v>
      </c>
      <c r="BT23" s="686"/>
      <c r="BU23" s="686"/>
      <c r="BV23" s="686"/>
      <c r="BW23" s="686"/>
      <c r="BX23" s="686"/>
      <c r="BY23" s="686"/>
      <c r="BZ23" s="686"/>
      <c r="CA23" s="686"/>
      <c r="CB23" s="731"/>
      <c r="CD23" s="712" t="s">
        <v>224</v>
      </c>
      <c r="CE23" s="713"/>
      <c r="CF23" s="713"/>
      <c r="CG23" s="713"/>
      <c r="CH23" s="713"/>
      <c r="CI23" s="713"/>
      <c r="CJ23" s="713"/>
      <c r="CK23" s="713"/>
      <c r="CL23" s="713"/>
      <c r="CM23" s="713"/>
      <c r="CN23" s="713"/>
      <c r="CO23" s="713"/>
      <c r="CP23" s="713"/>
      <c r="CQ23" s="714"/>
      <c r="CR23" s="712" t="s">
        <v>285</v>
      </c>
      <c r="CS23" s="713"/>
      <c r="CT23" s="713"/>
      <c r="CU23" s="713"/>
      <c r="CV23" s="713"/>
      <c r="CW23" s="713"/>
      <c r="CX23" s="713"/>
      <c r="CY23" s="714"/>
      <c r="CZ23" s="712" t="s">
        <v>286</v>
      </c>
      <c r="DA23" s="713"/>
      <c r="DB23" s="713"/>
      <c r="DC23" s="714"/>
      <c r="DD23" s="712" t="s">
        <v>287</v>
      </c>
      <c r="DE23" s="713"/>
      <c r="DF23" s="713"/>
      <c r="DG23" s="713"/>
      <c r="DH23" s="713"/>
      <c r="DI23" s="713"/>
      <c r="DJ23" s="713"/>
      <c r="DK23" s="714"/>
      <c r="DL23" s="744" t="s">
        <v>288</v>
      </c>
      <c r="DM23" s="745"/>
      <c r="DN23" s="745"/>
      <c r="DO23" s="745"/>
      <c r="DP23" s="745"/>
      <c r="DQ23" s="745"/>
      <c r="DR23" s="745"/>
      <c r="DS23" s="745"/>
      <c r="DT23" s="745"/>
      <c r="DU23" s="745"/>
      <c r="DV23" s="746"/>
      <c r="DW23" s="712" t="s">
        <v>289</v>
      </c>
      <c r="DX23" s="713"/>
      <c r="DY23" s="713"/>
      <c r="DZ23" s="713"/>
      <c r="EA23" s="713"/>
      <c r="EB23" s="713"/>
      <c r="EC23" s="714"/>
    </row>
    <row r="24" spans="2:133" ht="11.25" customHeight="1" x14ac:dyDescent="0.15">
      <c r="B24" s="656" t="s">
        <v>290</v>
      </c>
      <c r="C24" s="657"/>
      <c r="D24" s="657"/>
      <c r="E24" s="657"/>
      <c r="F24" s="657"/>
      <c r="G24" s="657"/>
      <c r="H24" s="657"/>
      <c r="I24" s="657"/>
      <c r="J24" s="657"/>
      <c r="K24" s="657"/>
      <c r="L24" s="657"/>
      <c r="M24" s="657"/>
      <c r="N24" s="657"/>
      <c r="O24" s="657"/>
      <c r="P24" s="657"/>
      <c r="Q24" s="658"/>
      <c r="R24" s="659">
        <v>2481805</v>
      </c>
      <c r="S24" s="660"/>
      <c r="T24" s="660"/>
      <c r="U24" s="660"/>
      <c r="V24" s="660"/>
      <c r="W24" s="660"/>
      <c r="X24" s="660"/>
      <c r="Y24" s="661"/>
      <c r="Z24" s="685">
        <v>40.799999999999997</v>
      </c>
      <c r="AA24" s="685"/>
      <c r="AB24" s="685"/>
      <c r="AC24" s="685"/>
      <c r="AD24" s="686">
        <v>2481805</v>
      </c>
      <c r="AE24" s="686"/>
      <c r="AF24" s="686"/>
      <c r="AG24" s="686"/>
      <c r="AH24" s="686"/>
      <c r="AI24" s="686"/>
      <c r="AJ24" s="686"/>
      <c r="AK24" s="686"/>
      <c r="AL24" s="662">
        <v>72.599999999999994</v>
      </c>
      <c r="AM24" s="663"/>
      <c r="AN24" s="663"/>
      <c r="AO24" s="687"/>
      <c r="AP24" s="656" t="s">
        <v>291</v>
      </c>
      <c r="AQ24" s="732"/>
      <c r="AR24" s="732"/>
      <c r="AS24" s="732"/>
      <c r="AT24" s="732"/>
      <c r="AU24" s="732"/>
      <c r="AV24" s="732"/>
      <c r="AW24" s="732"/>
      <c r="AX24" s="732"/>
      <c r="AY24" s="732"/>
      <c r="AZ24" s="732"/>
      <c r="BA24" s="732"/>
      <c r="BB24" s="732"/>
      <c r="BC24" s="732"/>
      <c r="BD24" s="732"/>
      <c r="BE24" s="732"/>
      <c r="BF24" s="733"/>
      <c r="BG24" s="659" t="s">
        <v>130</v>
      </c>
      <c r="BH24" s="660"/>
      <c r="BI24" s="660"/>
      <c r="BJ24" s="660"/>
      <c r="BK24" s="660"/>
      <c r="BL24" s="660"/>
      <c r="BM24" s="660"/>
      <c r="BN24" s="661"/>
      <c r="BO24" s="685" t="s">
        <v>130</v>
      </c>
      <c r="BP24" s="685"/>
      <c r="BQ24" s="685"/>
      <c r="BR24" s="685"/>
      <c r="BS24" s="686" t="s">
        <v>130</v>
      </c>
      <c r="BT24" s="686"/>
      <c r="BU24" s="686"/>
      <c r="BV24" s="686"/>
      <c r="BW24" s="686"/>
      <c r="BX24" s="686"/>
      <c r="BY24" s="686"/>
      <c r="BZ24" s="686"/>
      <c r="CA24" s="686"/>
      <c r="CB24" s="731"/>
      <c r="CD24" s="709" t="s">
        <v>292</v>
      </c>
      <c r="CE24" s="710"/>
      <c r="CF24" s="710"/>
      <c r="CG24" s="710"/>
      <c r="CH24" s="710"/>
      <c r="CI24" s="710"/>
      <c r="CJ24" s="710"/>
      <c r="CK24" s="710"/>
      <c r="CL24" s="710"/>
      <c r="CM24" s="710"/>
      <c r="CN24" s="710"/>
      <c r="CO24" s="710"/>
      <c r="CP24" s="710"/>
      <c r="CQ24" s="711"/>
      <c r="CR24" s="706">
        <v>1815262</v>
      </c>
      <c r="CS24" s="707"/>
      <c r="CT24" s="707"/>
      <c r="CU24" s="707"/>
      <c r="CV24" s="707"/>
      <c r="CW24" s="707"/>
      <c r="CX24" s="707"/>
      <c r="CY24" s="735"/>
      <c r="CZ24" s="736">
        <v>30.9</v>
      </c>
      <c r="DA24" s="721"/>
      <c r="DB24" s="721"/>
      <c r="DC24" s="738"/>
      <c r="DD24" s="734">
        <v>1443391</v>
      </c>
      <c r="DE24" s="707"/>
      <c r="DF24" s="707"/>
      <c r="DG24" s="707"/>
      <c r="DH24" s="707"/>
      <c r="DI24" s="707"/>
      <c r="DJ24" s="707"/>
      <c r="DK24" s="735"/>
      <c r="DL24" s="734">
        <v>1433629</v>
      </c>
      <c r="DM24" s="707"/>
      <c r="DN24" s="707"/>
      <c r="DO24" s="707"/>
      <c r="DP24" s="707"/>
      <c r="DQ24" s="707"/>
      <c r="DR24" s="707"/>
      <c r="DS24" s="707"/>
      <c r="DT24" s="707"/>
      <c r="DU24" s="707"/>
      <c r="DV24" s="735"/>
      <c r="DW24" s="736">
        <v>40.5</v>
      </c>
      <c r="DX24" s="721"/>
      <c r="DY24" s="721"/>
      <c r="DZ24" s="721"/>
      <c r="EA24" s="721"/>
      <c r="EB24" s="721"/>
      <c r="EC24" s="737"/>
    </row>
    <row r="25" spans="2:133" ht="11.25" customHeight="1" x14ac:dyDescent="0.15">
      <c r="B25" s="656" t="s">
        <v>293</v>
      </c>
      <c r="C25" s="657"/>
      <c r="D25" s="657"/>
      <c r="E25" s="657"/>
      <c r="F25" s="657"/>
      <c r="G25" s="657"/>
      <c r="H25" s="657"/>
      <c r="I25" s="657"/>
      <c r="J25" s="657"/>
      <c r="K25" s="657"/>
      <c r="L25" s="657"/>
      <c r="M25" s="657"/>
      <c r="N25" s="657"/>
      <c r="O25" s="657"/>
      <c r="P25" s="657"/>
      <c r="Q25" s="658"/>
      <c r="R25" s="659">
        <v>346571</v>
      </c>
      <c r="S25" s="660"/>
      <c r="T25" s="660"/>
      <c r="U25" s="660"/>
      <c r="V25" s="660"/>
      <c r="W25" s="660"/>
      <c r="X25" s="660"/>
      <c r="Y25" s="661"/>
      <c r="Z25" s="685">
        <v>5.7</v>
      </c>
      <c r="AA25" s="685"/>
      <c r="AB25" s="685"/>
      <c r="AC25" s="685"/>
      <c r="AD25" s="686" t="s">
        <v>130</v>
      </c>
      <c r="AE25" s="686"/>
      <c r="AF25" s="686"/>
      <c r="AG25" s="686"/>
      <c r="AH25" s="686"/>
      <c r="AI25" s="686"/>
      <c r="AJ25" s="686"/>
      <c r="AK25" s="686"/>
      <c r="AL25" s="662" t="s">
        <v>130</v>
      </c>
      <c r="AM25" s="663"/>
      <c r="AN25" s="663"/>
      <c r="AO25" s="687"/>
      <c r="AP25" s="656" t="s">
        <v>294</v>
      </c>
      <c r="AQ25" s="732"/>
      <c r="AR25" s="732"/>
      <c r="AS25" s="732"/>
      <c r="AT25" s="732"/>
      <c r="AU25" s="732"/>
      <c r="AV25" s="732"/>
      <c r="AW25" s="732"/>
      <c r="AX25" s="732"/>
      <c r="AY25" s="732"/>
      <c r="AZ25" s="732"/>
      <c r="BA25" s="732"/>
      <c r="BB25" s="732"/>
      <c r="BC25" s="732"/>
      <c r="BD25" s="732"/>
      <c r="BE25" s="732"/>
      <c r="BF25" s="733"/>
      <c r="BG25" s="659" t="s">
        <v>130</v>
      </c>
      <c r="BH25" s="660"/>
      <c r="BI25" s="660"/>
      <c r="BJ25" s="660"/>
      <c r="BK25" s="660"/>
      <c r="BL25" s="660"/>
      <c r="BM25" s="660"/>
      <c r="BN25" s="661"/>
      <c r="BO25" s="685" t="s">
        <v>130</v>
      </c>
      <c r="BP25" s="685"/>
      <c r="BQ25" s="685"/>
      <c r="BR25" s="685"/>
      <c r="BS25" s="686" t="s">
        <v>130</v>
      </c>
      <c r="BT25" s="686"/>
      <c r="BU25" s="686"/>
      <c r="BV25" s="686"/>
      <c r="BW25" s="686"/>
      <c r="BX25" s="686"/>
      <c r="BY25" s="686"/>
      <c r="BZ25" s="686"/>
      <c r="CA25" s="686"/>
      <c r="CB25" s="731"/>
      <c r="CD25" s="656" t="s">
        <v>295</v>
      </c>
      <c r="CE25" s="657"/>
      <c r="CF25" s="657"/>
      <c r="CG25" s="657"/>
      <c r="CH25" s="657"/>
      <c r="CI25" s="657"/>
      <c r="CJ25" s="657"/>
      <c r="CK25" s="657"/>
      <c r="CL25" s="657"/>
      <c r="CM25" s="657"/>
      <c r="CN25" s="657"/>
      <c r="CO25" s="657"/>
      <c r="CP25" s="657"/>
      <c r="CQ25" s="658"/>
      <c r="CR25" s="659">
        <v>900954</v>
      </c>
      <c r="CS25" s="669"/>
      <c r="CT25" s="669"/>
      <c r="CU25" s="669"/>
      <c r="CV25" s="669"/>
      <c r="CW25" s="669"/>
      <c r="CX25" s="669"/>
      <c r="CY25" s="670"/>
      <c r="CZ25" s="662">
        <v>15.3</v>
      </c>
      <c r="DA25" s="671"/>
      <c r="DB25" s="671"/>
      <c r="DC25" s="672"/>
      <c r="DD25" s="665">
        <v>815853</v>
      </c>
      <c r="DE25" s="669"/>
      <c r="DF25" s="669"/>
      <c r="DG25" s="669"/>
      <c r="DH25" s="669"/>
      <c r="DI25" s="669"/>
      <c r="DJ25" s="669"/>
      <c r="DK25" s="670"/>
      <c r="DL25" s="665">
        <v>814249</v>
      </c>
      <c r="DM25" s="669"/>
      <c r="DN25" s="669"/>
      <c r="DO25" s="669"/>
      <c r="DP25" s="669"/>
      <c r="DQ25" s="669"/>
      <c r="DR25" s="669"/>
      <c r="DS25" s="669"/>
      <c r="DT25" s="669"/>
      <c r="DU25" s="669"/>
      <c r="DV25" s="670"/>
      <c r="DW25" s="662">
        <v>23</v>
      </c>
      <c r="DX25" s="671"/>
      <c r="DY25" s="671"/>
      <c r="DZ25" s="671"/>
      <c r="EA25" s="671"/>
      <c r="EB25" s="671"/>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t="s">
        <v>130</v>
      </c>
      <c r="S26" s="660"/>
      <c r="T26" s="660"/>
      <c r="U26" s="660"/>
      <c r="V26" s="660"/>
      <c r="W26" s="660"/>
      <c r="X26" s="660"/>
      <c r="Y26" s="661"/>
      <c r="Z26" s="685" t="s">
        <v>130</v>
      </c>
      <c r="AA26" s="685"/>
      <c r="AB26" s="685"/>
      <c r="AC26" s="685"/>
      <c r="AD26" s="686" t="s">
        <v>130</v>
      </c>
      <c r="AE26" s="686"/>
      <c r="AF26" s="686"/>
      <c r="AG26" s="686"/>
      <c r="AH26" s="686"/>
      <c r="AI26" s="686"/>
      <c r="AJ26" s="686"/>
      <c r="AK26" s="686"/>
      <c r="AL26" s="662" t="s">
        <v>130</v>
      </c>
      <c r="AM26" s="663"/>
      <c r="AN26" s="663"/>
      <c r="AO26" s="687"/>
      <c r="AP26" s="656" t="s">
        <v>297</v>
      </c>
      <c r="AQ26" s="732"/>
      <c r="AR26" s="732"/>
      <c r="AS26" s="732"/>
      <c r="AT26" s="732"/>
      <c r="AU26" s="732"/>
      <c r="AV26" s="732"/>
      <c r="AW26" s="732"/>
      <c r="AX26" s="732"/>
      <c r="AY26" s="732"/>
      <c r="AZ26" s="732"/>
      <c r="BA26" s="732"/>
      <c r="BB26" s="732"/>
      <c r="BC26" s="732"/>
      <c r="BD26" s="732"/>
      <c r="BE26" s="732"/>
      <c r="BF26" s="733"/>
      <c r="BG26" s="659" t="s">
        <v>130</v>
      </c>
      <c r="BH26" s="660"/>
      <c r="BI26" s="660"/>
      <c r="BJ26" s="660"/>
      <c r="BK26" s="660"/>
      <c r="BL26" s="660"/>
      <c r="BM26" s="660"/>
      <c r="BN26" s="661"/>
      <c r="BO26" s="685" t="s">
        <v>130</v>
      </c>
      <c r="BP26" s="685"/>
      <c r="BQ26" s="685"/>
      <c r="BR26" s="685"/>
      <c r="BS26" s="686" t="s">
        <v>130</v>
      </c>
      <c r="BT26" s="686"/>
      <c r="BU26" s="686"/>
      <c r="BV26" s="686"/>
      <c r="BW26" s="686"/>
      <c r="BX26" s="686"/>
      <c r="BY26" s="686"/>
      <c r="BZ26" s="686"/>
      <c r="CA26" s="686"/>
      <c r="CB26" s="731"/>
      <c r="CD26" s="656" t="s">
        <v>298</v>
      </c>
      <c r="CE26" s="657"/>
      <c r="CF26" s="657"/>
      <c r="CG26" s="657"/>
      <c r="CH26" s="657"/>
      <c r="CI26" s="657"/>
      <c r="CJ26" s="657"/>
      <c r="CK26" s="657"/>
      <c r="CL26" s="657"/>
      <c r="CM26" s="657"/>
      <c r="CN26" s="657"/>
      <c r="CO26" s="657"/>
      <c r="CP26" s="657"/>
      <c r="CQ26" s="658"/>
      <c r="CR26" s="659">
        <v>515906</v>
      </c>
      <c r="CS26" s="660"/>
      <c r="CT26" s="660"/>
      <c r="CU26" s="660"/>
      <c r="CV26" s="660"/>
      <c r="CW26" s="660"/>
      <c r="CX26" s="660"/>
      <c r="CY26" s="661"/>
      <c r="CZ26" s="662">
        <v>8.8000000000000007</v>
      </c>
      <c r="DA26" s="671"/>
      <c r="DB26" s="671"/>
      <c r="DC26" s="672"/>
      <c r="DD26" s="665">
        <v>474234</v>
      </c>
      <c r="DE26" s="660"/>
      <c r="DF26" s="660"/>
      <c r="DG26" s="660"/>
      <c r="DH26" s="660"/>
      <c r="DI26" s="660"/>
      <c r="DJ26" s="660"/>
      <c r="DK26" s="661"/>
      <c r="DL26" s="665" t="s">
        <v>130</v>
      </c>
      <c r="DM26" s="660"/>
      <c r="DN26" s="660"/>
      <c r="DO26" s="660"/>
      <c r="DP26" s="660"/>
      <c r="DQ26" s="660"/>
      <c r="DR26" s="660"/>
      <c r="DS26" s="660"/>
      <c r="DT26" s="660"/>
      <c r="DU26" s="660"/>
      <c r="DV26" s="661"/>
      <c r="DW26" s="662" t="s">
        <v>130</v>
      </c>
      <c r="DX26" s="671"/>
      <c r="DY26" s="671"/>
      <c r="DZ26" s="671"/>
      <c r="EA26" s="671"/>
      <c r="EB26" s="671"/>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3728829</v>
      </c>
      <c r="S27" s="660"/>
      <c r="T27" s="660"/>
      <c r="U27" s="660"/>
      <c r="V27" s="660"/>
      <c r="W27" s="660"/>
      <c r="X27" s="660"/>
      <c r="Y27" s="661"/>
      <c r="Z27" s="685">
        <v>61.3</v>
      </c>
      <c r="AA27" s="685"/>
      <c r="AB27" s="685"/>
      <c r="AC27" s="685"/>
      <c r="AD27" s="686">
        <v>3382258</v>
      </c>
      <c r="AE27" s="686"/>
      <c r="AF27" s="686"/>
      <c r="AG27" s="686"/>
      <c r="AH27" s="686"/>
      <c r="AI27" s="686"/>
      <c r="AJ27" s="686"/>
      <c r="AK27" s="686"/>
      <c r="AL27" s="662">
        <v>98.900001525878906</v>
      </c>
      <c r="AM27" s="663"/>
      <c r="AN27" s="663"/>
      <c r="AO27" s="687"/>
      <c r="AP27" s="656" t="s">
        <v>300</v>
      </c>
      <c r="AQ27" s="657"/>
      <c r="AR27" s="657"/>
      <c r="AS27" s="657"/>
      <c r="AT27" s="657"/>
      <c r="AU27" s="657"/>
      <c r="AV27" s="657"/>
      <c r="AW27" s="657"/>
      <c r="AX27" s="657"/>
      <c r="AY27" s="657"/>
      <c r="AZ27" s="657"/>
      <c r="BA27" s="657"/>
      <c r="BB27" s="657"/>
      <c r="BC27" s="657"/>
      <c r="BD27" s="657"/>
      <c r="BE27" s="657"/>
      <c r="BF27" s="658"/>
      <c r="BG27" s="659">
        <v>591661</v>
      </c>
      <c r="BH27" s="660"/>
      <c r="BI27" s="660"/>
      <c r="BJ27" s="660"/>
      <c r="BK27" s="660"/>
      <c r="BL27" s="660"/>
      <c r="BM27" s="660"/>
      <c r="BN27" s="661"/>
      <c r="BO27" s="685">
        <v>100</v>
      </c>
      <c r="BP27" s="685"/>
      <c r="BQ27" s="685"/>
      <c r="BR27" s="685"/>
      <c r="BS27" s="686" t="s">
        <v>130</v>
      </c>
      <c r="BT27" s="686"/>
      <c r="BU27" s="686"/>
      <c r="BV27" s="686"/>
      <c r="BW27" s="686"/>
      <c r="BX27" s="686"/>
      <c r="BY27" s="686"/>
      <c r="BZ27" s="686"/>
      <c r="CA27" s="686"/>
      <c r="CB27" s="731"/>
      <c r="CD27" s="656" t="s">
        <v>301</v>
      </c>
      <c r="CE27" s="657"/>
      <c r="CF27" s="657"/>
      <c r="CG27" s="657"/>
      <c r="CH27" s="657"/>
      <c r="CI27" s="657"/>
      <c r="CJ27" s="657"/>
      <c r="CK27" s="657"/>
      <c r="CL27" s="657"/>
      <c r="CM27" s="657"/>
      <c r="CN27" s="657"/>
      <c r="CO27" s="657"/>
      <c r="CP27" s="657"/>
      <c r="CQ27" s="658"/>
      <c r="CR27" s="659">
        <v>392693</v>
      </c>
      <c r="CS27" s="669"/>
      <c r="CT27" s="669"/>
      <c r="CU27" s="669"/>
      <c r="CV27" s="669"/>
      <c r="CW27" s="669"/>
      <c r="CX27" s="669"/>
      <c r="CY27" s="670"/>
      <c r="CZ27" s="662">
        <v>6.7</v>
      </c>
      <c r="DA27" s="671"/>
      <c r="DB27" s="671"/>
      <c r="DC27" s="672"/>
      <c r="DD27" s="665">
        <v>105923</v>
      </c>
      <c r="DE27" s="669"/>
      <c r="DF27" s="669"/>
      <c r="DG27" s="669"/>
      <c r="DH27" s="669"/>
      <c r="DI27" s="669"/>
      <c r="DJ27" s="669"/>
      <c r="DK27" s="670"/>
      <c r="DL27" s="665">
        <v>97765</v>
      </c>
      <c r="DM27" s="669"/>
      <c r="DN27" s="669"/>
      <c r="DO27" s="669"/>
      <c r="DP27" s="669"/>
      <c r="DQ27" s="669"/>
      <c r="DR27" s="669"/>
      <c r="DS27" s="669"/>
      <c r="DT27" s="669"/>
      <c r="DU27" s="669"/>
      <c r="DV27" s="670"/>
      <c r="DW27" s="662">
        <v>2.8</v>
      </c>
      <c r="DX27" s="671"/>
      <c r="DY27" s="671"/>
      <c r="DZ27" s="671"/>
      <c r="EA27" s="671"/>
      <c r="EB27" s="671"/>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1882</v>
      </c>
      <c r="S28" s="660"/>
      <c r="T28" s="660"/>
      <c r="U28" s="660"/>
      <c r="V28" s="660"/>
      <c r="W28" s="660"/>
      <c r="X28" s="660"/>
      <c r="Y28" s="661"/>
      <c r="Z28" s="685">
        <v>0</v>
      </c>
      <c r="AA28" s="685"/>
      <c r="AB28" s="685"/>
      <c r="AC28" s="685"/>
      <c r="AD28" s="686">
        <v>1882</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303</v>
      </c>
      <c r="CE28" s="657"/>
      <c r="CF28" s="657"/>
      <c r="CG28" s="657"/>
      <c r="CH28" s="657"/>
      <c r="CI28" s="657"/>
      <c r="CJ28" s="657"/>
      <c r="CK28" s="657"/>
      <c r="CL28" s="657"/>
      <c r="CM28" s="657"/>
      <c r="CN28" s="657"/>
      <c r="CO28" s="657"/>
      <c r="CP28" s="657"/>
      <c r="CQ28" s="658"/>
      <c r="CR28" s="659">
        <v>521615</v>
      </c>
      <c r="CS28" s="660"/>
      <c r="CT28" s="660"/>
      <c r="CU28" s="660"/>
      <c r="CV28" s="660"/>
      <c r="CW28" s="660"/>
      <c r="CX28" s="660"/>
      <c r="CY28" s="661"/>
      <c r="CZ28" s="662">
        <v>8.9</v>
      </c>
      <c r="DA28" s="671"/>
      <c r="DB28" s="671"/>
      <c r="DC28" s="672"/>
      <c r="DD28" s="665">
        <v>521615</v>
      </c>
      <c r="DE28" s="660"/>
      <c r="DF28" s="660"/>
      <c r="DG28" s="660"/>
      <c r="DH28" s="660"/>
      <c r="DI28" s="660"/>
      <c r="DJ28" s="660"/>
      <c r="DK28" s="661"/>
      <c r="DL28" s="665">
        <v>521615</v>
      </c>
      <c r="DM28" s="660"/>
      <c r="DN28" s="660"/>
      <c r="DO28" s="660"/>
      <c r="DP28" s="660"/>
      <c r="DQ28" s="660"/>
      <c r="DR28" s="660"/>
      <c r="DS28" s="660"/>
      <c r="DT28" s="660"/>
      <c r="DU28" s="660"/>
      <c r="DV28" s="661"/>
      <c r="DW28" s="662">
        <v>14.7</v>
      </c>
      <c r="DX28" s="671"/>
      <c r="DY28" s="671"/>
      <c r="DZ28" s="671"/>
      <c r="EA28" s="671"/>
      <c r="EB28" s="671"/>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47546</v>
      </c>
      <c r="S29" s="660"/>
      <c r="T29" s="660"/>
      <c r="U29" s="660"/>
      <c r="V29" s="660"/>
      <c r="W29" s="660"/>
      <c r="X29" s="660"/>
      <c r="Y29" s="661"/>
      <c r="Z29" s="685">
        <v>0.8</v>
      </c>
      <c r="AA29" s="685"/>
      <c r="AB29" s="685"/>
      <c r="AC29" s="685"/>
      <c r="AD29" s="686" t="s">
        <v>130</v>
      </c>
      <c r="AE29" s="686"/>
      <c r="AF29" s="686"/>
      <c r="AG29" s="686"/>
      <c r="AH29" s="686"/>
      <c r="AI29" s="686"/>
      <c r="AJ29" s="686"/>
      <c r="AK29" s="686"/>
      <c r="AL29" s="662" t="s">
        <v>130</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305</v>
      </c>
      <c r="CE29" s="680"/>
      <c r="CF29" s="656" t="s">
        <v>70</v>
      </c>
      <c r="CG29" s="657"/>
      <c r="CH29" s="657"/>
      <c r="CI29" s="657"/>
      <c r="CJ29" s="657"/>
      <c r="CK29" s="657"/>
      <c r="CL29" s="657"/>
      <c r="CM29" s="657"/>
      <c r="CN29" s="657"/>
      <c r="CO29" s="657"/>
      <c r="CP29" s="657"/>
      <c r="CQ29" s="658"/>
      <c r="CR29" s="659">
        <v>521615</v>
      </c>
      <c r="CS29" s="669"/>
      <c r="CT29" s="669"/>
      <c r="CU29" s="669"/>
      <c r="CV29" s="669"/>
      <c r="CW29" s="669"/>
      <c r="CX29" s="669"/>
      <c r="CY29" s="670"/>
      <c r="CZ29" s="662">
        <v>8.9</v>
      </c>
      <c r="DA29" s="671"/>
      <c r="DB29" s="671"/>
      <c r="DC29" s="672"/>
      <c r="DD29" s="665">
        <v>521615</v>
      </c>
      <c r="DE29" s="669"/>
      <c r="DF29" s="669"/>
      <c r="DG29" s="669"/>
      <c r="DH29" s="669"/>
      <c r="DI29" s="669"/>
      <c r="DJ29" s="669"/>
      <c r="DK29" s="670"/>
      <c r="DL29" s="665">
        <v>521615</v>
      </c>
      <c r="DM29" s="669"/>
      <c r="DN29" s="669"/>
      <c r="DO29" s="669"/>
      <c r="DP29" s="669"/>
      <c r="DQ29" s="669"/>
      <c r="DR29" s="669"/>
      <c r="DS29" s="669"/>
      <c r="DT29" s="669"/>
      <c r="DU29" s="669"/>
      <c r="DV29" s="670"/>
      <c r="DW29" s="662">
        <v>14.7</v>
      </c>
      <c r="DX29" s="671"/>
      <c r="DY29" s="671"/>
      <c r="DZ29" s="671"/>
      <c r="EA29" s="671"/>
      <c r="EB29" s="671"/>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46742</v>
      </c>
      <c r="S30" s="660"/>
      <c r="T30" s="660"/>
      <c r="U30" s="660"/>
      <c r="V30" s="660"/>
      <c r="W30" s="660"/>
      <c r="X30" s="660"/>
      <c r="Y30" s="661"/>
      <c r="Z30" s="685">
        <v>0.8</v>
      </c>
      <c r="AA30" s="685"/>
      <c r="AB30" s="685"/>
      <c r="AC30" s="685"/>
      <c r="AD30" s="686">
        <v>13710</v>
      </c>
      <c r="AE30" s="686"/>
      <c r="AF30" s="686"/>
      <c r="AG30" s="686"/>
      <c r="AH30" s="686"/>
      <c r="AI30" s="686"/>
      <c r="AJ30" s="686"/>
      <c r="AK30" s="686"/>
      <c r="AL30" s="662">
        <v>0.4</v>
      </c>
      <c r="AM30" s="663"/>
      <c r="AN30" s="663"/>
      <c r="AO30" s="687"/>
      <c r="AP30" s="712" t="s">
        <v>224</v>
      </c>
      <c r="AQ30" s="713"/>
      <c r="AR30" s="713"/>
      <c r="AS30" s="713"/>
      <c r="AT30" s="713"/>
      <c r="AU30" s="713"/>
      <c r="AV30" s="713"/>
      <c r="AW30" s="713"/>
      <c r="AX30" s="713"/>
      <c r="AY30" s="713"/>
      <c r="AZ30" s="713"/>
      <c r="BA30" s="713"/>
      <c r="BB30" s="713"/>
      <c r="BC30" s="713"/>
      <c r="BD30" s="713"/>
      <c r="BE30" s="713"/>
      <c r="BF30" s="714"/>
      <c r="BG30" s="712" t="s">
        <v>307</v>
      </c>
      <c r="BH30" s="729"/>
      <c r="BI30" s="729"/>
      <c r="BJ30" s="729"/>
      <c r="BK30" s="729"/>
      <c r="BL30" s="729"/>
      <c r="BM30" s="729"/>
      <c r="BN30" s="729"/>
      <c r="BO30" s="729"/>
      <c r="BP30" s="729"/>
      <c r="BQ30" s="730"/>
      <c r="BR30" s="712" t="s">
        <v>308</v>
      </c>
      <c r="BS30" s="729"/>
      <c r="BT30" s="729"/>
      <c r="BU30" s="729"/>
      <c r="BV30" s="729"/>
      <c r="BW30" s="729"/>
      <c r="BX30" s="729"/>
      <c r="BY30" s="729"/>
      <c r="BZ30" s="729"/>
      <c r="CA30" s="729"/>
      <c r="CB30" s="730"/>
      <c r="CD30" s="681"/>
      <c r="CE30" s="682"/>
      <c r="CF30" s="656" t="s">
        <v>309</v>
      </c>
      <c r="CG30" s="657"/>
      <c r="CH30" s="657"/>
      <c r="CI30" s="657"/>
      <c r="CJ30" s="657"/>
      <c r="CK30" s="657"/>
      <c r="CL30" s="657"/>
      <c r="CM30" s="657"/>
      <c r="CN30" s="657"/>
      <c r="CO30" s="657"/>
      <c r="CP30" s="657"/>
      <c r="CQ30" s="658"/>
      <c r="CR30" s="659">
        <v>505300</v>
      </c>
      <c r="CS30" s="660"/>
      <c r="CT30" s="660"/>
      <c r="CU30" s="660"/>
      <c r="CV30" s="660"/>
      <c r="CW30" s="660"/>
      <c r="CX30" s="660"/>
      <c r="CY30" s="661"/>
      <c r="CZ30" s="662">
        <v>8.6</v>
      </c>
      <c r="DA30" s="671"/>
      <c r="DB30" s="671"/>
      <c r="DC30" s="672"/>
      <c r="DD30" s="665">
        <v>505300</v>
      </c>
      <c r="DE30" s="660"/>
      <c r="DF30" s="660"/>
      <c r="DG30" s="660"/>
      <c r="DH30" s="660"/>
      <c r="DI30" s="660"/>
      <c r="DJ30" s="660"/>
      <c r="DK30" s="661"/>
      <c r="DL30" s="665">
        <v>505300</v>
      </c>
      <c r="DM30" s="660"/>
      <c r="DN30" s="660"/>
      <c r="DO30" s="660"/>
      <c r="DP30" s="660"/>
      <c r="DQ30" s="660"/>
      <c r="DR30" s="660"/>
      <c r="DS30" s="660"/>
      <c r="DT30" s="660"/>
      <c r="DU30" s="660"/>
      <c r="DV30" s="661"/>
      <c r="DW30" s="662">
        <v>14.3</v>
      </c>
      <c r="DX30" s="671"/>
      <c r="DY30" s="671"/>
      <c r="DZ30" s="671"/>
      <c r="EA30" s="671"/>
      <c r="EB30" s="671"/>
      <c r="EC30" s="690"/>
    </row>
    <row r="31" spans="2:133" ht="11.25" customHeight="1" x14ac:dyDescent="0.15">
      <c r="B31" s="656" t="s">
        <v>310</v>
      </c>
      <c r="C31" s="657"/>
      <c r="D31" s="657"/>
      <c r="E31" s="657"/>
      <c r="F31" s="657"/>
      <c r="G31" s="657"/>
      <c r="H31" s="657"/>
      <c r="I31" s="657"/>
      <c r="J31" s="657"/>
      <c r="K31" s="657"/>
      <c r="L31" s="657"/>
      <c r="M31" s="657"/>
      <c r="N31" s="657"/>
      <c r="O31" s="657"/>
      <c r="P31" s="657"/>
      <c r="Q31" s="658"/>
      <c r="R31" s="659">
        <v>3984</v>
      </c>
      <c r="S31" s="660"/>
      <c r="T31" s="660"/>
      <c r="U31" s="660"/>
      <c r="V31" s="660"/>
      <c r="W31" s="660"/>
      <c r="X31" s="660"/>
      <c r="Y31" s="661"/>
      <c r="Z31" s="685">
        <v>0.1</v>
      </c>
      <c r="AA31" s="685"/>
      <c r="AB31" s="685"/>
      <c r="AC31" s="685"/>
      <c r="AD31" s="686" t="s">
        <v>130</v>
      </c>
      <c r="AE31" s="686"/>
      <c r="AF31" s="686"/>
      <c r="AG31" s="686"/>
      <c r="AH31" s="686"/>
      <c r="AI31" s="686"/>
      <c r="AJ31" s="686"/>
      <c r="AK31" s="686"/>
      <c r="AL31" s="662" t="s">
        <v>130</v>
      </c>
      <c r="AM31" s="663"/>
      <c r="AN31" s="663"/>
      <c r="AO31" s="687"/>
      <c r="AP31" s="723" t="s">
        <v>311</v>
      </c>
      <c r="AQ31" s="724"/>
      <c r="AR31" s="724"/>
      <c r="AS31" s="724"/>
      <c r="AT31" s="725" t="s">
        <v>312</v>
      </c>
      <c r="AU31" s="353"/>
      <c r="AV31" s="353"/>
      <c r="AW31" s="353"/>
      <c r="AX31" s="709" t="s">
        <v>191</v>
      </c>
      <c r="AY31" s="710"/>
      <c r="AZ31" s="710"/>
      <c r="BA31" s="710"/>
      <c r="BB31" s="710"/>
      <c r="BC31" s="710"/>
      <c r="BD31" s="710"/>
      <c r="BE31" s="710"/>
      <c r="BF31" s="711"/>
      <c r="BG31" s="719">
        <v>99.5</v>
      </c>
      <c r="BH31" s="720"/>
      <c r="BI31" s="720"/>
      <c r="BJ31" s="720"/>
      <c r="BK31" s="720"/>
      <c r="BL31" s="720"/>
      <c r="BM31" s="721">
        <v>98.3</v>
      </c>
      <c r="BN31" s="720"/>
      <c r="BO31" s="720"/>
      <c r="BP31" s="720"/>
      <c r="BQ31" s="722"/>
      <c r="BR31" s="719">
        <v>99.4</v>
      </c>
      <c r="BS31" s="720"/>
      <c r="BT31" s="720"/>
      <c r="BU31" s="720"/>
      <c r="BV31" s="720"/>
      <c r="BW31" s="720"/>
      <c r="BX31" s="721">
        <v>98.4</v>
      </c>
      <c r="BY31" s="720"/>
      <c r="BZ31" s="720"/>
      <c r="CA31" s="720"/>
      <c r="CB31" s="722"/>
      <c r="CD31" s="681"/>
      <c r="CE31" s="682"/>
      <c r="CF31" s="656" t="s">
        <v>313</v>
      </c>
      <c r="CG31" s="657"/>
      <c r="CH31" s="657"/>
      <c r="CI31" s="657"/>
      <c r="CJ31" s="657"/>
      <c r="CK31" s="657"/>
      <c r="CL31" s="657"/>
      <c r="CM31" s="657"/>
      <c r="CN31" s="657"/>
      <c r="CO31" s="657"/>
      <c r="CP31" s="657"/>
      <c r="CQ31" s="658"/>
      <c r="CR31" s="659">
        <v>16315</v>
      </c>
      <c r="CS31" s="669"/>
      <c r="CT31" s="669"/>
      <c r="CU31" s="669"/>
      <c r="CV31" s="669"/>
      <c r="CW31" s="669"/>
      <c r="CX31" s="669"/>
      <c r="CY31" s="670"/>
      <c r="CZ31" s="662">
        <v>0.3</v>
      </c>
      <c r="DA31" s="671"/>
      <c r="DB31" s="671"/>
      <c r="DC31" s="672"/>
      <c r="DD31" s="665">
        <v>16315</v>
      </c>
      <c r="DE31" s="669"/>
      <c r="DF31" s="669"/>
      <c r="DG31" s="669"/>
      <c r="DH31" s="669"/>
      <c r="DI31" s="669"/>
      <c r="DJ31" s="669"/>
      <c r="DK31" s="670"/>
      <c r="DL31" s="665">
        <v>16315</v>
      </c>
      <c r="DM31" s="669"/>
      <c r="DN31" s="669"/>
      <c r="DO31" s="669"/>
      <c r="DP31" s="669"/>
      <c r="DQ31" s="669"/>
      <c r="DR31" s="669"/>
      <c r="DS31" s="669"/>
      <c r="DT31" s="669"/>
      <c r="DU31" s="669"/>
      <c r="DV31" s="670"/>
      <c r="DW31" s="662">
        <v>0.5</v>
      </c>
      <c r="DX31" s="671"/>
      <c r="DY31" s="671"/>
      <c r="DZ31" s="671"/>
      <c r="EA31" s="671"/>
      <c r="EB31" s="671"/>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529427</v>
      </c>
      <c r="S32" s="660"/>
      <c r="T32" s="660"/>
      <c r="U32" s="660"/>
      <c r="V32" s="660"/>
      <c r="W32" s="660"/>
      <c r="X32" s="660"/>
      <c r="Y32" s="661"/>
      <c r="Z32" s="685">
        <v>8.6999999999999993</v>
      </c>
      <c r="AA32" s="685"/>
      <c r="AB32" s="685"/>
      <c r="AC32" s="685"/>
      <c r="AD32" s="686" t="s">
        <v>130</v>
      </c>
      <c r="AE32" s="686"/>
      <c r="AF32" s="686"/>
      <c r="AG32" s="686"/>
      <c r="AH32" s="686"/>
      <c r="AI32" s="686"/>
      <c r="AJ32" s="686"/>
      <c r="AK32" s="686"/>
      <c r="AL32" s="662" t="s">
        <v>130</v>
      </c>
      <c r="AM32" s="663"/>
      <c r="AN32" s="663"/>
      <c r="AO32" s="687"/>
      <c r="AP32" s="696"/>
      <c r="AQ32" s="697"/>
      <c r="AR32" s="697"/>
      <c r="AS32" s="697"/>
      <c r="AT32" s="726"/>
      <c r="AU32" s="349" t="s">
        <v>315</v>
      </c>
      <c r="AX32" s="656" t="s">
        <v>316</v>
      </c>
      <c r="AY32" s="657"/>
      <c r="AZ32" s="657"/>
      <c r="BA32" s="657"/>
      <c r="BB32" s="657"/>
      <c r="BC32" s="657"/>
      <c r="BD32" s="657"/>
      <c r="BE32" s="657"/>
      <c r="BF32" s="658"/>
      <c r="BG32" s="728">
        <v>99.4</v>
      </c>
      <c r="BH32" s="669"/>
      <c r="BI32" s="669"/>
      <c r="BJ32" s="669"/>
      <c r="BK32" s="669"/>
      <c r="BL32" s="669"/>
      <c r="BM32" s="663">
        <v>98.4</v>
      </c>
      <c r="BN32" s="669"/>
      <c r="BO32" s="669"/>
      <c r="BP32" s="669"/>
      <c r="BQ32" s="694"/>
      <c r="BR32" s="728">
        <v>99.1</v>
      </c>
      <c r="BS32" s="669"/>
      <c r="BT32" s="669"/>
      <c r="BU32" s="669"/>
      <c r="BV32" s="669"/>
      <c r="BW32" s="669"/>
      <c r="BX32" s="663">
        <v>98.1</v>
      </c>
      <c r="BY32" s="669"/>
      <c r="BZ32" s="669"/>
      <c r="CA32" s="669"/>
      <c r="CB32" s="694"/>
      <c r="CD32" s="683"/>
      <c r="CE32" s="684"/>
      <c r="CF32" s="656" t="s">
        <v>317</v>
      </c>
      <c r="CG32" s="657"/>
      <c r="CH32" s="657"/>
      <c r="CI32" s="657"/>
      <c r="CJ32" s="657"/>
      <c r="CK32" s="657"/>
      <c r="CL32" s="657"/>
      <c r="CM32" s="657"/>
      <c r="CN32" s="657"/>
      <c r="CO32" s="657"/>
      <c r="CP32" s="657"/>
      <c r="CQ32" s="658"/>
      <c r="CR32" s="659" t="s">
        <v>130</v>
      </c>
      <c r="CS32" s="660"/>
      <c r="CT32" s="660"/>
      <c r="CU32" s="660"/>
      <c r="CV32" s="660"/>
      <c r="CW32" s="660"/>
      <c r="CX32" s="660"/>
      <c r="CY32" s="661"/>
      <c r="CZ32" s="662" t="s">
        <v>130</v>
      </c>
      <c r="DA32" s="671"/>
      <c r="DB32" s="671"/>
      <c r="DC32" s="672"/>
      <c r="DD32" s="665" t="s">
        <v>130</v>
      </c>
      <c r="DE32" s="660"/>
      <c r="DF32" s="660"/>
      <c r="DG32" s="660"/>
      <c r="DH32" s="660"/>
      <c r="DI32" s="660"/>
      <c r="DJ32" s="660"/>
      <c r="DK32" s="661"/>
      <c r="DL32" s="665" t="s">
        <v>130</v>
      </c>
      <c r="DM32" s="660"/>
      <c r="DN32" s="660"/>
      <c r="DO32" s="660"/>
      <c r="DP32" s="660"/>
      <c r="DQ32" s="660"/>
      <c r="DR32" s="660"/>
      <c r="DS32" s="660"/>
      <c r="DT32" s="660"/>
      <c r="DU32" s="660"/>
      <c r="DV32" s="661"/>
      <c r="DW32" s="662" t="s">
        <v>130</v>
      </c>
      <c r="DX32" s="671"/>
      <c r="DY32" s="671"/>
      <c r="DZ32" s="671"/>
      <c r="EA32" s="671"/>
      <c r="EB32" s="671"/>
      <c r="EC32" s="690"/>
    </row>
    <row r="33" spans="2:133" ht="11.25" customHeight="1" x14ac:dyDescent="0.15">
      <c r="B33" s="716" t="s">
        <v>318</v>
      </c>
      <c r="C33" s="717"/>
      <c r="D33" s="717"/>
      <c r="E33" s="717"/>
      <c r="F33" s="717"/>
      <c r="G33" s="717"/>
      <c r="H33" s="717"/>
      <c r="I33" s="717"/>
      <c r="J33" s="717"/>
      <c r="K33" s="717"/>
      <c r="L33" s="717"/>
      <c r="M33" s="717"/>
      <c r="N33" s="717"/>
      <c r="O33" s="717"/>
      <c r="P33" s="717"/>
      <c r="Q33" s="718"/>
      <c r="R33" s="659" t="s">
        <v>130</v>
      </c>
      <c r="S33" s="660"/>
      <c r="T33" s="660"/>
      <c r="U33" s="660"/>
      <c r="V33" s="660"/>
      <c r="W33" s="660"/>
      <c r="X33" s="660"/>
      <c r="Y33" s="661"/>
      <c r="Z33" s="685" t="s">
        <v>130</v>
      </c>
      <c r="AA33" s="685"/>
      <c r="AB33" s="685"/>
      <c r="AC33" s="685"/>
      <c r="AD33" s="686" t="s">
        <v>130</v>
      </c>
      <c r="AE33" s="686"/>
      <c r="AF33" s="686"/>
      <c r="AG33" s="686"/>
      <c r="AH33" s="686"/>
      <c r="AI33" s="686"/>
      <c r="AJ33" s="686"/>
      <c r="AK33" s="686"/>
      <c r="AL33" s="662" t="s">
        <v>130</v>
      </c>
      <c r="AM33" s="663"/>
      <c r="AN33" s="663"/>
      <c r="AO33" s="687"/>
      <c r="AP33" s="698"/>
      <c r="AQ33" s="699"/>
      <c r="AR33" s="699"/>
      <c r="AS33" s="699"/>
      <c r="AT33" s="727"/>
      <c r="AU33" s="354"/>
      <c r="AV33" s="354"/>
      <c r="AW33" s="354"/>
      <c r="AX33" s="636" t="s">
        <v>319</v>
      </c>
      <c r="AY33" s="637"/>
      <c r="AZ33" s="637"/>
      <c r="BA33" s="637"/>
      <c r="BB33" s="637"/>
      <c r="BC33" s="637"/>
      <c r="BD33" s="637"/>
      <c r="BE33" s="637"/>
      <c r="BF33" s="638"/>
      <c r="BG33" s="715">
        <v>99.4</v>
      </c>
      <c r="BH33" s="640"/>
      <c r="BI33" s="640"/>
      <c r="BJ33" s="640"/>
      <c r="BK33" s="640"/>
      <c r="BL33" s="640"/>
      <c r="BM33" s="677">
        <v>98.1</v>
      </c>
      <c r="BN33" s="640"/>
      <c r="BO33" s="640"/>
      <c r="BP33" s="640"/>
      <c r="BQ33" s="688"/>
      <c r="BR33" s="715">
        <v>99.5</v>
      </c>
      <c r="BS33" s="640"/>
      <c r="BT33" s="640"/>
      <c r="BU33" s="640"/>
      <c r="BV33" s="640"/>
      <c r="BW33" s="640"/>
      <c r="BX33" s="677">
        <v>98.5</v>
      </c>
      <c r="BY33" s="640"/>
      <c r="BZ33" s="640"/>
      <c r="CA33" s="640"/>
      <c r="CB33" s="688"/>
      <c r="CD33" s="656" t="s">
        <v>320</v>
      </c>
      <c r="CE33" s="657"/>
      <c r="CF33" s="657"/>
      <c r="CG33" s="657"/>
      <c r="CH33" s="657"/>
      <c r="CI33" s="657"/>
      <c r="CJ33" s="657"/>
      <c r="CK33" s="657"/>
      <c r="CL33" s="657"/>
      <c r="CM33" s="657"/>
      <c r="CN33" s="657"/>
      <c r="CO33" s="657"/>
      <c r="CP33" s="657"/>
      <c r="CQ33" s="658"/>
      <c r="CR33" s="659">
        <v>3184997</v>
      </c>
      <c r="CS33" s="669"/>
      <c r="CT33" s="669"/>
      <c r="CU33" s="669"/>
      <c r="CV33" s="669"/>
      <c r="CW33" s="669"/>
      <c r="CX33" s="669"/>
      <c r="CY33" s="670"/>
      <c r="CZ33" s="662">
        <v>54.1</v>
      </c>
      <c r="DA33" s="671"/>
      <c r="DB33" s="671"/>
      <c r="DC33" s="672"/>
      <c r="DD33" s="665">
        <v>2274573</v>
      </c>
      <c r="DE33" s="669"/>
      <c r="DF33" s="669"/>
      <c r="DG33" s="669"/>
      <c r="DH33" s="669"/>
      <c r="DI33" s="669"/>
      <c r="DJ33" s="669"/>
      <c r="DK33" s="670"/>
      <c r="DL33" s="665">
        <v>1095433</v>
      </c>
      <c r="DM33" s="669"/>
      <c r="DN33" s="669"/>
      <c r="DO33" s="669"/>
      <c r="DP33" s="669"/>
      <c r="DQ33" s="669"/>
      <c r="DR33" s="669"/>
      <c r="DS33" s="669"/>
      <c r="DT33" s="669"/>
      <c r="DU33" s="669"/>
      <c r="DV33" s="670"/>
      <c r="DW33" s="662">
        <v>30.9</v>
      </c>
      <c r="DX33" s="671"/>
      <c r="DY33" s="671"/>
      <c r="DZ33" s="671"/>
      <c r="EA33" s="671"/>
      <c r="EB33" s="671"/>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670616</v>
      </c>
      <c r="S34" s="660"/>
      <c r="T34" s="660"/>
      <c r="U34" s="660"/>
      <c r="V34" s="660"/>
      <c r="W34" s="660"/>
      <c r="X34" s="660"/>
      <c r="Y34" s="661"/>
      <c r="Z34" s="685">
        <v>11</v>
      </c>
      <c r="AA34" s="685"/>
      <c r="AB34" s="685"/>
      <c r="AC34" s="685"/>
      <c r="AD34" s="686" t="s">
        <v>130</v>
      </c>
      <c r="AE34" s="686"/>
      <c r="AF34" s="686"/>
      <c r="AG34" s="686"/>
      <c r="AH34" s="686"/>
      <c r="AI34" s="686"/>
      <c r="AJ34" s="686"/>
      <c r="AK34" s="686"/>
      <c r="AL34" s="662" t="s">
        <v>130</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322</v>
      </c>
      <c r="CE34" s="657"/>
      <c r="CF34" s="657"/>
      <c r="CG34" s="657"/>
      <c r="CH34" s="657"/>
      <c r="CI34" s="657"/>
      <c r="CJ34" s="657"/>
      <c r="CK34" s="657"/>
      <c r="CL34" s="657"/>
      <c r="CM34" s="657"/>
      <c r="CN34" s="657"/>
      <c r="CO34" s="657"/>
      <c r="CP34" s="657"/>
      <c r="CQ34" s="658"/>
      <c r="CR34" s="659">
        <v>911144</v>
      </c>
      <c r="CS34" s="660"/>
      <c r="CT34" s="660"/>
      <c r="CU34" s="660"/>
      <c r="CV34" s="660"/>
      <c r="CW34" s="660"/>
      <c r="CX34" s="660"/>
      <c r="CY34" s="661"/>
      <c r="CZ34" s="662">
        <v>15.5</v>
      </c>
      <c r="DA34" s="671"/>
      <c r="DB34" s="671"/>
      <c r="DC34" s="672"/>
      <c r="DD34" s="665">
        <v>624162</v>
      </c>
      <c r="DE34" s="660"/>
      <c r="DF34" s="660"/>
      <c r="DG34" s="660"/>
      <c r="DH34" s="660"/>
      <c r="DI34" s="660"/>
      <c r="DJ34" s="660"/>
      <c r="DK34" s="661"/>
      <c r="DL34" s="665">
        <v>212629</v>
      </c>
      <c r="DM34" s="660"/>
      <c r="DN34" s="660"/>
      <c r="DO34" s="660"/>
      <c r="DP34" s="660"/>
      <c r="DQ34" s="660"/>
      <c r="DR34" s="660"/>
      <c r="DS34" s="660"/>
      <c r="DT34" s="660"/>
      <c r="DU34" s="660"/>
      <c r="DV34" s="661"/>
      <c r="DW34" s="662">
        <v>6</v>
      </c>
      <c r="DX34" s="671"/>
      <c r="DY34" s="671"/>
      <c r="DZ34" s="671"/>
      <c r="EA34" s="671"/>
      <c r="EB34" s="671"/>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v>24003</v>
      </c>
      <c r="S35" s="660"/>
      <c r="T35" s="660"/>
      <c r="U35" s="660"/>
      <c r="V35" s="660"/>
      <c r="W35" s="660"/>
      <c r="X35" s="660"/>
      <c r="Y35" s="661"/>
      <c r="Z35" s="685">
        <v>0.4</v>
      </c>
      <c r="AA35" s="685"/>
      <c r="AB35" s="685"/>
      <c r="AC35" s="685"/>
      <c r="AD35" s="686">
        <v>22439</v>
      </c>
      <c r="AE35" s="686"/>
      <c r="AF35" s="686"/>
      <c r="AG35" s="686"/>
      <c r="AH35" s="686"/>
      <c r="AI35" s="686"/>
      <c r="AJ35" s="686"/>
      <c r="AK35" s="686"/>
      <c r="AL35" s="662">
        <v>0.7</v>
      </c>
      <c r="AM35" s="663"/>
      <c r="AN35" s="663"/>
      <c r="AO35" s="687"/>
      <c r="AP35" s="357"/>
      <c r="AQ35" s="712" t="s">
        <v>324</v>
      </c>
      <c r="AR35" s="713"/>
      <c r="AS35" s="713"/>
      <c r="AT35" s="713"/>
      <c r="AU35" s="713"/>
      <c r="AV35" s="713"/>
      <c r="AW35" s="713"/>
      <c r="AX35" s="713"/>
      <c r="AY35" s="713"/>
      <c r="AZ35" s="713"/>
      <c r="BA35" s="713"/>
      <c r="BB35" s="713"/>
      <c r="BC35" s="713"/>
      <c r="BD35" s="713"/>
      <c r="BE35" s="713"/>
      <c r="BF35" s="714"/>
      <c r="BG35" s="712" t="s">
        <v>325</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326</v>
      </c>
      <c r="CE35" s="657"/>
      <c r="CF35" s="657"/>
      <c r="CG35" s="657"/>
      <c r="CH35" s="657"/>
      <c r="CI35" s="657"/>
      <c r="CJ35" s="657"/>
      <c r="CK35" s="657"/>
      <c r="CL35" s="657"/>
      <c r="CM35" s="657"/>
      <c r="CN35" s="657"/>
      <c r="CO35" s="657"/>
      <c r="CP35" s="657"/>
      <c r="CQ35" s="658"/>
      <c r="CR35" s="659">
        <v>254749</v>
      </c>
      <c r="CS35" s="669"/>
      <c r="CT35" s="669"/>
      <c r="CU35" s="669"/>
      <c r="CV35" s="669"/>
      <c r="CW35" s="669"/>
      <c r="CX35" s="669"/>
      <c r="CY35" s="670"/>
      <c r="CZ35" s="662">
        <v>4.3</v>
      </c>
      <c r="DA35" s="671"/>
      <c r="DB35" s="671"/>
      <c r="DC35" s="672"/>
      <c r="DD35" s="665">
        <v>194272</v>
      </c>
      <c r="DE35" s="669"/>
      <c r="DF35" s="669"/>
      <c r="DG35" s="669"/>
      <c r="DH35" s="669"/>
      <c r="DI35" s="669"/>
      <c r="DJ35" s="669"/>
      <c r="DK35" s="670"/>
      <c r="DL35" s="665">
        <v>148731</v>
      </c>
      <c r="DM35" s="669"/>
      <c r="DN35" s="669"/>
      <c r="DO35" s="669"/>
      <c r="DP35" s="669"/>
      <c r="DQ35" s="669"/>
      <c r="DR35" s="669"/>
      <c r="DS35" s="669"/>
      <c r="DT35" s="669"/>
      <c r="DU35" s="669"/>
      <c r="DV35" s="670"/>
      <c r="DW35" s="662">
        <v>4.2</v>
      </c>
      <c r="DX35" s="671"/>
      <c r="DY35" s="671"/>
      <c r="DZ35" s="671"/>
      <c r="EA35" s="671"/>
      <c r="EB35" s="671"/>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14511</v>
      </c>
      <c r="S36" s="660"/>
      <c r="T36" s="660"/>
      <c r="U36" s="660"/>
      <c r="V36" s="660"/>
      <c r="W36" s="660"/>
      <c r="X36" s="660"/>
      <c r="Y36" s="661"/>
      <c r="Z36" s="685">
        <v>0.2</v>
      </c>
      <c r="AA36" s="685"/>
      <c r="AB36" s="685"/>
      <c r="AC36" s="685"/>
      <c r="AD36" s="686" t="s">
        <v>130</v>
      </c>
      <c r="AE36" s="686"/>
      <c r="AF36" s="686"/>
      <c r="AG36" s="686"/>
      <c r="AH36" s="686"/>
      <c r="AI36" s="686"/>
      <c r="AJ36" s="686"/>
      <c r="AK36" s="686"/>
      <c r="AL36" s="662" t="s">
        <v>130</v>
      </c>
      <c r="AM36" s="663"/>
      <c r="AN36" s="663"/>
      <c r="AO36" s="687"/>
      <c r="AP36" s="357"/>
      <c r="AQ36" s="703" t="s">
        <v>328</v>
      </c>
      <c r="AR36" s="704"/>
      <c r="AS36" s="704"/>
      <c r="AT36" s="704"/>
      <c r="AU36" s="704"/>
      <c r="AV36" s="704"/>
      <c r="AW36" s="704"/>
      <c r="AX36" s="704"/>
      <c r="AY36" s="705"/>
      <c r="AZ36" s="706">
        <v>595707</v>
      </c>
      <c r="BA36" s="707"/>
      <c r="BB36" s="707"/>
      <c r="BC36" s="707"/>
      <c r="BD36" s="707"/>
      <c r="BE36" s="707"/>
      <c r="BF36" s="708"/>
      <c r="BG36" s="709" t="s">
        <v>329</v>
      </c>
      <c r="BH36" s="710"/>
      <c r="BI36" s="710"/>
      <c r="BJ36" s="710"/>
      <c r="BK36" s="710"/>
      <c r="BL36" s="710"/>
      <c r="BM36" s="710"/>
      <c r="BN36" s="710"/>
      <c r="BO36" s="710"/>
      <c r="BP36" s="710"/>
      <c r="BQ36" s="710"/>
      <c r="BR36" s="710"/>
      <c r="BS36" s="710"/>
      <c r="BT36" s="710"/>
      <c r="BU36" s="711"/>
      <c r="BV36" s="706" t="s">
        <v>130</v>
      </c>
      <c r="BW36" s="707"/>
      <c r="BX36" s="707"/>
      <c r="BY36" s="707"/>
      <c r="BZ36" s="707"/>
      <c r="CA36" s="707"/>
      <c r="CB36" s="708"/>
      <c r="CD36" s="656" t="s">
        <v>330</v>
      </c>
      <c r="CE36" s="657"/>
      <c r="CF36" s="657"/>
      <c r="CG36" s="657"/>
      <c r="CH36" s="657"/>
      <c r="CI36" s="657"/>
      <c r="CJ36" s="657"/>
      <c r="CK36" s="657"/>
      <c r="CL36" s="657"/>
      <c r="CM36" s="657"/>
      <c r="CN36" s="657"/>
      <c r="CO36" s="657"/>
      <c r="CP36" s="657"/>
      <c r="CQ36" s="658"/>
      <c r="CR36" s="659">
        <v>995096</v>
      </c>
      <c r="CS36" s="660"/>
      <c r="CT36" s="660"/>
      <c r="CU36" s="660"/>
      <c r="CV36" s="660"/>
      <c r="CW36" s="660"/>
      <c r="CX36" s="660"/>
      <c r="CY36" s="661"/>
      <c r="CZ36" s="662">
        <v>16.899999999999999</v>
      </c>
      <c r="DA36" s="671"/>
      <c r="DB36" s="671"/>
      <c r="DC36" s="672"/>
      <c r="DD36" s="665">
        <v>747636</v>
      </c>
      <c r="DE36" s="660"/>
      <c r="DF36" s="660"/>
      <c r="DG36" s="660"/>
      <c r="DH36" s="660"/>
      <c r="DI36" s="660"/>
      <c r="DJ36" s="660"/>
      <c r="DK36" s="661"/>
      <c r="DL36" s="665">
        <v>571066</v>
      </c>
      <c r="DM36" s="660"/>
      <c r="DN36" s="660"/>
      <c r="DO36" s="660"/>
      <c r="DP36" s="660"/>
      <c r="DQ36" s="660"/>
      <c r="DR36" s="660"/>
      <c r="DS36" s="660"/>
      <c r="DT36" s="660"/>
      <c r="DU36" s="660"/>
      <c r="DV36" s="661"/>
      <c r="DW36" s="662">
        <v>16.100000000000001</v>
      </c>
      <c r="DX36" s="671"/>
      <c r="DY36" s="671"/>
      <c r="DZ36" s="671"/>
      <c r="EA36" s="671"/>
      <c r="EB36" s="671"/>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28490</v>
      </c>
      <c r="S37" s="660"/>
      <c r="T37" s="660"/>
      <c r="U37" s="660"/>
      <c r="V37" s="660"/>
      <c r="W37" s="660"/>
      <c r="X37" s="660"/>
      <c r="Y37" s="661"/>
      <c r="Z37" s="685">
        <v>0.5</v>
      </c>
      <c r="AA37" s="685"/>
      <c r="AB37" s="685"/>
      <c r="AC37" s="685"/>
      <c r="AD37" s="686" t="s">
        <v>130</v>
      </c>
      <c r="AE37" s="686"/>
      <c r="AF37" s="686"/>
      <c r="AG37" s="686"/>
      <c r="AH37" s="686"/>
      <c r="AI37" s="686"/>
      <c r="AJ37" s="686"/>
      <c r="AK37" s="686"/>
      <c r="AL37" s="662" t="s">
        <v>130</v>
      </c>
      <c r="AM37" s="663"/>
      <c r="AN37" s="663"/>
      <c r="AO37" s="687"/>
      <c r="AQ37" s="691" t="s">
        <v>332</v>
      </c>
      <c r="AR37" s="692"/>
      <c r="AS37" s="692"/>
      <c r="AT37" s="692"/>
      <c r="AU37" s="692"/>
      <c r="AV37" s="692"/>
      <c r="AW37" s="692"/>
      <c r="AX37" s="692"/>
      <c r="AY37" s="693"/>
      <c r="AZ37" s="659">
        <v>231111</v>
      </c>
      <c r="BA37" s="660"/>
      <c r="BB37" s="660"/>
      <c r="BC37" s="660"/>
      <c r="BD37" s="669"/>
      <c r="BE37" s="669"/>
      <c r="BF37" s="694"/>
      <c r="BG37" s="656" t="s">
        <v>333</v>
      </c>
      <c r="BH37" s="657"/>
      <c r="BI37" s="657"/>
      <c r="BJ37" s="657"/>
      <c r="BK37" s="657"/>
      <c r="BL37" s="657"/>
      <c r="BM37" s="657"/>
      <c r="BN37" s="657"/>
      <c r="BO37" s="657"/>
      <c r="BP37" s="657"/>
      <c r="BQ37" s="657"/>
      <c r="BR37" s="657"/>
      <c r="BS37" s="657"/>
      <c r="BT37" s="657"/>
      <c r="BU37" s="658"/>
      <c r="BV37" s="659">
        <v>-2530</v>
      </c>
      <c r="BW37" s="660"/>
      <c r="BX37" s="660"/>
      <c r="BY37" s="660"/>
      <c r="BZ37" s="660"/>
      <c r="CA37" s="660"/>
      <c r="CB37" s="695"/>
      <c r="CD37" s="656" t="s">
        <v>334</v>
      </c>
      <c r="CE37" s="657"/>
      <c r="CF37" s="657"/>
      <c r="CG37" s="657"/>
      <c r="CH37" s="657"/>
      <c r="CI37" s="657"/>
      <c r="CJ37" s="657"/>
      <c r="CK37" s="657"/>
      <c r="CL37" s="657"/>
      <c r="CM37" s="657"/>
      <c r="CN37" s="657"/>
      <c r="CO37" s="657"/>
      <c r="CP37" s="657"/>
      <c r="CQ37" s="658"/>
      <c r="CR37" s="659">
        <v>392978</v>
      </c>
      <c r="CS37" s="669"/>
      <c r="CT37" s="669"/>
      <c r="CU37" s="669"/>
      <c r="CV37" s="669"/>
      <c r="CW37" s="669"/>
      <c r="CX37" s="669"/>
      <c r="CY37" s="670"/>
      <c r="CZ37" s="662">
        <v>6.7</v>
      </c>
      <c r="DA37" s="671"/>
      <c r="DB37" s="671"/>
      <c r="DC37" s="672"/>
      <c r="DD37" s="665">
        <v>300422</v>
      </c>
      <c r="DE37" s="669"/>
      <c r="DF37" s="669"/>
      <c r="DG37" s="669"/>
      <c r="DH37" s="669"/>
      <c r="DI37" s="669"/>
      <c r="DJ37" s="669"/>
      <c r="DK37" s="670"/>
      <c r="DL37" s="665">
        <v>299047</v>
      </c>
      <c r="DM37" s="669"/>
      <c r="DN37" s="669"/>
      <c r="DO37" s="669"/>
      <c r="DP37" s="669"/>
      <c r="DQ37" s="669"/>
      <c r="DR37" s="669"/>
      <c r="DS37" s="669"/>
      <c r="DT37" s="669"/>
      <c r="DU37" s="669"/>
      <c r="DV37" s="670"/>
      <c r="DW37" s="662">
        <v>8.4</v>
      </c>
      <c r="DX37" s="671"/>
      <c r="DY37" s="671"/>
      <c r="DZ37" s="671"/>
      <c r="EA37" s="671"/>
      <c r="EB37" s="671"/>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73113</v>
      </c>
      <c r="S38" s="660"/>
      <c r="T38" s="660"/>
      <c r="U38" s="660"/>
      <c r="V38" s="660"/>
      <c r="W38" s="660"/>
      <c r="X38" s="660"/>
      <c r="Y38" s="661"/>
      <c r="Z38" s="685">
        <v>1.2</v>
      </c>
      <c r="AA38" s="685"/>
      <c r="AB38" s="685"/>
      <c r="AC38" s="685"/>
      <c r="AD38" s="686" t="s">
        <v>130</v>
      </c>
      <c r="AE38" s="686"/>
      <c r="AF38" s="686"/>
      <c r="AG38" s="686"/>
      <c r="AH38" s="686"/>
      <c r="AI38" s="686"/>
      <c r="AJ38" s="686"/>
      <c r="AK38" s="686"/>
      <c r="AL38" s="662" t="s">
        <v>130</v>
      </c>
      <c r="AM38" s="663"/>
      <c r="AN38" s="663"/>
      <c r="AO38" s="687"/>
      <c r="AQ38" s="691" t="s">
        <v>336</v>
      </c>
      <c r="AR38" s="692"/>
      <c r="AS38" s="692"/>
      <c r="AT38" s="692"/>
      <c r="AU38" s="692"/>
      <c r="AV38" s="692"/>
      <c r="AW38" s="692"/>
      <c r="AX38" s="692"/>
      <c r="AY38" s="693"/>
      <c r="AZ38" s="659">
        <v>222187</v>
      </c>
      <c r="BA38" s="660"/>
      <c r="BB38" s="660"/>
      <c r="BC38" s="660"/>
      <c r="BD38" s="669"/>
      <c r="BE38" s="669"/>
      <c r="BF38" s="694"/>
      <c r="BG38" s="656" t="s">
        <v>337</v>
      </c>
      <c r="BH38" s="657"/>
      <c r="BI38" s="657"/>
      <c r="BJ38" s="657"/>
      <c r="BK38" s="657"/>
      <c r="BL38" s="657"/>
      <c r="BM38" s="657"/>
      <c r="BN38" s="657"/>
      <c r="BO38" s="657"/>
      <c r="BP38" s="657"/>
      <c r="BQ38" s="657"/>
      <c r="BR38" s="657"/>
      <c r="BS38" s="657"/>
      <c r="BT38" s="657"/>
      <c r="BU38" s="658"/>
      <c r="BV38" s="659">
        <v>732</v>
      </c>
      <c r="BW38" s="660"/>
      <c r="BX38" s="660"/>
      <c r="BY38" s="660"/>
      <c r="BZ38" s="660"/>
      <c r="CA38" s="660"/>
      <c r="CB38" s="695"/>
      <c r="CD38" s="656" t="s">
        <v>338</v>
      </c>
      <c r="CE38" s="657"/>
      <c r="CF38" s="657"/>
      <c r="CG38" s="657"/>
      <c r="CH38" s="657"/>
      <c r="CI38" s="657"/>
      <c r="CJ38" s="657"/>
      <c r="CK38" s="657"/>
      <c r="CL38" s="657"/>
      <c r="CM38" s="657"/>
      <c r="CN38" s="657"/>
      <c r="CO38" s="657"/>
      <c r="CP38" s="657"/>
      <c r="CQ38" s="658"/>
      <c r="CR38" s="659">
        <v>595707</v>
      </c>
      <c r="CS38" s="660"/>
      <c r="CT38" s="660"/>
      <c r="CU38" s="660"/>
      <c r="CV38" s="660"/>
      <c r="CW38" s="660"/>
      <c r="CX38" s="660"/>
      <c r="CY38" s="661"/>
      <c r="CZ38" s="662">
        <v>10.1</v>
      </c>
      <c r="DA38" s="671"/>
      <c r="DB38" s="671"/>
      <c r="DC38" s="672"/>
      <c r="DD38" s="665">
        <v>313155</v>
      </c>
      <c r="DE38" s="660"/>
      <c r="DF38" s="660"/>
      <c r="DG38" s="660"/>
      <c r="DH38" s="660"/>
      <c r="DI38" s="660"/>
      <c r="DJ38" s="660"/>
      <c r="DK38" s="661"/>
      <c r="DL38" s="665">
        <v>163007</v>
      </c>
      <c r="DM38" s="660"/>
      <c r="DN38" s="660"/>
      <c r="DO38" s="660"/>
      <c r="DP38" s="660"/>
      <c r="DQ38" s="660"/>
      <c r="DR38" s="660"/>
      <c r="DS38" s="660"/>
      <c r="DT38" s="660"/>
      <c r="DU38" s="660"/>
      <c r="DV38" s="661"/>
      <c r="DW38" s="662">
        <v>4.5999999999999996</v>
      </c>
      <c r="DX38" s="671"/>
      <c r="DY38" s="671"/>
      <c r="DZ38" s="671"/>
      <c r="EA38" s="671"/>
      <c r="EB38" s="671"/>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v>282338</v>
      </c>
      <c r="S39" s="660"/>
      <c r="T39" s="660"/>
      <c r="U39" s="660"/>
      <c r="V39" s="660"/>
      <c r="W39" s="660"/>
      <c r="X39" s="660"/>
      <c r="Y39" s="661"/>
      <c r="Z39" s="685">
        <v>4.5999999999999996</v>
      </c>
      <c r="AA39" s="685"/>
      <c r="AB39" s="685"/>
      <c r="AC39" s="685"/>
      <c r="AD39" s="686">
        <v>226</v>
      </c>
      <c r="AE39" s="686"/>
      <c r="AF39" s="686"/>
      <c r="AG39" s="686"/>
      <c r="AH39" s="686"/>
      <c r="AI39" s="686"/>
      <c r="AJ39" s="686"/>
      <c r="AK39" s="686"/>
      <c r="AL39" s="662">
        <v>0</v>
      </c>
      <c r="AM39" s="663"/>
      <c r="AN39" s="663"/>
      <c r="AO39" s="687"/>
      <c r="AQ39" s="691" t="s">
        <v>340</v>
      </c>
      <c r="AR39" s="692"/>
      <c r="AS39" s="692"/>
      <c r="AT39" s="692"/>
      <c r="AU39" s="692"/>
      <c r="AV39" s="692"/>
      <c r="AW39" s="692"/>
      <c r="AX39" s="692"/>
      <c r="AY39" s="693"/>
      <c r="AZ39" s="659" t="s">
        <v>130</v>
      </c>
      <c r="BA39" s="660"/>
      <c r="BB39" s="660"/>
      <c r="BC39" s="660"/>
      <c r="BD39" s="669"/>
      <c r="BE39" s="669"/>
      <c r="BF39" s="694"/>
      <c r="BG39" s="656" t="s">
        <v>341</v>
      </c>
      <c r="BH39" s="657"/>
      <c r="BI39" s="657"/>
      <c r="BJ39" s="657"/>
      <c r="BK39" s="657"/>
      <c r="BL39" s="657"/>
      <c r="BM39" s="657"/>
      <c r="BN39" s="657"/>
      <c r="BO39" s="657"/>
      <c r="BP39" s="657"/>
      <c r="BQ39" s="657"/>
      <c r="BR39" s="657"/>
      <c r="BS39" s="657"/>
      <c r="BT39" s="657"/>
      <c r="BU39" s="658"/>
      <c r="BV39" s="659">
        <v>1122</v>
      </c>
      <c r="BW39" s="660"/>
      <c r="BX39" s="660"/>
      <c r="BY39" s="660"/>
      <c r="BZ39" s="660"/>
      <c r="CA39" s="660"/>
      <c r="CB39" s="695"/>
      <c r="CD39" s="656" t="s">
        <v>342</v>
      </c>
      <c r="CE39" s="657"/>
      <c r="CF39" s="657"/>
      <c r="CG39" s="657"/>
      <c r="CH39" s="657"/>
      <c r="CI39" s="657"/>
      <c r="CJ39" s="657"/>
      <c r="CK39" s="657"/>
      <c r="CL39" s="657"/>
      <c r="CM39" s="657"/>
      <c r="CN39" s="657"/>
      <c r="CO39" s="657"/>
      <c r="CP39" s="657"/>
      <c r="CQ39" s="658"/>
      <c r="CR39" s="659">
        <v>411221</v>
      </c>
      <c r="CS39" s="669"/>
      <c r="CT39" s="669"/>
      <c r="CU39" s="669"/>
      <c r="CV39" s="669"/>
      <c r="CW39" s="669"/>
      <c r="CX39" s="669"/>
      <c r="CY39" s="670"/>
      <c r="CZ39" s="662">
        <v>7</v>
      </c>
      <c r="DA39" s="671"/>
      <c r="DB39" s="671"/>
      <c r="DC39" s="672"/>
      <c r="DD39" s="665">
        <v>395348</v>
      </c>
      <c r="DE39" s="669"/>
      <c r="DF39" s="669"/>
      <c r="DG39" s="669"/>
      <c r="DH39" s="669"/>
      <c r="DI39" s="669"/>
      <c r="DJ39" s="669"/>
      <c r="DK39" s="670"/>
      <c r="DL39" s="665" t="s">
        <v>130</v>
      </c>
      <c r="DM39" s="669"/>
      <c r="DN39" s="669"/>
      <c r="DO39" s="669"/>
      <c r="DP39" s="669"/>
      <c r="DQ39" s="669"/>
      <c r="DR39" s="669"/>
      <c r="DS39" s="669"/>
      <c r="DT39" s="669"/>
      <c r="DU39" s="669"/>
      <c r="DV39" s="670"/>
      <c r="DW39" s="662" t="s">
        <v>130</v>
      </c>
      <c r="DX39" s="671"/>
      <c r="DY39" s="671"/>
      <c r="DZ39" s="671"/>
      <c r="EA39" s="671"/>
      <c r="EB39" s="671"/>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v>635773</v>
      </c>
      <c r="S40" s="660"/>
      <c r="T40" s="660"/>
      <c r="U40" s="660"/>
      <c r="V40" s="660"/>
      <c r="W40" s="660"/>
      <c r="X40" s="660"/>
      <c r="Y40" s="661"/>
      <c r="Z40" s="685">
        <v>10.4</v>
      </c>
      <c r="AA40" s="685"/>
      <c r="AB40" s="685"/>
      <c r="AC40" s="685"/>
      <c r="AD40" s="686" t="s">
        <v>130</v>
      </c>
      <c r="AE40" s="686"/>
      <c r="AF40" s="686"/>
      <c r="AG40" s="686"/>
      <c r="AH40" s="686"/>
      <c r="AI40" s="686"/>
      <c r="AJ40" s="686"/>
      <c r="AK40" s="686"/>
      <c r="AL40" s="662" t="s">
        <v>130</v>
      </c>
      <c r="AM40" s="663"/>
      <c r="AN40" s="663"/>
      <c r="AO40" s="687"/>
      <c r="AQ40" s="691" t="s">
        <v>344</v>
      </c>
      <c r="AR40" s="692"/>
      <c r="AS40" s="692"/>
      <c r="AT40" s="692"/>
      <c r="AU40" s="692"/>
      <c r="AV40" s="692"/>
      <c r="AW40" s="692"/>
      <c r="AX40" s="692"/>
      <c r="AY40" s="693"/>
      <c r="AZ40" s="659" t="s">
        <v>130</v>
      </c>
      <c r="BA40" s="660"/>
      <c r="BB40" s="660"/>
      <c r="BC40" s="660"/>
      <c r="BD40" s="669"/>
      <c r="BE40" s="669"/>
      <c r="BF40" s="694"/>
      <c r="BG40" s="696" t="s">
        <v>345</v>
      </c>
      <c r="BH40" s="697"/>
      <c r="BI40" s="697"/>
      <c r="BJ40" s="697"/>
      <c r="BK40" s="697"/>
      <c r="BL40" s="358"/>
      <c r="BM40" s="657" t="s">
        <v>346</v>
      </c>
      <c r="BN40" s="657"/>
      <c r="BO40" s="657"/>
      <c r="BP40" s="657"/>
      <c r="BQ40" s="657"/>
      <c r="BR40" s="657"/>
      <c r="BS40" s="657"/>
      <c r="BT40" s="657"/>
      <c r="BU40" s="658"/>
      <c r="BV40" s="659">
        <v>78</v>
      </c>
      <c r="BW40" s="660"/>
      <c r="BX40" s="660"/>
      <c r="BY40" s="660"/>
      <c r="BZ40" s="660"/>
      <c r="CA40" s="660"/>
      <c r="CB40" s="695"/>
      <c r="CD40" s="656" t="s">
        <v>347</v>
      </c>
      <c r="CE40" s="657"/>
      <c r="CF40" s="657"/>
      <c r="CG40" s="657"/>
      <c r="CH40" s="657"/>
      <c r="CI40" s="657"/>
      <c r="CJ40" s="657"/>
      <c r="CK40" s="657"/>
      <c r="CL40" s="657"/>
      <c r="CM40" s="657"/>
      <c r="CN40" s="657"/>
      <c r="CO40" s="657"/>
      <c r="CP40" s="657"/>
      <c r="CQ40" s="658"/>
      <c r="CR40" s="659">
        <v>17080</v>
      </c>
      <c r="CS40" s="660"/>
      <c r="CT40" s="660"/>
      <c r="CU40" s="660"/>
      <c r="CV40" s="660"/>
      <c r="CW40" s="660"/>
      <c r="CX40" s="660"/>
      <c r="CY40" s="661"/>
      <c r="CZ40" s="662">
        <v>0.3</v>
      </c>
      <c r="DA40" s="671"/>
      <c r="DB40" s="671"/>
      <c r="DC40" s="672"/>
      <c r="DD40" s="665" t="s">
        <v>130</v>
      </c>
      <c r="DE40" s="660"/>
      <c r="DF40" s="660"/>
      <c r="DG40" s="660"/>
      <c r="DH40" s="660"/>
      <c r="DI40" s="660"/>
      <c r="DJ40" s="660"/>
      <c r="DK40" s="661"/>
      <c r="DL40" s="665" t="s">
        <v>130</v>
      </c>
      <c r="DM40" s="660"/>
      <c r="DN40" s="660"/>
      <c r="DO40" s="660"/>
      <c r="DP40" s="660"/>
      <c r="DQ40" s="660"/>
      <c r="DR40" s="660"/>
      <c r="DS40" s="660"/>
      <c r="DT40" s="660"/>
      <c r="DU40" s="660"/>
      <c r="DV40" s="661"/>
      <c r="DW40" s="662" t="s">
        <v>130</v>
      </c>
      <c r="DX40" s="671"/>
      <c r="DY40" s="671"/>
      <c r="DZ40" s="671"/>
      <c r="EA40" s="671"/>
      <c r="EB40" s="671"/>
      <c r="EC40" s="690"/>
    </row>
    <row r="41" spans="2:133" ht="11.25" customHeight="1" x14ac:dyDescent="0.15">
      <c r="B41" s="656" t="s">
        <v>348</v>
      </c>
      <c r="C41" s="657"/>
      <c r="D41" s="657"/>
      <c r="E41" s="657"/>
      <c r="F41" s="657"/>
      <c r="G41" s="657"/>
      <c r="H41" s="657"/>
      <c r="I41" s="657"/>
      <c r="J41" s="657"/>
      <c r="K41" s="657"/>
      <c r="L41" s="657"/>
      <c r="M41" s="657"/>
      <c r="N41" s="657"/>
      <c r="O41" s="657"/>
      <c r="P41" s="657"/>
      <c r="Q41" s="658"/>
      <c r="R41" s="659" t="s">
        <v>130</v>
      </c>
      <c r="S41" s="660"/>
      <c r="T41" s="660"/>
      <c r="U41" s="660"/>
      <c r="V41" s="660"/>
      <c r="W41" s="660"/>
      <c r="X41" s="660"/>
      <c r="Y41" s="661"/>
      <c r="Z41" s="685" t="s">
        <v>130</v>
      </c>
      <c r="AA41" s="685"/>
      <c r="AB41" s="685"/>
      <c r="AC41" s="685"/>
      <c r="AD41" s="686" t="s">
        <v>130</v>
      </c>
      <c r="AE41" s="686"/>
      <c r="AF41" s="686"/>
      <c r="AG41" s="686"/>
      <c r="AH41" s="686"/>
      <c r="AI41" s="686"/>
      <c r="AJ41" s="686"/>
      <c r="AK41" s="686"/>
      <c r="AL41" s="662" t="s">
        <v>130</v>
      </c>
      <c r="AM41" s="663"/>
      <c r="AN41" s="663"/>
      <c r="AO41" s="687"/>
      <c r="AQ41" s="691" t="s">
        <v>349</v>
      </c>
      <c r="AR41" s="692"/>
      <c r="AS41" s="692"/>
      <c r="AT41" s="692"/>
      <c r="AU41" s="692"/>
      <c r="AV41" s="692"/>
      <c r="AW41" s="692"/>
      <c r="AX41" s="692"/>
      <c r="AY41" s="693"/>
      <c r="AZ41" s="659">
        <v>32825</v>
      </c>
      <c r="BA41" s="660"/>
      <c r="BB41" s="660"/>
      <c r="BC41" s="660"/>
      <c r="BD41" s="669"/>
      <c r="BE41" s="669"/>
      <c r="BF41" s="694"/>
      <c r="BG41" s="696"/>
      <c r="BH41" s="697"/>
      <c r="BI41" s="697"/>
      <c r="BJ41" s="697"/>
      <c r="BK41" s="697"/>
      <c r="BL41" s="358"/>
      <c r="BM41" s="657" t="s">
        <v>350</v>
      </c>
      <c r="BN41" s="657"/>
      <c r="BO41" s="657"/>
      <c r="BP41" s="657"/>
      <c r="BQ41" s="657"/>
      <c r="BR41" s="657"/>
      <c r="BS41" s="657"/>
      <c r="BT41" s="657"/>
      <c r="BU41" s="658"/>
      <c r="BV41" s="659" t="s">
        <v>130</v>
      </c>
      <c r="BW41" s="660"/>
      <c r="BX41" s="660"/>
      <c r="BY41" s="660"/>
      <c r="BZ41" s="660"/>
      <c r="CA41" s="660"/>
      <c r="CB41" s="695"/>
      <c r="CD41" s="656" t="s">
        <v>351</v>
      </c>
      <c r="CE41" s="657"/>
      <c r="CF41" s="657"/>
      <c r="CG41" s="657"/>
      <c r="CH41" s="657"/>
      <c r="CI41" s="657"/>
      <c r="CJ41" s="657"/>
      <c r="CK41" s="657"/>
      <c r="CL41" s="657"/>
      <c r="CM41" s="657"/>
      <c r="CN41" s="657"/>
      <c r="CO41" s="657"/>
      <c r="CP41" s="657"/>
      <c r="CQ41" s="658"/>
      <c r="CR41" s="659" t="s">
        <v>130</v>
      </c>
      <c r="CS41" s="669"/>
      <c r="CT41" s="669"/>
      <c r="CU41" s="669"/>
      <c r="CV41" s="669"/>
      <c r="CW41" s="669"/>
      <c r="CX41" s="669"/>
      <c r="CY41" s="670"/>
      <c r="CZ41" s="662" t="s">
        <v>130</v>
      </c>
      <c r="DA41" s="671"/>
      <c r="DB41" s="671"/>
      <c r="DC41" s="672"/>
      <c r="DD41" s="665" t="s">
        <v>130</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352</v>
      </c>
      <c r="C42" s="657"/>
      <c r="D42" s="657"/>
      <c r="E42" s="657"/>
      <c r="F42" s="657"/>
      <c r="G42" s="657"/>
      <c r="H42" s="657"/>
      <c r="I42" s="657"/>
      <c r="J42" s="657"/>
      <c r="K42" s="657"/>
      <c r="L42" s="657"/>
      <c r="M42" s="657"/>
      <c r="N42" s="657"/>
      <c r="O42" s="657"/>
      <c r="P42" s="657"/>
      <c r="Q42" s="658"/>
      <c r="R42" s="659" t="s">
        <v>130</v>
      </c>
      <c r="S42" s="660"/>
      <c r="T42" s="660"/>
      <c r="U42" s="660"/>
      <c r="V42" s="660"/>
      <c r="W42" s="660"/>
      <c r="X42" s="660"/>
      <c r="Y42" s="661"/>
      <c r="Z42" s="685" t="s">
        <v>130</v>
      </c>
      <c r="AA42" s="685"/>
      <c r="AB42" s="685"/>
      <c r="AC42" s="685"/>
      <c r="AD42" s="686" t="s">
        <v>130</v>
      </c>
      <c r="AE42" s="686"/>
      <c r="AF42" s="686"/>
      <c r="AG42" s="686"/>
      <c r="AH42" s="686"/>
      <c r="AI42" s="686"/>
      <c r="AJ42" s="686"/>
      <c r="AK42" s="686"/>
      <c r="AL42" s="662" t="s">
        <v>130</v>
      </c>
      <c r="AM42" s="663"/>
      <c r="AN42" s="663"/>
      <c r="AO42" s="687"/>
      <c r="AQ42" s="700" t="s">
        <v>353</v>
      </c>
      <c r="AR42" s="701"/>
      <c r="AS42" s="701"/>
      <c r="AT42" s="701"/>
      <c r="AU42" s="701"/>
      <c r="AV42" s="701"/>
      <c r="AW42" s="701"/>
      <c r="AX42" s="701"/>
      <c r="AY42" s="702"/>
      <c r="AZ42" s="639">
        <v>109584</v>
      </c>
      <c r="BA42" s="673"/>
      <c r="BB42" s="673"/>
      <c r="BC42" s="673"/>
      <c r="BD42" s="640"/>
      <c r="BE42" s="640"/>
      <c r="BF42" s="688"/>
      <c r="BG42" s="698"/>
      <c r="BH42" s="699"/>
      <c r="BI42" s="699"/>
      <c r="BJ42" s="699"/>
      <c r="BK42" s="699"/>
      <c r="BL42" s="359"/>
      <c r="BM42" s="637" t="s">
        <v>354</v>
      </c>
      <c r="BN42" s="637"/>
      <c r="BO42" s="637"/>
      <c r="BP42" s="637"/>
      <c r="BQ42" s="637"/>
      <c r="BR42" s="637"/>
      <c r="BS42" s="637"/>
      <c r="BT42" s="637"/>
      <c r="BU42" s="638"/>
      <c r="BV42" s="639">
        <v>356</v>
      </c>
      <c r="BW42" s="673"/>
      <c r="BX42" s="673"/>
      <c r="BY42" s="673"/>
      <c r="BZ42" s="673"/>
      <c r="CA42" s="673"/>
      <c r="CB42" s="689"/>
      <c r="CD42" s="656" t="s">
        <v>355</v>
      </c>
      <c r="CE42" s="657"/>
      <c r="CF42" s="657"/>
      <c r="CG42" s="657"/>
      <c r="CH42" s="657"/>
      <c r="CI42" s="657"/>
      <c r="CJ42" s="657"/>
      <c r="CK42" s="657"/>
      <c r="CL42" s="657"/>
      <c r="CM42" s="657"/>
      <c r="CN42" s="657"/>
      <c r="CO42" s="657"/>
      <c r="CP42" s="657"/>
      <c r="CQ42" s="658"/>
      <c r="CR42" s="659">
        <v>883222</v>
      </c>
      <c r="CS42" s="669"/>
      <c r="CT42" s="669"/>
      <c r="CU42" s="669"/>
      <c r="CV42" s="669"/>
      <c r="CW42" s="669"/>
      <c r="CX42" s="669"/>
      <c r="CY42" s="670"/>
      <c r="CZ42" s="662">
        <v>15</v>
      </c>
      <c r="DA42" s="671"/>
      <c r="DB42" s="671"/>
      <c r="DC42" s="672"/>
      <c r="DD42" s="665">
        <v>274083</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356</v>
      </c>
      <c r="C43" s="657"/>
      <c r="D43" s="657"/>
      <c r="E43" s="657"/>
      <c r="F43" s="657"/>
      <c r="G43" s="657"/>
      <c r="H43" s="657"/>
      <c r="I43" s="657"/>
      <c r="J43" s="657"/>
      <c r="K43" s="657"/>
      <c r="L43" s="657"/>
      <c r="M43" s="657"/>
      <c r="N43" s="657"/>
      <c r="O43" s="657"/>
      <c r="P43" s="657"/>
      <c r="Q43" s="658"/>
      <c r="R43" s="659">
        <v>120673</v>
      </c>
      <c r="S43" s="660"/>
      <c r="T43" s="660"/>
      <c r="U43" s="660"/>
      <c r="V43" s="660"/>
      <c r="W43" s="660"/>
      <c r="X43" s="660"/>
      <c r="Y43" s="661"/>
      <c r="Z43" s="685">
        <v>2</v>
      </c>
      <c r="AA43" s="685"/>
      <c r="AB43" s="685"/>
      <c r="AC43" s="685"/>
      <c r="AD43" s="686" t="s">
        <v>130</v>
      </c>
      <c r="AE43" s="686"/>
      <c r="AF43" s="686"/>
      <c r="AG43" s="686"/>
      <c r="AH43" s="686"/>
      <c r="AI43" s="686"/>
      <c r="AJ43" s="686"/>
      <c r="AK43" s="686"/>
      <c r="AL43" s="662" t="s">
        <v>130</v>
      </c>
      <c r="AM43" s="663"/>
      <c r="AN43" s="663"/>
      <c r="AO43" s="687"/>
      <c r="CD43" s="656" t="s">
        <v>357</v>
      </c>
      <c r="CE43" s="657"/>
      <c r="CF43" s="657"/>
      <c r="CG43" s="657"/>
      <c r="CH43" s="657"/>
      <c r="CI43" s="657"/>
      <c r="CJ43" s="657"/>
      <c r="CK43" s="657"/>
      <c r="CL43" s="657"/>
      <c r="CM43" s="657"/>
      <c r="CN43" s="657"/>
      <c r="CO43" s="657"/>
      <c r="CP43" s="657"/>
      <c r="CQ43" s="658"/>
      <c r="CR43" s="659">
        <v>31803</v>
      </c>
      <c r="CS43" s="669"/>
      <c r="CT43" s="669"/>
      <c r="CU43" s="669"/>
      <c r="CV43" s="669"/>
      <c r="CW43" s="669"/>
      <c r="CX43" s="669"/>
      <c r="CY43" s="670"/>
      <c r="CZ43" s="662">
        <v>0.5</v>
      </c>
      <c r="DA43" s="671"/>
      <c r="DB43" s="671"/>
      <c r="DC43" s="672"/>
      <c r="DD43" s="665">
        <v>31803</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358</v>
      </c>
      <c r="C44" s="637"/>
      <c r="D44" s="637"/>
      <c r="E44" s="637"/>
      <c r="F44" s="637"/>
      <c r="G44" s="637"/>
      <c r="H44" s="637"/>
      <c r="I44" s="637"/>
      <c r="J44" s="637"/>
      <c r="K44" s="637"/>
      <c r="L44" s="637"/>
      <c r="M44" s="637"/>
      <c r="N44" s="637"/>
      <c r="O44" s="637"/>
      <c r="P44" s="637"/>
      <c r="Q44" s="638"/>
      <c r="R44" s="639">
        <v>6087254</v>
      </c>
      <c r="S44" s="673"/>
      <c r="T44" s="673"/>
      <c r="U44" s="673"/>
      <c r="V44" s="673"/>
      <c r="W44" s="673"/>
      <c r="X44" s="673"/>
      <c r="Y44" s="674"/>
      <c r="Z44" s="675">
        <v>100</v>
      </c>
      <c r="AA44" s="675"/>
      <c r="AB44" s="675"/>
      <c r="AC44" s="675"/>
      <c r="AD44" s="676">
        <v>3420515</v>
      </c>
      <c r="AE44" s="676"/>
      <c r="AF44" s="676"/>
      <c r="AG44" s="676"/>
      <c r="AH44" s="676"/>
      <c r="AI44" s="676"/>
      <c r="AJ44" s="676"/>
      <c r="AK44" s="676"/>
      <c r="AL44" s="642">
        <v>100</v>
      </c>
      <c r="AM44" s="677"/>
      <c r="AN44" s="677"/>
      <c r="AO44" s="678"/>
      <c r="CD44" s="679" t="s">
        <v>305</v>
      </c>
      <c r="CE44" s="680"/>
      <c r="CF44" s="656" t="s">
        <v>359</v>
      </c>
      <c r="CG44" s="657"/>
      <c r="CH44" s="657"/>
      <c r="CI44" s="657"/>
      <c r="CJ44" s="657"/>
      <c r="CK44" s="657"/>
      <c r="CL44" s="657"/>
      <c r="CM44" s="657"/>
      <c r="CN44" s="657"/>
      <c r="CO44" s="657"/>
      <c r="CP44" s="657"/>
      <c r="CQ44" s="658"/>
      <c r="CR44" s="659">
        <v>883222</v>
      </c>
      <c r="CS44" s="660"/>
      <c r="CT44" s="660"/>
      <c r="CU44" s="660"/>
      <c r="CV44" s="660"/>
      <c r="CW44" s="660"/>
      <c r="CX44" s="660"/>
      <c r="CY44" s="661"/>
      <c r="CZ44" s="662">
        <v>15</v>
      </c>
      <c r="DA44" s="663"/>
      <c r="DB44" s="663"/>
      <c r="DC44" s="664"/>
      <c r="DD44" s="665">
        <v>274083</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360</v>
      </c>
      <c r="CG45" s="657"/>
      <c r="CH45" s="657"/>
      <c r="CI45" s="657"/>
      <c r="CJ45" s="657"/>
      <c r="CK45" s="657"/>
      <c r="CL45" s="657"/>
      <c r="CM45" s="657"/>
      <c r="CN45" s="657"/>
      <c r="CO45" s="657"/>
      <c r="CP45" s="657"/>
      <c r="CQ45" s="658"/>
      <c r="CR45" s="659">
        <v>120526</v>
      </c>
      <c r="CS45" s="669"/>
      <c r="CT45" s="669"/>
      <c r="CU45" s="669"/>
      <c r="CV45" s="669"/>
      <c r="CW45" s="669"/>
      <c r="CX45" s="669"/>
      <c r="CY45" s="670"/>
      <c r="CZ45" s="662">
        <v>2</v>
      </c>
      <c r="DA45" s="671"/>
      <c r="DB45" s="671"/>
      <c r="DC45" s="672"/>
      <c r="DD45" s="665">
        <v>31797</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361</v>
      </c>
      <c r="CD46" s="681"/>
      <c r="CE46" s="682"/>
      <c r="CF46" s="656" t="s">
        <v>362</v>
      </c>
      <c r="CG46" s="657"/>
      <c r="CH46" s="657"/>
      <c r="CI46" s="657"/>
      <c r="CJ46" s="657"/>
      <c r="CK46" s="657"/>
      <c r="CL46" s="657"/>
      <c r="CM46" s="657"/>
      <c r="CN46" s="657"/>
      <c r="CO46" s="657"/>
      <c r="CP46" s="657"/>
      <c r="CQ46" s="658"/>
      <c r="CR46" s="659">
        <v>722451</v>
      </c>
      <c r="CS46" s="660"/>
      <c r="CT46" s="660"/>
      <c r="CU46" s="660"/>
      <c r="CV46" s="660"/>
      <c r="CW46" s="660"/>
      <c r="CX46" s="660"/>
      <c r="CY46" s="661"/>
      <c r="CZ46" s="662">
        <v>12.3</v>
      </c>
      <c r="DA46" s="663"/>
      <c r="DB46" s="663"/>
      <c r="DC46" s="664"/>
      <c r="DD46" s="665">
        <v>238145</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363</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364</v>
      </c>
      <c r="CG47" s="657"/>
      <c r="CH47" s="657"/>
      <c r="CI47" s="657"/>
      <c r="CJ47" s="657"/>
      <c r="CK47" s="657"/>
      <c r="CL47" s="657"/>
      <c r="CM47" s="657"/>
      <c r="CN47" s="657"/>
      <c r="CO47" s="657"/>
      <c r="CP47" s="657"/>
      <c r="CQ47" s="658"/>
      <c r="CR47" s="659" t="s">
        <v>130</v>
      </c>
      <c r="CS47" s="669"/>
      <c r="CT47" s="669"/>
      <c r="CU47" s="669"/>
      <c r="CV47" s="669"/>
      <c r="CW47" s="669"/>
      <c r="CX47" s="669"/>
      <c r="CY47" s="670"/>
      <c r="CZ47" s="662" t="s">
        <v>130</v>
      </c>
      <c r="DA47" s="671"/>
      <c r="DB47" s="671"/>
      <c r="DC47" s="672"/>
      <c r="DD47" s="665" t="s">
        <v>130</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365</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366</v>
      </c>
      <c r="CG48" s="657"/>
      <c r="CH48" s="657"/>
      <c r="CI48" s="657"/>
      <c r="CJ48" s="657"/>
      <c r="CK48" s="657"/>
      <c r="CL48" s="657"/>
      <c r="CM48" s="657"/>
      <c r="CN48" s="657"/>
      <c r="CO48" s="657"/>
      <c r="CP48" s="657"/>
      <c r="CQ48" s="658"/>
      <c r="CR48" s="659" t="s">
        <v>130</v>
      </c>
      <c r="CS48" s="660"/>
      <c r="CT48" s="660"/>
      <c r="CU48" s="660"/>
      <c r="CV48" s="660"/>
      <c r="CW48" s="660"/>
      <c r="CX48" s="660"/>
      <c r="CY48" s="661"/>
      <c r="CZ48" s="662" t="s">
        <v>130</v>
      </c>
      <c r="DA48" s="663"/>
      <c r="DB48" s="663"/>
      <c r="DC48" s="664"/>
      <c r="DD48" s="665" t="s">
        <v>130</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367</v>
      </c>
      <c r="CE49" s="637"/>
      <c r="CF49" s="637"/>
      <c r="CG49" s="637"/>
      <c r="CH49" s="637"/>
      <c r="CI49" s="637"/>
      <c r="CJ49" s="637"/>
      <c r="CK49" s="637"/>
      <c r="CL49" s="637"/>
      <c r="CM49" s="637"/>
      <c r="CN49" s="637"/>
      <c r="CO49" s="637"/>
      <c r="CP49" s="637"/>
      <c r="CQ49" s="638"/>
      <c r="CR49" s="639">
        <v>5883481</v>
      </c>
      <c r="CS49" s="640"/>
      <c r="CT49" s="640"/>
      <c r="CU49" s="640"/>
      <c r="CV49" s="640"/>
      <c r="CW49" s="640"/>
      <c r="CX49" s="640"/>
      <c r="CY49" s="641"/>
      <c r="CZ49" s="642">
        <v>100</v>
      </c>
      <c r="DA49" s="643"/>
      <c r="DB49" s="643"/>
      <c r="DC49" s="644"/>
      <c r="DD49" s="645">
        <v>3992047</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7" t="s">
        <v>368</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8" t="s">
        <v>369</v>
      </c>
      <c r="DK2" s="1129"/>
      <c r="DL2" s="1129"/>
      <c r="DM2" s="1129"/>
      <c r="DN2" s="1129"/>
      <c r="DO2" s="1130"/>
      <c r="DP2" s="210"/>
      <c r="DQ2" s="1128" t="s">
        <v>370</v>
      </c>
      <c r="DR2" s="1129"/>
      <c r="DS2" s="1129"/>
      <c r="DT2" s="1129"/>
      <c r="DU2" s="1129"/>
      <c r="DV2" s="1129"/>
      <c r="DW2" s="1129"/>
      <c r="DX2" s="1129"/>
      <c r="DY2" s="1129"/>
      <c r="DZ2" s="1130"/>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6" t="s">
        <v>371</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14"/>
      <c r="BA4" s="214"/>
      <c r="BB4" s="214"/>
      <c r="BC4" s="214"/>
      <c r="BD4" s="214"/>
      <c r="BE4" s="215"/>
      <c r="BF4" s="215"/>
      <c r="BG4" s="215"/>
      <c r="BH4" s="215"/>
      <c r="BI4" s="215"/>
      <c r="BJ4" s="215"/>
      <c r="BK4" s="215"/>
      <c r="BL4" s="215"/>
      <c r="BM4" s="215"/>
      <c r="BN4" s="215"/>
      <c r="BO4" s="215"/>
      <c r="BP4" s="215"/>
      <c r="BQ4" s="763" t="s">
        <v>372</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30" t="s">
        <v>373</v>
      </c>
      <c r="B5" s="1031"/>
      <c r="C5" s="1031"/>
      <c r="D5" s="1031"/>
      <c r="E5" s="1031"/>
      <c r="F5" s="1031"/>
      <c r="G5" s="1031"/>
      <c r="H5" s="1031"/>
      <c r="I5" s="1031"/>
      <c r="J5" s="1031"/>
      <c r="K5" s="1031"/>
      <c r="L5" s="1031"/>
      <c r="M5" s="1031"/>
      <c r="N5" s="1031"/>
      <c r="O5" s="1031"/>
      <c r="P5" s="1032"/>
      <c r="Q5" s="1036" t="s">
        <v>374</v>
      </c>
      <c r="R5" s="1037"/>
      <c r="S5" s="1037"/>
      <c r="T5" s="1037"/>
      <c r="U5" s="1038"/>
      <c r="V5" s="1036" t="s">
        <v>375</v>
      </c>
      <c r="W5" s="1037"/>
      <c r="X5" s="1037"/>
      <c r="Y5" s="1037"/>
      <c r="Z5" s="1038"/>
      <c r="AA5" s="1036" t="s">
        <v>376</v>
      </c>
      <c r="AB5" s="1037"/>
      <c r="AC5" s="1037"/>
      <c r="AD5" s="1037"/>
      <c r="AE5" s="1037"/>
      <c r="AF5" s="1131" t="s">
        <v>377</v>
      </c>
      <c r="AG5" s="1037"/>
      <c r="AH5" s="1037"/>
      <c r="AI5" s="1037"/>
      <c r="AJ5" s="1050"/>
      <c r="AK5" s="1037" t="s">
        <v>378</v>
      </c>
      <c r="AL5" s="1037"/>
      <c r="AM5" s="1037"/>
      <c r="AN5" s="1037"/>
      <c r="AO5" s="1038"/>
      <c r="AP5" s="1036" t="s">
        <v>379</v>
      </c>
      <c r="AQ5" s="1037"/>
      <c r="AR5" s="1037"/>
      <c r="AS5" s="1037"/>
      <c r="AT5" s="1038"/>
      <c r="AU5" s="1036" t="s">
        <v>380</v>
      </c>
      <c r="AV5" s="1037"/>
      <c r="AW5" s="1037"/>
      <c r="AX5" s="1037"/>
      <c r="AY5" s="1050"/>
      <c r="AZ5" s="214"/>
      <c r="BA5" s="214"/>
      <c r="BB5" s="214"/>
      <c r="BC5" s="214"/>
      <c r="BD5" s="214"/>
      <c r="BE5" s="215"/>
      <c r="BF5" s="215"/>
      <c r="BG5" s="215"/>
      <c r="BH5" s="215"/>
      <c r="BI5" s="215"/>
      <c r="BJ5" s="215"/>
      <c r="BK5" s="215"/>
      <c r="BL5" s="215"/>
      <c r="BM5" s="215"/>
      <c r="BN5" s="215"/>
      <c r="BO5" s="215"/>
      <c r="BP5" s="215"/>
      <c r="BQ5" s="1030" t="s">
        <v>381</v>
      </c>
      <c r="BR5" s="1031"/>
      <c r="BS5" s="1031"/>
      <c r="BT5" s="1031"/>
      <c r="BU5" s="1031"/>
      <c r="BV5" s="1031"/>
      <c r="BW5" s="1031"/>
      <c r="BX5" s="1031"/>
      <c r="BY5" s="1031"/>
      <c r="BZ5" s="1031"/>
      <c r="CA5" s="1031"/>
      <c r="CB5" s="1031"/>
      <c r="CC5" s="1031"/>
      <c r="CD5" s="1031"/>
      <c r="CE5" s="1031"/>
      <c r="CF5" s="1031"/>
      <c r="CG5" s="1032"/>
      <c r="CH5" s="1036" t="s">
        <v>382</v>
      </c>
      <c r="CI5" s="1037"/>
      <c r="CJ5" s="1037"/>
      <c r="CK5" s="1037"/>
      <c r="CL5" s="1038"/>
      <c r="CM5" s="1036" t="s">
        <v>383</v>
      </c>
      <c r="CN5" s="1037"/>
      <c r="CO5" s="1037"/>
      <c r="CP5" s="1037"/>
      <c r="CQ5" s="1038"/>
      <c r="CR5" s="1036" t="s">
        <v>384</v>
      </c>
      <c r="CS5" s="1037"/>
      <c r="CT5" s="1037"/>
      <c r="CU5" s="1037"/>
      <c r="CV5" s="1038"/>
      <c r="CW5" s="1036" t="s">
        <v>385</v>
      </c>
      <c r="CX5" s="1037"/>
      <c r="CY5" s="1037"/>
      <c r="CZ5" s="1037"/>
      <c r="DA5" s="1038"/>
      <c r="DB5" s="1036" t="s">
        <v>386</v>
      </c>
      <c r="DC5" s="1037"/>
      <c r="DD5" s="1037"/>
      <c r="DE5" s="1037"/>
      <c r="DF5" s="1038"/>
      <c r="DG5" s="1121" t="s">
        <v>387</v>
      </c>
      <c r="DH5" s="1122"/>
      <c r="DI5" s="1122"/>
      <c r="DJ5" s="1122"/>
      <c r="DK5" s="1123"/>
      <c r="DL5" s="1121" t="s">
        <v>388</v>
      </c>
      <c r="DM5" s="1122"/>
      <c r="DN5" s="1122"/>
      <c r="DO5" s="1122"/>
      <c r="DP5" s="1123"/>
      <c r="DQ5" s="1036" t="s">
        <v>389</v>
      </c>
      <c r="DR5" s="1037"/>
      <c r="DS5" s="1037"/>
      <c r="DT5" s="1037"/>
      <c r="DU5" s="1038"/>
      <c r="DV5" s="1036" t="s">
        <v>380</v>
      </c>
      <c r="DW5" s="1037"/>
      <c r="DX5" s="1037"/>
      <c r="DY5" s="1037"/>
      <c r="DZ5" s="1050"/>
      <c r="EA5" s="216"/>
    </row>
    <row r="6" spans="1:131" s="217"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32"/>
      <c r="AG6" s="1040"/>
      <c r="AH6" s="1040"/>
      <c r="AI6" s="1040"/>
      <c r="AJ6" s="1051"/>
      <c r="AK6" s="1040"/>
      <c r="AL6" s="1040"/>
      <c r="AM6" s="1040"/>
      <c r="AN6" s="1040"/>
      <c r="AO6" s="1041"/>
      <c r="AP6" s="1039"/>
      <c r="AQ6" s="1040"/>
      <c r="AR6" s="1040"/>
      <c r="AS6" s="1040"/>
      <c r="AT6" s="1041"/>
      <c r="AU6" s="1039"/>
      <c r="AV6" s="1040"/>
      <c r="AW6" s="1040"/>
      <c r="AX6" s="1040"/>
      <c r="AY6" s="1051"/>
      <c r="AZ6" s="214"/>
      <c r="BA6" s="214"/>
      <c r="BB6" s="214"/>
      <c r="BC6" s="214"/>
      <c r="BD6" s="214"/>
      <c r="BE6" s="215"/>
      <c r="BF6" s="215"/>
      <c r="BG6" s="215"/>
      <c r="BH6" s="215"/>
      <c r="BI6" s="215"/>
      <c r="BJ6" s="215"/>
      <c r="BK6" s="215"/>
      <c r="BL6" s="215"/>
      <c r="BM6" s="215"/>
      <c r="BN6" s="215"/>
      <c r="BO6" s="215"/>
      <c r="BP6" s="215"/>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24"/>
      <c r="DH6" s="1125"/>
      <c r="DI6" s="1125"/>
      <c r="DJ6" s="1125"/>
      <c r="DK6" s="1126"/>
      <c r="DL6" s="1124"/>
      <c r="DM6" s="1125"/>
      <c r="DN6" s="1125"/>
      <c r="DO6" s="1125"/>
      <c r="DP6" s="1126"/>
      <c r="DQ6" s="1039"/>
      <c r="DR6" s="1040"/>
      <c r="DS6" s="1040"/>
      <c r="DT6" s="1040"/>
      <c r="DU6" s="1041"/>
      <c r="DV6" s="1039"/>
      <c r="DW6" s="1040"/>
      <c r="DX6" s="1040"/>
      <c r="DY6" s="1040"/>
      <c r="DZ6" s="1051"/>
      <c r="EA6" s="216"/>
    </row>
    <row r="7" spans="1:131" s="217" customFormat="1" ht="26.25" customHeight="1" thickTop="1" x14ac:dyDescent="0.15">
      <c r="A7" s="218">
        <v>1</v>
      </c>
      <c r="B7" s="1084" t="s">
        <v>390</v>
      </c>
      <c r="C7" s="1085"/>
      <c r="D7" s="1085"/>
      <c r="E7" s="1085"/>
      <c r="F7" s="1085"/>
      <c r="G7" s="1085"/>
      <c r="H7" s="1085"/>
      <c r="I7" s="1085"/>
      <c r="J7" s="1085"/>
      <c r="K7" s="1085"/>
      <c r="L7" s="1085"/>
      <c r="M7" s="1085"/>
      <c r="N7" s="1085"/>
      <c r="O7" s="1085"/>
      <c r="P7" s="1086"/>
      <c r="Q7" s="1139">
        <v>6001</v>
      </c>
      <c r="R7" s="1140"/>
      <c r="S7" s="1140"/>
      <c r="T7" s="1140"/>
      <c r="U7" s="1140"/>
      <c r="V7" s="1140">
        <v>5797</v>
      </c>
      <c r="W7" s="1140"/>
      <c r="X7" s="1140"/>
      <c r="Y7" s="1140"/>
      <c r="Z7" s="1140"/>
      <c r="AA7" s="1140">
        <v>204</v>
      </c>
      <c r="AB7" s="1140"/>
      <c r="AC7" s="1140"/>
      <c r="AD7" s="1140"/>
      <c r="AE7" s="1141"/>
      <c r="AF7" s="1142">
        <v>121</v>
      </c>
      <c r="AG7" s="1143"/>
      <c r="AH7" s="1143"/>
      <c r="AI7" s="1143"/>
      <c r="AJ7" s="1144"/>
      <c r="AK7" s="1145">
        <v>5</v>
      </c>
      <c r="AL7" s="1146"/>
      <c r="AM7" s="1146"/>
      <c r="AN7" s="1146"/>
      <c r="AO7" s="1146"/>
      <c r="AP7" s="1146">
        <v>6684</v>
      </c>
      <c r="AQ7" s="1146"/>
      <c r="AR7" s="1146"/>
      <c r="AS7" s="1146"/>
      <c r="AT7" s="1146"/>
      <c r="AU7" s="1147"/>
      <c r="AV7" s="1147"/>
      <c r="AW7" s="1147"/>
      <c r="AX7" s="1147"/>
      <c r="AY7" s="1148"/>
      <c r="AZ7" s="214"/>
      <c r="BA7" s="214"/>
      <c r="BB7" s="214"/>
      <c r="BC7" s="214"/>
      <c r="BD7" s="214"/>
      <c r="BE7" s="215"/>
      <c r="BF7" s="215"/>
      <c r="BG7" s="215"/>
      <c r="BH7" s="215"/>
      <c r="BI7" s="215"/>
      <c r="BJ7" s="215"/>
      <c r="BK7" s="215"/>
      <c r="BL7" s="215"/>
      <c r="BM7" s="215"/>
      <c r="BN7" s="215"/>
      <c r="BO7" s="215"/>
      <c r="BP7" s="215"/>
      <c r="BQ7" s="218">
        <v>1</v>
      </c>
      <c r="BR7" s="219"/>
      <c r="BS7" s="1136"/>
      <c r="BT7" s="1137"/>
      <c r="BU7" s="1137"/>
      <c r="BV7" s="1137"/>
      <c r="BW7" s="1137"/>
      <c r="BX7" s="1137"/>
      <c r="BY7" s="1137"/>
      <c r="BZ7" s="1137"/>
      <c r="CA7" s="1137"/>
      <c r="CB7" s="1137"/>
      <c r="CC7" s="1137"/>
      <c r="CD7" s="1137"/>
      <c r="CE7" s="1137"/>
      <c r="CF7" s="1137"/>
      <c r="CG7" s="1149"/>
      <c r="CH7" s="1133"/>
      <c r="CI7" s="1134"/>
      <c r="CJ7" s="1134"/>
      <c r="CK7" s="1134"/>
      <c r="CL7" s="1135"/>
      <c r="CM7" s="1133"/>
      <c r="CN7" s="1134"/>
      <c r="CO7" s="1134"/>
      <c r="CP7" s="1134"/>
      <c r="CQ7" s="1135"/>
      <c r="CR7" s="1133"/>
      <c r="CS7" s="1134"/>
      <c r="CT7" s="1134"/>
      <c r="CU7" s="1134"/>
      <c r="CV7" s="1135"/>
      <c r="CW7" s="1133"/>
      <c r="CX7" s="1134"/>
      <c r="CY7" s="1134"/>
      <c r="CZ7" s="1134"/>
      <c r="DA7" s="1135"/>
      <c r="DB7" s="1133"/>
      <c r="DC7" s="1134"/>
      <c r="DD7" s="1134"/>
      <c r="DE7" s="1134"/>
      <c r="DF7" s="1135"/>
      <c r="DG7" s="1133"/>
      <c r="DH7" s="1134"/>
      <c r="DI7" s="1134"/>
      <c r="DJ7" s="1134"/>
      <c r="DK7" s="1135"/>
      <c r="DL7" s="1133"/>
      <c r="DM7" s="1134"/>
      <c r="DN7" s="1134"/>
      <c r="DO7" s="1134"/>
      <c r="DP7" s="1135"/>
      <c r="DQ7" s="1133"/>
      <c r="DR7" s="1134"/>
      <c r="DS7" s="1134"/>
      <c r="DT7" s="1134"/>
      <c r="DU7" s="1135"/>
      <c r="DV7" s="1136"/>
      <c r="DW7" s="1137"/>
      <c r="DX7" s="1137"/>
      <c r="DY7" s="1137"/>
      <c r="DZ7" s="1138"/>
      <c r="EA7" s="216"/>
    </row>
    <row r="8" spans="1:131" s="217" customFormat="1" ht="26.25" customHeight="1" x14ac:dyDescent="0.15">
      <c r="A8" s="220">
        <v>2</v>
      </c>
      <c r="B8" s="1067" t="s">
        <v>391</v>
      </c>
      <c r="C8" s="1068"/>
      <c r="D8" s="1068"/>
      <c r="E8" s="1068"/>
      <c r="F8" s="1068"/>
      <c r="G8" s="1068"/>
      <c r="H8" s="1068"/>
      <c r="I8" s="1068"/>
      <c r="J8" s="1068"/>
      <c r="K8" s="1068"/>
      <c r="L8" s="1068"/>
      <c r="M8" s="1068"/>
      <c r="N8" s="1068"/>
      <c r="O8" s="1068"/>
      <c r="P8" s="1069"/>
      <c r="Q8" s="1075">
        <v>54</v>
      </c>
      <c r="R8" s="1076"/>
      <c r="S8" s="1076"/>
      <c r="T8" s="1076"/>
      <c r="U8" s="1076"/>
      <c r="V8" s="1076">
        <v>54</v>
      </c>
      <c r="W8" s="1076"/>
      <c r="X8" s="1076"/>
      <c r="Y8" s="1076"/>
      <c r="Z8" s="1076"/>
      <c r="AA8" s="1076" t="s">
        <v>592</v>
      </c>
      <c r="AB8" s="1076"/>
      <c r="AC8" s="1076"/>
      <c r="AD8" s="1076"/>
      <c r="AE8" s="1077"/>
      <c r="AF8" s="1072" t="s">
        <v>392</v>
      </c>
      <c r="AG8" s="1073"/>
      <c r="AH8" s="1073"/>
      <c r="AI8" s="1073"/>
      <c r="AJ8" s="1074"/>
      <c r="AK8" s="1117">
        <v>24</v>
      </c>
      <c r="AL8" s="1118"/>
      <c r="AM8" s="1118"/>
      <c r="AN8" s="1118"/>
      <c r="AO8" s="1118"/>
      <c r="AP8" s="1118" t="s">
        <v>592</v>
      </c>
      <c r="AQ8" s="1118"/>
      <c r="AR8" s="1118"/>
      <c r="AS8" s="1118"/>
      <c r="AT8" s="1118"/>
      <c r="AU8" s="1119"/>
      <c r="AV8" s="1119"/>
      <c r="AW8" s="1119"/>
      <c r="AX8" s="1119"/>
      <c r="AY8" s="1120"/>
      <c r="AZ8" s="214"/>
      <c r="BA8" s="214"/>
      <c r="BB8" s="214"/>
      <c r="BC8" s="214"/>
      <c r="BD8" s="214"/>
      <c r="BE8" s="215"/>
      <c r="BF8" s="215"/>
      <c r="BG8" s="215"/>
      <c r="BH8" s="215"/>
      <c r="BI8" s="215"/>
      <c r="BJ8" s="215"/>
      <c r="BK8" s="215"/>
      <c r="BL8" s="215"/>
      <c r="BM8" s="215"/>
      <c r="BN8" s="215"/>
      <c r="BO8" s="215"/>
      <c r="BP8" s="215"/>
      <c r="BQ8" s="220">
        <v>2</v>
      </c>
      <c r="BR8" s="221"/>
      <c r="BS8" s="1027"/>
      <c r="BT8" s="1028"/>
      <c r="BU8" s="1028"/>
      <c r="BV8" s="1028"/>
      <c r="BW8" s="1028"/>
      <c r="BX8" s="1028"/>
      <c r="BY8" s="1028"/>
      <c r="BZ8" s="1028"/>
      <c r="CA8" s="1028"/>
      <c r="CB8" s="1028"/>
      <c r="CC8" s="1028"/>
      <c r="CD8" s="1028"/>
      <c r="CE8" s="1028"/>
      <c r="CF8" s="1028"/>
      <c r="CG8" s="1049"/>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216"/>
    </row>
    <row r="9" spans="1:131" s="217" customFormat="1" ht="26.25" customHeight="1" x14ac:dyDescent="0.15">
      <c r="A9" s="220">
        <v>3</v>
      </c>
      <c r="B9" s="1067" t="s">
        <v>393</v>
      </c>
      <c r="C9" s="1068"/>
      <c r="D9" s="1068"/>
      <c r="E9" s="1068"/>
      <c r="F9" s="1068"/>
      <c r="G9" s="1068"/>
      <c r="H9" s="1068"/>
      <c r="I9" s="1068"/>
      <c r="J9" s="1068"/>
      <c r="K9" s="1068"/>
      <c r="L9" s="1068"/>
      <c r="M9" s="1068"/>
      <c r="N9" s="1068"/>
      <c r="O9" s="1068"/>
      <c r="P9" s="1069"/>
      <c r="Q9" s="1075">
        <v>91</v>
      </c>
      <c r="R9" s="1076"/>
      <c r="S9" s="1076"/>
      <c r="T9" s="1076"/>
      <c r="U9" s="1076"/>
      <c r="V9" s="1076">
        <v>91</v>
      </c>
      <c r="W9" s="1076"/>
      <c r="X9" s="1076"/>
      <c r="Y9" s="1076"/>
      <c r="Z9" s="1076"/>
      <c r="AA9" s="1076" t="s">
        <v>592</v>
      </c>
      <c r="AB9" s="1076"/>
      <c r="AC9" s="1076"/>
      <c r="AD9" s="1076"/>
      <c r="AE9" s="1077"/>
      <c r="AF9" s="1072" t="s">
        <v>392</v>
      </c>
      <c r="AG9" s="1073"/>
      <c r="AH9" s="1073"/>
      <c r="AI9" s="1073"/>
      <c r="AJ9" s="1074"/>
      <c r="AK9" s="1117">
        <v>35</v>
      </c>
      <c r="AL9" s="1118"/>
      <c r="AM9" s="1118"/>
      <c r="AN9" s="1118"/>
      <c r="AO9" s="1118"/>
      <c r="AP9" s="1118">
        <v>46</v>
      </c>
      <c r="AQ9" s="1118"/>
      <c r="AR9" s="1118"/>
      <c r="AS9" s="1118"/>
      <c r="AT9" s="1118"/>
      <c r="AU9" s="1119"/>
      <c r="AV9" s="1119"/>
      <c r="AW9" s="1119"/>
      <c r="AX9" s="1119"/>
      <c r="AY9" s="1120"/>
      <c r="AZ9" s="214"/>
      <c r="BA9" s="214"/>
      <c r="BB9" s="214"/>
      <c r="BC9" s="214"/>
      <c r="BD9" s="214"/>
      <c r="BE9" s="215"/>
      <c r="BF9" s="215"/>
      <c r="BG9" s="215"/>
      <c r="BH9" s="215"/>
      <c r="BI9" s="215"/>
      <c r="BJ9" s="215"/>
      <c r="BK9" s="215"/>
      <c r="BL9" s="215"/>
      <c r="BM9" s="215"/>
      <c r="BN9" s="215"/>
      <c r="BO9" s="215"/>
      <c r="BP9" s="215"/>
      <c r="BQ9" s="220">
        <v>3</v>
      </c>
      <c r="BR9" s="221"/>
      <c r="BS9" s="1027"/>
      <c r="BT9" s="1028"/>
      <c r="BU9" s="1028"/>
      <c r="BV9" s="1028"/>
      <c r="BW9" s="1028"/>
      <c r="BX9" s="1028"/>
      <c r="BY9" s="1028"/>
      <c r="BZ9" s="1028"/>
      <c r="CA9" s="1028"/>
      <c r="CB9" s="1028"/>
      <c r="CC9" s="1028"/>
      <c r="CD9" s="1028"/>
      <c r="CE9" s="1028"/>
      <c r="CF9" s="1028"/>
      <c r="CG9" s="1049"/>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216"/>
    </row>
    <row r="10" spans="1:131" s="217" customFormat="1" ht="26.25" customHeight="1" x14ac:dyDescent="0.15">
      <c r="A10" s="220">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7"/>
      <c r="AL10" s="1118"/>
      <c r="AM10" s="1118"/>
      <c r="AN10" s="1118"/>
      <c r="AO10" s="1118"/>
      <c r="AP10" s="1118"/>
      <c r="AQ10" s="1118"/>
      <c r="AR10" s="1118"/>
      <c r="AS10" s="1118"/>
      <c r="AT10" s="1118"/>
      <c r="AU10" s="1119"/>
      <c r="AV10" s="1119"/>
      <c r="AW10" s="1119"/>
      <c r="AX10" s="1119"/>
      <c r="AY10" s="1120"/>
      <c r="AZ10" s="214"/>
      <c r="BA10" s="214"/>
      <c r="BB10" s="214"/>
      <c r="BC10" s="214"/>
      <c r="BD10" s="214"/>
      <c r="BE10" s="215"/>
      <c r="BF10" s="215"/>
      <c r="BG10" s="215"/>
      <c r="BH10" s="215"/>
      <c r="BI10" s="215"/>
      <c r="BJ10" s="215"/>
      <c r="BK10" s="215"/>
      <c r="BL10" s="215"/>
      <c r="BM10" s="215"/>
      <c r="BN10" s="215"/>
      <c r="BO10" s="215"/>
      <c r="BP10" s="215"/>
      <c r="BQ10" s="220">
        <v>4</v>
      </c>
      <c r="BR10" s="221"/>
      <c r="BS10" s="1027"/>
      <c r="BT10" s="1028"/>
      <c r="BU10" s="1028"/>
      <c r="BV10" s="1028"/>
      <c r="BW10" s="1028"/>
      <c r="BX10" s="1028"/>
      <c r="BY10" s="1028"/>
      <c r="BZ10" s="1028"/>
      <c r="CA10" s="1028"/>
      <c r="CB10" s="1028"/>
      <c r="CC10" s="1028"/>
      <c r="CD10" s="1028"/>
      <c r="CE10" s="1028"/>
      <c r="CF10" s="1028"/>
      <c r="CG10" s="1049"/>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216"/>
    </row>
    <row r="11" spans="1:131" s="217" customFormat="1" ht="26.25" customHeight="1" x14ac:dyDescent="0.15">
      <c r="A11" s="220">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7"/>
      <c r="AL11" s="1118"/>
      <c r="AM11" s="1118"/>
      <c r="AN11" s="1118"/>
      <c r="AO11" s="1118"/>
      <c r="AP11" s="1118"/>
      <c r="AQ11" s="1118"/>
      <c r="AR11" s="1118"/>
      <c r="AS11" s="1118"/>
      <c r="AT11" s="1118"/>
      <c r="AU11" s="1119"/>
      <c r="AV11" s="1119"/>
      <c r="AW11" s="1119"/>
      <c r="AX11" s="1119"/>
      <c r="AY11" s="1120"/>
      <c r="AZ11" s="214"/>
      <c r="BA11" s="214"/>
      <c r="BB11" s="214"/>
      <c r="BC11" s="214"/>
      <c r="BD11" s="214"/>
      <c r="BE11" s="215"/>
      <c r="BF11" s="215"/>
      <c r="BG11" s="215"/>
      <c r="BH11" s="215"/>
      <c r="BI11" s="215"/>
      <c r="BJ11" s="215"/>
      <c r="BK11" s="215"/>
      <c r="BL11" s="215"/>
      <c r="BM11" s="215"/>
      <c r="BN11" s="215"/>
      <c r="BO11" s="215"/>
      <c r="BP11" s="215"/>
      <c r="BQ11" s="220">
        <v>5</v>
      </c>
      <c r="BR11" s="221"/>
      <c r="BS11" s="1027"/>
      <c r="BT11" s="1028"/>
      <c r="BU11" s="1028"/>
      <c r="BV11" s="1028"/>
      <c r="BW11" s="1028"/>
      <c r="BX11" s="1028"/>
      <c r="BY11" s="1028"/>
      <c r="BZ11" s="1028"/>
      <c r="CA11" s="1028"/>
      <c r="CB11" s="1028"/>
      <c r="CC11" s="1028"/>
      <c r="CD11" s="1028"/>
      <c r="CE11" s="1028"/>
      <c r="CF11" s="1028"/>
      <c r="CG11" s="1049"/>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16"/>
    </row>
    <row r="12" spans="1:131" s="217" customFormat="1" ht="26.25" customHeight="1" x14ac:dyDescent="0.15">
      <c r="A12" s="220">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7"/>
      <c r="AL12" s="1118"/>
      <c r="AM12" s="1118"/>
      <c r="AN12" s="1118"/>
      <c r="AO12" s="1118"/>
      <c r="AP12" s="1118"/>
      <c r="AQ12" s="1118"/>
      <c r="AR12" s="1118"/>
      <c r="AS12" s="1118"/>
      <c r="AT12" s="1118"/>
      <c r="AU12" s="1119"/>
      <c r="AV12" s="1119"/>
      <c r="AW12" s="1119"/>
      <c r="AX12" s="1119"/>
      <c r="AY12" s="1120"/>
      <c r="AZ12" s="214"/>
      <c r="BA12" s="214"/>
      <c r="BB12" s="214"/>
      <c r="BC12" s="214"/>
      <c r="BD12" s="214"/>
      <c r="BE12" s="215"/>
      <c r="BF12" s="215"/>
      <c r="BG12" s="215"/>
      <c r="BH12" s="215"/>
      <c r="BI12" s="215"/>
      <c r="BJ12" s="215"/>
      <c r="BK12" s="215"/>
      <c r="BL12" s="215"/>
      <c r="BM12" s="215"/>
      <c r="BN12" s="215"/>
      <c r="BO12" s="215"/>
      <c r="BP12" s="215"/>
      <c r="BQ12" s="220">
        <v>6</v>
      </c>
      <c r="BR12" s="221"/>
      <c r="BS12" s="1027"/>
      <c r="BT12" s="1028"/>
      <c r="BU12" s="1028"/>
      <c r="BV12" s="1028"/>
      <c r="BW12" s="1028"/>
      <c r="BX12" s="1028"/>
      <c r="BY12" s="1028"/>
      <c r="BZ12" s="1028"/>
      <c r="CA12" s="1028"/>
      <c r="CB12" s="1028"/>
      <c r="CC12" s="1028"/>
      <c r="CD12" s="1028"/>
      <c r="CE12" s="1028"/>
      <c r="CF12" s="1028"/>
      <c r="CG12" s="1049"/>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16"/>
    </row>
    <row r="13" spans="1:131" s="217" customFormat="1" ht="26.25" customHeight="1" x14ac:dyDescent="0.15">
      <c r="A13" s="220">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7"/>
      <c r="AL13" s="1118"/>
      <c r="AM13" s="1118"/>
      <c r="AN13" s="1118"/>
      <c r="AO13" s="1118"/>
      <c r="AP13" s="1118"/>
      <c r="AQ13" s="1118"/>
      <c r="AR13" s="1118"/>
      <c r="AS13" s="1118"/>
      <c r="AT13" s="1118"/>
      <c r="AU13" s="1119"/>
      <c r="AV13" s="1119"/>
      <c r="AW13" s="1119"/>
      <c r="AX13" s="1119"/>
      <c r="AY13" s="1120"/>
      <c r="AZ13" s="214"/>
      <c r="BA13" s="214"/>
      <c r="BB13" s="214"/>
      <c r="BC13" s="214"/>
      <c r="BD13" s="214"/>
      <c r="BE13" s="215"/>
      <c r="BF13" s="215"/>
      <c r="BG13" s="215"/>
      <c r="BH13" s="215"/>
      <c r="BI13" s="215"/>
      <c r="BJ13" s="215"/>
      <c r="BK13" s="215"/>
      <c r="BL13" s="215"/>
      <c r="BM13" s="215"/>
      <c r="BN13" s="215"/>
      <c r="BO13" s="215"/>
      <c r="BP13" s="215"/>
      <c r="BQ13" s="220">
        <v>7</v>
      </c>
      <c r="BR13" s="221"/>
      <c r="BS13" s="1027"/>
      <c r="BT13" s="1028"/>
      <c r="BU13" s="1028"/>
      <c r="BV13" s="1028"/>
      <c r="BW13" s="1028"/>
      <c r="BX13" s="1028"/>
      <c r="BY13" s="1028"/>
      <c r="BZ13" s="1028"/>
      <c r="CA13" s="1028"/>
      <c r="CB13" s="1028"/>
      <c r="CC13" s="1028"/>
      <c r="CD13" s="1028"/>
      <c r="CE13" s="1028"/>
      <c r="CF13" s="1028"/>
      <c r="CG13" s="1049"/>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16"/>
    </row>
    <row r="14" spans="1:131" s="217" customFormat="1" ht="26.25" customHeight="1" x14ac:dyDescent="0.15">
      <c r="A14" s="220">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7"/>
      <c r="AL14" s="1118"/>
      <c r="AM14" s="1118"/>
      <c r="AN14" s="1118"/>
      <c r="AO14" s="1118"/>
      <c r="AP14" s="1118"/>
      <c r="AQ14" s="1118"/>
      <c r="AR14" s="1118"/>
      <c r="AS14" s="1118"/>
      <c r="AT14" s="1118"/>
      <c r="AU14" s="1119"/>
      <c r="AV14" s="1119"/>
      <c r="AW14" s="1119"/>
      <c r="AX14" s="1119"/>
      <c r="AY14" s="1120"/>
      <c r="AZ14" s="214"/>
      <c r="BA14" s="214"/>
      <c r="BB14" s="214"/>
      <c r="BC14" s="214"/>
      <c r="BD14" s="214"/>
      <c r="BE14" s="215"/>
      <c r="BF14" s="215"/>
      <c r="BG14" s="215"/>
      <c r="BH14" s="215"/>
      <c r="BI14" s="215"/>
      <c r="BJ14" s="215"/>
      <c r="BK14" s="215"/>
      <c r="BL14" s="215"/>
      <c r="BM14" s="215"/>
      <c r="BN14" s="215"/>
      <c r="BO14" s="215"/>
      <c r="BP14" s="215"/>
      <c r="BQ14" s="220">
        <v>8</v>
      </c>
      <c r="BR14" s="221"/>
      <c r="BS14" s="1027"/>
      <c r="BT14" s="1028"/>
      <c r="BU14" s="1028"/>
      <c r="BV14" s="1028"/>
      <c r="BW14" s="1028"/>
      <c r="BX14" s="1028"/>
      <c r="BY14" s="1028"/>
      <c r="BZ14" s="1028"/>
      <c r="CA14" s="1028"/>
      <c r="CB14" s="1028"/>
      <c r="CC14" s="1028"/>
      <c r="CD14" s="1028"/>
      <c r="CE14" s="1028"/>
      <c r="CF14" s="1028"/>
      <c r="CG14" s="1049"/>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16"/>
    </row>
    <row r="15" spans="1:131" s="217" customFormat="1" ht="26.25" customHeight="1" x14ac:dyDescent="0.15">
      <c r="A15" s="220">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7"/>
      <c r="AL15" s="1118"/>
      <c r="AM15" s="1118"/>
      <c r="AN15" s="1118"/>
      <c r="AO15" s="1118"/>
      <c r="AP15" s="1118"/>
      <c r="AQ15" s="1118"/>
      <c r="AR15" s="1118"/>
      <c r="AS15" s="1118"/>
      <c r="AT15" s="1118"/>
      <c r="AU15" s="1119"/>
      <c r="AV15" s="1119"/>
      <c r="AW15" s="1119"/>
      <c r="AX15" s="1119"/>
      <c r="AY15" s="1120"/>
      <c r="AZ15" s="214"/>
      <c r="BA15" s="214"/>
      <c r="BB15" s="214"/>
      <c r="BC15" s="214"/>
      <c r="BD15" s="214"/>
      <c r="BE15" s="215"/>
      <c r="BF15" s="215"/>
      <c r="BG15" s="215"/>
      <c r="BH15" s="215"/>
      <c r="BI15" s="215"/>
      <c r="BJ15" s="215"/>
      <c r="BK15" s="215"/>
      <c r="BL15" s="215"/>
      <c r="BM15" s="215"/>
      <c r="BN15" s="215"/>
      <c r="BO15" s="215"/>
      <c r="BP15" s="215"/>
      <c r="BQ15" s="220">
        <v>9</v>
      </c>
      <c r="BR15" s="221"/>
      <c r="BS15" s="1027"/>
      <c r="BT15" s="1028"/>
      <c r="BU15" s="1028"/>
      <c r="BV15" s="1028"/>
      <c r="BW15" s="1028"/>
      <c r="BX15" s="1028"/>
      <c r="BY15" s="1028"/>
      <c r="BZ15" s="1028"/>
      <c r="CA15" s="1028"/>
      <c r="CB15" s="1028"/>
      <c r="CC15" s="1028"/>
      <c r="CD15" s="1028"/>
      <c r="CE15" s="1028"/>
      <c r="CF15" s="1028"/>
      <c r="CG15" s="1049"/>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16"/>
    </row>
    <row r="16" spans="1:131" s="217" customFormat="1" ht="26.25" customHeight="1" x14ac:dyDescent="0.15">
      <c r="A16" s="220">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7"/>
      <c r="AL16" s="1118"/>
      <c r="AM16" s="1118"/>
      <c r="AN16" s="1118"/>
      <c r="AO16" s="1118"/>
      <c r="AP16" s="1118"/>
      <c r="AQ16" s="1118"/>
      <c r="AR16" s="1118"/>
      <c r="AS16" s="1118"/>
      <c r="AT16" s="1118"/>
      <c r="AU16" s="1119"/>
      <c r="AV16" s="1119"/>
      <c r="AW16" s="1119"/>
      <c r="AX16" s="1119"/>
      <c r="AY16" s="1120"/>
      <c r="AZ16" s="214"/>
      <c r="BA16" s="214"/>
      <c r="BB16" s="214"/>
      <c r="BC16" s="214"/>
      <c r="BD16" s="214"/>
      <c r="BE16" s="215"/>
      <c r="BF16" s="215"/>
      <c r="BG16" s="215"/>
      <c r="BH16" s="215"/>
      <c r="BI16" s="215"/>
      <c r="BJ16" s="215"/>
      <c r="BK16" s="215"/>
      <c r="BL16" s="215"/>
      <c r="BM16" s="215"/>
      <c r="BN16" s="215"/>
      <c r="BO16" s="215"/>
      <c r="BP16" s="215"/>
      <c r="BQ16" s="220">
        <v>10</v>
      </c>
      <c r="BR16" s="221"/>
      <c r="BS16" s="1027"/>
      <c r="BT16" s="1028"/>
      <c r="BU16" s="1028"/>
      <c r="BV16" s="1028"/>
      <c r="BW16" s="1028"/>
      <c r="BX16" s="1028"/>
      <c r="BY16" s="1028"/>
      <c r="BZ16" s="1028"/>
      <c r="CA16" s="1028"/>
      <c r="CB16" s="1028"/>
      <c r="CC16" s="1028"/>
      <c r="CD16" s="1028"/>
      <c r="CE16" s="1028"/>
      <c r="CF16" s="1028"/>
      <c r="CG16" s="1049"/>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16"/>
    </row>
    <row r="17" spans="1:131" s="217" customFormat="1" ht="26.25" customHeight="1" x14ac:dyDescent="0.15">
      <c r="A17" s="220">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7"/>
      <c r="AL17" s="1118"/>
      <c r="AM17" s="1118"/>
      <c r="AN17" s="1118"/>
      <c r="AO17" s="1118"/>
      <c r="AP17" s="1118"/>
      <c r="AQ17" s="1118"/>
      <c r="AR17" s="1118"/>
      <c r="AS17" s="1118"/>
      <c r="AT17" s="1118"/>
      <c r="AU17" s="1119"/>
      <c r="AV17" s="1119"/>
      <c r="AW17" s="1119"/>
      <c r="AX17" s="1119"/>
      <c r="AY17" s="1120"/>
      <c r="AZ17" s="214"/>
      <c r="BA17" s="214"/>
      <c r="BB17" s="214"/>
      <c r="BC17" s="214"/>
      <c r="BD17" s="214"/>
      <c r="BE17" s="215"/>
      <c r="BF17" s="215"/>
      <c r="BG17" s="215"/>
      <c r="BH17" s="215"/>
      <c r="BI17" s="215"/>
      <c r="BJ17" s="215"/>
      <c r="BK17" s="215"/>
      <c r="BL17" s="215"/>
      <c r="BM17" s="215"/>
      <c r="BN17" s="215"/>
      <c r="BO17" s="215"/>
      <c r="BP17" s="215"/>
      <c r="BQ17" s="220">
        <v>11</v>
      </c>
      <c r="BR17" s="221"/>
      <c r="BS17" s="1027"/>
      <c r="BT17" s="1028"/>
      <c r="BU17" s="1028"/>
      <c r="BV17" s="1028"/>
      <c r="BW17" s="1028"/>
      <c r="BX17" s="1028"/>
      <c r="BY17" s="1028"/>
      <c r="BZ17" s="1028"/>
      <c r="CA17" s="1028"/>
      <c r="CB17" s="1028"/>
      <c r="CC17" s="1028"/>
      <c r="CD17" s="1028"/>
      <c r="CE17" s="1028"/>
      <c r="CF17" s="1028"/>
      <c r="CG17" s="1049"/>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16"/>
    </row>
    <row r="18" spans="1:131" s="217" customFormat="1" ht="26.25" customHeight="1" x14ac:dyDescent="0.15">
      <c r="A18" s="220">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7"/>
      <c r="AL18" s="1118"/>
      <c r="AM18" s="1118"/>
      <c r="AN18" s="1118"/>
      <c r="AO18" s="1118"/>
      <c r="AP18" s="1118"/>
      <c r="AQ18" s="1118"/>
      <c r="AR18" s="1118"/>
      <c r="AS18" s="1118"/>
      <c r="AT18" s="1118"/>
      <c r="AU18" s="1119"/>
      <c r="AV18" s="1119"/>
      <c r="AW18" s="1119"/>
      <c r="AX18" s="1119"/>
      <c r="AY18" s="1120"/>
      <c r="AZ18" s="214"/>
      <c r="BA18" s="214"/>
      <c r="BB18" s="214"/>
      <c r="BC18" s="214"/>
      <c r="BD18" s="214"/>
      <c r="BE18" s="215"/>
      <c r="BF18" s="215"/>
      <c r="BG18" s="215"/>
      <c r="BH18" s="215"/>
      <c r="BI18" s="215"/>
      <c r="BJ18" s="215"/>
      <c r="BK18" s="215"/>
      <c r="BL18" s="215"/>
      <c r="BM18" s="215"/>
      <c r="BN18" s="215"/>
      <c r="BO18" s="215"/>
      <c r="BP18" s="215"/>
      <c r="BQ18" s="220">
        <v>12</v>
      </c>
      <c r="BR18" s="221"/>
      <c r="BS18" s="1027"/>
      <c r="BT18" s="1028"/>
      <c r="BU18" s="1028"/>
      <c r="BV18" s="1028"/>
      <c r="BW18" s="1028"/>
      <c r="BX18" s="1028"/>
      <c r="BY18" s="1028"/>
      <c r="BZ18" s="1028"/>
      <c r="CA18" s="1028"/>
      <c r="CB18" s="1028"/>
      <c r="CC18" s="1028"/>
      <c r="CD18" s="1028"/>
      <c r="CE18" s="1028"/>
      <c r="CF18" s="1028"/>
      <c r="CG18" s="1049"/>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16"/>
    </row>
    <row r="19" spans="1:131" s="217" customFormat="1" ht="26.25" customHeight="1" x14ac:dyDescent="0.15">
      <c r="A19" s="220">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7"/>
      <c r="AL19" s="1118"/>
      <c r="AM19" s="1118"/>
      <c r="AN19" s="1118"/>
      <c r="AO19" s="1118"/>
      <c r="AP19" s="1118"/>
      <c r="AQ19" s="1118"/>
      <c r="AR19" s="1118"/>
      <c r="AS19" s="1118"/>
      <c r="AT19" s="1118"/>
      <c r="AU19" s="1119"/>
      <c r="AV19" s="1119"/>
      <c r="AW19" s="1119"/>
      <c r="AX19" s="1119"/>
      <c r="AY19" s="1120"/>
      <c r="AZ19" s="214"/>
      <c r="BA19" s="214"/>
      <c r="BB19" s="214"/>
      <c r="BC19" s="214"/>
      <c r="BD19" s="214"/>
      <c r="BE19" s="215"/>
      <c r="BF19" s="215"/>
      <c r="BG19" s="215"/>
      <c r="BH19" s="215"/>
      <c r="BI19" s="215"/>
      <c r="BJ19" s="215"/>
      <c r="BK19" s="215"/>
      <c r="BL19" s="215"/>
      <c r="BM19" s="215"/>
      <c r="BN19" s="215"/>
      <c r="BO19" s="215"/>
      <c r="BP19" s="215"/>
      <c r="BQ19" s="220">
        <v>13</v>
      </c>
      <c r="BR19" s="221"/>
      <c r="BS19" s="1027"/>
      <c r="BT19" s="1028"/>
      <c r="BU19" s="1028"/>
      <c r="BV19" s="1028"/>
      <c r="BW19" s="1028"/>
      <c r="BX19" s="1028"/>
      <c r="BY19" s="1028"/>
      <c r="BZ19" s="1028"/>
      <c r="CA19" s="1028"/>
      <c r="CB19" s="1028"/>
      <c r="CC19" s="1028"/>
      <c r="CD19" s="1028"/>
      <c r="CE19" s="1028"/>
      <c r="CF19" s="1028"/>
      <c r="CG19" s="1049"/>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16"/>
    </row>
    <row r="20" spans="1:131" s="217" customFormat="1" ht="26.25" customHeight="1" x14ac:dyDescent="0.15">
      <c r="A20" s="220">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7"/>
      <c r="AL20" s="1118"/>
      <c r="AM20" s="1118"/>
      <c r="AN20" s="1118"/>
      <c r="AO20" s="1118"/>
      <c r="AP20" s="1118"/>
      <c r="AQ20" s="1118"/>
      <c r="AR20" s="1118"/>
      <c r="AS20" s="1118"/>
      <c r="AT20" s="1118"/>
      <c r="AU20" s="1119"/>
      <c r="AV20" s="1119"/>
      <c r="AW20" s="1119"/>
      <c r="AX20" s="1119"/>
      <c r="AY20" s="1120"/>
      <c r="AZ20" s="214"/>
      <c r="BA20" s="214"/>
      <c r="BB20" s="214"/>
      <c r="BC20" s="214"/>
      <c r="BD20" s="214"/>
      <c r="BE20" s="215"/>
      <c r="BF20" s="215"/>
      <c r="BG20" s="215"/>
      <c r="BH20" s="215"/>
      <c r="BI20" s="215"/>
      <c r="BJ20" s="215"/>
      <c r="BK20" s="215"/>
      <c r="BL20" s="215"/>
      <c r="BM20" s="215"/>
      <c r="BN20" s="215"/>
      <c r="BO20" s="215"/>
      <c r="BP20" s="215"/>
      <c r="BQ20" s="220">
        <v>14</v>
      </c>
      <c r="BR20" s="221"/>
      <c r="BS20" s="1027"/>
      <c r="BT20" s="1028"/>
      <c r="BU20" s="1028"/>
      <c r="BV20" s="1028"/>
      <c r="BW20" s="1028"/>
      <c r="BX20" s="1028"/>
      <c r="BY20" s="1028"/>
      <c r="BZ20" s="1028"/>
      <c r="CA20" s="1028"/>
      <c r="CB20" s="1028"/>
      <c r="CC20" s="1028"/>
      <c r="CD20" s="1028"/>
      <c r="CE20" s="1028"/>
      <c r="CF20" s="1028"/>
      <c r="CG20" s="1049"/>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16"/>
    </row>
    <row r="21" spans="1:131" s="217" customFormat="1" ht="26.25" customHeight="1" thickBot="1" x14ac:dyDescent="0.2">
      <c r="A21" s="220">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7"/>
      <c r="AL21" s="1118"/>
      <c r="AM21" s="1118"/>
      <c r="AN21" s="1118"/>
      <c r="AO21" s="1118"/>
      <c r="AP21" s="1118"/>
      <c r="AQ21" s="1118"/>
      <c r="AR21" s="1118"/>
      <c r="AS21" s="1118"/>
      <c r="AT21" s="1118"/>
      <c r="AU21" s="1119"/>
      <c r="AV21" s="1119"/>
      <c r="AW21" s="1119"/>
      <c r="AX21" s="1119"/>
      <c r="AY21" s="1120"/>
      <c r="AZ21" s="214"/>
      <c r="BA21" s="214"/>
      <c r="BB21" s="214"/>
      <c r="BC21" s="214"/>
      <c r="BD21" s="214"/>
      <c r="BE21" s="215"/>
      <c r="BF21" s="215"/>
      <c r="BG21" s="215"/>
      <c r="BH21" s="215"/>
      <c r="BI21" s="215"/>
      <c r="BJ21" s="215"/>
      <c r="BK21" s="215"/>
      <c r="BL21" s="215"/>
      <c r="BM21" s="215"/>
      <c r="BN21" s="215"/>
      <c r="BO21" s="215"/>
      <c r="BP21" s="215"/>
      <c r="BQ21" s="220">
        <v>15</v>
      </c>
      <c r="BR21" s="221"/>
      <c r="BS21" s="1027"/>
      <c r="BT21" s="1028"/>
      <c r="BU21" s="1028"/>
      <c r="BV21" s="1028"/>
      <c r="BW21" s="1028"/>
      <c r="BX21" s="1028"/>
      <c r="BY21" s="1028"/>
      <c r="BZ21" s="1028"/>
      <c r="CA21" s="1028"/>
      <c r="CB21" s="1028"/>
      <c r="CC21" s="1028"/>
      <c r="CD21" s="1028"/>
      <c r="CE21" s="1028"/>
      <c r="CF21" s="1028"/>
      <c r="CG21" s="1049"/>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16"/>
    </row>
    <row r="22" spans="1:131" s="217" customFormat="1" ht="26.25" customHeight="1" x14ac:dyDescent="0.15">
      <c r="A22" s="220">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72"/>
      <c r="AG22" s="1073"/>
      <c r="AH22" s="1073"/>
      <c r="AI22" s="1073"/>
      <c r="AJ22" s="1074"/>
      <c r="AK22" s="1113"/>
      <c r="AL22" s="1114"/>
      <c r="AM22" s="1114"/>
      <c r="AN22" s="1114"/>
      <c r="AO22" s="1114"/>
      <c r="AP22" s="1114"/>
      <c r="AQ22" s="1114"/>
      <c r="AR22" s="1114"/>
      <c r="AS22" s="1114"/>
      <c r="AT22" s="1114"/>
      <c r="AU22" s="1115"/>
      <c r="AV22" s="1115"/>
      <c r="AW22" s="1115"/>
      <c r="AX22" s="1115"/>
      <c r="AY22" s="1116"/>
      <c r="AZ22" s="1065" t="s">
        <v>394</v>
      </c>
      <c r="BA22" s="1065"/>
      <c r="BB22" s="1065"/>
      <c r="BC22" s="1065"/>
      <c r="BD22" s="1066"/>
      <c r="BE22" s="215"/>
      <c r="BF22" s="215"/>
      <c r="BG22" s="215"/>
      <c r="BH22" s="215"/>
      <c r="BI22" s="215"/>
      <c r="BJ22" s="215"/>
      <c r="BK22" s="215"/>
      <c r="BL22" s="215"/>
      <c r="BM22" s="215"/>
      <c r="BN22" s="215"/>
      <c r="BO22" s="215"/>
      <c r="BP22" s="215"/>
      <c r="BQ22" s="220">
        <v>16</v>
      </c>
      <c r="BR22" s="221"/>
      <c r="BS22" s="1027"/>
      <c r="BT22" s="1028"/>
      <c r="BU22" s="1028"/>
      <c r="BV22" s="1028"/>
      <c r="BW22" s="1028"/>
      <c r="BX22" s="1028"/>
      <c r="BY22" s="1028"/>
      <c r="BZ22" s="1028"/>
      <c r="CA22" s="1028"/>
      <c r="CB22" s="1028"/>
      <c r="CC22" s="1028"/>
      <c r="CD22" s="1028"/>
      <c r="CE22" s="1028"/>
      <c r="CF22" s="1028"/>
      <c r="CG22" s="1049"/>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16"/>
    </row>
    <row r="23" spans="1:131" s="217" customFormat="1" ht="26.25" customHeight="1" thickBot="1" x14ac:dyDescent="0.2">
      <c r="A23" s="222" t="s">
        <v>395</v>
      </c>
      <c r="B23" s="970" t="s">
        <v>396</v>
      </c>
      <c r="C23" s="971"/>
      <c r="D23" s="971"/>
      <c r="E23" s="971"/>
      <c r="F23" s="971"/>
      <c r="G23" s="971"/>
      <c r="H23" s="971"/>
      <c r="I23" s="971"/>
      <c r="J23" s="971"/>
      <c r="K23" s="971"/>
      <c r="L23" s="971"/>
      <c r="M23" s="971"/>
      <c r="N23" s="971"/>
      <c r="O23" s="971"/>
      <c r="P23" s="981"/>
      <c r="Q23" s="1104">
        <v>6087</v>
      </c>
      <c r="R23" s="1098"/>
      <c r="S23" s="1098"/>
      <c r="T23" s="1098"/>
      <c r="U23" s="1098"/>
      <c r="V23" s="1098">
        <v>5883</v>
      </c>
      <c r="W23" s="1098"/>
      <c r="X23" s="1098"/>
      <c r="Y23" s="1098"/>
      <c r="Z23" s="1098"/>
      <c r="AA23" s="1098">
        <v>204</v>
      </c>
      <c r="AB23" s="1098"/>
      <c r="AC23" s="1098"/>
      <c r="AD23" s="1098"/>
      <c r="AE23" s="1105"/>
      <c r="AF23" s="1106">
        <v>121</v>
      </c>
      <c r="AG23" s="1098"/>
      <c r="AH23" s="1098"/>
      <c r="AI23" s="1098"/>
      <c r="AJ23" s="1107"/>
      <c r="AK23" s="1108"/>
      <c r="AL23" s="1109"/>
      <c r="AM23" s="1109"/>
      <c r="AN23" s="1109"/>
      <c r="AO23" s="1109"/>
      <c r="AP23" s="1098">
        <v>6730</v>
      </c>
      <c r="AQ23" s="1098"/>
      <c r="AR23" s="1098"/>
      <c r="AS23" s="1098"/>
      <c r="AT23" s="1098"/>
      <c r="AU23" s="1099"/>
      <c r="AV23" s="1099"/>
      <c r="AW23" s="1099"/>
      <c r="AX23" s="1099"/>
      <c r="AY23" s="1100"/>
      <c r="AZ23" s="1101" t="s">
        <v>130</v>
      </c>
      <c r="BA23" s="1102"/>
      <c r="BB23" s="1102"/>
      <c r="BC23" s="1102"/>
      <c r="BD23" s="1103"/>
      <c r="BE23" s="215"/>
      <c r="BF23" s="215"/>
      <c r="BG23" s="215"/>
      <c r="BH23" s="215"/>
      <c r="BI23" s="215"/>
      <c r="BJ23" s="215"/>
      <c r="BK23" s="215"/>
      <c r="BL23" s="215"/>
      <c r="BM23" s="215"/>
      <c r="BN23" s="215"/>
      <c r="BO23" s="215"/>
      <c r="BP23" s="215"/>
      <c r="BQ23" s="220">
        <v>17</v>
      </c>
      <c r="BR23" s="221"/>
      <c r="BS23" s="1027"/>
      <c r="BT23" s="1028"/>
      <c r="BU23" s="1028"/>
      <c r="BV23" s="1028"/>
      <c r="BW23" s="1028"/>
      <c r="BX23" s="1028"/>
      <c r="BY23" s="1028"/>
      <c r="BZ23" s="1028"/>
      <c r="CA23" s="1028"/>
      <c r="CB23" s="1028"/>
      <c r="CC23" s="1028"/>
      <c r="CD23" s="1028"/>
      <c r="CE23" s="1028"/>
      <c r="CF23" s="1028"/>
      <c r="CG23" s="1049"/>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16"/>
    </row>
    <row r="24" spans="1:131" s="217" customFormat="1" ht="26.25" customHeight="1" x14ac:dyDescent="0.15">
      <c r="A24" s="1097" t="s">
        <v>397</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14"/>
      <c r="BA24" s="214"/>
      <c r="BB24" s="214"/>
      <c r="BC24" s="214"/>
      <c r="BD24" s="214"/>
      <c r="BE24" s="215"/>
      <c r="BF24" s="215"/>
      <c r="BG24" s="215"/>
      <c r="BH24" s="215"/>
      <c r="BI24" s="215"/>
      <c r="BJ24" s="215"/>
      <c r="BK24" s="215"/>
      <c r="BL24" s="215"/>
      <c r="BM24" s="215"/>
      <c r="BN24" s="215"/>
      <c r="BO24" s="215"/>
      <c r="BP24" s="215"/>
      <c r="BQ24" s="220">
        <v>18</v>
      </c>
      <c r="BR24" s="221"/>
      <c r="BS24" s="1027"/>
      <c r="BT24" s="1028"/>
      <c r="BU24" s="1028"/>
      <c r="BV24" s="1028"/>
      <c r="BW24" s="1028"/>
      <c r="BX24" s="1028"/>
      <c r="BY24" s="1028"/>
      <c r="BZ24" s="1028"/>
      <c r="CA24" s="1028"/>
      <c r="CB24" s="1028"/>
      <c r="CC24" s="1028"/>
      <c r="CD24" s="1028"/>
      <c r="CE24" s="1028"/>
      <c r="CF24" s="1028"/>
      <c r="CG24" s="1049"/>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16"/>
    </row>
    <row r="25" spans="1:131" ht="26.25" customHeight="1" thickBot="1" x14ac:dyDescent="0.2">
      <c r="A25" s="1096" t="s">
        <v>398</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14"/>
      <c r="BK25" s="214"/>
      <c r="BL25" s="214"/>
      <c r="BM25" s="214"/>
      <c r="BN25" s="214"/>
      <c r="BO25" s="223"/>
      <c r="BP25" s="223"/>
      <c r="BQ25" s="220">
        <v>19</v>
      </c>
      <c r="BR25" s="221"/>
      <c r="BS25" s="1027"/>
      <c r="BT25" s="1028"/>
      <c r="BU25" s="1028"/>
      <c r="BV25" s="1028"/>
      <c r="BW25" s="1028"/>
      <c r="BX25" s="1028"/>
      <c r="BY25" s="1028"/>
      <c r="BZ25" s="1028"/>
      <c r="CA25" s="1028"/>
      <c r="CB25" s="1028"/>
      <c r="CC25" s="1028"/>
      <c r="CD25" s="1028"/>
      <c r="CE25" s="1028"/>
      <c r="CF25" s="1028"/>
      <c r="CG25" s="1049"/>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212"/>
    </row>
    <row r="26" spans="1:131" ht="26.25" customHeight="1" x14ac:dyDescent="0.15">
      <c r="A26" s="1030" t="s">
        <v>373</v>
      </c>
      <c r="B26" s="1031"/>
      <c r="C26" s="1031"/>
      <c r="D26" s="1031"/>
      <c r="E26" s="1031"/>
      <c r="F26" s="1031"/>
      <c r="G26" s="1031"/>
      <c r="H26" s="1031"/>
      <c r="I26" s="1031"/>
      <c r="J26" s="1031"/>
      <c r="K26" s="1031"/>
      <c r="L26" s="1031"/>
      <c r="M26" s="1031"/>
      <c r="N26" s="1031"/>
      <c r="O26" s="1031"/>
      <c r="P26" s="1032"/>
      <c r="Q26" s="1036" t="s">
        <v>399</v>
      </c>
      <c r="R26" s="1037"/>
      <c r="S26" s="1037"/>
      <c r="T26" s="1037"/>
      <c r="U26" s="1038"/>
      <c r="V26" s="1036" t="s">
        <v>400</v>
      </c>
      <c r="W26" s="1037"/>
      <c r="X26" s="1037"/>
      <c r="Y26" s="1037"/>
      <c r="Z26" s="1038"/>
      <c r="AA26" s="1036" t="s">
        <v>401</v>
      </c>
      <c r="AB26" s="1037"/>
      <c r="AC26" s="1037"/>
      <c r="AD26" s="1037"/>
      <c r="AE26" s="1037"/>
      <c r="AF26" s="1092" t="s">
        <v>402</v>
      </c>
      <c r="AG26" s="1043"/>
      <c r="AH26" s="1043"/>
      <c r="AI26" s="1043"/>
      <c r="AJ26" s="1093"/>
      <c r="AK26" s="1037" t="s">
        <v>403</v>
      </c>
      <c r="AL26" s="1037"/>
      <c r="AM26" s="1037"/>
      <c r="AN26" s="1037"/>
      <c r="AO26" s="1038"/>
      <c r="AP26" s="1036" t="s">
        <v>404</v>
      </c>
      <c r="AQ26" s="1037"/>
      <c r="AR26" s="1037"/>
      <c r="AS26" s="1037"/>
      <c r="AT26" s="1038"/>
      <c r="AU26" s="1036" t="s">
        <v>405</v>
      </c>
      <c r="AV26" s="1037"/>
      <c r="AW26" s="1037"/>
      <c r="AX26" s="1037"/>
      <c r="AY26" s="1038"/>
      <c r="AZ26" s="1036" t="s">
        <v>406</v>
      </c>
      <c r="BA26" s="1037"/>
      <c r="BB26" s="1037"/>
      <c r="BC26" s="1037"/>
      <c r="BD26" s="1038"/>
      <c r="BE26" s="1036" t="s">
        <v>380</v>
      </c>
      <c r="BF26" s="1037"/>
      <c r="BG26" s="1037"/>
      <c r="BH26" s="1037"/>
      <c r="BI26" s="1050"/>
      <c r="BJ26" s="214"/>
      <c r="BK26" s="214"/>
      <c r="BL26" s="214"/>
      <c r="BM26" s="214"/>
      <c r="BN26" s="214"/>
      <c r="BO26" s="223"/>
      <c r="BP26" s="223"/>
      <c r="BQ26" s="220">
        <v>20</v>
      </c>
      <c r="BR26" s="221"/>
      <c r="BS26" s="1027"/>
      <c r="BT26" s="1028"/>
      <c r="BU26" s="1028"/>
      <c r="BV26" s="1028"/>
      <c r="BW26" s="1028"/>
      <c r="BX26" s="1028"/>
      <c r="BY26" s="1028"/>
      <c r="BZ26" s="1028"/>
      <c r="CA26" s="1028"/>
      <c r="CB26" s="1028"/>
      <c r="CC26" s="1028"/>
      <c r="CD26" s="1028"/>
      <c r="CE26" s="1028"/>
      <c r="CF26" s="1028"/>
      <c r="CG26" s="1049"/>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212"/>
    </row>
    <row r="27" spans="1:13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4"/>
      <c r="AG27" s="1046"/>
      <c r="AH27" s="1046"/>
      <c r="AI27" s="1046"/>
      <c r="AJ27" s="1095"/>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1"/>
      <c r="BJ27" s="214"/>
      <c r="BK27" s="214"/>
      <c r="BL27" s="214"/>
      <c r="BM27" s="214"/>
      <c r="BN27" s="214"/>
      <c r="BO27" s="223"/>
      <c r="BP27" s="223"/>
      <c r="BQ27" s="220">
        <v>21</v>
      </c>
      <c r="BR27" s="221"/>
      <c r="BS27" s="1027"/>
      <c r="BT27" s="1028"/>
      <c r="BU27" s="1028"/>
      <c r="BV27" s="1028"/>
      <c r="BW27" s="1028"/>
      <c r="BX27" s="1028"/>
      <c r="BY27" s="1028"/>
      <c r="BZ27" s="1028"/>
      <c r="CA27" s="1028"/>
      <c r="CB27" s="1028"/>
      <c r="CC27" s="1028"/>
      <c r="CD27" s="1028"/>
      <c r="CE27" s="1028"/>
      <c r="CF27" s="1028"/>
      <c r="CG27" s="1049"/>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212"/>
    </row>
    <row r="28" spans="1:131" ht="26.25" customHeight="1" thickTop="1" x14ac:dyDescent="0.15">
      <c r="A28" s="224">
        <v>1</v>
      </c>
      <c r="B28" s="1084" t="s">
        <v>407</v>
      </c>
      <c r="C28" s="1085"/>
      <c r="D28" s="1085"/>
      <c r="E28" s="1085"/>
      <c r="F28" s="1085"/>
      <c r="G28" s="1085"/>
      <c r="H28" s="1085"/>
      <c r="I28" s="1085"/>
      <c r="J28" s="1085"/>
      <c r="K28" s="1085"/>
      <c r="L28" s="1085"/>
      <c r="M28" s="1085"/>
      <c r="N28" s="1085"/>
      <c r="O28" s="1085"/>
      <c r="P28" s="1086"/>
      <c r="Q28" s="1087">
        <v>559</v>
      </c>
      <c r="R28" s="1088"/>
      <c r="S28" s="1088"/>
      <c r="T28" s="1088"/>
      <c r="U28" s="1088"/>
      <c r="V28" s="1088">
        <v>559</v>
      </c>
      <c r="W28" s="1088"/>
      <c r="X28" s="1088"/>
      <c r="Y28" s="1088"/>
      <c r="Z28" s="1088"/>
      <c r="AA28" s="1088" t="s">
        <v>592</v>
      </c>
      <c r="AB28" s="1088"/>
      <c r="AC28" s="1088"/>
      <c r="AD28" s="1088"/>
      <c r="AE28" s="1089"/>
      <c r="AF28" s="1090" t="s">
        <v>392</v>
      </c>
      <c r="AG28" s="1088"/>
      <c r="AH28" s="1088"/>
      <c r="AI28" s="1088"/>
      <c r="AJ28" s="1091"/>
      <c r="AK28" s="1079">
        <v>33</v>
      </c>
      <c r="AL28" s="1080"/>
      <c r="AM28" s="1080"/>
      <c r="AN28" s="1080"/>
      <c r="AO28" s="1080"/>
      <c r="AP28" s="1080" t="s">
        <v>592</v>
      </c>
      <c r="AQ28" s="1080"/>
      <c r="AR28" s="1080"/>
      <c r="AS28" s="1080"/>
      <c r="AT28" s="1080"/>
      <c r="AU28" s="1080" t="s">
        <v>592</v>
      </c>
      <c r="AV28" s="1080"/>
      <c r="AW28" s="1080"/>
      <c r="AX28" s="1080"/>
      <c r="AY28" s="1080"/>
      <c r="AZ28" s="1081" t="s">
        <v>583</v>
      </c>
      <c r="BA28" s="1081"/>
      <c r="BB28" s="1081"/>
      <c r="BC28" s="1081"/>
      <c r="BD28" s="1081"/>
      <c r="BE28" s="1082"/>
      <c r="BF28" s="1082"/>
      <c r="BG28" s="1082"/>
      <c r="BH28" s="1082"/>
      <c r="BI28" s="1083"/>
      <c r="BJ28" s="214"/>
      <c r="BK28" s="214"/>
      <c r="BL28" s="214"/>
      <c r="BM28" s="214"/>
      <c r="BN28" s="214"/>
      <c r="BO28" s="223"/>
      <c r="BP28" s="223"/>
      <c r="BQ28" s="220">
        <v>22</v>
      </c>
      <c r="BR28" s="221"/>
      <c r="BS28" s="1027"/>
      <c r="BT28" s="1028"/>
      <c r="BU28" s="1028"/>
      <c r="BV28" s="1028"/>
      <c r="BW28" s="1028"/>
      <c r="BX28" s="1028"/>
      <c r="BY28" s="1028"/>
      <c r="BZ28" s="1028"/>
      <c r="CA28" s="1028"/>
      <c r="CB28" s="1028"/>
      <c r="CC28" s="1028"/>
      <c r="CD28" s="1028"/>
      <c r="CE28" s="1028"/>
      <c r="CF28" s="1028"/>
      <c r="CG28" s="1049"/>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212"/>
    </row>
    <row r="29" spans="1:131" ht="26.25" customHeight="1" x14ac:dyDescent="0.15">
      <c r="A29" s="224">
        <v>2</v>
      </c>
      <c r="B29" s="1067" t="s">
        <v>408</v>
      </c>
      <c r="C29" s="1068"/>
      <c r="D29" s="1068"/>
      <c r="E29" s="1068"/>
      <c r="F29" s="1068"/>
      <c r="G29" s="1068"/>
      <c r="H29" s="1068"/>
      <c r="I29" s="1068"/>
      <c r="J29" s="1068"/>
      <c r="K29" s="1068"/>
      <c r="L29" s="1068"/>
      <c r="M29" s="1068"/>
      <c r="N29" s="1068"/>
      <c r="O29" s="1068"/>
      <c r="P29" s="1069"/>
      <c r="Q29" s="1075">
        <v>209</v>
      </c>
      <c r="R29" s="1076"/>
      <c r="S29" s="1076"/>
      <c r="T29" s="1076"/>
      <c r="U29" s="1076"/>
      <c r="V29" s="1076">
        <v>209</v>
      </c>
      <c r="W29" s="1076"/>
      <c r="X29" s="1076"/>
      <c r="Y29" s="1076"/>
      <c r="Z29" s="1076"/>
      <c r="AA29" s="1076">
        <v>0</v>
      </c>
      <c r="AB29" s="1076"/>
      <c r="AC29" s="1076"/>
      <c r="AD29" s="1076"/>
      <c r="AE29" s="1077"/>
      <c r="AF29" s="1072">
        <v>0</v>
      </c>
      <c r="AG29" s="1073"/>
      <c r="AH29" s="1073"/>
      <c r="AI29" s="1073"/>
      <c r="AJ29" s="1074"/>
      <c r="AK29" s="1013">
        <v>110</v>
      </c>
      <c r="AL29" s="1004"/>
      <c r="AM29" s="1004"/>
      <c r="AN29" s="1004"/>
      <c r="AO29" s="1004"/>
      <c r="AP29" s="1004" t="s">
        <v>592</v>
      </c>
      <c r="AQ29" s="1004"/>
      <c r="AR29" s="1004"/>
      <c r="AS29" s="1004"/>
      <c r="AT29" s="1004"/>
      <c r="AU29" s="1004" t="s">
        <v>592</v>
      </c>
      <c r="AV29" s="1004"/>
      <c r="AW29" s="1004"/>
      <c r="AX29" s="1004"/>
      <c r="AY29" s="1004"/>
      <c r="AZ29" s="1078" t="s">
        <v>583</v>
      </c>
      <c r="BA29" s="1078"/>
      <c r="BB29" s="1078"/>
      <c r="BC29" s="1078"/>
      <c r="BD29" s="1078"/>
      <c r="BE29" s="1005"/>
      <c r="BF29" s="1005"/>
      <c r="BG29" s="1005"/>
      <c r="BH29" s="1005"/>
      <c r="BI29" s="1006"/>
      <c r="BJ29" s="214"/>
      <c r="BK29" s="214"/>
      <c r="BL29" s="214"/>
      <c r="BM29" s="214"/>
      <c r="BN29" s="214"/>
      <c r="BO29" s="223"/>
      <c r="BP29" s="223"/>
      <c r="BQ29" s="220">
        <v>23</v>
      </c>
      <c r="BR29" s="221"/>
      <c r="BS29" s="1027"/>
      <c r="BT29" s="1028"/>
      <c r="BU29" s="1028"/>
      <c r="BV29" s="1028"/>
      <c r="BW29" s="1028"/>
      <c r="BX29" s="1028"/>
      <c r="BY29" s="1028"/>
      <c r="BZ29" s="1028"/>
      <c r="CA29" s="1028"/>
      <c r="CB29" s="1028"/>
      <c r="CC29" s="1028"/>
      <c r="CD29" s="1028"/>
      <c r="CE29" s="1028"/>
      <c r="CF29" s="1028"/>
      <c r="CG29" s="1049"/>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212"/>
    </row>
    <row r="30" spans="1:131" ht="26.25" customHeight="1" x14ac:dyDescent="0.15">
      <c r="A30" s="224">
        <v>3</v>
      </c>
      <c r="B30" s="1067" t="s">
        <v>409</v>
      </c>
      <c r="C30" s="1068"/>
      <c r="D30" s="1068"/>
      <c r="E30" s="1068"/>
      <c r="F30" s="1068"/>
      <c r="G30" s="1068"/>
      <c r="H30" s="1068"/>
      <c r="I30" s="1068"/>
      <c r="J30" s="1068"/>
      <c r="K30" s="1068"/>
      <c r="L30" s="1068"/>
      <c r="M30" s="1068"/>
      <c r="N30" s="1068"/>
      <c r="O30" s="1068"/>
      <c r="P30" s="1069"/>
      <c r="Q30" s="1075">
        <v>745</v>
      </c>
      <c r="R30" s="1076"/>
      <c r="S30" s="1076"/>
      <c r="T30" s="1076"/>
      <c r="U30" s="1076"/>
      <c r="V30" s="1076">
        <v>683</v>
      </c>
      <c r="W30" s="1076"/>
      <c r="X30" s="1076"/>
      <c r="Y30" s="1076"/>
      <c r="Z30" s="1076"/>
      <c r="AA30" s="1076">
        <v>61</v>
      </c>
      <c r="AB30" s="1076"/>
      <c r="AC30" s="1076"/>
      <c r="AD30" s="1076"/>
      <c r="AE30" s="1077"/>
      <c r="AF30" s="1072">
        <v>0</v>
      </c>
      <c r="AG30" s="1073"/>
      <c r="AH30" s="1073"/>
      <c r="AI30" s="1073"/>
      <c r="AJ30" s="1074"/>
      <c r="AK30" s="1013">
        <v>231</v>
      </c>
      <c r="AL30" s="1004"/>
      <c r="AM30" s="1004"/>
      <c r="AN30" s="1004"/>
      <c r="AO30" s="1004"/>
      <c r="AP30" s="1004">
        <v>628</v>
      </c>
      <c r="AQ30" s="1004"/>
      <c r="AR30" s="1004"/>
      <c r="AS30" s="1004"/>
      <c r="AT30" s="1004"/>
      <c r="AU30" s="1004">
        <v>393</v>
      </c>
      <c r="AV30" s="1004"/>
      <c r="AW30" s="1004"/>
      <c r="AX30" s="1004"/>
      <c r="AY30" s="1004"/>
      <c r="AZ30" s="1078" t="s">
        <v>583</v>
      </c>
      <c r="BA30" s="1078"/>
      <c r="BB30" s="1078"/>
      <c r="BC30" s="1078"/>
      <c r="BD30" s="1078"/>
      <c r="BE30" s="1005" t="s">
        <v>410</v>
      </c>
      <c r="BF30" s="1005"/>
      <c r="BG30" s="1005"/>
      <c r="BH30" s="1005"/>
      <c r="BI30" s="1006"/>
      <c r="BJ30" s="214"/>
      <c r="BK30" s="214"/>
      <c r="BL30" s="214"/>
      <c r="BM30" s="214"/>
      <c r="BN30" s="214"/>
      <c r="BO30" s="223"/>
      <c r="BP30" s="223"/>
      <c r="BQ30" s="220">
        <v>24</v>
      </c>
      <c r="BR30" s="221"/>
      <c r="BS30" s="1027"/>
      <c r="BT30" s="1028"/>
      <c r="BU30" s="1028"/>
      <c r="BV30" s="1028"/>
      <c r="BW30" s="1028"/>
      <c r="BX30" s="1028"/>
      <c r="BY30" s="1028"/>
      <c r="BZ30" s="1028"/>
      <c r="CA30" s="1028"/>
      <c r="CB30" s="1028"/>
      <c r="CC30" s="1028"/>
      <c r="CD30" s="1028"/>
      <c r="CE30" s="1028"/>
      <c r="CF30" s="1028"/>
      <c r="CG30" s="1049"/>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212"/>
    </row>
    <row r="31" spans="1:131" ht="26.25" customHeight="1" x14ac:dyDescent="0.15">
      <c r="A31" s="224">
        <v>4</v>
      </c>
      <c r="B31" s="1067" t="s">
        <v>411</v>
      </c>
      <c r="C31" s="1068"/>
      <c r="D31" s="1068"/>
      <c r="E31" s="1068"/>
      <c r="F31" s="1068"/>
      <c r="G31" s="1068"/>
      <c r="H31" s="1068"/>
      <c r="I31" s="1068"/>
      <c r="J31" s="1068"/>
      <c r="K31" s="1068"/>
      <c r="L31" s="1068"/>
      <c r="M31" s="1068"/>
      <c r="N31" s="1068"/>
      <c r="O31" s="1068"/>
      <c r="P31" s="1069"/>
      <c r="Q31" s="1075">
        <v>222</v>
      </c>
      <c r="R31" s="1076"/>
      <c r="S31" s="1076"/>
      <c r="T31" s="1076"/>
      <c r="U31" s="1076"/>
      <c r="V31" s="1076">
        <v>222</v>
      </c>
      <c r="W31" s="1076"/>
      <c r="X31" s="1076"/>
      <c r="Y31" s="1076"/>
      <c r="Z31" s="1076"/>
      <c r="AA31" s="1076" t="s">
        <v>592</v>
      </c>
      <c r="AB31" s="1076"/>
      <c r="AC31" s="1076"/>
      <c r="AD31" s="1076"/>
      <c r="AE31" s="1077"/>
      <c r="AF31" s="1072" t="s">
        <v>392</v>
      </c>
      <c r="AG31" s="1073"/>
      <c r="AH31" s="1073"/>
      <c r="AI31" s="1073"/>
      <c r="AJ31" s="1074"/>
      <c r="AK31" s="1013">
        <v>104</v>
      </c>
      <c r="AL31" s="1004"/>
      <c r="AM31" s="1004"/>
      <c r="AN31" s="1004"/>
      <c r="AO31" s="1004"/>
      <c r="AP31" s="1004">
        <v>432</v>
      </c>
      <c r="AQ31" s="1004"/>
      <c r="AR31" s="1004"/>
      <c r="AS31" s="1004"/>
      <c r="AT31" s="1004"/>
      <c r="AU31" s="1004">
        <v>432</v>
      </c>
      <c r="AV31" s="1004"/>
      <c r="AW31" s="1004"/>
      <c r="AX31" s="1004"/>
      <c r="AY31" s="1004"/>
      <c r="AZ31" s="1078" t="s">
        <v>583</v>
      </c>
      <c r="BA31" s="1078"/>
      <c r="BB31" s="1078"/>
      <c r="BC31" s="1078"/>
      <c r="BD31" s="1078"/>
      <c r="BE31" s="1005" t="s">
        <v>412</v>
      </c>
      <c r="BF31" s="1005"/>
      <c r="BG31" s="1005"/>
      <c r="BH31" s="1005"/>
      <c r="BI31" s="1006"/>
      <c r="BJ31" s="214"/>
      <c r="BK31" s="214"/>
      <c r="BL31" s="214"/>
      <c r="BM31" s="214"/>
      <c r="BN31" s="214"/>
      <c r="BO31" s="223"/>
      <c r="BP31" s="223"/>
      <c r="BQ31" s="220">
        <v>25</v>
      </c>
      <c r="BR31" s="221"/>
      <c r="BS31" s="1027"/>
      <c r="BT31" s="1028"/>
      <c r="BU31" s="1028"/>
      <c r="BV31" s="1028"/>
      <c r="BW31" s="1028"/>
      <c r="BX31" s="1028"/>
      <c r="BY31" s="1028"/>
      <c r="BZ31" s="1028"/>
      <c r="CA31" s="1028"/>
      <c r="CB31" s="1028"/>
      <c r="CC31" s="1028"/>
      <c r="CD31" s="1028"/>
      <c r="CE31" s="1028"/>
      <c r="CF31" s="1028"/>
      <c r="CG31" s="1049"/>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212"/>
    </row>
    <row r="32" spans="1:131" ht="26.25" customHeight="1" x14ac:dyDescent="0.15">
      <c r="A32" s="224">
        <v>5</v>
      </c>
      <c r="B32" s="1067" t="s">
        <v>413</v>
      </c>
      <c r="C32" s="1068"/>
      <c r="D32" s="1068"/>
      <c r="E32" s="1068"/>
      <c r="F32" s="1068"/>
      <c r="G32" s="1068"/>
      <c r="H32" s="1068"/>
      <c r="I32" s="1068"/>
      <c r="J32" s="1068"/>
      <c r="K32" s="1068"/>
      <c r="L32" s="1068"/>
      <c r="M32" s="1068"/>
      <c r="N32" s="1068"/>
      <c r="O32" s="1068"/>
      <c r="P32" s="1069"/>
      <c r="Q32" s="1075">
        <v>209</v>
      </c>
      <c r="R32" s="1076"/>
      <c r="S32" s="1076"/>
      <c r="T32" s="1076"/>
      <c r="U32" s="1076"/>
      <c r="V32" s="1076">
        <v>209</v>
      </c>
      <c r="W32" s="1076"/>
      <c r="X32" s="1076"/>
      <c r="Y32" s="1076"/>
      <c r="Z32" s="1076"/>
      <c r="AA32" s="1076" t="s">
        <v>592</v>
      </c>
      <c r="AB32" s="1076"/>
      <c r="AC32" s="1076"/>
      <c r="AD32" s="1076"/>
      <c r="AE32" s="1077"/>
      <c r="AF32" s="1072" t="s">
        <v>130</v>
      </c>
      <c r="AG32" s="1073"/>
      <c r="AH32" s="1073"/>
      <c r="AI32" s="1073"/>
      <c r="AJ32" s="1074"/>
      <c r="AK32" s="1013">
        <v>118</v>
      </c>
      <c r="AL32" s="1004"/>
      <c r="AM32" s="1004"/>
      <c r="AN32" s="1004"/>
      <c r="AO32" s="1004"/>
      <c r="AP32" s="1004">
        <v>114</v>
      </c>
      <c r="AQ32" s="1004"/>
      <c r="AR32" s="1004"/>
      <c r="AS32" s="1004"/>
      <c r="AT32" s="1004"/>
      <c r="AU32" s="1004">
        <v>114</v>
      </c>
      <c r="AV32" s="1004"/>
      <c r="AW32" s="1004"/>
      <c r="AX32" s="1004"/>
      <c r="AY32" s="1004"/>
      <c r="AZ32" s="1078" t="s">
        <v>583</v>
      </c>
      <c r="BA32" s="1078"/>
      <c r="BB32" s="1078"/>
      <c r="BC32" s="1078"/>
      <c r="BD32" s="1078"/>
      <c r="BE32" s="1005" t="s">
        <v>410</v>
      </c>
      <c r="BF32" s="1005"/>
      <c r="BG32" s="1005"/>
      <c r="BH32" s="1005"/>
      <c r="BI32" s="1006"/>
      <c r="BJ32" s="214"/>
      <c r="BK32" s="214"/>
      <c r="BL32" s="214"/>
      <c r="BM32" s="214"/>
      <c r="BN32" s="214"/>
      <c r="BO32" s="223"/>
      <c r="BP32" s="223"/>
      <c r="BQ32" s="220">
        <v>26</v>
      </c>
      <c r="BR32" s="221"/>
      <c r="BS32" s="1027"/>
      <c r="BT32" s="1028"/>
      <c r="BU32" s="1028"/>
      <c r="BV32" s="1028"/>
      <c r="BW32" s="1028"/>
      <c r="BX32" s="1028"/>
      <c r="BY32" s="1028"/>
      <c r="BZ32" s="1028"/>
      <c r="CA32" s="1028"/>
      <c r="CB32" s="1028"/>
      <c r="CC32" s="1028"/>
      <c r="CD32" s="1028"/>
      <c r="CE32" s="1028"/>
      <c r="CF32" s="1028"/>
      <c r="CG32" s="1049"/>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212"/>
    </row>
    <row r="33" spans="1:131" ht="26.25" customHeight="1" x14ac:dyDescent="0.15">
      <c r="A33" s="224">
        <v>6</v>
      </c>
      <c r="B33" s="1067"/>
      <c r="C33" s="1068"/>
      <c r="D33" s="1068"/>
      <c r="E33" s="1068"/>
      <c r="F33" s="1068"/>
      <c r="G33" s="1068"/>
      <c r="H33" s="1068"/>
      <c r="I33" s="1068"/>
      <c r="J33" s="1068"/>
      <c r="K33" s="1068"/>
      <c r="L33" s="1068"/>
      <c r="M33" s="1068"/>
      <c r="N33" s="1068"/>
      <c r="O33" s="1068"/>
      <c r="P33" s="1069"/>
      <c r="Q33" s="1075"/>
      <c r="R33" s="1076"/>
      <c r="S33" s="1076"/>
      <c r="T33" s="1076"/>
      <c r="U33" s="1076"/>
      <c r="V33" s="1076"/>
      <c r="W33" s="1076"/>
      <c r="X33" s="1076"/>
      <c r="Y33" s="1076"/>
      <c r="Z33" s="1076"/>
      <c r="AA33" s="1076"/>
      <c r="AB33" s="1076"/>
      <c r="AC33" s="1076"/>
      <c r="AD33" s="1076"/>
      <c r="AE33" s="1077"/>
      <c r="AF33" s="1072"/>
      <c r="AG33" s="1073"/>
      <c r="AH33" s="1073"/>
      <c r="AI33" s="1073"/>
      <c r="AJ33" s="1074"/>
      <c r="AK33" s="1013"/>
      <c r="AL33" s="1004"/>
      <c r="AM33" s="1004"/>
      <c r="AN33" s="1004"/>
      <c r="AO33" s="1004"/>
      <c r="AP33" s="1004"/>
      <c r="AQ33" s="1004"/>
      <c r="AR33" s="1004"/>
      <c r="AS33" s="1004"/>
      <c r="AT33" s="1004"/>
      <c r="AU33" s="1004"/>
      <c r="AV33" s="1004"/>
      <c r="AW33" s="1004"/>
      <c r="AX33" s="1004"/>
      <c r="AY33" s="1004"/>
      <c r="AZ33" s="1078"/>
      <c r="BA33" s="1078"/>
      <c r="BB33" s="1078"/>
      <c r="BC33" s="1078"/>
      <c r="BD33" s="1078"/>
      <c r="BE33" s="1005"/>
      <c r="BF33" s="1005"/>
      <c r="BG33" s="1005"/>
      <c r="BH33" s="1005"/>
      <c r="BI33" s="1006"/>
      <c r="BJ33" s="214"/>
      <c r="BK33" s="214"/>
      <c r="BL33" s="214"/>
      <c r="BM33" s="214"/>
      <c r="BN33" s="214"/>
      <c r="BO33" s="223"/>
      <c r="BP33" s="223"/>
      <c r="BQ33" s="220">
        <v>27</v>
      </c>
      <c r="BR33" s="221"/>
      <c r="BS33" s="1027"/>
      <c r="BT33" s="1028"/>
      <c r="BU33" s="1028"/>
      <c r="BV33" s="1028"/>
      <c r="BW33" s="1028"/>
      <c r="BX33" s="1028"/>
      <c r="BY33" s="1028"/>
      <c r="BZ33" s="1028"/>
      <c r="CA33" s="1028"/>
      <c r="CB33" s="1028"/>
      <c r="CC33" s="1028"/>
      <c r="CD33" s="1028"/>
      <c r="CE33" s="1028"/>
      <c r="CF33" s="1028"/>
      <c r="CG33" s="1049"/>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212"/>
    </row>
    <row r="34" spans="1:131" ht="26.25" customHeight="1" x14ac:dyDescent="0.15">
      <c r="A34" s="224">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3"/>
      <c r="AL34" s="1004"/>
      <c r="AM34" s="1004"/>
      <c r="AN34" s="1004"/>
      <c r="AO34" s="1004"/>
      <c r="AP34" s="1004"/>
      <c r="AQ34" s="1004"/>
      <c r="AR34" s="1004"/>
      <c r="AS34" s="1004"/>
      <c r="AT34" s="1004"/>
      <c r="AU34" s="1004"/>
      <c r="AV34" s="1004"/>
      <c r="AW34" s="1004"/>
      <c r="AX34" s="1004"/>
      <c r="AY34" s="1004"/>
      <c r="AZ34" s="1078"/>
      <c r="BA34" s="1078"/>
      <c r="BB34" s="1078"/>
      <c r="BC34" s="1078"/>
      <c r="BD34" s="1078"/>
      <c r="BE34" s="1005"/>
      <c r="BF34" s="1005"/>
      <c r="BG34" s="1005"/>
      <c r="BH34" s="1005"/>
      <c r="BI34" s="1006"/>
      <c r="BJ34" s="214"/>
      <c r="BK34" s="214"/>
      <c r="BL34" s="214"/>
      <c r="BM34" s="214"/>
      <c r="BN34" s="214"/>
      <c r="BO34" s="223"/>
      <c r="BP34" s="223"/>
      <c r="BQ34" s="220">
        <v>28</v>
      </c>
      <c r="BR34" s="221"/>
      <c r="BS34" s="1027"/>
      <c r="BT34" s="1028"/>
      <c r="BU34" s="1028"/>
      <c r="BV34" s="1028"/>
      <c r="BW34" s="1028"/>
      <c r="BX34" s="1028"/>
      <c r="BY34" s="1028"/>
      <c r="BZ34" s="1028"/>
      <c r="CA34" s="1028"/>
      <c r="CB34" s="1028"/>
      <c r="CC34" s="1028"/>
      <c r="CD34" s="1028"/>
      <c r="CE34" s="1028"/>
      <c r="CF34" s="1028"/>
      <c r="CG34" s="1049"/>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212"/>
    </row>
    <row r="35" spans="1:131" ht="26.25" customHeight="1" x14ac:dyDescent="0.15">
      <c r="A35" s="224">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3"/>
      <c r="AL35" s="1004"/>
      <c r="AM35" s="1004"/>
      <c r="AN35" s="1004"/>
      <c r="AO35" s="1004"/>
      <c r="AP35" s="1004"/>
      <c r="AQ35" s="1004"/>
      <c r="AR35" s="1004"/>
      <c r="AS35" s="1004"/>
      <c r="AT35" s="1004"/>
      <c r="AU35" s="1004"/>
      <c r="AV35" s="1004"/>
      <c r="AW35" s="1004"/>
      <c r="AX35" s="1004"/>
      <c r="AY35" s="1004"/>
      <c r="AZ35" s="1078"/>
      <c r="BA35" s="1078"/>
      <c r="BB35" s="1078"/>
      <c r="BC35" s="1078"/>
      <c r="BD35" s="1078"/>
      <c r="BE35" s="1005"/>
      <c r="BF35" s="1005"/>
      <c r="BG35" s="1005"/>
      <c r="BH35" s="1005"/>
      <c r="BI35" s="1006"/>
      <c r="BJ35" s="214"/>
      <c r="BK35" s="214"/>
      <c r="BL35" s="214"/>
      <c r="BM35" s="214"/>
      <c r="BN35" s="214"/>
      <c r="BO35" s="223"/>
      <c r="BP35" s="223"/>
      <c r="BQ35" s="220">
        <v>29</v>
      </c>
      <c r="BR35" s="221"/>
      <c r="BS35" s="1027"/>
      <c r="BT35" s="1028"/>
      <c r="BU35" s="1028"/>
      <c r="BV35" s="1028"/>
      <c r="BW35" s="1028"/>
      <c r="BX35" s="1028"/>
      <c r="BY35" s="1028"/>
      <c r="BZ35" s="1028"/>
      <c r="CA35" s="1028"/>
      <c r="CB35" s="1028"/>
      <c r="CC35" s="1028"/>
      <c r="CD35" s="1028"/>
      <c r="CE35" s="1028"/>
      <c r="CF35" s="1028"/>
      <c r="CG35" s="1049"/>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212"/>
    </row>
    <row r="36" spans="1:131" ht="26.25" customHeight="1" x14ac:dyDescent="0.15">
      <c r="A36" s="224">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3"/>
      <c r="AL36" s="1004"/>
      <c r="AM36" s="1004"/>
      <c r="AN36" s="1004"/>
      <c r="AO36" s="1004"/>
      <c r="AP36" s="1004"/>
      <c r="AQ36" s="1004"/>
      <c r="AR36" s="1004"/>
      <c r="AS36" s="1004"/>
      <c r="AT36" s="1004"/>
      <c r="AU36" s="1004"/>
      <c r="AV36" s="1004"/>
      <c r="AW36" s="1004"/>
      <c r="AX36" s="1004"/>
      <c r="AY36" s="1004"/>
      <c r="AZ36" s="1078"/>
      <c r="BA36" s="1078"/>
      <c r="BB36" s="1078"/>
      <c r="BC36" s="1078"/>
      <c r="BD36" s="1078"/>
      <c r="BE36" s="1005"/>
      <c r="BF36" s="1005"/>
      <c r="BG36" s="1005"/>
      <c r="BH36" s="1005"/>
      <c r="BI36" s="1006"/>
      <c r="BJ36" s="214"/>
      <c r="BK36" s="214"/>
      <c r="BL36" s="214"/>
      <c r="BM36" s="214"/>
      <c r="BN36" s="214"/>
      <c r="BO36" s="223"/>
      <c r="BP36" s="223"/>
      <c r="BQ36" s="220">
        <v>30</v>
      </c>
      <c r="BR36" s="221"/>
      <c r="BS36" s="1027"/>
      <c r="BT36" s="1028"/>
      <c r="BU36" s="1028"/>
      <c r="BV36" s="1028"/>
      <c r="BW36" s="1028"/>
      <c r="BX36" s="1028"/>
      <c r="BY36" s="1028"/>
      <c r="BZ36" s="1028"/>
      <c r="CA36" s="1028"/>
      <c r="CB36" s="1028"/>
      <c r="CC36" s="1028"/>
      <c r="CD36" s="1028"/>
      <c r="CE36" s="1028"/>
      <c r="CF36" s="1028"/>
      <c r="CG36" s="1049"/>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212"/>
    </row>
    <row r="37" spans="1:131" ht="26.25" customHeight="1" x14ac:dyDescent="0.15">
      <c r="A37" s="224">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3"/>
      <c r="AL37" s="1004"/>
      <c r="AM37" s="1004"/>
      <c r="AN37" s="1004"/>
      <c r="AO37" s="1004"/>
      <c r="AP37" s="1004"/>
      <c r="AQ37" s="1004"/>
      <c r="AR37" s="1004"/>
      <c r="AS37" s="1004"/>
      <c r="AT37" s="1004"/>
      <c r="AU37" s="1004"/>
      <c r="AV37" s="1004"/>
      <c r="AW37" s="1004"/>
      <c r="AX37" s="1004"/>
      <c r="AY37" s="1004"/>
      <c r="AZ37" s="1078"/>
      <c r="BA37" s="1078"/>
      <c r="BB37" s="1078"/>
      <c r="BC37" s="1078"/>
      <c r="BD37" s="1078"/>
      <c r="BE37" s="1005"/>
      <c r="BF37" s="1005"/>
      <c r="BG37" s="1005"/>
      <c r="BH37" s="1005"/>
      <c r="BI37" s="1006"/>
      <c r="BJ37" s="214"/>
      <c r="BK37" s="214"/>
      <c r="BL37" s="214"/>
      <c r="BM37" s="214"/>
      <c r="BN37" s="214"/>
      <c r="BO37" s="223"/>
      <c r="BP37" s="223"/>
      <c r="BQ37" s="220">
        <v>31</v>
      </c>
      <c r="BR37" s="221"/>
      <c r="BS37" s="1027"/>
      <c r="BT37" s="1028"/>
      <c r="BU37" s="1028"/>
      <c r="BV37" s="1028"/>
      <c r="BW37" s="1028"/>
      <c r="BX37" s="1028"/>
      <c r="BY37" s="1028"/>
      <c r="BZ37" s="1028"/>
      <c r="CA37" s="1028"/>
      <c r="CB37" s="1028"/>
      <c r="CC37" s="1028"/>
      <c r="CD37" s="1028"/>
      <c r="CE37" s="1028"/>
      <c r="CF37" s="1028"/>
      <c r="CG37" s="1049"/>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212"/>
    </row>
    <row r="38" spans="1:131" ht="26.25" customHeight="1" x14ac:dyDescent="0.15">
      <c r="A38" s="224">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3"/>
      <c r="AL38" s="1004"/>
      <c r="AM38" s="1004"/>
      <c r="AN38" s="1004"/>
      <c r="AO38" s="1004"/>
      <c r="AP38" s="1004"/>
      <c r="AQ38" s="1004"/>
      <c r="AR38" s="1004"/>
      <c r="AS38" s="1004"/>
      <c r="AT38" s="1004"/>
      <c r="AU38" s="1004"/>
      <c r="AV38" s="1004"/>
      <c r="AW38" s="1004"/>
      <c r="AX38" s="1004"/>
      <c r="AY38" s="1004"/>
      <c r="AZ38" s="1078"/>
      <c r="BA38" s="1078"/>
      <c r="BB38" s="1078"/>
      <c r="BC38" s="1078"/>
      <c r="BD38" s="1078"/>
      <c r="BE38" s="1005"/>
      <c r="BF38" s="1005"/>
      <c r="BG38" s="1005"/>
      <c r="BH38" s="1005"/>
      <c r="BI38" s="1006"/>
      <c r="BJ38" s="214"/>
      <c r="BK38" s="214"/>
      <c r="BL38" s="214"/>
      <c r="BM38" s="214"/>
      <c r="BN38" s="214"/>
      <c r="BO38" s="223"/>
      <c r="BP38" s="223"/>
      <c r="BQ38" s="220">
        <v>32</v>
      </c>
      <c r="BR38" s="221"/>
      <c r="BS38" s="1027"/>
      <c r="BT38" s="1028"/>
      <c r="BU38" s="1028"/>
      <c r="BV38" s="1028"/>
      <c r="BW38" s="1028"/>
      <c r="BX38" s="1028"/>
      <c r="BY38" s="1028"/>
      <c r="BZ38" s="1028"/>
      <c r="CA38" s="1028"/>
      <c r="CB38" s="1028"/>
      <c r="CC38" s="1028"/>
      <c r="CD38" s="1028"/>
      <c r="CE38" s="1028"/>
      <c r="CF38" s="1028"/>
      <c r="CG38" s="1049"/>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212"/>
    </row>
    <row r="39" spans="1:131" ht="26.25" customHeight="1" x14ac:dyDescent="0.15">
      <c r="A39" s="224">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3"/>
      <c r="AL39" s="1004"/>
      <c r="AM39" s="1004"/>
      <c r="AN39" s="1004"/>
      <c r="AO39" s="1004"/>
      <c r="AP39" s="1004"/>
      <c r="AQ39" s="1004"/>
      <c r="AR39" s="1004"/>
      <c r="AS39" s="1004"/>
      <c r="AT39" s="1004"/>
      <c r="AU39" s="1004"/>
      <c r="AV39" s="1004"/>
      <c r="AW39" s="1004"/>
      <c r="AX39" s="1004"/>
      <c r="AY39" s="1004"/>
      <c r="AZ39" s="1078"/>
      <c r="BA39" s="1078"/>
      <c r="BB39" s="1078"/>
      <c r="BC39" s="1078"/>
      <c r="BD39" s="1078"/>
      <c r="BE39" s="1005"/>
      <c r="BF39" s="1005"/>
      <c r="BG39" s="1005"/>
      <c r="BH39" s="1005"/>
      <c r="BI39" s="1006"/>
      <c r="BJ39" s="214"/>
      <c r="BK39" s="214"/>
      <c r="BL39" s="214"/>
      <c r="BM39" s="214"/>
      <c r="BN39" s="214"/>
      <c r="BO39" s="223"/>
      <c r="BP39" s="223"/>
      <c r="BQ39" s="220">
        <v>33</v>
      </c>
      <c r="BR39" s="221"/>
      <c r="BS39" s="1027"/>
      <c r="BT39" s="1028"/>
      <c r="BU39" s="1028"/>
      <c r="BV39" s="1028"/>
      <c r="BW39" s="1028"/>
      <c r="BX39" s="1028"/>
      <c r="BY39" s="1028"/>
      <c r="BZ39" s="1028"/>
      <c r="CA39" s="1028"/>
      <c r="CB39" s="1028"/>
      <c r="CC39" s="1028"/>
      <c r="CD39" s="1028"/>
      <c r="CE39" s="1028"/>
      <c r="CF39" s="1028"/>
      <c r="CG39" s="1049"/>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212"/>
    </row>
    <row r="40" spans="1:131" ht="26.25" customHeight="1" x14ac:dyDescent="0.15">
      <c r="A40" s="220">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3"/>
      <c r="AL40" s="1004"/>
      <c r="AM40" s="1004"/>
      <c r="AN40" s="1004"/>
      <c r="AO40" s="1004"/>
      <c r="AP40" s="1004"/>
      <c r="AQ40" s="1004"/>
      <c r="AR40" s="1004"/>
      <c r="AS40" s="1004"/>
      <c r="AT40" s="1004"/>
      <c r="AU40" s="1004"/>
      <c r="AV40" s="1004"/>
      <c r="AW40" s="1004"/>
      <c r="AX40" s="1004"/>
      <c r="AY40" s="1004"/>
      <c r="AZ40" s="1078"/>
      <c r="BA40" s="1078"/>
      <c r="BB40" s="1078"/>
      <c r="BC40" s="1078"/>
      <c r="BD40" s="1078"/>
      <c r="BE40" s="1005"/>
      <c r="BF40" s="1005"/>
      <c r="BG40" s="1005"/>
      <c r="BH40" s="1005"/>
      <c r="BI40" s="1006"/>
      <c r="BJ40" s="214"/>
      <c r="BK40" s="214"/>
      <c r="BL40" s="214"/>
      <c r="BM40" s="214"/>
      <c r="BN40" s="214"/>
      <c r="BO40" s="223"/>
      <c r="BP40" s="223"/>
      <c r="BQ40" s="220">
        <v>34</v>
      </c>
      <c r="BR40" s="221"/>
      <c r="BS40" s="1027"/>
      <c r="BT40" s="1028"/>
      <c r="BU40" s="1028"/>
      <c r="BV40" s="1028"/>
      <c r="BW40" s="1028"/>
      <c r="BX40" s="1028"/>
      <c r="BY40" s="1028"/>
      <c r="BZ40" s="1028"/>
      <c r="CA40" s="1028"/>
      <c r="CB40" s="1028"/>
      <c r="CC40" s="1028"/>
      <c r="CD40" s="1028"/>
      <c r="CE40" s="1028"/>
      <c r="CF40" s="1028"/>
      <c r="CG40" s="1049"/>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212"/>
    </row>
    <row r="41" spans="1:131" ht="26.25" customHeight="1" x14ac:dyDescent="0.15">
      <c r="A41" s="220">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3"/>
      <c r="AL41" s="1004"/>
      <c r="AM41" s="1004"/>
      <c r="AN41" s="1004"/>
      <c r="AO41" s="1004"/>
      <c r="AP41" s="1004"/>
      <c r="AQ41" s="1004"/>
      <c r="AR41" s="1004"/>
      <c r="AS41" s="1004"/>
      <c r="AT41" s="1004"/>
      <c r="AU41" s="1004"/>
      <c r="AV41" s="1004"/>
      <c r="AW41" s="1004"/>
      <c r="AX41" s="1004"/>
      <c r="AY41" s="1004"/>
      <c r="AZ41" s="1078"/>
      <c r="BA41" s="1078"/>
      <c r="BB41" s="1078"/>
      <c r="BC41" s="1078"/>
      <c r="BD41" s="1078"/>
      <c r="BE41" s="1005"/>
      <c r="BF41" s="1005"/>
      <c r="BG41" s="1005"/>
      <c r="BH41" s="1005"/>
      <c r="BI41" s="1006"/>
      <c r="BJ41" s="214"/>
      <c r="BK41" s="214"/>
      <c r="BL41" s="214"/>
      <c r="BM41" s="214"/>
      <c r="BN41" s="214"/>
      <c r="BO41" s="223"/>
      <c r="BP41" s="223"/>
      <c r="BQ41" s="220">
        <v>35</v>
      </c>
      <c r="BR41" s="221"/>
      <c r="BS41" s="1027"/>
      <c r="BT41" s="1028"/>
      <c r="BU41" s="1028"/>
      <c r="BV41" s="1028"/>
      <c r="BW41" s="1028"/>
      <c r="BX41" s="1028"/>
      <c r="BY41" s="1028"/>
      <c r="BZ41" s="1028"/>
      <c r="CA41" s="1028"/>
      <c r="CB41" s="1028"/>
      <c r="CC41" s="1028"/>
      <c r="CD41" s="1028"/>
      <c r="CE41" s="1028"/>
      <c r="CF41" s="1028"/>
      <c r="CG41" s="1049"/>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212"/>
    </row>
    <row r="42" spans="1:131" ht="26.25" customHeight="1" x14ac:dyDescent="0.15">
      <c r="A42" s="220">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3"/>
      <c r="AL42" s="1004"/>
      <c r="AM42" s="1004"/>
      <c r="AN42" s="1004"/>
      <c r="AO42" s="1004"/>
      <c r="AP42" s="1004"/>
      <c r="AQ42" s="1004"/>
      <c r="AR42" s="1004"/>
      <c r="AS42" s="1004"/>
      <c r="AT42" s="1004"/>
      <c r="AU42" s="1004"/>
      <c r="AV42" s="1004"/>
      <c r="AW42" s="1004"/>
      <c r="AX42" s="1004"/>
      <c r="AY42" s="1004"/>
      <c r="AZ42" s="1078"/>
      <c r="BA42" s="1078"/>
      <c r="BB42" s="1078"/>
      <c r="BC42" s="1078"/>
      <c r="BD42" s="1078"/>
      <c r="BE42" s="1005"/>
      <c r="BF42" s="1005"/>
      <c r="BG42" s="1005"/>
      <c r="BH42" s="1005"/>
      <c r="BI42" s="1006"/>
      <c r="BJ42" s="214"/>
      <c r="BK42" s="214"/>
      <c r="BL42" s="214"/>
      <c r="BM42" s="214"/>
      <c r="BN42" s="214"/>
      <c r="BO42" s="223"/>
      <c r="BP42" s="223"/>
      <c r="BQ42" s="220">
        <v>36</v>
      </c>
      <c r="BR42" s="221"/>
      <c r="BS42" s="1027"/>
      <c r="BT42" s="1028"/>
      <c r="BU42" s="1028"/>
      <c r="BV42" s="1028"/>
      <c r="BW42" s="1028"/>
      <c r="BX42" s="1028"/>
      <c r="BY42" s="1028"/>
      <c r="BZ42" s="1028"/>
      <c r="CA42" s="1028"/>
      <c r="CB42" s="1028"/>
      <c r="CC42" s="1028"/>
      <c r="CD42" s="1028"/>
      <c r="CE42" s="1028"/>
      <c r="CF42" s="1028"/>
      <c r="CG42" s="1049"/>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212"/>
    </row>
    <row r="43" spans="1:131" ht="26.25" customHeight="1" x14ac:dyDescent="0.15">
      <c r="A43" s="220">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3"/>
      <c r="AL43" s="1004"/>
      <c r="AM43" s="1004"/>
      <c r="AN43" s="1004"/>
      <c r="AO43" s="1004"/>
      <c r="AP43" s="1004"/>
      <c r="AQ43" s="1004"/>
      <c r="AR43" s="1004"/>
      <c r="AS43" s="1004"/>
      <c r="AT43" s="1004"/>
      <c r="AU43" s="1004"/>
      <c r="AV43" s="1004"/>
      <c r="AW43" s="1004"/>
      <c r="AX43" s="1004"/>
      <c r="AY43" s="1004"/>
      <c r="AZ43" s="1078"/>
      <c r="BA43" s="1078"/>
      <c r="BB43" s="1078"/>
      <c r="BC43" s="1078"/>
      <c r="BD43" s="1078"/>
      <c r="BE43" s="1005"/>
      <c r="BF43" s="1005"/>
      <c r="BG43" s="1005"/>
      <c r="BH43" s="1005"/>
      <c r="BI43" s="1006"/>
      <c r="BJ43" s="214"/>
      <c r="BK43" s="214"/>
      <c r="BL43" s="214"/>
      <c r="BM43" s="214"/>
      <c r="BN43" s="214"/>
      <c r="BO43" s="223"/>
      <c r="BP43" s="223"/>
      <c r="BQ43" s="220">
        <v>37</v>
      </c>
      <c r="BR43" s="221"/>
      <c r="BS43" s="1027"/>
      <c r="BT43" s="1028"/>
      <c r="BU43" s="1028"/>
      <c r="BV43" s="1028"/>
      <c r="BW43" s="1028"/>
      <c r="BX43" s="1028"/>
      <c r="BY43" s="1028"/>
      <c r="BZ43" s="1028"/>
      <c r="CA43" s="1028"/>
      <c r="CB43" s="1028"/>
      <c r="CC43" s="1028"/>
      <c r="CD43" s="1028"/>
      <c r="CE43" s="1028"/>
      <c r="CF43" s="1028"/>
      <c r="CG43" s="1049"/>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212"/>
    </row>
    <row r="44" spans="1:131" ht="26.25" customHeight="1" x14ac:dyDescent="0.15">
      <c r="A44" s="220">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3"/>
      <c r="AL44" s="1004"/>
      <c r="AM44" s="1004"/>
      <c r="AN44" s="1004"/>
      <c r="AO44" s="1004"/>
      <c r="AP44" s="1004"/>
      <c r="AQ44" s="1004"/>
      <c r="AR44" s="1004"/>
      <c r="AS44" s="1004"/>
      <c r="AT44" s="1004"/>
      <c r="AU44" s="1004"/>
      <c r="AV44" s="1004"/>
      <c r="AW44" s="1004"/>
      <c r="AX44" s="1004"/>
      <c r="AY44" s="1004"/>
      <c r="AZ44" s="1078"/>
      <c r="BA44" s="1078"/>
      <c r="BB44" s="1078"/>
      <c r="BC44" s="1078"/>
      <c r="BD44" s="1078"/>
      <c r="BE44" s="1005"/>
      <c r="BF44" s="1005"/>
      <c r="BG44" s="1005"/>
      <c r="BH44" s="1005"/>
      <c r="BI44" s="1006"/>
      <c r="BJ44" s="214"/>
      <c r="BK44" s="214"/>
      <c r="BL44" s="214"/>
      <c r="BM44" s="214"/>
      <c r="BN44" s="214"/>
      <c r="BO44" s="223"/>
      <c r="BP44" s="223"/>
      <c r="BQ44" s="220">
        <v>38</v>
      </c>
      <c r="BR44" s="221"/>
      <c r="BS44" s="1027"/>
      <c r="BT44" s="1028"/>
      <c r="BU44" s="1028"/>
      <c r="BV44" s="1028"/>
      <c r="BW44" s="1028"/>
      <c r="BX44" s="1028"/>
      <c r="BY44" s="1028"/>
      <c r="BZ44" s="1028"/>
      <c r="CA44" s="1028"/>
      <c r="CB44" s="1028"/>
      <c r="CC44" s="1028"/>
      <c r="CD44" s="1028"/>
      <c r="CE44" s="1028"/>
      <c r="CF44" s="1028"/>
      <c r="CG44" s="1049"/>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212"/>
    </row>
    <row r="45" spans="1:131" ht="26.25" customHeight="1" x14ac:dyDescent="0.15">
      <c r="A45" s="220">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3"/>
      <c r="AL45" s="1004"/>
      <c r="AM45" s="1004"/>
      <c r="AN45" s="1004"/>
      <c r="AO45" s="1004"/>
      <c r="AP45" s="1004"/>
      <c r="AQ45" s="1004"/>
      <c r="AR45" s="1004"/>
      <c r="AS45" s="1004"/>
      <c r="AT45" s="1004"/>
      <c r="AU45" s="1004"/>
      <c r="AV45" s="1004"/>
      <c r="AW45" s="1004"/>
      <c r="AX45" s="1004"/>
      <c r="AY45" s="1004"/>
      <c r="AZ45" s="1078"/>
      <c r="BA45" s="1078"/>
      <c r="BB45" s="1078"/>
      <c r="BC45" s="1078"/>
      <c r="BD45" s="1078"/>
      <c r="BE45" s="1005"/>
      <c r="BF45" s="1005"/>
      <c r="BG45" s="1005"/>
      <c r="BH45" s="1005"/>
      <c r="BI45" s="1006"/>
      <c r="BJ45" s="214"/>
      <c r="BK45" s="214"/>
      <c r="BL45" s="214"/>
      <c r="BM45" s="214"/>
      <c r="BN45" s="214"/>
      <c r="BO45" s="223"/>
      <c r="BP45" s="223"/>
      <c r="BQ45" s="220">
        <v>39</v>
      </c>
      <c r="BR45" s="221"/>
      <c r="BS45" s="1027"/>
      <c r="BT45" s="1028"/>
      <c r="BU45" s="1028"/>
      <c r="BV45" s="1028"/>
      <c r="BW45" s="1028"/>
      <c r="BX45" s="1028"/>
      <c r="BY45" s="1028"/>
      <c r="BZ45" s="1028"/>
      <c r="CA45" s="1028"/>
      <c r="CB45" s="1028"/>
      <c r="CC45" s="1028"/>
      <c r="CD45" s="1028"/>
      <c r="CE45" s="1028"/>
      <c r="CF45" s="1028"/>
      <c r="CG45" s="1049"/>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212"/>
    </row>
    <row r="46" spans="1:131" ht="26.25" customHeight="1" x14ac:dyDescent="0.15">
      <c r="A46" s="220">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3"/>
      <c r="AL46" s="1004"/>
      <c r="AM46" s="1004"/>
      <c r="AN46" s="1004"/>
      <c r="AO46" s="1004"/>
      <c r="AP46" s="1004"/>
      <c r="AQ46" s="1004"/>
      <c r="AR46" s="1004"/>
      <c r="AS46" s="1004"/>
      <c r="AT46" s="1004"/>
      <c r="AU46" s="1004"/>
      <c r="AV46" s="1004"/>
      <c r="AW46" s="1004"/>
      <c r="AX46" s="1004"/>
      <c r="AY46" s="1004"/>
      <c r="AZ46" s="1078"/>
      <c r="BA46" s="1078"/>
      <c r="BB46" s="1078"/>
      <c r="BC46" s="1078"/>
      <c r="BD46" s="1078"/>
      <c r="BE46" s="1005"/>
      <c r="BF46" s="1005"/>
      <c r="BG46" s="1005"/>
      <c r="BH46" s="1005"/>
      <c r="BI46" s="1006"/>
      <c r="BJ46" s="214"/>
      <c r="BK46" s="214"/>
      <c r="BL46" s="214"/>
      <c r="BM46" s="214"/>
      <c r="BN46" s="214"/>
      <c r="BO46" s="223"/>
      <c r="BP46" s="223"/>
      <c r="BQ46" s="220">
        <v>40</v>
      </c>
      <c r="BR46" s="221"/>
      <c r="BS46" s="1027"/>
      <c r="BT46" s="1028"/>
      <c r="BU46" s="1028"/>
      <c r="BV46" s="1028"/>
      <c r="BW46" s="1028"/>
      <c r="BX46" s="1028"/>
      <c r="BY46" s="1028"/>
      <c r="BZ46" s="1028"/>
      <c r="CA46" s="1028"/>
      <c r="CB46" s="1028"/>
      <c r="CC46" s="1028"/>
      <c r="CD46" s="1028"/>
      <c r="CE46" s="1028"/>
      <c r="CF46" s="1028"/>
      <c r="CG46" s="1049"/>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212"/>
    </row>
    <row r="47" spans="1:131" ht="26.25" customHeight="1" x14ac:dyDescent="0.15">
      <c r="A47" s="220">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3"/>
      <c r="AL47" s="1004"/>
      <c r="AM47" s="1004"/>
      <c r="AN47" s="1004"/>
      <c r="AO47" s="1004"/>
      <c r="AP47" s="1004"/>
      <c r="AQ47" s="1004"/>
      <c r="AR47" s="1004"/>
      <c r="AS47" s="1004"/>
      <c r="AT47" s="1004"/>
      <c r="AU47" s="1004"/>
      <c r="AV47" s="1004"/>
      <c r="AW47" s="1004"/>
      <c r="AX47" s="1004"/>
      <c r="AY47" s="1004"/>
      <c r="AZ47" s="1078"/>
      <c r="BA47" s="1078"/>
      <c r="BB47" s="1078"/>
      <c r="BC47" s="1078"/>
      <c r="BD47" s="1078"/>
      <c r="BE47" s="1005"/>
      <c r="BF47" s="1005"/>
      <c r="BG47" s="1005"/>
      <c r="BH47" s="1005"/>
      <c r="BI47" s="1006"/>
      <c r="BJ47" s="214"/>
      <c r="BK47" s="214"/>
      <c r="BL47" s="214"/>
      <c r="BM47" s="214"/>
      <c r="BN47" s="214"/>
      <c r="BO47" s="223"/>
      <c r="BP47" s="223"/>
      <c r="BQ47" s="220">
        <v>41</v>
      </c>
      <c r="BR47" s="221"/>
      <c r="BS47" s="1027"/>
      <c r="BT47" s="1028"/>
      <c r="BU47" s="1028"/>
      <c r="BV47" s="1028"/>
      <c r="BW47" s="1028"/>
      <c r="BX47" s="1028"/>
      <c r="BY47" s="1028"/>
      <c r="BZ47" s="1028"/>
      <c r="CA47" s="1028"/>
      <c r="CB47" s="1028"/>
      <c r="CC47" s="1028"/>
      <c r="CD47" s="1028"/>
      <c r="CE47" s="1028"/>
      <c r="CF47" s="1028"/>
      <c r="CG47" s="1049"/>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212"/>
    </row>
    <row r="48" spans="1:131" ht="26.25" customHeight="1" x14ac:dyDescent="0.15">
      <c r="A48" s="220">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3"/>
      <c r="AL48" s="1004"/>
      <c r="AM48" s="1004"/>
      <c r="AN48" s="1004"/>
      <c r="AO48" s="1004"/>
      <c r="AP48" s="1004"/>
      <c r="AQ48" s="1004"/>
      <c r="AR48" s="1004"/>
      <c r="AS48" s="1004"/>
      <c r="AT48" s="1004"/>
      <c r="AU48" s="1004"/>
      <c r="AV48" s="1004"/>
      <c r="AW48" s="1004"/>
      <c r="AX48" s="1004"/>
      <c r="AY48" s="1004"/>
      <c r="AZ48" s="1078"/>
      <c r="BA48" s="1078"/>
      <c r="BB48" s="1078"/>
      <c r="BC48" s="1078"/>
      <c r="BD48" s="1078"/>
      <c r="BE48" s="1005"/>
      <c r="BF48" s="1005"/>
      <c r="BG48" s="1005"/>
      <c r="BH48" s="1005"/>
      <c r="BI48" s="1006"/>
      <c r="BJ48" s="214"/>
      <c r="BK48" s="214"/>
      <c r="BL48" s="214"/>
      <c r="BM48" s="214"/>
      <c r="BN48" s="214"/>
      <c r="BO48" s="223"/>
      <c r="BP48" s="223"/>
      <c r="BQ48" s="220">
        <v>42</v>
      </c>
      <c r="BR48" s="221"/>
      <c r="BS48" s="1027"/>
      <c r="BT48" s="1028"/>
      <c r="BU48" s="1028"/>
      <c r="BV48" s="1028"/>
      <c r="BW48" s="1028"/>
      <c r="BX48" s="1028"/>
      <c r="BY48" s="1028"/>
      <c r="BZ48" s="1028"/>
      <c r="CA48" s="1028"/>
      <c r="CB48" s="1028"/>
      <c r="CC48" s="1028"/>
      <c r="CD48" s="1028"/>
      <c r="CE48" s="1028"/>
      <c r="CF48" s="1028"/>
      <c r="CG48" s="1049"/>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212"/>
    </row>
    <row r="49" spans="1:131" ht="26.25" customHeight="1" x14ac:dyDescent="0.15">
      <c r="A49" s="220">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3"/>
      <c r="AL49" s="1004"/>
      <c r="AM49" s="1004"/>
      <c r="AN49" s="1004"/>
      <c r="AO49" s="1004"/>
      <c r="AP49" s="1004"/>
      <c r="AQ49" s="1004"/>
      <c r="AR49" s="1004"/>
      <c r="AS49" s="1004"/>
      <c r="AT49" s="1004"/>
      <c r="AU49" s="1004"/>
      <c r="AV49" s="1004"/>
      <c r="AW49" s="1004"/>
      <c r="AX49" s="1004"/>
      <c r="AY49" s="1004"/>
      <c r="AZ49" s="1078"/>
      <c r="BA49" s="1078"/>
      <c r="BB49" s="1078"/>
      <c r="BC49" s="1078"/>
      <c r="BD49" s="1078"/>
      <c r="BE49" s="1005"/>
      <c r="BF49" s="1005"/>
      <c r="BG49" s="1005"/>
      <c r="BH49" s="1005"/>
      <c r="BI49" s="1006"/>
      <c r="BJ49" s="214"/>
      <c r="BK49" s="214"/>
      <c r="BL49" s="214"/>
      <c r="BM49" s="214"/>
      <c r="BN49" s="214"/>
      <c r="BO49" s="223"/>
      <c r="BP49" s="223"/>
      <c r="BQ49" s="220">
        <v>43</v>
      </c>
      <c r="BR49" s="221"/>
      <c r="BS49" s="1027"/>
      <c r="BT49" s="1028"/>
      <c r="BU49" s="1028"/>
      <c r="BV49" s="1028"/>
      <c r="BW49" s="1028"/>
      <c r="BX49" s="1028"/>
      <c r="BY49" s="1028"/>
      <c r="BZ49" s="1028"/>
      <c r="CA49" s="1028"/>
      <c r="CB49" s="1028"/>
      <c r="CC49" s="1028"/>
      <c r="CD49" s="1028"/>
      <c r="CE49" s="1028"/>
      <c r="CF49" s="1028"/>
      <c r="CG49" s="1049"/>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212"/>
    </row>
    <row r="50" spans="1:131" ht="26.25" customHeight="1" x14ac:dyDescent="0.15">
      <c r="A50" s="220">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5"/>
      <c r="BF50" s="1005"/>
      <c r="BG50" s="1005"/>
      <c r="BH50" s="1005"/>
      <c r="BI50" s="1006"/>
      <c r="BJ50" s="214"/>
      <c r="BK50" s="214"/>
      <c r="BL50" s="214"/>
      <c r="BM50" s="214"/>
      <c r="BN50" s="214"/>
      <c r="BO50" s="223"/>
      <c r="BP50" s="223"/>
      <c r="BQ50" s="220">
        <v>44</v>
      </c>
      <c r="BR50" s="221"/>
      <c r="BS50" s="1027"/>
      <c r="BT50" s="1028"/>
      <c r="BU50" s="1028"/>
      <c r="BV50" s="1028"/>
      <c r="BW50" s="1028"/>
      <c r="BX50" s="1028"/>
      <c r="BY50" s="1028"/>
      <c r="BZ50" s="1028"/>
      <c r="CA50" s="1028"/>
      <c r="CB50" s="1028"/>
      <c r="CC50" s="1028"/>
      <c r="CD50" s="1028"/>
      <c r="CE50" s="1028"/>
      <c r="CF50" s="1028"/>
      <c r="CG50" s="1049"/>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212"/>
    </row>
    <row r="51" spans="1:131" ht="26.25" customHeight="1" x14ac:dyDescent="0.15">
      <c r="A51" s="220">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5"/>
      <c r="BF51" s="1005"/>
      <c r="BG51" s="1005"/>
      <c r="BH51" s="1005"/>
      <c r="BI51" s="1006"/>
      <c r="BJ51" s="214"/>
      <c r="BK51" s="214"/>
      <c r="BL51" s="214"/>
      <c r="BM51" s="214"/>
      <c r="BN51" s="214"/>
      <c r="BO51" s="223"/>
      <c r="BP51" s="223"/>
      <c r="BQ51" s="220">
        <v>45</v>
      </c>
      <c r="BR51" s="221"/>
      <c r="BS51" s="1027"/>
      <c r="BT51" s="1028"/>
      <c r="BU51" s="1028"/>
      <c r="BV51" s="1028"/>
      <c r="BW51" s="1028"/>
      <c r="BX51" s="1028"/>
      <c r="BY51" s="1028"/>
      <c r="BZ51" s="1028"/>
      <c r="CA51" s="1028"/>
      <c r="CB51" s="1028"/>
      <c r="CC51" s="1028"/>
      <c r="CD51" s="1028"/>
      <c r="CE51" s="1028"/>
      <c r="CF51" s="1028"/>
      <c r="CG51" s="1049"/>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212"/>
    </row>
    <row r="52" spans="1:131" ht="26.25" customHeight="1" x14ac:dyDescent="0.15">
      <c r="A52" s="220">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5"/>
      <c r="BF52" s="1005"/>
      <c r="BG52" s="1005"/>
      <c r="BH52" s="1005"/>
      <c r="BI52" s="1006"/>
      <c r="BJ52" s="214"/>
      <c r="BK52" s="214"/>
      <c r="BL52" s="214"/>
      <c r="BM52" s="214"/>
      <c r="BN52" s="214"/>
      <c r="BO52" s="223"/>
      <c r="BP52" s="223"/>
      <c r="BQ52" s="220">
        <v>46</v>
      </c>
      <c r="BR52" s="221"/>
      <c r="BS52" s="1027"/>
      <c r="BT52" s="1028"/>
      <c r="BU52" s="1028"/>
      <c r="BV52" s="1028"/>
      <c r="BW52" s="1028"/>
      <c r="BX52" s="1028"/>
      <c r="BY52" s="1028"/>
      <c r="BZ52" s="1028"/>
      <c r="CA52" s="1028"/>
      <c r="CB52" s="1028"/>
      <c r="CC52" s="1028"/>
      <c r="CD52" s="1028"/>
      <c r="CE52" s="1028"/>
      <c r="CF52" s="1028"/>
      <c r="CG52" s="1049"/>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212"/>
    </row>
    <row r="53" spans="1:131" ht="26.25" customHeight="1" x14ac:dyDescent="0.15">
      <c r="A53" s="220">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5"/>
      <c r="BF53" s="1005"/>
      <c r="BG53" s="1005"/>
      <c r="BH53" s="1005"/>
      <c r="BI53" s="1006"/>
      <c r="BJ53" s="214"/>
      <c r="BK53" s="214"/>
      <c r="BL53" s="214"/>
      <c r="BM53" s="214"/>
      <c r="BN53" s="214"/>
      <c r="BO53" s="223"/>
      <c r="BP53" s="223"/>
      <c r="BQ53" s="220">
        <v>47</v>
      </c>
      <c r="BR53" s="221"/>
      <c r="BS53" s="1027"/>
      <c r="BT53" s="1028"/>
      <c r="BU53" s="1028"/>
      <c r="BV53" s="1028"/>
      <c r="BW53" s="1028"/>
      <c r="BX53" s="1028"/>
      <c r="BY53" s="1028"/>
      <c r="BZ53" s="1028"/>
      <c r="CA53" s="1028"/>
      <c r="CB53" s="1028"/>
      <c r="CC53" s="1028"/>
      <c r="CD53" s="1028"/>
      <c r="CE53" s="1028"/>
      <c r="CF53" s="1028"/>
      <c r="CG53" s="1049"/>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212"/>
    </row>
    <row r="54" spans="1:131" ht="26.25" customHeight="1" x14ac:dyDescent="0.15">
      <c r="A54" s="220">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5"/>
      <c r="BF54" s="1005"/>
      <c r="BG54" s="1005"/>
      <c r="BH54" s="1005"/>
      <c r="BI54" s="1006"/>
      <c r="BJ54" s="214"/>
      <c r="BK54" s="214"/>
      <c r="BL54" s="214"/>
      <c r="BM54" s="214"/>
      <c r="BN54" s="214"/>
      <c r="BO54" s="223"/>
      <c r="BP54" s="223"/>
      <c r="BQ54" s="220">
        <v>48</v>
      </c>
      <c r="BR54" s="221"/>
      <c r="BS54" s="1027"/>
      <c r="BT54" s="1028"/>
      <c r="BU54" s="1028"/>
      <c r="BV54" s="1028"/>
      <c r="BW54" s="1028"/>
      <c r="BX54" s="1028"/>
      <c r="BY54" s="1028"/>
      <c r="BZ54" s="1028"/>
      <c r="CA54" s="1028"/>
      <c r="CB54" s="1028"/>
      <c r="CC54" s="1028"/>
      <c r="CD54" s="1028"/>
      <c r="CE54" s="1028"/>
      <c r="CF54" s="1028"/>
      <c r="CG54" s="1049"/>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212"/>
    </row>
    <row r="55" spans="1:131" ht="26.25" customHeight="1" x14ac:dyDescent="0.15">
      <c r="A55" s="220">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5"/>
      <c r="BF55" s="1005"/>
      <c r="BG55" s="1005"/>
      <c r="BH55" s="1005"/>
      <c r="BI55" s="1006"/>
      <c r="BJ55" s="214"/>
      <c r="BK55" s="214"/>
      <c r="BL55" s="214"/>
      <c r="BM55" s="214"/>
      <c r="BN55" s="214"/>
      <c r="BO55" s="223"/>
      <c r="BP55" s="223"/>
      <c r="BQ55" s="220">
        <v>49</v>
      </c>
      <c r="BR55" s="221"/>
      <c r="BS55" s="1027"/>
      <c r="BT55" s="1028"/>
      <c r="BU55" s="1028"/>
      <c r="BV55" s="1028"/>
      <c r="BW55" s="1028"/>
      <c r="BX55" s="1028"/>
      <c r="BY55" s="1028"/>
      <c r="BZ55" s="1028"/>
      <c r="CA55" s="1028"/>
      <c r="CB55" s="1028"/>
      <c r="CC55" s="1028"/>
      <c r="CD55" s="1028"/>
      <c r="CE55" s="1028"/>
      <c r="CF55" s="1028"/>
      <c r="CG55" s="1049"/>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212"/>
    </row>
    <row r="56" spans="1:131" ht="26.25" customHeight="1" x14ac:dyDescent="0.15">
      <c r="A56" s="220">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5"/>
      <c r="BF56" s="1005"/>
      <c r="BG56" s="1005"/>
      <c r="BH56" s="1005"/>
      <c r="BI56" s="1006"/>
      <c r="BJ56" s="214"/>
      <c r="BK56" s="214"/>
      <c r="BL56" s="214"/>
      <c r="BM56" s="214"/>
      <c r="BN56" s="214"/>
      <c r="BO56" s="223"/>
      <c r="BP56" s="223"/>
      <c r="BQ56" s="220">
        <v>50</v>
      </c>
      <c r="BR56" s="221"/>
      <c r="BS56" s="1027"/>
      <c r="BT56" s="1028"/>
      <c r="BU56" s="1028"/>
      <c r="BV56" s="1028"/>
      <c r="BW56" s="1028"/>
      <c r="BX56" s="1028"/>
      <c r="BY56" s="1028"/>
      <c r="BZ56" s="1028"/>
      <c r="CA56" s="1028"/>
      <c r="CB56" s="1028"/>
      <c r="CC56" s="1028"/>
      <c r="CD56" s="1028"/>
      <c r="CE56" s="1028"/>
      <c r="CF56" s="1028"/>
      <c r="CG56" s="1049"/>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212"/>
    </row>
    <row r="57" spans="1:131" ht="26.25" customHeight="1" x14ac:dyDescent="0.15">
      <c r="A57" s="220">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5"/>
      <c r="BF57" s="1005"/>
      <c r="BG57" s="1005"/>
      <c r="BH57" s="1005"/>
      <c r="BI57" s="1006"/>
      <c r="BJ57" s="214"/>
      <c r="BK57" s="214"/>
      <c r="BL57" s="214"/>
      <c r="BM57" s="214"/>
      <c r="BN57" s="214"/>
      <c r="BO57" s="223"/>
      <c r="BP57" s="223"/>
      <c r="BQ57" s="220">
        <v>51</v>
      </c>
      <c r="BR57" s="221"/>
      <c r="BS57" s="1027"/>
      <c r="BT57" s="1028"/>
      <c r="BU57" s="1028"/>
      <c r="BV57" s="1028"/>
      <c r="BW57" s="1028"/>
      <c r="BX57" s="1028"/>
      <c r="BY57" s="1028"/>
      <c r="BZ57" s="1028"/>
      <c r="CA57" s="1028"/>
      <c r="CB57" s="1028"/>
      <c r="CC57" s="1028"/>
      <c r="CD57" s="1028"/>
      <c r="CE57" s="1028"/>
      <c r="CF57" s="1028"/>
      <c r="CG57" s="1049"/>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212"/>
    </row>
    <row r="58" spans="1:131" ht="26.25" customHeight="1" x14ac:dyDescent="0.15">
      <c r="A58" s="220">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5"/>
      <c r="BF58" s="1005"/>
      <c r="BG58" s="1005"/>
      <c r="BH58" s="1005"/>
      <c r="BI58" s="1006"/>
      <c r="BJ58" s="214"/>
      <c r="BK58" s="214"/>
      <c r="BL58" s="214"/>
      <c r="BM58" s="214"/>
      <c r="BN58" s="214"/>
      <c r="BO58" s="223"/>
      <c r="BP58" s="223"/>
      <c r="BQ58" s="220">
        <v>52</v>
      </c>
      <c r="BR58" s="221"/>
      <c r="BS58" s="1027"/>
      <c r="BT58" s="1028"/>
      <c r="BU58" s="1028"/>
      <c r="BV58" s="1028"/>
      <c r="BW58" s="1028"/>
      <c r="BX58" s="1028"/>
      <c r="BY58" s="1028"/>
      <c r="BZ58" s="1028"/>
      <c r="CA58" s="1028"/>
      <c r="CB58" s="1028"/>
      <c r="CC58" s="1028"/>
      <c r="CD58" s="1028"/>
      <c r="CE58" s="1028"/>
      <c r="CF58" s="1028"/>
      <c r="CG58" s="1049"/>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212"/>
    </row>
    <row r="59" spans="1:131" ht="26.25" customHeight="1" x14ac:dyDescent="0.15">
      <c r="A59" s="220">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5"/>
      <c r="BF59" s="1005"/>
      <c r="BG59" s="1005"/>
      <c r="BH59" s="1005"/>
      <c r="BI59" s="1006"/>
      <c r="BJ59" s="214"/>
      <c r="BK59" s="214"/>
      <c r="BL59" s="214"/>
      <c r="BM59" s="214"/>
      <c r="BN59" s="214"/>
      <c r="BO59" s="223"/>
      <c r="BP59" s="223"/>
      <c r="BQ59" s="220">
        <v>53</v>
      </c>
      <c r="BR59" s="221"/>
      <c r="BS59" s="1027"/>
      <c r="BT59" s="1028"/>
      <c r="BU59" s="1028"/>
      <c r="BV59" s="1028"/>
      <c r="BW59" s="1028"/>
      <c r="BX59" s="1028"/>
      <c r="BY59" s="1028"/>
      <c r="BZ59" s="1028"/>
      <c r="CA59" s="1028"/>
      <c r="CB59" s="1028"/>
      <c r="CC59" s="1028"/>
      <c r="CD59" s="1028"/>
      <c r="CE59" s="1028"/>
      <c r="CF59" s="1028"/>
      <c r="CG59" s="1049"/>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212"/>
    </row>
    <row r="60" spans="1:131" ht="26.25" customHeight="1" x14ac:dyDescent="0.15">
      <c r="A60" s="220">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5"/>
      <c r="BF60" s="1005"/>
      <c r="BG60" s="1005"/>
      <c r="BH60" s="1005"/>
      <c r="BI60" s="1006"/>
      <c r="BJ60" s="214"/>
      <c r="BK60" s="214"/>
      <c r="BL60" s="214"/>
      <c r="BM60" s="214"/>
      <c r="BN60" s="214"/>
      <c r="BO60" s="223"/>
      <c r="BP60" s="223"/>
      <c r="BQ60" s="220">
        <v>54</v>
      </c>
      <c r="BR60" s="221"/>
      <c r="BS60" s="1027"/>
      <c r="BT60" s="1028"/>
      <c r="BU60" s="1028"/>
      <c r="BV60" s="1028"/>
      <c r="BW60" s="1028"/>
      <c r="BX60" s="1028"/>
      <c r="BY60" s="1028"/>
      <c r="BZ60" s="1028"/>
      <c r="CA60" s="1028"/>
      <c r="CB60" s="1028"/>
      <c r="CC60" s="1028"/>
      <c r="CD60" s="1028"/>
      <c r="CE60" s="1028"/>
      <c r="CF60" s="1028"/>
      <c r="CG60" s="1049"/>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212"/>
    </row>
    <row r="61" spans="1:131" ht="26.25" customHeight="1" thickBot="1" x14ac:dyDescent="0.2">
      <c r="A61" s="220">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5"/>
      <c r="BF61" s="1005"/>
      <c r="BG61" s="1005"/>
      <c r="BH61" s="1005"/>
      <c r="BI61" s="1006"/>
      <c r="BJ61" s="214"/>
      <c r="BK61" s="214"/>
      <c r="BL61" s="214"/>
      <c r="BM61" s="214"/>
      <c r="BN61" s="214"/>
      <c r="BO61" s="223"/>
      <c r="BP61" s="223"/>
      <c r="BQ61" s="220">
        <v>55</v>
      </c>
      <c r="BR61" s="221"/>
      <c r="BS61" s="1027"/>
      <c r="BT61" s="1028"/>
      <c r="BU61" s="1028"/>
      <c r="BV61" s="1028"/>
      <c r="BW61" s="1028"/>
      <c r="BX61" s="1028"/>
      <c r="BY61" s="1028"/>
      <c r="BZ61" s="1028"/>
      <c r="CA61" s="1028"/>
      <c r="CB61" s="1028"/>
      <c r="CC61" s="1028"/>
      <c r="CD61" s="1028"/>
      <c r="CE61" s="1028"/>
      <c r="CF61" s="1028"/>
      <c r="CG61" s="1049"/>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212"/>
    </row>
    <row r="62" spans="1:131" ht="26.25" customHeight="1" x14ac:dyDescent="0.15">
      <c r="A62" s="220">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5"/>
      <c r="BF62" s="1005"/>
      <c r="BG62" s="1005"/>
      <c r="BH62" s="1005"/>
      <c r="BI62" s="1006"/>
      <c r="BJ62" s="1064" t="s">
        <v>414</v>
      </c>
      <c r="BK62" s="1065"/>
      <c r="BL62" s="1065"/>
      <c r="BM62" s="1065"/>
      <c r="BN62" s="1066"/>
      <c r="BO62" s="223"/>
      <c r="BP62" s="223"/>
      <c r="BQ62" s="220">
        <v>56</v>
      </c>
      <c r="BR62" s="221"/>
      <c r="BS62" s="1027"/>
      <c r="BT62" s="1028"/>
      <c r="BU62" s="1028"/>
      <c r="BV62" s="1028"/>
      <c r="BW62" s="1028"/>
      <c r="BX62" s="1028"/>
      <c r="BY62" s="1028"/>
      <c r="BZ62" s="1028"/>
      <c r="CA62" s="1028"/>
      <c r="CB62" s="1028"/>
      <c r="CC62" s="1028"/>
      <c r="CD62" s="1028"/>
      <c r="CE62" s="1028"/>
      <c r="CF62" s="1028"/>
      <c r="CG62" s="1049"/>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212"/>
    </row>
    <row r="63" spans="1:131" ht="26.25" customHeight="1" thickBot="1" x14ac:dyDescent="0.2">
      <c r="A63" s="222" t="s">
        <v>395</v>
      </c>
      <c r="B63" s="970" t="s">
        <v>415</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7"/>
      <c r="AF63" s="1058">
        <v>0</v>
      </c>
      <c r="AG63" s="992"/>
      <c r="AH63" s="992"/>
      <c r="AI63" s="992"/>
      <c r="AJ63" s="1059"/>
      <c r="AK63" s="1060"/>
      <c r="AL63" s="996"/>
      <c r="AM63" s="996"/>
      <c r="AN63" s="996"/>
      <c r="AO63" s="996"/>
      <c r="AP63" s="992">
        <v>1174</v>
      </c>
      <c r="AQ63" s="992"/>
      <c r="AR63" s="992"/>
      <c r="AS63" s="992"/>
      <c r="AT63" s="992"/>
      <c r="AU63" s="1052">
        <v>939</v>
      </c>
      <c r="AV63" s="986"/>
      <c r="AW63" s="986"/>
      <c r="AX63" s="986"/>
      <c r="AY63" s="1053"/>
      <c r="AZ63" s="1054"/>
      <c r="BA63" s="1054"/>
      <c r="BB63" s="1054"/>
      <c r="BC63" s="1054"/>
      <c r="BD63" s="1054"/>
      <c r="BE63" s="993"/>
      <c r="BF63" s="993"/>
      <c r="BG63" s="993"/>
      <c r="BH63" s="993"/>
      <c r="BI63" s="994"/>
      <c r="BJ63" s="1055" t="s">
        <v>130</v>
      </c>
      <c r="BK63" s="986"/>
      <c r="BL63" s="986"/>
      <c r="BM63" s="986"/>
      <c r="BN63" s="1056"/>
      <c r="BO63" s="223"/>
      <c r="BP63" s="223"/>
      <c r="BQ63" s="220">
        <v>57</v>
      </c>
      <c r="BR63" s="221"/>
      <c r="BS63" s="1027"/>
      <c r="BT63" s="1028"/>
      <c r="BU63" s="1028"/>
      <c r="BV63" s="1028"/>
      <c r="BW63" s="1028"/>
      <c r="BX63" s="1028"/>
      <c r="BY63" s="1028"/>
      <c r="BZ63" s="1028"/>
      <c r="CA63" s="1028"/>
      <c r="CB63" s="1028"/>
      <c r="CC63" s="1028"/>
      <c r="CD63" s="1028"/>
      <c r="CE63" s="1028"/>
      <c r="CF63" s="1028"/>
      <c r="CG63" s="1049"/>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7"/>
      <c r="BT64" s="1028"/>
      <c r="BU64" s="1028"/>
      <c r="BV64" s="1028"/>
      <c r="BW64" s="1028"/>
      <c r="BX64" s="1028"/>
      <c r="BY64" s="1028"/>
      <c r="BZ64" s="1028"/>
      <c r="CA64" s="1028"/>
      <c r="CB64" s="1028"/>
      <c r="CC64" s="1028"/>
      <c r="CD64" s="1028"/>
      <c r="CE64" s="1028"/>
      <c r="CF64" s="1028"/>
      <c r="CG64" s="1049"/>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212"/>
    </row>
    <row r="65" spans="1:131" ht="26.25" customHeight="1" thickBot="1" x14ac:dyDescent="0.2">
      <c r="A65" s="214" t="s">
        <v>416</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7"/>
      <c r="BT65" s="1028"/>
      <c r="BU65" s="1028"/>
      <c r="BV65" s="1028"/>
      <c r="BW65" s="1028"/>
      <c r="BX65" s="1028"/>
      <c r="BY65" s="1028"/>
      <c r="BZ65" s="1028"/>
      <c r="CA65" s="1028"/>
      <c r="CB65" s="1028"/>
      <c r="CC65" s="1028"/>
      <c r="CD65" s="1028"/>
      <c r="CE65" s="1028"/>
      <c r="CF65" s="1028"/>
      <c r="CG65" s="1049"/>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212"/>
    </row>
    <row r="66" spans="1:131" ht="26.25" customHeight="1" x14ac:dyDescent="0.15">
      <c r="A66" s="1030" t="s">
        <v>417</v>
      </c>
      <c r="B66" s="1031"/>
      <c r="C66" s="1031"/>
      <c r="D66" s="1031"/>
      <c r="E66" s="1031"/>
      <c r="F66" s="1031"/>
      <c r="G66" s="1031"/>
      <c r="H66" s="1031"/>
      <c r="I66" s="1031"/>
      <c r="J66" s="1031"/>
      <c r="K66" s="1031"/>
      <c r="L66" s="1031"/>
      <c r="M66" s="1031"/>
      <c r="N66" s="1031"/>
      <c r="O66" s="1031"/>
      <c r="P66" s="1032"/>
      <c r="Q66" s="1036" t="s">
        <v>418</v>
      </c>
      <c r="R66" s="1037"/>
      <c r="S66" s="1037"/>
      <c r="T66" s="1037"/>
      <c r="U66" s="1038"/>
      <c r="V66" s="1036" t="s">
        <v>419</v>
      </c>
      <c r="W66" s="1037"/>
      <c r="X66" s="1037"/>
      <c r="Y66" s="1037"/>
      <c r="Z66" s="1038"/>
      <c r="AA66" s="1036" t="s">
        <v>420</v>
      </c>
      <c r="AB66" s="1037"/>
      <c r="AC66" s="1037"/>
      <c r="AD66" s="1037"/>
      <c r="AE66" s="1038"/>
      <c r="AF66" s="1042" t="s">
        <v>421</v>
      </c>
      <c r="AG66" s="1043"/>
      <c r="AH66" s="1043"/>
      <c r="AI66" s="1043"/>
      <c r="AJ66" s="1044"/>
      <c r="AK66" s="1036" t="s">
        <v>422</v>
      </c>
      <c r="AL66" s="1031"/>
      <c r="AM66" s="1031"/>
      <c r="AN66" s="1031"/>
      <c r="AO66" s="1032"/>
      <c r="AP66" s="1036" t="s">
        <v>423</v>
      </c>
      <c r="AQ66" s="1037"/>
      <c r="AR66" s="1037"/>
      <c r="AS66" s="1037"/>
      <c r="AT66" s="1038"/>
      <c r="AU66" s="1036" t="s">
        <v>424</v>
      </c>
      <c r="AV66" s="1037"/>
      <c r="AW66" s="1037"/>
      <c r="AX66" s="1037"/>
      <c r="AY66" s="1038"/>
      <c r="AZ66" s="1036" t="s">
        <v>380</v>
      </c>
      <c r="BA66" s="1037"/>
      <c r="BB66" s="1037"/>
      <c r="BC66" s="1037"/>
      <c r="BD66" s="1050"/>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1"/>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20" t="s">
        <v>579</v>
      </c>
      <c r="C68" s="1021"/>
      <c r="D68" s="1021"/>
      <c r="E68" s="1021"/>
      <c r="F68" s="1021"/>
      <c r="G68" s="1021"/>
      <c r="H68" s="1021"/>
      <c r="I68" s="1021"/>
      <c r="J68" s="1021"/>
      <c r="K68" s="1021"/>
      <c r="L68" s="1021"/>
      <c r="M68" s="1021"/>
      <c r="N68" s="1021"/>
      <c r="O68" s="1021"/>
      <c r="P68" s="1022"/>
      <c r="Q68" s="1023">
        <v>7808</v>
      </c>
      <c r="R68" s="1017"/>
      <c r="S68" s="1017"/>
      <c r="T68" s="1017"/>
      <c r="U68" s="1017"/>
      <c r="V68" s="1017">
        <v>7144</v>
      </c>
      <c r="W68" s="1017"/>
      <c r="X68" s="1017"/>
      <c r="Y68" s="1017"/>
      <c r="Z68" s="1017"/>
      <c r="AA68" s="1017">
        <v>664</v>
      </c>
      <c r="AB68" s="1017"/>
      <c r="AC68" s="1017"/>
      <c r="AD68" s="1017"/>
      <c r="AE68" s="1017"/>
      <c r="AF68" s="1017">
        <v>664</v>
      </c>
      <c r="AG68" s="1017"/>
      <c r="AH68" s="1017"/>
      <c r="AI68" s="1017"/>
      <c r="AJ68" s="1017"/>
      <c r="AK68" s="1017" t="s">
        <v>592</v>
      </c>
      <c r="AL68" s="1017"/>
      <c r="AM68" s="1017"/>
      <c r="AN68" s="1017"/>
      <c r="AO68" s="1017"/>
      <c r="AP68" s="1017" t="s">
        <v>592</v>
      </c>
      <c r="AQ68" s="1017"/>
      <c r="AR68" s="1017"/>
      <c r="AS68" s="1017"/>
      <c r="AT68" s="1017"/>
      <c r="AU68" s="1017" t="s">
        <v>592</v>
      </c>
      <c r="AV68" s="1017"/>
      <c r="AW68" s="1017"/>
      <c r="AX68" s="1017"/>
      <c r="AY68" s="1017"/>
      <c r="AZ68" s="1018"/>
      <c r="BA68" s="1018"/>
      <c r="BB68" s="1018"/>
      <c r="BC68" s="1018"/>
      <c r="BD68" s="1019"/>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580</v>
      </c>
      <c r="C69" s="1008"/>
      <c r="D69" s="1008"/>
      <c r="E69" s="1008"/>
      <c r="F69" s="1008"/>
      <c r="G69" s="1008"/>
      <c r="H69" s="1008"/>
      <c r="I69" s="1008"/>
      <c r="J69" s="1008"/>
      <c r="K69" s="1008"/>
      <c r="L69" s="1008"/>
      <c r="M69" s="1008"/>
      <c r="N69" s="1008"/>
      <c r="O69" s="1008"/>
      <c r="P69" s="1009"/>
      <c r="Q69" s="1010">
        <v>1598</v>
      </c>
      <c r="R69" s="1004"/>
      <c r="S69" s="1004"/>
      <c r="T69" s="1004"/>
      <c r="U69" s="1004"/>
      <c r="V69" s="1004">
        <v>1456</v>
      </c>
      <c r="W69" s="1004"/>
      <c r="X69" s="1004"/>
      <c r="Y69" s="1004"/>
      <c r="Z69" s="1004"/>
      <c r="AA69" s="1004">
        <v>142</v>
      </c>
      <c r="AB69" s="1004"/>
      <c r="AC69" s="1004"/>
      <c r="AD69" s="1004"/>
      <c r="AE69" s="1004"/>
      <c r="AF69" s="1004">
        <v>142</v>
      </c>
      <c r="AG69" s="1004"/>
      <c r="AH69" s="1004"/>
      <c r="AI69" s="1004"/>
      <c r="AJ69" s="1004"/>
      <c r="AK69" s="1004" t="s">
        <v>592</v>
      </c>
      <c r="AL69" s="1004"/>
      <c r="AM69" s="1004"/>
      <c r="AN69" s="1004"/>
      <c r="AO69" s="1004"/>
      <c r="AP69" s="1004" t="s">
        <v>592</v>
      </c>
      <c r="AQ69" s="1004"/>
      <c r="AR69" s="1004"/>
      <c r="AS69" s="1004"/>
      <c r="AT69" s="1004"/>
      <c r="AU69" s="1004" t="s">
        <v>592</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581</v>
      </c>
      <c r="C70" s="1008"/>
      <c r="D70" s="1008"/>
      <c r="E70" s="1008"/>
      <c r="F70" s="1008"/>
      <c r="G70" s="1008"/>
      <c r="H70" s="1008"/>
      <c r="I70" s="1008"/>
      <c r="J70" s="1008"/>
      <c r="K70" s="1008"/>
      <c r="L70" s="1008"/>
      <c r="M70" s="1008"/>
      <c r="N70" s="1008"/>
      <c r="O70" s="1008"/>
      <c r="P70" s="1009"/>
      <c r="Q70" s="1010">
        <v>956629</v>
      </c>
      <c r="R70" s="1004"/>
      <c r="S70" s="1004"/>
      <c r="T70" s="1004"/>
      <c r="U70" s="1004"/>
      <c r="V70" s="1004">
        <v>904884</v>
      </c>
      <c r="W70" s="1004"/>
      <c r="X70" s="1004"/>
      <c r="Y70" s="1004"/>
      <c r="Z70" s="1004"/>
      <c r="AA70" s="1004">
        <v>51745</v>
      </c>
      <c r="AB70" s="1004"/>
      <c r="AC70" s="1004"/>
      <c r="AD70" s="1004"/>
      <c r="AE70" s="1004"/>
      <c r="AF70" s="1004">
        <v>51745</v>
      </c>
      <c r="AG70" s="1004"/>
      <c r="AH70" s="1004"/>
      <c r="AI70" s="1004"/>
      <c r="AJ70" s="1004"/>
      <c r="AK70" s="1016">
        <v>1</v>
      </c>
      <c r="AL70" s="1004"/>
      <c r="AM70" s="1004"/>
      <c r="AN70" s="1004"/>
      <c r="AO70" s="1004"/>
      <c r="AP70" s="1004" t="s">
        <v>592</v>
      </c>
      <c r="AQ70" s="1004"/>
      <c r="AR70" s="1004"/>
      <c r="AS70" s="1004"/>
      <c r="AT70" s="1004"/>
      <c r="AU70" s="1004" t="s">
        <v>592</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582</v>
      </c>
      <c r="C71" s="1008"/>
      <c r="D71" s="1008"/>
      <c r="E71" s="1008"/>
      <c r="F71" s="1008"/>
      <c r="G71" s="1008"/>
      <c r="H71" s="1008"/>
      <c r="I71" s="1008"/>
      <c r="J71" s="1008"/>
      <c r="K71" s="1008"/>
      <c r="L71" s="1008"/>
      <c r="M71" s="1008"/>
      <c r="N71" s="1008"/>
      <c r="O71" s="1008"/>
      <c r="P71" s="1009"/>
      <c r="Q71" s="1010">
        <v>7</v>
      </c>
      <c r="R71" s="1004"/>
      <c r="S71" s="1004"/>
      <c r="T71" s="1004"/>
      <c r="U71" s="1004"/>
      <c r="V71" s="1004">
        <v>7</v>
      </c>
      <c r="W71" s="1004"/>
      <c r="X71" s="1004"/>
      <c r="Y71" s="1004"/>
      <c r="Z71" s="1004"/>
      <c r="AA71" s="1004">
        <v>0</v>
      </c>
      <c r="AB71" s="1004"/>
      <c r="AC71" s="1004"/>
      <c r="AD71" s="1004"/>
      <c r="AE71" s="1004"/>
      <c r="AF71" s="1004">
        <v>0</v>
      </c>
      <c r="AG71" s="1004"/>
      <c r="AH71" s="1004"/>
      <c r="AI71" s="1004"/>
      <c r="AJ71" s="1004"/>
      <c r="AK71" s="1004" t="s">
        <v>592</v>
      </c>
      <c r="AL71" s="1004"/>
      <c r="AM71" s="1004"/>
      <c r="AN71" s="1004"/>
      <c r="AO71" s="1004"/>
      <c r="AP71" s="1004" t="s">
        <v>592</v>
      </c>
      <c r="AQ71" s="1004"/>
      <c r="AR71" s="1004"/>
      <c r="AS71" s="1004"/>
      <c r="AT71" s="1004"/>
      <c r="AU71" s="1004" t="s">
        <v>592</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589</v>
      </c>
      <c r="C72" s="1008"/>
      <c r="D72" s="1008"/>
      <c r="E72" s="1008"/>
      <c r="F72" s="1008"/>
      <c r="G72" s="1008"/>
      <c r="H72" s="1008"/>
      <c r="I72" s="1008"/>
      <c r="J72" s="1008"/>
      <c r="K72" s="1008"/>
      <c r="L72" s="1008"/>
      <c r="M72" s="1008"/>
      <c r="N72" s="1008"/>
      <c r="O72" s="1008"/>
      <c r="P72" s="1009"/>
      <c r="Q72" s="1010">
        <v>1440</v>
      </c>
      <c r="R72" s="1004"/>
      <c r="S72" s="1004"/>
      <c r="T72" s="1004"/>
      <c r="U72" s="1004"/>
      <c r="V72" s="1004">
        <v>1414</v>
      </c>
      <c r="W72" s="1004"/>
      <c r="X72" s="1004"/>
      <c r="Y72" s="1004"/>
      <c r="Z72" s="1004"/>
      <c r="AA72" s="1004">
        <v>26</v>
      </c>
      <c r="AB72" s="1004"/>
      <c r="AC72" s="1004"/>
      <c r="AD72" s="1004"/>
      <c r="AE72" s="1004"/>
      <c r="AF72" s="1004">
        <v>26</v>
      </c>
      <c r="AG72" s="1004"/>
      <c r="AH72" s="1004"/>
      <c r="AI72" s="1004"/>
      <c r="AJ72" s="1004"/>
      <c r="AK72" s="1004" t="s">
        <v>592</v>
      </c>
      <c r="AL72" s="1004"/>
      <c r="AM72" s="1004"/>
      <c r="AN72" s="1004"/>
      <c r="AO72" s="1004"/>
      <c r="AP72" s="1004" t="s">
        <v>592</v>
      </c>
      <c r="AQ72" s="1004"/>
      <c r="AR72" s="1004"/>
      <c r="AS72" s="1004"/>
      <c r="AT72" s="1004"/>
      <c r="AU72" s="1004" t="s">
        <v>592</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t="s">
        <v>590</v>
      </c>
      <c r="C73" s="1008"/>
      <c r="D73" s="1008"/>
      <c r="E73" s="1008"/>
      <c r="F73" s="1008"/>
      <c r="G73" s="1008"/>
      <c r="H73" s="1008"/>
      <c r="I73" s="1008"/>
      <c r="J73" s="1008"/>
      <c r="K73" s="1008"/>
      <c r="L73" s="1008"/>
      <c r="M73" s="1008"/>
      <c r="N73" s="1008"/>
      <c r="O73" s="1008"/>
      <c r="P73" s="1009"/>
      <c r="Q73" s="1011">
        <v>8728</v>
      </c>
      <c r="R73" s="1012"/>
      <c r="S73" s="1012"/>
      <c r="T73" s="1012"/>
      <c r="U73" s="1013"/>
      <c r="V73" s="1014">
        <v>8505</v>
      </c>
      <c r="W73" s="1012"/>
      <c r="X73" s="1012"/>
      <c r="Y73" s="1012"/>
      <c r="Z73" s="1013"/>
      <c r="AA73" s="1014">
        <v>223</v>
      </c>
      <c r="AB73" s="1012"/>
      <c r="AC73" s="1012"/>
      <c r="AD73" s="1012"/>
      <c r="AE73" s="1013"/>
      <c r="AF73" s="1014">
        <v>223</v>
      </c>
      <c r="AG73" s="1012"/>
      <c r="AH73" s="1012"/>
      <c r="AI73" s="1012"/>
      <c r="AJ73" s="1013"/>
      <c r="AK73" s="1014" t="s">
        <v>592</v>
      </c>
      <c r="AL73" s="1012"/>
      <c r="AM73" s="1012"/>
      <c r="AN73" s="1012"/>
      <c r="AO73" s="1013"/>
      <c r="AP73" s="1014" t="s">
        <v>592</v>
      </c>
      <c r="AQ73" s="1012"/>
      <c r="AR73" s="1012"/>
      <c r="AS73" s="1012"/>
      <c r="AT73" s="1013"/>
      <c r="AU73" s="1015" t="s">
        <v>592</v>
      </c>
      <c r="AV73" s="1012"/>
      <c r="AW73" s="1012"/>
      <c r="AX73" s="1012"/>
      <c r="AY73" s="1013"/>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t="s">
        <v>591</v>
      </c>
      <c r="C74" s="1008"/>
      <c r="D74" s="1008"/>
      <c r="E74" s="1008"/>
      <c r="F74" s="1008"/>
      <c r="G74" s="1008"/>
      <c r="H74" s="1008"/>
      <c r="I74" s="1008"/>
      <c r="J74" s="1008"/>
      <c r="K74" s="1008"/>
      <c r="L74" s="1008"/>
      <c r="M74" s="1008"/>
      <c r="N74" s="1008"/>
      <c r="O74" s="1008"/>
      <c r="P74" s="1009"/>
      <c r="Q74" s="1011">
        <v>55393</v>
      </c>
      <c r="R74" s="1012"/>
      <c r="S74" s="1012"/>
      <c r="T74" s="1012"/>
      <c r="U74" s="1013"/>
      <c r="V74" s="1014">
        <v>54257</v>
      </c>
      <c r="W74" s="1012"/>
      <c r="X74" s="1012"/>
      <c r="Y74" s="1012"/>
      <c r="Z74" s="1013"/>
      <c r="AA74" s="1014">
        <v>1136</v>
      </c>
      <c r="AB74" s="1012"/>
      <c r="AC74" s="1012"/>
      <c r="AD74" s="1012"/>
      <c r="AE74" s="1013"/>
      <c r="AF74" s="1014">
        <v>1136</v>
      </c>
      <c r="AG74" s="1012"/>
      <c r="AH74" s="1012"/>
      <c r="AI74" s="1012"/>
      <c r="AJ74" s="1013"/>
      <c r="AK74" s="1014">
        <v>8114</v>
      </c>
      <c r="AL74" s="1012"/>
      <c r="AM74" s="1012"/>
      <c r="AN74" s="1012"/>
      <c r="AO74" s="1013"/>
      <c r="AP74" s="1014" t="s">
        <v>592</v>
      </c>
      <c r="AQ74" s="1012"/>
      <c r="AR74" s="1012"/>
      <c r="AS74" s="1012"/>
      <c r="AT74" s="1013"/>
      <c r="AU74" s="1014" t="s">
        <v>592</v>
      </c>
      <c r="AV74" s="1012"/>
      <c r="AW74" s="1012"/>
      <c r="AX74" s="1012"/>
      <c r="AY74" s="1013"/>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395</v>
      </c>
      <c r="B88" s="970" t="s">
        <v>425</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53936</v>
      </c>
      <c r="AG88" s="992"/>
      <c r="AH88" s="992"/>
      <c r="AI88" s="992"/>
      <c r="AJ88" s="992"/>
      <c r="AK88" s="996"/>
      <c r="AL88" s="996"/>
      <c r="AM88" s="996"/>
      <c r="AN88" s="996"/>
      <c r="AO88" s="996"/>
      <c r="AP88" s="992" t="s">
        <v>593</v>
      </c>
      <c r="AQ88" s="992"/>
      <c r="AR88" s="992"/>
      <c r="AS88" s="992"/>
      <c r="AT88" s="992"/>
      <c r="AU88" s="992" t="s">
        <v>593</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395</v>
      </c>
      <c r="BR102" s="970" t="s">
        <v>426</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t="s">
        <v>593</v>
      </c>
      <c r="CS102" s="986"/>
      <c r="CT102" s="986"/>
      <c r="CU102" s="986"/>
      <c r="CV102" s="987"/>
      <c r="CW102" s="985" t="s">
        <v>593</v>
      </c>
      <c r="CX102" s="986"/>
      <c r="CY102" s="986"/>
      <c r="CZ102" s="986"/>
      <c r="DA102" s="987"/>
      <c r="DB102" s="985" t="s">
        <v>593</v>
      </c>
      <c r="DC102" s="986"/>
      <c r="DD102" s="986"/>
      <c r="DE102" s="986"/>
      <c r="DF102" s="987"/>
      <c r="DG102" s="985" t="s">
        <v>593</v>
      </c>
      <c r="DH102" s="986"/>
      <c r="DI102" s="986"/>
      <c r="DJ102" s="986"/>
      <c r="DK102" s="987"/>
      <c r="DL102" s="985" t="s">
        <v>593</v>
      </c>
      <c r="DM102" s="986"/>
      <c r="DN102" s="986"/>
      <c r="DO102" s="986"/>
      <c r="DP102" s="987"/>
      <c r="DQ102" s="985" t="s">
        <v>593</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427</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428</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429</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430</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431</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432</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434</v>
      </c>
      <c r="AB109" s="929"/>
      <c r="AC109" s="929"/>
      <c r="AD109" s="929"/>
      <c r="AE109" s="930"/>
      <c r="AF109" s="931" t="s">
        <v>435</v>
      </c>
      <c r="AG109" s="929"/>
      <c r="AH109" s="929"/>
      <c r="AI109" s="929"/>
      <c r="AJ109" s="930"/>
      <c r="AK109" s="931" t="s">
        <v>307</v>
      </c>
      <c r="AL109" s="929"/>
      <c r="AM109" s="929"/>
      <c r="AN109" s="929"/>
      <c r="AO109" s="930"/>
      <c r="AP109" s="931" t="s">
        <v>436</v>
      </c>
      <c r="AQ109" s="929"/>
      <c r="AR109" s="929"/>
      <c r="AS109" s="929"/>
      <c r="AT109" s="962"/>
      <c r="AU109" s="92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434</v>
      </c>
      <c r="BR109" s="929"/>
      <c r="BS109" s="929"/>
      <c r="BT109" s="929"/>
      <c r="BU109" s="930"/>
      <c r="BV109" s="931" t="s">
        <v>435</v>
      </c>
      <c r="BW109" s="929"/>
      <c r="BX109" s="929"/>
      <c r="BY109" s="929"/>
      <c r="BZ109" s="930"/>
      <c r="CA109" s="931" t="s">
        <v>307</v>
      </c>
      <c r="CB109" s="929"/>
      <c r="CC109" s="929"/>
      <c r="CD109" s="929"/>
      <c r="CE109" s="930"/>
      <c r="CF109" s="969" t="s">
        <v>436</v>
      </c>
      <c r="CG109" s="969"/>
      <c r="CH109" s="969"/>
      <c r="CI109" s="969"/>
      <c r="CJ109" s="969"/>
      <c r="CK109" s="931"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434</v>
      </c>
      <c r="DH109" s="929"/>
      <c r="DI109" s="929"/>
      <c r="DJ109" s="929"/>
      <c r="DK109" s="930"/>
      <c r="DL109" s="931" t="s">
        <v>435</v>
      </c>
      <c r="DM109" s="929"/>
      <c r="DN109" s="929"/>
      <c r="DO109" s="929"/>
      <c r="DP109" s="930"/>
      <c r="DQ109" s="931" t="s">
        <v>307</v>
      </c>
      <c r="DR109" s="929"/>
      <c r="DS109" s="929"/>
      <c r="DT109" s="929"/>
      <c r="DU109" s="930"/>
      <c r="DV109" s="931" t="s">
        <v>436</v>
      </c>
      <c r="DW109" s="929"/>
      <c r="DX109" s="929"/>
      <c r="DY109" s="929"/>
      <c r="DZ109" s="962"/>
    </row>
    <row r="110" spans="1:131" s="212" customFormat="1" ht="26.25" customHeight="1" x14ac:dyDescent="0.15">
      <c r="A110" s="840" t="s">
        <v>438</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519725</v>
      </c>
      <c r="AB110" s="922"/>
      <c r="AC110" s="922"/>
      <c r="AD110" s="922"/>
      <c r="AE110" s="923"/>
      <c r="AF110" s="924">
        <v>511650</v>
      </c>
      <c r="AG110" s="922"/>
      <c r="AH110" s="922"/>
      <c r="AI110" s="922"/>
      <c r="AJ110" s="923"/>
      <c r="AK110" s="924">
        <v>521615</v>
      </c>
      <c r="AL110" s="922"/>
      <c r="AM110" s="922"/>
      <c r="AN110" s="922"/>
      <c r="AO110" s="923"/>
      <c r="AP110" s="925">
        <v>17.3</v>
      </c>
      <c r="AQ110" s="926"/>
      <c r="AR110" s="926"/>
      <c r="AS110" s="926"/>
      <c r="AT110" s="927"/>
      <c r="AU110" s="963" t="s">
        <v>73</v>
      </c>
      <c r="AV110" s="964"/>
      <c r="AW110" s="964"/>
      <c r="AX110" s="964"/>
      <c r="AY110" s="964"/>
      <c r="AZ110" s="893" t="s">
        <v>439</v>
      </c>
      <c r="BA110" s="841"/>
      <c r="BB110" s="841"/>
      <c r="BC110" s="841"/>
      <c r="BD110" s="841"/>
      <c r="BE110" s="841"/>
      <c r="BF110" s="841"/>
      <c r="BG110" s="841"/>
      <c r="BH110" s="841"/>
      <c r="BI110" s="841"/>
      <c r="BJ110" s="841"/>
      <c r="BK110" s="841"/>
      <c r="BL110" s="841"/>
      <c r="BM110" s="841"/>
      <c r="BN110" s="841"/>
      <c r="BO110" s="841"/>
      <c r="BP110" s="842"/>
      <c r="BQ110" s="894">
        <v>5825282</v>
      </c>
      <c r="BR110" s="875"/>
      <c r="BS110" s="875"/>
      <c r="BT110" s="875"/>
      <c r="BU110" s="875"/>
      <c r="BV110" s="875">
        <v>6599864</v>
      </c>
      <c r="BW110" s="875"/>
      <c r="BX110" s="875"/>
      <c r="BY110" s="875"/>
      <c r="BZ110" s="875"/>
      <c r="CA110" s="875">
        <v>6730337</v>
      </c>
      <c r="CB110" s="875"/>
      <c r="CC110" s="875"/>
      <c r="CD110" s="875"/>
      <c r="CE110" s="875"/>
      <c r="CF110" s="899">
        <v>223.7</v>
      </c>
      <c r="CG110" s="900"/>
      <c r="CH110" s="900"/>
      <c r="CI110" s="900"/>
      <c r="CJ110" s="900"/>
      <c r="CK110" s="959" t="s">
        <v>440</v>
      </c>
      <c r="CL110" s="852"/>
      <c r="CM110" s="893" t="s">
        <v>441</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442</v>
      </c>
      <c r="DH110" s="875"/>
      <c r="DI110" s="875"/>
      <c r="DJ110" s="875"/>
      <c r="DK110" s="875"/>
      <c r="DL110" s="875" t="s">
        <v>442</v>
      </c>
      <c r="DM110" s="875"/>
      <c r="DN110" s="875"/>
      <c r="DO110" s="875"/>
      <c r="DP110" s="875"/>
      <c r="DQ110" s="875" t="s">
        <v>442</v>
      </c>
      <c r="DR110" s="875"/>
      <c r="DS110" s="875"/>
      <c r="DT110" s="875"/>
      <c r="DU110" s="875"/>
      <c r="DV110" s="876" t="s">
        <v>130</v>
      </c>
      <c r="DW110" s="876"/>
      <c r="DX110" s="876"/>
      <c r="DY110" s="876"/>
      <c r="DZ110" s="877"/>
    </row>
    <row r="111" spans="1:131" s="212" customFormat="1" ht="26.25" customHeight="1" x14ac:dyDescent="0.15">
      <c r="A111" s="807" t="s">
        <v>443</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444</v>
      </c>
      <c r="AB111" s="952"/>
      <c r="AC111" s="952"/>
      <c r="AD111" s="952"/>
      <c r="AE111" s="953"/>
      <c r="AF111" s="954" t="s">
        <v>442</v>
      </c>
      <c r="AG111" s="952"/>
      <c r="AH111" s="952"/>
      <c r="AI111" s="952"/>
      <c r="AJ111" s="953"/>
      <c r="AK111" s="954" t="s">
        <v>442</v>
      </c>
      <c r="AL111" s="952"/>
      <c r="AM111" s="952"/>
      <c r="AN111" s="952"/>
      <c r="AO111" s="953"/>
      <c r="AP111" s="955" t="s">
        <v>130</v>
      </c>
      <c r="AQ111" s="956"/>
      <c r="AR111" s="956"/>
      <c r="AS111" s="956"/>
      <c r="AT111" s="957"/>
      <c r="AU111" s="965"/>
      <c r="AV111" s="966"/>
      <c r="AW111" s="966"/>
      <c r="AX111" s="966"/>
      <c r="AY111" s="966"/>
      <c r="AZ111" s="848" t="s">
        <v>445</v>
      </c>
      <c r="BA111" s="785"/>
      <c r="BB111" s="785"/>
      <c r="BC111" s="785"/>
      <c r="BD111" s="785"/>
      <c r="BE111" s="785"/>
      <c r="BF111" s="785"/>
      <c r="BG111" s="785"/>
      <c r="BH111" s="785"/>
      <c r="BI111" s="785"/>
      <c r="BJ111" s="785"/>
      <c r="BK111" s="785"/>
      <c r="BL111" s="785"/>
      <c r="BM111" s="785"/>
      <c r="BN111" s="785"/>
      <c r="BO111" s="785"/>
      <c r="BP111" s="786"/>
      <c r="BQ111" s="849" t="s">
        <v>444</v>
      </c>
      <c r="BR111" s="850"/>
      <c r="BS111" s="850"/>
      <c r="BT111" s="850"/>
      <c r="BU111" s="850"/>
      <c r="BV111" s="850" t="s">
        <v>442</v>
      </c>
      <c r="BW111" s="850"/>
      <c r="BX111" s="850"/>
      <c r="BY111" s="850"/>
      <c r="BZ111" s="850"/>
      <c r="CA111" s="850" t="s">
        <v>130</v>
      </c>
      <c r="CB111" s="850"/>
      <c r="CC111" s="850"/>
      <c r="CD111" s="850"/>
      <c r="CE111" s="850"/>
      <c r="CF111" s="908" t="s">
        <v>130</v>
      </c>
      <c r="CG111" s="909"/>
      <c r="CH111" s="909"/>
      <c r="CI111" s="909"/>
      <c r="CJ111" s="909"/>
      <c r="CK111" s="960"/>
      <c r="CL111" s="854"/>
      <c r="CM111" s="848" t="s">
        <v>446</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130</v>
      </c>
      <c r="DH111" s="850"/>
      <c r="DI111" s="850"/>
      <c r="DJ111" s="850"/>
      <c r="DK111" s="850"/>
      <c r="DL111" s="850" t="s">
        <v>130</v>
      </c>
      <c r="DM111" s="850"/>
      <c r="DN111" s="850"/>
      <c r="DO111" s="850"/>
      <c r="DP111" s="850"/>
      <c r="DQ111" s="850" t="s">
        <v>130</v>
      </c>
      <c r="DR111" s="850"/>
      <c r="DS111" s="850"/>
      <c r="DT111" s="850"/>
      <c r="DU111" s="850"/>
      <c r="DV111" s="827" t="s">
        <v>130</v>
      </c>
      <c r="DW111" s="827"/>
      <c r="DX111" s="827"/>
      <c r="DY111" s="827"/>
      <c r="DZ111" s="828"/>
    </row>
    <row r="112" spans="1:131" s="212" customFormat="1" ht="26.25" customHeight="1" x14ac:dyDescent="0.15">
      <c r="A112" s="945" t="s">
        <v>447</v>
      </c>
      <c r="B112" s="946"/>
      <c r="C112" s="785" t="s">
        <v>448</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130</v>
      </c>
      <c r="AB112" s="813"/>
      <c r="AC112" s="813"/>
      <c r="AD112" s="813"/>
      <c r="AE112" s="814"/>
      <c r="AF112" s="815" t="s">
        <v>130</v>
      </c>
      <c r="AG112" s="813"/>
      <c r="AH112" s="813"/>
      <c r="AI112" s="813"/>
      <c r="AJ112" s="814"/>
      <c r="AK112" s="815" t="s">
        <v>130</v>
      </c>
      <c r="AL112" s="813"/>
      <c r="AM112" s="813"/>
      <c r="AN112" s="813"/>
      <c r="AO112" s="814"/>
      <c r="AP112" s="857" t="s">
        <v>130</v>
      </c>
      <c r="AQ112" s="858"/>
      <c r="AR112" s="858"/>
      <c r="AS112" s="858"/>
      <c r="AT112" s="859"/>
      <c r="AU112" s="965"/>
      <c r="AV112" s="966"/>
      <c r="AW112" s="966"/>
      <c r="AX112" s="966"/>
      <c r="AY112" s="966"/>
      <c r="AZ112" s="848" t="s">
        <v>449</v>
      </c>
      <c r="BA112" s="785"/>
      <c r="BB112" s="785"/>
      <c r="BC112" s="785"/>
      <c r="BD112" s="785"/>
      <c r="BE112" s="785"/>
      <c r="BF112" s="785"/>
      <c r="BG112" s="785"/>
      <c r="BH112" s="785"/>
      <c r="BI112" s="785"/>
      <c r="BJ112" s="785"/>
      <c r="BK112" s="785"/>
      <c r="BL112" s="785"/>
      <c r="BM112" s="785"/>
      <c r="BN112" s="785"/>
      <c r="BO112" s="785"/>
      <c r="BP112" s="786"/>
      <c r="BQ112" s="849">
        <v>936408</v>
      </c>
      <c r="BR112" s="850"/>
      <c r="BS112" s="850"/>
      <c r="BT112" s="850"/>
      <c r="BU112" s="850"/>
      <c r="BV112" s="850">
        <v>950630</v>
      </c>
      <c r="BW112" s="850"/>
      <c r="BX112" s="850"/>
      <c r="BY112" s="850"/>
      <c r="BZ112" s="850"/>
      <c r="CA112" s="850">
        <v>938625</v>
      </c>
      <c r="CB112" s="850"/>
      <c r="CC112" s="850"/>
      <c r="CD112" s="850"/>
      <c r="CE112" s="850"/>
      <c r="CF112" s="908">
        <v>31.2</v>
      </c>
      <c r="CG112" s="909"/>
      <c r="CH112" s="909"/>
      <c r="CI112" s="909"/>
      <c r="CJ112" s="909"/>
      <c r="CK112" s="960"/>
      <c r="CL112" s="854"/>
      <c r="CM112" s="848" t="s">
        <v>450</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444</v>
      </c>
      <c r="DH112" s="850"/>
      <c r="DI112" s="850"/>
      <c r="DJ112" s="850"/>
      <c r="DK112" s="850"/>
      <c r="DL112" s="850" t="s">
        <v>130</v>
      </c>
      <c r="DM112" s="850"/>
      <c r="DN112" s="850"/>
      <c r="DO112" s="850"/>
      <c r="DP112" s="850"/>
      <c r="DQ112" s="850" t="s">
        <v>444</v>
      </c>
      <c r="DR112" s="850"/>
      <c r="DS112" s="850"/>
      <c r="DT112" s="850"/>
      <c r="DU112" s="850"/>
      <c r="DV112" s="827" t="s">
        <v>130</v>
      </c>
      <c r="DW112" s="827"/>
      <c r="DX112" s="827"/>
      <c r="DY112" s="827"/>
      <c r="DZ112" s="828"/>
    </row>
    <row r="113" spans="1:130" s="212" customFormat="1" ht="26.25" customHeight="1" x14ac:dyDescent="0.15">
      <c r="A113" s="947"/>
      <c r="B113" s="948"/>
      <c r="C113" s="785" t="s">
        <v>451</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89532</v>
      </c>
      <c r="AB113" s="952"/>
      <c r="AC113" s="952"/>
      <c r="AD113" s="952"/>
      <c r="AE113" s="953"/>
      <c r="AF113" s="954">
        <v>91213</v>
      </c>
      <c r="AG113" s="952"/>
      <c r="AH113" s="952"/>
      <c r="AI113" s="952"/>
      <c r="AJ113" s="953"/>
      <c r="AK113" s="954">
        <v>96936</v>
      </c>
      <c r="AL113" s="952"/>
      <c r="AM113" s="952"/>
      <c r="AN113" s="952"/>
      <c r="AO113" s="953"/>
      <c r="AP113" s="955">
        <v>3.2</v>
      </c>
      <c r="AQ113" s="956"/>
      <c r="AR113" s="956"/>
      <c r="AS113" s="956"/>
      <c r="AT113" s="957"/>
      <c r="AU113" s="965"/>
      <c r="AV113" s="966"/>
      <c r="AW113" s="966"/>
      <c r="AX113" s="966"/>
      <c r="AY113" s="966"/>
      <c r="AZ113" s="848" t="s">
        <v>452</v>
      </c>
      <c r="BA113" s="785"/>
      <c r="BB113" s="785"/>
      <c r="BC113" s="785"/>
      <c r="BD113" s="785"/>
      <c r="BE113" s="785"/>
      <c r="BF113" s="785"/>
      <c r="BG113" s="785"/>
      <c r="BH113" s="785"/>
      <c r="BI113" s="785"/>
      <c r="BJ113" s="785"/>
      <c r="BK113" s="785"/>
      <c r="BL113" s="785"/>
      <c r="BM113" s="785"/>
      <c r="BN113" s="785"/>
      <c r="BO113" s="785"/>
      <c r="BP113" s="786"/>
      <c r="BQ113" s="849" t="s">
        <v>442</v>
      </c>
      <c r="BR113" s="850"/>
      <c r="BS113" s="850"/>
      <c r="BT113" s="850"/>
      <c r="BU113" s="850"/>
      <c r="BV113" s="850" t="s">
        <v>130</v>
      </c>
      <c r="BW113" s="850"/>
      <c r="BX113" s="850"/>
      <c r="BY113" s="850"/>
      <c r="BZ113" s="850"/>
      <c r="CA113" s="850" t="s">
        <v>130</v>
      </c>
      <c r="CB113" s="850"/>
      <c r="CC113" s="850"/>
      <c r="CD113" s="850"/>
      <c r="CE113" s="850"/>
      <c r="CF113" s="908" t="s">
        <v>442</v>
      </c>
      <c r="CG113" s="909"/>
      <c r="CH113" s="909"/>
      <c r="CI113" s="909"/>
      <c r="CJ113" s="909"/>
      <c r="CK113" s="960"/>
      <c r="CL113" s="854"/>
      <c r="CM113" s="848" t="s">
        <v>453</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130</v>
      </c>
      <c r="DH113" s="813"/>
      <c r="DI113" s="813"/>
      <c r="DJ113" s="813"/>
      <c r="DK113" s="814"/>
      <c r="DL113" s="815" t="s">
        <v>130</v>
      </c>
      <c r="DM113" s="813"/>
      <c r="DN113" s="813"/>
      <c r="DO113" s="813"/>
      <c r="DP113" s="814"/>
      <c r="DQ113" s="815" t="s">
        <v>130</v>
      </c>
      <c r="DR113" s="813"/>
      <c r="DS113" s="813"/>
      <c r="DT113" s="813"/>
      <c r="DU113" s="814"/>
      <c r="DV113" s="857" t="s">
        <v>130</v>
      </c>
      <c r="DW113" s="858"/>
      <c r="DX113" s="858"/>
      <c r="DY113" s="858"/>
      <c r="DZ113" s="859"/>
    </row>
    <row r="114" spans="1:130" s="212" customFormat="1" ht="26.25" customHeight="1" x14ac:dyDescent="0.15">
      <c r="A114" s="947"/>
      <c r="B114" s="948"/>
      <c r="C114" s="785" t="s">
        <v>454</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t="s">
        <v>444</v>
      </c>
      <c r="AB114" s="813"/>
      <c r="AC114" s="813"/>
      <c r="AD114" s="813"/>
      <c r="AE114" s="814"/>
      <c r="AF114" s="815" t="s">
        <v>130</v>
      </c>
      <c r="AG114" s="813"/>
      <c r="AH114" s="813"/>
      <c r="AI114" s="813"/>
      <c r="AJ114" s="814"/>
      <c r="AK114" s="815" t="s">
        <v>442</v>
      </c>
      <c r="AL114" s="813"/>
      <c r="AM114" s="813"/>
      <c r="AN114" s="813"/>
      <c r="AO114" s="814"/>
      <c r="AP114" s="857" t="s">
        <v>442</v>
      </c>
      <c r="AQ114" s="858"/>
      <c r="AR114" s="858"/>
      <c r="AS114" s="858"/>
      <c r="AT114" s="859"/>
      <c r="AU114" s="965"/>
      <c r="AV114" s="966"/>
      <c r="AW114" s="966"/>
      <c r="AX114" s="966"/>
      <c r="AY114" s="966"/>
      <c r="AZ114" s="848" t="s">
        <v>455</v>
      </c>
      <c r="BA114" s="785"/>
      <c r="BB114" s="785"/>
      <c r="BC114" s="785"/>
      <c r="BD114" s="785"/>
      <c r="BE114" s="785"/>
      <c r="BF114" s="785"/>
      <c r="BG114" s="785"/>
      <c r="BH114" s="785"/>
      <c r="BI114" s="785"/>
      <c r="BJ114" s="785"/>
      <c r="BK114" s="785"/>
      <c r="BL114" s="785"/>
      <c r="BM114" s="785"/>
      <c r="BN114" s="785"/>
      <c r="BO114" s="785"/>
      <c r="BP114" s="786"/>
      <c r="BQ114" s="849">
        <v>1532543</v>
      </c>
      <c r="BR114" s="850"/>
      <c r="BS114" s="850"/>
      <c r="BT114" s="850"/>
      <c r="BU114" s="850"/>
      <c r="BV114" s="850">
        <v>1481656</v>
      </c>
      <c r="BW114" s="850"/>
      <c r="BX114" s="850"/>
      <c r="BY114" s="850"/>
      <c r="BZ114" s="850"/>
      <c r="CA114" s="850">
        <v>1430977</v>
      </c>
      <c r="CB114" s="850"/>
      <c r="CC114" s="850"/>
      <c r="CD114" s="850"/>
      <c r="CE114" s="850"/>
      <c r="CF114" s="908">
        <v>47.6</v>
      </c>
      <c r="CG114" s="909"/>
      <c r="CH114" s="909"/>
      <c r="CI114" s="909"/>
      <c r="CJ114" s="909"/>
      <c r="CK114" s="960"/>
      <c r="CL114" s="854"/>
      <c r="CM114" s="848" t="s">
        <v>456</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130</v>
      </c>
      <c r="DH114" s="813"/>
      <c r="DI114" s="813"/>
      <c r="DJ114" s="813"/>
      <c r="DK114" s="814"/>
      <c r="DL114" s="815" t="s">
        <v>130</v>
      </c>
      <c r="DM114" s="813"/>
      <c r="DN114" s="813"/>
      <c r="DO114" s="813"/>
      <c r="DP114" s="814"/>
      <c r="DQ114" s="815" t="s">
        <v>130</v>
      </c>
      <c r="DR114" s="813"/>
      <c r="DS114" s="813"/>
      <c r="DT114" s="813"/>
      <c r="DU114" s="814"/>
      <c r="DV114" s="857" t="s">
        <v>130</v>
      </c>
      <c r="DW114" s="858"/>
      <c r="DX114" s="858"/>
      <c r="DY114" s="858"/>
      <c r="DZ114" s="859"/>
    </row>
    <row r="115" spans="1:130" s="212" customFormat="1" ht="26.25" customHeight="1" x14ac:dyDescent="0.15">
      <c r="A115" s="947"/>
      <c r="B115" s="948"/>
      <c r="C115" s="785" t="s">
        <v>457</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130</v>
      </c>
      <c r="AB115" s="952"/>
      <c r="AC115" s="952"/>
      <c r="AD115" s="952"/>
      <c r="AE115" s="953"/>
      <c r="AF115" s="954" t="s">
        <v>130</v>
      </c>
      <c r="AG115" s="952"/>
      <c r="AH115" s="952"/>
      <c r="AI115" s="952"/>
      <c r="AJ115" s="953"/>
      <c r="AK115" s="954" t="s">
        <v>444</v>
      </c>
      <c r="AL115" s="952"/>
      <c r="AM115" s="952"/>
      <c r="AN115" s="952"/>
      <c r="AO115" s="953"/>
      <c r="AP115" s="955" t="s">
        <v>442</v>
      </c>
      <c r="AQ115" s="956"/>
      <c r="AR115" s="956"/>
      <c r="AS115" s="956"/>
      <c r="AT115" s="957"/>
      <c r="AU115" s="965"/>
      <c r="AV115" s="966"/>
      <c r="AW115" s="966"/>
      <c r="AX115" s="966"/>
      <c r="AY115" s="966"/>
      <c r="AZ115" s="848" t="s">
        <v>458</v>
      </c>
      <c r="BA115" s="785"/>
      <c r="BB115" s="785"/>
      <c r="BC115" s="785"/>
      <c r="BD115" s="785"/>
      <c r="BE115" s="785"/>
      <c r="BF115" s="785"/>
      <c r="BG115" s="785"/>
      <c r="BH115" s="785"/>
      <c r="BI115" s="785"/>
      <c r="BJ115" s="785"/>
      <c r="BK115" s="785"/>
      <c r="BL115" s="785"/>
      <c r="BM115" s="785"/>
      <c r="BN115" s="785"/>
      <c r="BO115" s="785"/>
      <c r="BP115" s="786"/>
      <c r="BQ115" s="849" t="s">
        <v>130</v>
      </c>
      <c r="BR115" s="850"/>
      <c r="BS115" s="850"/>
      <c r="BT115" s="850"/>
      <c r="BU115" s="850"/>
      <c r="BV115" s="850" t="s">
        <v>444</v>
      </c>
      <c r="BW115" s="850"/>
      <c r="BX115" s="850"/>
      <c r="BY115" s="850"/>
      <c r="BZ115" s="850"/>
      <c r="CA115" s="850" t="s">
        <v>444</v>
      </c>
      <c r="CB115" s="850"/>
      <c r="CC115" s="850"/>
      <c r="CD115" s="850"/>
      <c r="CE115" s="850"/>
      <c r="CF115" s="908" t="s">
        <v>130</v>
      </c>
      <c r="CG115" s="909"/>
      <c r="CH115" s="909"/>
      <c r="CI115" s="909"/>
      <c r="CJ115" s="909"/>
      <c r="CK115" s="960"/>
      <c r="CL115" s="854"/>
      <c r="CM115" s="848" t="s">
        <v>459</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130</v>
      </c>
      <c r="DH115" s="813"/>
      <c r="DI115" s="813"/>
      <c r="DJ115" s="813"/>
      <c r="DK115" s="814"/>
      <c r="DL115" s="815" t="s">
        <v>130</v>
      </c>
      <c r="DM115" s="813"/>
      <c r="DN115" s="813"/>
      <c r="DO115" s="813"/>
      <c r="DP115" s="814"/>
      <c r="DQ115" s="815" t="s">
        <v>130</v>
      </c>
      <c r="DR115" s="813"/>
      <c r="DS115" s="813"/>
      <c r="DT115" s="813"/>
      <c r="DU115" s="814"/>
      <c r="DV115" s="857" t="s">
        <v>130</v>
      </c>
      <c r="DW115" s="858"/>
      <c r="DX115" s="858"/>
      <c r="DY115" s="858"/>
      <c r="DZ115" s="859"/>
    </row>
    <row r="116" spans="1:130" s="212" customFormat="1" ht="26.25" customHeight="1" x14ac:dyDescent="0.15">
      <c r="A116" s="949"/>
      <c r="B116" s="950"/>
      <c r="C116" s="872" t="s">
        <v>460</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47</v>
      </c>
      <c r="AB116" s="813"/>
      <c r="AC116" s="813"/>
      <c r="AD116" s="813"/>
      <c r="AE116" s="814"/>
      <c r="AF116" s="815">
        <v>185</v>
      </c>
      <c r="AG116" s="813"/>
      <c r="AH116" s="813"/>
      <c r="AI116" s="813"/>
      <c r="AJ116" s="814"/>
      <c r="AK116" s="815">
        <v>418</v>
      </c>
      <c r="AL116" s="813"/>
      <c r="AM116" s="813"/>
      <c r="AN116" s="813"/>
      <c r="AO116" s="814"/>
      <c r="AP116" s="857">
        <v>0</v>
      </c>
      <c r="AQ116" s="858"/>
      <c r="AR116" s="858"/>
      <c r="AS116" s="858"/>
      <c r="AT116" s="859"/>
      <c r="AU116" s="965"/>
      <c r="AV116" s="966"/>
      <c r="AW116" s="966"/>
      <c r="AX116" s="966"/>
      <c r="AY116" s="966"/>
      <c r="AZ116" s="942" t="s">
        <v>461</v>
      </c>
      <c r="BA116" s="943"/>
      <c r="BB116" s="943"/>
      <c r="BC116" s="943"/>
      <c r="BD116" s="943"/>
      <c r="BE116" s="943"/>
      <c r="BF116" s="943"/>
      <c r="BG116" s="943"/>
      <c r="BH116" s="943"/>
      <c r="BI116" s="943"/>
      <c r="BJ116" s="943"/>
      <c r="BK116" s="943"/>
      <c r="BL116" s="943"/>
      <c r="BM116" s="943"/>
      <c r="BN116" s="943"/>
      <c r="BO116" s="943"/>
      <c r="BP116" s="944"/>
      <c r="BQ116" s="849" t="s">
        <v>130</v>
      </c>
      <c r="BR116" s="850"/>
      <c r="BS116" s="850"/>
      <c r="BT116" s="850"/>
      <c r="BU116" s="850"/>
      <c r="BV116" s="850" t="s">
        <v>130</v>
      </c>
      <c r="BW116" s="850"/>
      <c r="BX116" s="850"/>
      <c r="BY116" s="850"/>
      <c r="BZ116" s="850"/>
      <c r="CA116" s="850" t="s">
        <v>130</v>
      </c>
      <c r="CB116" s="850"/>
      <c r="CC116" s="850"/>
      <c r="CD116" s="850"/>
      <c r="CE116" s="850"/>
      <c r="CF116" s="908" t="s">
        <v>130</v>
      </c>
      <c r="CG116" s="909"/>
      <c r="CH116" s="909"/>
      <c r="CI116" s="909"/>
      <c r="CJ116" s="909"/>
      <c r="CK116" s="960"/>
      <c r="CL116" s="854"/>
      <c r="CM116" s="848" t="s">
        <v>462</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444</v>
      </c>
      <c r="DH116" s="813"/>
      <c r="DI116" s="813"/>
      <c r="DJ116" s="813"/>
      <c r="DK116" s="814"/>
      <c r="DL116" s="815" t="s">
        <v>130</v>
      </c>
      <c r="DM116" s="813"/>
      <c r="DN116" s="813"/>
      <c r="DO116" s="813"/>
      <c r="DP116" s="814"/>
      <c r="DQ116" s="815" t="s">
        <v>130</v>
      </c>
      <c r="DR116" s="813"/>
      <c r="DS116" s="813"/>
      <c r="DT116" s="813"/>
      <c r="DU116" s="814"/>
      <c r="DV116" s="857" t="s">
        <v>130</v>
      </c>
      <c r="DW116" s="858"/>
      <c r="DX116" s="858"/>
      <c r="DY116" s="858"/>
      <c r="DZ116" s="859"/>
    </row>
    <row r="117" spans="1:130" s="212" customFormat="1" ht="26.25" customHeight="1" x14ac:dyDescent="0.15">
      <c r="A117" s="92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463</v>
      </c>
      <c r="Z117" s="930"/>
      <c r="AA117" s="935">
        <v>609304</v>
      </c>
      <c r="AB117" s="936"/>
      <c r="AC117" s="936"/>
      <c r="AD117" s="936"/>
      <c r="AE117" s="937"/>
      <c r="AF117" s="938">
        <v>603048</v>
      </c>
      <c r="AG117" s="936"/>
      <c r="AH117" s="936"/>
      <c r="AI117" s="936"/>
      <c r="AJ117" s="937"/>
      <c r="AK117" s="938">
        <v>618969</v>
      </c>
      <c r="AL117" s="936"/>
      <c r="AM117" s="936"/>
      <c r="AN117" s="936"/>
      <c r="AO117" s="937"/>
      <c r="AP117" s="939"/>
      <c r="AQ117" s="940"/>
      <c r="AR117" s="940"/>
      <c r="AS117" s="940"/>
      <c r="AT117" s="941"/>
      <c r="AU117" s="965"/>
      <c r="AV117" s="966"/>
      <c r="AW117" s="966"/>
      <c r="AX117" s="966"/>
      <c r="AY117" s="966"/>
      <c r="AZ117" s="896" t="s">
        <v>464</v>
      </c>
      <c r="BA117" s="897"/>
      <c r="BB117" s="897"/>
      <c r="BC117" s="897"/>
      <c r="BD117" s="897"/>
      <c r="BE117" s="897"/>
      <c r="BF117" s="897"/>
      <c r="BG117" s="897"/>
      <c r="BH117" s="897"/>
      <c r="BI117" s="897"/>
      <c r="BJ117" s="897"/>
      <c r="BK117" s="897"/>
      <c r="BL117" s="897"/>
      <c r="BM117" s="897"/>
      <c r="BN117" s="897"/>
      <c r="BO117" s="897"/>
      <c r="BP117" s="898"/>
      <c r="BQ117" s="849" t="s">
        <v>444</v>
      </c>
      <c r="BR117" s="850"/>
      <c r="BS117" s="850"/>
      <c r="BT117" s="850"/>
      <c r="BU117" s="850"/>
      <c r="BV117" s="850" t="s">
        <v>444</v>
      </c>
      <c r="BW117" s="850"/>
      <c r="BX117" s="850"/>
      <c r="BY117" s="850"/>
      <c r="BZ117" s="850"/>
      <c r="CA117" s="850" t="s">
        <v>444</v>
      </c>
      <c r="CB117" s="850"/>
      <c r="CC117" s="850"/>
      <c r="CD117" s="850"/>
      <c r="CE117" s="850"/>
      <c r="CF117" s="908" t="s">
        <v>444</v>
      </c>
      <c r="CG117" s="909"/>
      <c r="CH117" s="909"/>
      <c r="CI117" s="909"/>
      <c r="CJ117" s="909"/>
      <c r="CK117" s="960"/>
      <c r="CL117" s="854"/>
      <c r="CM117" s="848" t="s">
        <v>465</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444</v>
      </c>
      <c r="DH117" s="813"/>
      <c r="DI117" s="813"/>
      <c r="DJ117" s="813"/>
      <c r="DK117" s="814"/>
      <c r="DL117" s="815" t="s">
        <v>444</v>
      </c>
      <c r="DM117" s="813"/>
      <c r="DN117" s="813"/>
      <c r="DO117" s="813"/>
      <c r="DP117" s="814"/>
      <c r="DQ117" s="815" t="s">
        <v>444</v>
      </c>
      <c r="DR117" s="813"/>
      <c r="DS117" s="813"/>
      <c r="DT117" s="813"/>
      <c r="DU117" s="814"/>
      <c r="DV117" s="857" t="s">
        <v>444</v>
      </c>
      <c r="DW117" s="858"/>
      <c r="DX117" s="858"/>
      <c r="DY117" s="858"/>
      <c r="DZ117" s="859"/>
    </row>
    <row r="118" spans="1:130" s="212" customFormat="1" ht="26.25" customHeight="1" x14ac:dyDescent="0.15">
      <c r="A118" s="92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434</v>
      </c>
      <c r="AB118" s="929"/>
      <c r="AC118" s="929"/>
      <c r="AD118" s="929"/>
      <c r="AE118" s="930"/>
      <c r="AF118" s="931" t="s">
        <v>435</v>
      </c>
      <c r="AG118" s="929"/>
      <c r="AH118" s="929"/>
      <c r="AI118" s="929"/>
      <c r="AJ118" s="930"/>
      <c r="AK118" s="931" t="s">
        <v>307</v>
      </c>
      <c r="AL118" s="929"/>
      <c r="AM118" s="929"/>
      <c r="AN118" s="929"/>
      <c r="AO118" s="930"/>
      <c r="AP118" s="932" t="s">
        <v>436</v>
      </c>
      <c r="AQ118" s="933"/>
      <c r="AR118" s="933"/>
      <c r="AS118" s="933"/>
      <c r="AT118" s="934"/>
      <c r="AU118" s="965"/>
      <c r="AV118" s="966"/>
      <c r="AW118" s="966"/>
      <c r="AX118" s="966"/>
      <c r="AY118" s="966"/>
      <c r="AZ118" s="871" t="s">
        <v>466</v>
      </c>
      <c r="BA118" s="872"/>
      <c r="BB118" s="872"/>
      <c r="BC118" s="872"/>
      <c r="BD118" s="872"/>
      <c r="BE118" s="872"/>
      <c r="BF118" s="872"/>
      <c r="BG118" s="872"/>
      <c r="BH118" s="872"/>
      <c r="BI118" s="872"/>
      <c r="BJ118" s="872"/>
      <c r="BK118" s="872"/>
      <c r="BL118" s="872"/>
      <c r="BM118" s="872"/>
      <c r="BN118" s="872"/>
      <c r="BO118" s="872"/>
      <c r="BP118" s="873"/>
      <c r="BQ118" s="912" t="s">
        <v>130</v>
      </c>
      <c r="BR118" s="878"/>
      <c r="BS118" s="878"/>
      <c r="BT118" s="878"/>
      <c r="BU118" s="878"/>
      <c r="BV118" s="878" t="s">
        <v>130</v>
      </c>
      <c r="BW118" s="878"/>
      <c r="BX118" s="878"/>
      <c r="BY118" s="878"/>
      <c r="BZ118" s="878"/>
      <c r="CA118" s="878" t="s">
        <v>130</v>
      </c>
      <c r="CB118" s="878"/>
      <c r="CC118" s="878"/>
      <c r="CD118" s="878"/>
      <c r="CE118" s="878"/>
      <c r="CF118" s="908" t="s">
        <v>130</v>
      </c>
      <c r="CG118" s="909"/>
      <c r="CH118" s="909"/>
      <c r="CI118" s="909"/>
      <c r="CJ118" s="909"/>
      <c r="CK118" s="960"/>
      <c r="CL118" s="854"/>
      <c r="CM118" s="848" t="s">
        <v>467</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130</v>
      </c>
      <c r="DH118" s="813"/>
      <c r="DI118" s="813"/>
      <c r="DJ118" s="813"/>
      <c r="DK118" s="814"/>
      <c r="DL118" s="815" t="s">
        <v>130</v>
      </c>
      <c r="DM118" s="813"/>
      <c r="DN118" s="813"/>
      <c r="DO118" s="813"/>
      <c r="DP118" s="814"/>
      <c r="DQ118" s="815" t="s">
        <v>130</v>
      </c>
      <c r="DR118" s="813"/>
      <c r="DS118" s="813"/>
      <c r="DT118" s="813"/>
      <c r="DU118" s="814"/>
      <c r="DV118" s="857" t="s">
        <v>444</v>
      </c>
      <c r="DW118" s="858"/>
      <c r="DX118" s="858"/>
      <c r="DY118" s="858"/>
      <c r="DZ118" s="859"/>
    </row>
    <row r="119" spans="1:130" s="212" customFormat="1" ht="26.25" customHeight="1" x14ac:dyDescent="0.15">
      <c r="A119" s="851" t="s">
        <v>440</v>
      </c>
      <c r="B119" s="852"/>
      <c r="C119" s="893" t="s">
        <v>441</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130</v>
      </c>
      <c r="AB119" s="922"/>
      <c r="AC119" s="922"/>
      <c r="AD119" s="922"/>
      <c r="AE119" s="923"/>
      <c r="AF119" s="924" t="s">
        <v>130</v>
      </c>
      <c r="AG119" s="922"/>
      <c r="AH119" s="922"/>
      <c r="AI119" s="922"/>
      <c r="AJ119" s="923"/>
      <c r="AK119" s="924" t="s">
        <v>130</v>
      </c>
      <c r="AL119" s="922"/>
      <c r="AM119" s="922"/>
      <c r="AN119" s="922"/>
      <c r="AO119" s="923"/>
      <c r="AP119" s="925" t="s">
        <v>130</v>
      </c>
      <c r="AQ119" s="926"/>
      <c r="AR119" s="926"/>
      <c r="AS119" s="926"/>
      <c r="AT119" s="927"/>
      <c r="AU119" s="967"/>
      <c r="AV119" s="968"/>
      <c r="AW119" s="968"/>
      <c r="AX119" s="968"/>
      <c r="AY119" s="968"/>
      <c r="AZ119" s="233" t="s">
        <v>191</v>
      </c>
      <c r="BA119" s="233"/>
      <c r="BB119" s="233"/>
      <c r="BC119" s="233"/>
      <c r="BD119" s="233"/>
      <c r="BE119" s="233"/>
      <c r="BF119" s="233"/>
      <c r="BG119" s="233"/>
      <c r="BH119" s="233"/>
      <c r="BI119" s="233"/>
      <c r="BJ119" s="233"/>
      <c r="BK119" s="233"/>
      <c r="BL119" s="233"/>
      <c r="BM119" s="233"/>
      <c r="BN119" s="233"/>
      <c r="BO119" s="910" t="s">
        <v>468</v>
      </c>
      <c r="BP119" s="911"/>
      <c r="BQ119" s="912">
        <v>8294233</v>
      </c>
      <c r="BR119" s="878"/>
      <c r="BS119" s="878"/>
      <c r="BT119" s="878"/>
      <c r="BU119" s="878"/>
      <c r="BV119" s="878">
        <v>9032150</v>
      </c>
      <c r="BW119" s="878"/>
      <c r="BX119" s="878"/>
      <c r="BY119" s="878"/>
      <c r="BZ119" s="878"/>
      <c r="CA119" s="878">
        <v>9099939</v>
      </c>
      <c r="CB119" s="878"/>
      <c r="CC119" s="878"/>
      <c r="CD119" s="878"/>
      <c r="CE119" s="878"/>
      <c r="CF119" s="781"/>
      <c r="CG119" s="782"/>
      <c r="CH119" s="782"/>
      <c r="CI119" s="782"/>
      <c r="CJ119" s="867"/>
      <c r="CK119" s="961"/>
      <c r="CL119" s="856"/>
      <c r="CM119" s="871" t="s">
        <v>469</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392</v>
      </c>
      <c r="DH119" s="797"/>
      <c r="DI119" s="797"/>
      <c r="DJ119" s="797"/>
      <c r="DK119" s="798"/>
      <c r="DL119" s="799" t="s">
        <v>392</v>
      </c>
      <c r="DM119" s="797"/>
      <c r="DN119" s="797"/>
      <c r="DO119" s="797"/>
      <c r="DP119" s="798"/>
      <c r="DQ119" s="799" t="s">
        <v>130</v>
      </c>
      <c r="DR119" s="797"/>
      <c r="DS119" s="797"/>
      <c r="DT119" s="797"/>
      <c r="DU119" s="798"/>
      <c r="DV119" s="881" t="s">
        <v>130</v>
      </c>
      <c r="DW119" s="882"/>
      <c r="DX119" s="882"/>
      <c r="DY119" s="882"/>
      <c r="DZ119" s="883"/>
    </row>
    <row r="120" spans="1:130" s="212" customFormat="1" ht="26.25" customHeight="1" x14ac:dyDescent="0.15">
      <c r="A120" s="853"/>
      <c r="B120" s="854"/>
      <c r="C120" s="848" t="s">
        <v>446</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130</v>
      </c>
      <c r="AB120" s="813"/>
      <c r="AC120" s="813"/>
      <c r="AD120" s="813"/>
      <c r="AE120" s="814"/>
      <c r="AF120" s="815" t="s">
        <v>130</v>
      </c>
      <c r="AG120" s="813"/>
      <c r="AH120" s="813"/>
      <c r="AI120" s="813"/>
      <c r="AJ120" s="814"/>
      <c r="AK120" s="815" t="s">
        <v>130</v>
      </c>
      <c r="AL120" s="813"/>
      <c r="AM120" s="813"/>
      <c r="AN120" s="813"/>
      <c r="AO120" s="814"/>
      <c r="AP120" s="857" t="s">
        <v>130</v>
      </c>
      <c r="AQ120" s="858"/>
      <c r="AR120" s="858"/>
      <c r="AS120" s="858"/>
      <c r="AT120" s="859"/>
      <c r="AU120" s="913" t="s">
        <v>470</v>
      </c>
      <c r="AV120" s="914"/>
      <c r="AW120" s="914"/>
      <c r="AX120" s="914"/>
      <c r="AY120" s="915"/>
      <c r="AZ120" s="893" t="s">
        <v>471</v>
      </c>
      <c r="BA120" s="841"/>
      <c r="BB120" s="841"/>
      <c r="BC120" s="841"/>
      <c r="BD120" s="841"/>
      <c r="BE120" s="841"/>
      <c r="BF120" s="841"/>
      <c r="BG120" s="841"/>
      <c r="BH120" s="841"/>
      <c r="BI120" s="841"/>
      <c r="BJ120" s="841"/>
      <c r="BK120" s="841"/>
      <c r="BL120" s="841"/>
      <c r="BM120" s="841"/>
      <c r="BN120" s="841"/>
      <c r="BO120" s="841"/>
      <c r="BP120" s="842"/>
      <c r="BQ120" s="894">
        <v>3872317</v>
      </c>
      <c r="BR120" s="875"/>
      <c r="BS120" s="875"/>
      <c r="BT120" s="875"/>
      <c r="BU120" s="875"/>
      <c r="BV120" s="875">
        <v>3888640</v>
      </c>
      <c r="BW120" s="875"/>
      <c r="BX120" s="875"/>
      <c r="BY120" s="875"/>
      <c r="BZ120" s="875"/>
      <c r="CA120" s="875">
        <v>4257924</v>
      </c>
      <c r="CB120" s="875"/>
      <c r="CC120" s="875"/>
      <c r="CD120" s="875"/>
      <c r="CE120" s="875"/>
      <c r="CF120" s="899">
        <v>141.5</v>
      </c>
      <c r="CG120" s="900"/>
      <c r="CH120" s="900"/>
      <c r="CI120" s="900"/>
      <c r="CJ120" s="900"/>
      <c r="CK120" s="901" t="s">
        <v>472</v>
      </c>
      <c r="CL120" s="885"/>
      <c r="CM120" s="885"/>
      <c r="CN120" s="885"/>
      <c r="CO120" s="886"/>
      <c r="CP120" s="905" t="s">
        <v>411</v>
      </c>
      <c r="CQ120" s="906"/>
      <c r="CR120" s="906"/>
      <c r="CS120" s="906"/>
      <c r="CT120" s="906"/>
      <c r="CU120" s="906"/>
      <c r="CV120" s="906"/>
      <c r="CW120" s="906"/>
      <c r="CX120" s="906"/>
      <c r="CY120" s="906"/>
      <c r="CZ120" s="906"/>
      <c r="DA120" s="906"/>
      <c r="DB120" s="906"/>
      <c r="DC120" s="906"/>
      <c r="DD120" s="906"/>
      <c r="DE120" s="906"/>
      <c r="DF120" s="907"/>
      <c r="DG120" s="894">
        <v>483811</v>
      </c>
      <c r="DH120" s="875"/>
      <c r="DI120" s="875"/>
      <c r="DJ120" s="875"/>
      <c r="DK120" s="875"/>
      <c r="DL120" s="875">
        <v>458566</v>
      </c>
      <c r="DM120" s="875"/>
      <c r="DN120" s="875"/>
      <c r="DO120" s="875"/>
      <c r="DP120" s="875"/>
      <c r="DQ120" s="875">
        <v>432165</v>
      </c>
      <c r="DR120" s="875"/>
      <c r="DS120" s="875"/>
      <c r="DT120" s="875"/>
      <c r="DU120" s="875"/>
      <c r="DV120" s="876">
        <v>14.4</v>
      </c>
      <c r="DW120" s="876"/>
      <c r="DX120" s="876"/>
      <c r="DY120" s="876"/>
      <c r="DZ120" s="877"/>
    </row>
    <row r="121" spans="1:130" s="212" customFormat="1" ht="26.25" customHeight="1" x14ac:dyDescent="0.15">
      <c r="A121" s="853"/>
      <c r="B121" s="854"/>
      <c r="C121" s="896" t="s">
        <v>473</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130</v>
      </c>
      <c r="AB121" s="813"/>
      <c r="AC121" s="813"/>
      <c r="AD121" s="813"/>
      <c r="AE121" s="814"/>
      <c r="AF121" s="815" t="s">
        <v>130</v>
      </c>
      <c r="AG121" s="813"/>
      <c r="AH121" s="813"/>
      <c r="AI121" s="813"/>
      <c r="AJ121" s="814"/>
      <c r="AK121" s="815" t="s">
        <v>130</v>
      </c>
      <c r="AL121" s="813"/>
      <c r="AM121" s="813"/>
      <c r="AN121" s="813"/>
      <c r="AO121" s="814"/>
      <c r="AP121" s="857" t="s">
        <v>392</v>
      </c>
      <c r="AQ121" s="858"/>
      <c r="AR121" s="858"/>
      <c r="AS121" s="858"/>
      <c r="AT121" s="859"/>
      <c r="AU121" s="916"/>
      <c r="AV121" s="917"/>
      <c r="AW121" s="917"/>
      <c r="AX121" s="917"/>
      <c r="AY121" s="918"/>
      <c r="AZ121" s="848" t="s">
        <v>474</v>
      </c>
      <c r="BA121" s="785"/>
      <c r="BB121" s="785"/>
      <c r="BC121" s="785"/>
      <c r="BD121" s="785"/>
      <c r="BE121" s="785"/>
      <c r="BF121" s="785"/>
      <c r="BG121" s="785"/>
      <c r="BH121" s="785"/>
      <c r="BI121" s="785"/>
      <c r="BJ121" s="785"/>
      <c r="BK121" s="785"/>
      <c r="BL121" s="785"/>
      <c r="BM121" s="785"/>
      <c r="BN121" s="785"/>
      <c r="BO121" s="785"/>
      <c r="BP121" s="786"/>
      <c r="BQ121" s="849" t="s">
        <v>130</v>
      </c>
      <c r="BR121" s="850"/>
      <c r="BS121" s="850"/>
      <c r="BT121" s="850"/>
      <c r="BU121" s="850"/>
      <c r="BV121" s="850" t="s">
        <v>130</v>
      </c>
      <c r="BW121" s="850"/>
      <c r="BX121" s="850"/>
      <c r="BY121" s="850"/>
      <c r="BZ121" s="850"/>
      <c r="CA121" s="850" t="s">
        <v>392</v>
      </c>
      <c r="CB121" s="850"/>
      <c r="CC121" s="850"/>
      <c r="CD121" s="850"/>
      <c r="CE121" s="850"/>
      <c r="CF121" s="908" t="s">
        <v>392</v>
      </c>
      <c r="CG121" s="909"/>
      <c r="CH121" s="909"/>
      <c r="CI121" s="909"/>
      <c r="CJ121" s="909"/>
      <c r="CK121" s="902"/>
      <c r="CL121" s="888"/>
      <c r="CM121" s="888"/>
      <c r="CN121" s="888"/>
      <c r="CO121" s="889"/>
      <c r="CP121" s="868" t="s">
        <v>475</v>
      </c>
      <c r="CQ121" s="869"/>
      <c r="CR121" s="869"/>
      <c r="CS121" s="869"/>
      <c r="CT121" s="869"/>
      <c r="CU121" s="869"/>
      <c r="CV121" s="869"/>
      <c r="CW121" s="869"/>
      <c r="CX121" s="869"/>
      <c r="CY121" s="869"/>
      <c r="CZ121" s="869"/>
      <c r="DA121" s="869"/>
      <c r="DB121" s="869"/>
      <c r="DC121" s="869"/>
      <c r="DD121" s="869"/>
      <c r="DE121" s="869"/>
      <c r="DF121" s="870"/>
      <c r="DG121" s="849">
        <v>384797</v>
      </c>
      <c r="DH121" s="850"/>
      <c r="DI121" s="850"/>
      <c r="DJ121" s="850"/>
      <c r="DK121" s="850"/>
      <c r="DL121" s="850">
        <v>393564</v>
      </c>
      <c r="DM121" s="850"/>
      <c r="DN121" s="850"/>
      <c r="DO121" s="850"/>
      <c r="DP121" s="850"/>
      <c r="DQ121" s="850">
        <v>392760</v>
      </c>
      <c r="DR121" s="850"/>
      <c r="DS121" s="850"/>
      <c r="DT121" s="850"/>
      <c r="DU121" s="850"/>
      <c r="DV121" s="827">
        <v>13.1</v>
      </c>
      <c r="DW121" s="827"/>
      <c r="DX121" s="827"/>
      <c r="DY121" s="827"/>
      <c r="DZ121" s="828"/>
    </row>
    <row r="122" spans="1:130" s="212" customFormat="1" ht="26.25" customHeight="1" x14ac:dyDescent="0.15">
      <c r="A122" s="853"/>
      <c r="B122" s="854"/>
      <c r="C122" s="848" t="s">
        <v>456</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392</v>
      </c>
      <c r="AB122" s="813"/>
      <c r="AC122" s="813"/>
      <c r="AD122" s="813"/>
      <c r="AE122" s="814"/>
      <c r="AF122" s="815" t="s">
        <v>130</v>
      </c>
      <c r="AG122" s="813"/>
      <c r="AH122" s="813"/>
      <c r="AI122" s="813"/>
      <c r="AJ122" s="814"/>
      <c r="AK122" s="815" t="s">
        <v>130</v>
      </c>
      <c r="AL122" s="813"/>
      <c r="AM122" s="813"/>
      <c r="AN122" s="813"/>
      <c r="AO122" s="814"/>
      <c r="AP122" s="857" t="s">
        <v>392</v>
      </c>
      <c r="AQ122" s="858"/>
      <c r="AR122" s="858"/>
      <c r="AS122" s="858"/>
      <c r="AT122" s="859"/>
      <c r="AU122" s="916"/>
      <c r="AV122" s="917"/>
      <c r="AW122" s="917"/>
      <c r="AX122" s="917"/>
      <c r="AY122" s="918"/>
      <c r="AZ122" s="871" t="s">
        <v>476</v>
      </c>
      <c r="BA122" s="872"/>
      <c r="BB122" s="872"/>
      <c r="BC122" s="872"/>
      <c r="BD122" s="872"/>
      <c r="BE122" s="872"/>
      <c r="BF122" s="872"/>
      <c r="BG122" s="872"/>
      <c r="BH122" s="872"/>
      <c r="BI122" s="872"/>
      <c r="BJ122" s="872"/>
      <c r="BK122" s="872"/>
      <c r="BL122" s="872"/>
      <c r="BM122" s="872"/>
      <c r="BN122" s="872"/>
      <c r="BO122" s="872"/>
      <c r="BP122" s="873"/>
      <c r="BQ122" s="912">
        <v>4937694</v>
      </c>
      <c r="BR122" s="878"/>
      <c r="BS122" s="878"/>
      <c r="BT122" s="878"/>
      <c r="BU122" s="878"/>
      <c r="BV122" s="878">
        <v>5448461</v>
      </c>
      <c r="BW122" s="878"/>
      <c r="BX122" s="878"/>
      <c r="BY122" s="878"/>
      <c r="BZ122" s="878"/>
      <c r="CA122" s="878">
        <v>5481956</v>
      </c>
      <c r="CB122" s="878"/>
      <c r="CC122" s="878"/>
      <c r="CD122" s="878"/>
      <c r="CE122" s="878"/>
      <c r="CF122" s="879">
        <v>182.2</v>
      </c>
      <c r="CG122" s="880"/>
      <c r="CH122" s="880"/>
      <c r="CI122" s="880"/>
      <c r="CJ122" s="880"/>
      <c r="CK122" s="902"/>
      <c r="CL122" s="888"/>
      <c r="CM122" s="888"/>
      <c r="CN122" s="888"/>
      <c r="CO122" s="889"/>
      <c r="CP122" s="868" t="s">
        <v>413</v>
      </c>
      <c r="CQ122" s="869"/>
      <c r="CR122" s="869"/>
      <c r="CS122" s="869"/>
      <c r="CT122" s="869"/>
      <c r="CU122" s="869"/>
      <c r="CV122" s="869"/>
      <c r="CW122" s="869"/>
      <c r="CX122" s="869"/>
      <c r="CY122" s="869"/>
      <c r="CZ122" s="869"/>
      <c r="DA122" s="869"/>
      <c r="DB122" s="869"/>
      <c r="DC122" s="869"/>
      <c r="DD122" s="869"/>
      <c r="DE122" s="869"/>
      <c r="DF122" s="870"/>
      <c r="DG122" s="849">
        <v>67800</v>
      </c>
      <c r="DH122" s="850"/>
      <c r="DI122" s="850"/>
      <c r="DJ122" s="850"/>
      <c r="DK122" s="850"/>
      <c r="DL122" s="850">
        <v>98500</v>
      </c>
      <c r="DM122" s="850"/>
      <c r="DN122" s="850"/>
      <c r="DO122" s="850"/>
      <c r="DP122" s="850"/>
      <c r="DQ122" s="850">
        <v>113700</v>
      </c>
      <c r="DR122" s="850"/>
      <c r="DS122" s="850"/>
      <c r="DT122" s="850"/>
      <c r="DU122" s="850"/>
      <c r="DV122" s="827">
        <v>3.8</v>
      </c>
      <c r="DW122" s="827"/>
      <c r="DX122" s="827"/>
      <c r="DY122" s="827"/>
      <c r="DZ122" s="828"/>
    </row>
    <row r="123" spans="1:130" s="212" customFormat="1" ht="26.25" customHeight="1" x14ac:dyDescent="0.15">
      <c r="A123" s="853"/>
      <c r="B123" s="854"/>
      <c r="C123" s="848" t="s">
        <v>462</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392</v>
      </c>
      <c r="AB123" s="813"/>
      <c r="AC123" s="813"/>
      <c r="AD123" s="813"/>
      <c r="AE123" s="814"/>
      <c r="AF123" s="815" t="s">
        <v>392</v>
      </c>
      <c r="AG123" s="813"/>
      <c r="AH123" s="813"/>
      <c r="AI123" s="813"/>
      <c r="AJ123" s="814"/>
      <c r="AK123" s="815" t="s">
        <v>130</v>
      </c>
      <c r="AL123" s="813"/>
      <c r="AM123" s="813"/>
      <c r="AN123" s="813"/>
      <c r="AO123" s="814"/>
      <c r="AP123" s="857" t="s">
        <v>130</v>
      </c>
      <c r="AQ123" s="858"/>
      <c r="AR123" s="858"/>
      <c r="AS123" s="858"/>
      <c r="AT123" s="859"/>
      <c r="AU123" s="919"/>
      <c r="AV123" s="920"/>
      <c r="AW123" s="920"/>
      <c r="AX123" s="920"/>
      <c r="AY123" s="920"/>
      <c r="AZ123" s="233" t="s">
        <v>191</v>
      </c>
      <c r="BA123" s="233"/>
      <c r="BB123" s="233"/>
      <c r="BC123" s="233"/>
      <c r="BD123" s="233"/>
      <c r="BE123" s="233"/>
      <c r="BF123" s="233"/>
      <c r="BG123" s="233"/>
      <c r="BH123" s="233"/>
      <c r="BI123" s="233"/>
      <c r="BJ123" s="233"/>
      <c r="BK123" s="233"/>
      <c r="BL123" s="233"/>
      <c r="BM123" s="233"/>
      <c r="BN123" s="233"/>
      <c r="BO123" s="910" t="s">
        <v>477</v>
      </c>
      <c r="BP123" s="911"/>
      <c r="BQ123" s="865">
        <v>8810011</v>
      </c>
      <c r="BR123" s="866"/>
      <c r="BS123" s="866"/>
      <c r="BT123" s="866"/>
      <c r="BU123" s="866"/>
      <c r="BV123" s="866">
        <v>9337101</v>
      </c>
      <c r="BW123" s="866"/>
      <c r="BX123" s="866"/>
      <c r="BY123" s="866"/>
      <c r="BZ123" s="866"/>
      <c r="CA123" s="866">
        <v>9739880</v>
      </c>
      <c r="CB123" s="866"/>
      <c r="CC123" s="866"/>
      <c r="CD123" s="866"/>
      <c r="CE123" s="866"/>
      <c r="CF123" s="781"/>
      <c r="CG123" s="782"/>
      <c r="CH123" s="782"/>
      <c r="CI123" s="782"/>
      <c r="CJ123" s="867"/>
      <c r="CK123" s="902"/>
      <c r="CL123" s="888"/>
      <c r="CM123" s="888"/>
      <c r="CN123" s="888"/>
      <c r="CO123" s="889"/>
      <c r="CP123" s="868" t="s">
        <v>408</v>
      </c>
      <c r="CQ123" s="869"/>
      <c r="CR123" s="869"/>
      <c r="CS123" s="869"/>
      <c r="CT123" s="869"/>
      <c r="CU123" s="869"/>
      <c r="CV123" s="869"/>
      <c r="CW123" s="869"/>
      <c r="CX123" s="869"/>
      <c r="CY123" s="869"/>
      <c r="CZ123" s="869"/>
      <c r="DA123" s="869"/>
      <c r="DB123" s="869"/>
      <c r="DC123" s="869"/>
      <c r="DD123" s="869"/>
      <c r="DE123" s="869"/>
      <c r="DF123" s="870"/>
      <c r="DG123" s="812" t="s">
        <v>130</v>
      </c>
      <c r="DH123" s="813"/>
      <c r="DI123" s="813"/>
      <c r="DJ123" s="813"/>
      <c r="DK123" s="814"/>
      <c r="DL123" s="815" t="s">
        <v>130</v>
      </c>
      <c r="DM123" s="813"/>
      <c r="DN123" s="813"/>
      <c r="DO123" s="813"/>
      <c r="DP123" s="814"/>
      <c r="DQ123" s="815" t="s">
        <v>392</v>
      </c>
      <c r="DR123" s="813"/>
      <c r="DS123" s="813"/>
      <c r="DT123" s="813"/>
      <c r="DU123" s="814"/>
      <c r="DV123" s="857" t="s">
        <v>130</v>
      </c>
      <c r="DW123" s="858"/>
      <c r="DX123" s="858"/>
      <c r="DY123" s="858"/>
      <c r="DZ123" s="859"/>
    </row>
    <row r="124" spans="1:130" s="212" customFormat="1" ht="26.25" customHeight="1" thickBot="1" x14ac:dyDescent="0.2">
      <c r="A124" s="853"/>
      <c r="B124" s="854"/>
      <c r="C124" s="848" t="s">
        <v>465</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130</v>
      </c>
      <c r="AB124" s="813"/>
      <c r="AC124" s="813"/>
      <c r="AD124" s="813"/>
      <c r="AE124" s="814"/>
      <c r="AF124" s="815" t="s">
        <v>130</v>
      </c>
      <c r="AG124" s="813"/>
      <c r="AH124" s="813"/>
      <c r="AI124" s="813"/>
      <c r="AJ124" s="814"/>
      <c r="AK124" s="815" t="s">
        <v>130</v>
      </c>
      <c r="AL124" s="813"/>
      <c r="AM124" s="813"/>
      <c r="AN124" s="813"/>
      <c r="AO124" s="814"/>
      <c r="AP124" s="857" t="s">
        <v>130</v>
      </c>
      <c r="AQ124" s="858"/>
      <c r="AR124" s="858"/>
      <c r="AS124" s="858"/>
      <c r="AT124" s="859"/>
      <c r="AU124" s="860" t="s">
        <v>478</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392</v>
      </c>
      <c r="BR124" s="864"/>
      <c r="BS124" s="864"/>
      <c r="BT124" s="864"/>
      <c r="BU124" s="864"/>
      <c r="BV124" s="864" t="s">
        <v>130</v>
      </c>
      <c r="BW124" s="864"/>
      <c r="BX124" s="864"/>
      <c r="BY124" s="864"/>
      <c r="BZ124" s="864"/>
      <c r="CA124" s="864" t="s">
        <v>130</v>
      </c>
      <c r="CB124" s="864"/>
      <c r="CC124" s="864"/>
      <c r="CD124" s="864"/>
      <c r="CE124" s="864"/>
      <c r="CF124" s="759"/>
      <c r="CG124" s="760"/>
      <c r="CH124" s="760"/>
      <c r="CI124" s="760"/>
      <c r="CJ124" s="895"/>
      <c r="CK124" s="903"/>
      <c r="CL124" s="903"/>
      <c r="CM124" s="903"/>
      <c r="CN124" s="903"/>
      <c r="CO124" s="904"/>
      <c r="CP124" s="868" t="s">
        <v>479</v>
      </c>
      <c r="CQ124" s="869"/>
      <c r="CR124" s="869"/>
      <c r="CS124" s="869"/>
      <c r="CT124" s="869"/>
      <c r="CU124" s="869"/>
      <c r="CV124" s="869"/>
      <c r="CW124" s="869"/>
      <c r="CX124" s="869"/>
      <c r="CY124" s="869"/>
      <c r="CZ124" s="869"/>
      <c r="DA124" s="869"/>
      <c r="DB124" s="869"/>
      <c r="DC124" s="869"/>
      <c r="DD124" s="869"/>
      <c r="DE124" s="869"/>
      <c r="DF124" s="870"/>
      <c r="DG124" s="796" t="s">
        <v>130</v>
      </c>
      <c r="DH124" s="797"/>
      <c r="DI124" s="797"/>
      <c r="DJ124" s="797"/>
      <c r="DK124" s="798"/>
      <c r="DL124" s="799" t="s">
        <v>130</v>
      </c>
      <c r="DM124" s="797"/>
      <c r="DN124" s="797"/>
      <c r="DO124" s="797"/>
      <c r="DP124" s="798"/>
      <c r="DQ124" s="799" t="s">
        <v>130</v>
      </c>
      <c r="DR124" s="797"/>
      <c r="DS124" s="797"/>
      <c r="DT124" s="797"/>
      <c r="DU124" s="798"/>
      <c r="DV124" s="881" t="s">
        <v>392</v>
      </c>
      <c r="DW124" s="882"/>
      <c r="DX124" s="882"/>
      <c r="DY124" s="882"/>
      <c r="DZ124" s="883"/>
    </row>
    <row r="125" spans="1:130" s="212" customFormat="1" ht="26.25" customHeight="1" x14ac:dyDescent="0.15">
      <c r="A125" s="853"/>
      <c r="B125" s="854"/>
      <c r="C125" s="848" t="s">
        <v>467</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130</v>
      </c>
      <c r="AB125" s="813"/>
      <c r="AC125" s="813"/>
      <c r="AD125" s="813"/>
      <c r="AE125" s="814"/>
      <c r="AF125" s="815" t="s">
        <v>130</v>
      </c>
      <c r="AG125" s="813"/>
      <c r="AH125" s="813"/>
      <c r="AI125" s="813"/>
      <c r="AJ125" s="814"/>
      <c r="AK125" s="815" t="s">
        <v>130</v>
      </c>
      <c r="AL125" s="813"/>
      <c r="AM125" s="813"/>
      <c r="AN125" s="813"/>
      <c r="AO125" s="814"/>
      <c r="AP125" s="857" t="s">
        <v>130</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480</v>
      </c>
      <c r="CL125" s="885"/>
      <c r="CM125" s="885"/>
      <c r="CN125" s="885"/>
      <c r="CO125" s="886"/>
      <c r="CP125" s="893" t="s">
        <v>481</v>
      </c>
      <c r="CQ125" s="841"/>
      <c r="CR125" s="841"/>
      <c r="CS125" s="841"/>
      <c r="CT125" s="841"/>
      <c r="CU125" s="841"/>
      <c r="CV125" s="841"/>
      <c r="CW125" s="841"/>
      <c r="CX125" s="841"/>
      <c r="CY125" s="841"/>
      <c r="CZ125" s="841"/>
      <c r="DA125" s="841"/>
      <c r="DB125" s="841"/>
      <c r="DC125" s="841"/>
      <c r="DD125" s="841"/>
      <c r="DE125" s="841"/>
      <c r="DF125" s="842"/>
      <c r="DG125" s="894" t="s">
        <v>130</v>
      </c>
      <c r="DH125" s="875"/>
      <c r="DI125" s="875"/>
      <c r="DJ125" s="875"/>
      <c r="DK125" s="875"/>
      <c r="DL125" s="875" t="s">
        <v>130</v>
      </c>
      <c r="DM125" s="875"/>
      <c r="DN125" s="875"/>
      <c r="DO125" s="875"/>
      <c r="DP125" s="875"/>
      <c r="DQ125" s="875" t="s">
        <v>130</v>
      </c>
      <c r="DR125" s="875"/>
      <c r="DS125" s="875"/>
      <c r="DT125" s="875"/>
      <c r="DU125" s="875"/>
      <c r="DV125" s="876" t="s">
        <v>130</v>
      </c>
      <c r="DW125" s="876"/>
      <c r="DX125" s="876"/>
      <c r="DY125" s="876"/>
      <c r="DZ125" s="877"/>
    </row>
    <row r="126" spans="1:130" s="212" customFormat="1" ht="26.25" customHeight="1" thickBot="1" x14ac:dyDescent="0.2">
      <c r="A126" s="853"/>
      <c r="B126" s="854"/>
      <c r="C126" s="848" t="s">
        <v>469</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130</v>
      </c>
      <c r="AB126" s="813"/>
      <c r="AC126" s="813"/>
      <c r="AD126" s="813"/>
      <c r="AE126" s="814"/>
      <c r="AF126" s="815" t="s">
        <v>130</v>
      </c>
      <c r="AG126" s="813"/>
      <c r="AH126" s="813"/>
      <c r="AI126" s="813"/>
      <c r="AJ126" s="814"/>
      <c r="AK126" s="815" t="s">
        <v>130</v>
      </c>
      <c r="AL126" s="813"/>
      <c r="AM126" s="813"/>
      <c r="AN126" s="813"/>
      <c r="AO126" s="814"/>
      <c r="AP126" s="857" t="s">
        <v>392</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482</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392</v>
      </c>
      <c r="DM126" s="850"/>
      <c r="DN126" s="850"/>
      <c r="DO126" s="850"/>
      <c r="DP126" s="850"/>
      <c r="DQ126" s="850" t="s">
        <v>392</v>
      </c>
      <c r="DR126" s="850"/>
      <c r="DS126" s="850"/>
      <c r="DT126" s="850"/>
      <c r="DU126" s="850"/>
      <c r="DV126" s="827" t="s">
        <v>130</v>
      </c>
      <c r="DW126" s="827"/>
      <c r="DX126" s="827"/>
      <c r="DY126" s="827"/>
      <c r="DZ126" s="828"/>
    </row>
    <row r="127" spans="1:130" s="212" customFormat="1" ht="26.25" customHeight="1" x14ac:dyDescent="0.15">
      <c r="A127" s="855"/>
      <c r="B127" s="856"/>
      <c r="C127" s="871" t="s">
        <v>483</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130</v>
      </c>
      <c r="AB127" s="813"/>
      <c r="AC127" s="813"/>
      <c r="AD127" s="813"/>
      <c r="AE127" s="814"/>
      <c r="AF127" s="815" t="s">
        <v>392</v>
      </c>
      <c r="AG127" s="813"/>
      <c r="AH127" s="813"/>
      <c r="AI127" s="813"/>
      <c r="AJ127" s="814"/>
      <c r="AK127" s="815" t="s">
        <v>130</v>
      </c>
      <c r="AL127" s="813"/>
      <c r="AM127" s="813"/>
      <c r="AN127" s="813"/>
      <c r="AO127" s="814"/>
      <c r="AP127" s="857" t="s">
        <v>392</v>
      </c>
      <c r="AQ127" s="858"/>
      <c r="AR127" s="858"/>
      <c r="AS127" s="858"/>
      <c r="AT127" s="859"/>
      <c r="AU127" s="214"/>
      <c r="AV127" s="214"/>
      <c r="AW127" s="214"/>
      <c r="AX127" s="874" t="s">
        <v>484</v>
      </c>
      <c r="AY127" s="845"/>
      <c r="AZ127" s="845"/>
      <c r="BA127" s="845"/>
      <c r="BB127" s="845"/>
      <c r="BC127" s="845"/>
      <c r="BD127" s="845"/>
      <c r="BE127" s="846"/>
      <c r="BF127" s="844" t="s">
        <v>485</v>
      </c>
      <c r="BG127" s="845"/>
      <c r="BH127" s="845"/>
      <c r="BI127" s="845"/>
      <c r="BJ127" s="845"/>
      <c r="BK127" s="845"/>
      <c r="BL127" s="846"/>
      <c r="BM127" s="844" t="s">
        <v>486</v>
      </c>
      <c r="BN127" s="845"/>
      <c r="BO127" s="845"/>
      <c r="BP127" s="845"/>
      <c r="BQ127" s="845"/>
      <c r="BR127" s="845"/>
      <c r="BS127" s="846"/>
      <c r="BT127" s="844" t="s">
        <v>487</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488</v>
      </c>
      <c r="CQ127" s="785"/>
      <c r="CR127" s="785"/>
      <c r="CS127" s="785"/>
      <c r="CT127" s="785"/>
      <c r="CU127" s="785"/>
      <c r="CV127" s="785"/>
      <c r="CW127" s="785"/>
      <c r="CX127" s="785"/>
      <c r="CY127" s="785"/>
      <c r="CZ127" s="785"/>
      <c r="DA127" s="785"/>
      <c r="DB127" s="785"/>
      <c r="DC127" s="785"/>
      <c r="DD127" s="785"/>
      <c r="DE127" s="785"/>
      <c r="DF127" s="786"/>
      <c r="DG127" s="849" t="s">
        <v>130</v>
      </c>
      <c r="DH127" s="850"/>
      <c r="DI127" s="850"/>
      <c r="DJ127" s="850"/>
      <c r="DK127" s="850"/>
      <c r="DL127" s="850" t="s">
        <v>130</v>
      </c>
      <c r="DM127" s="850"/>
      <c r="DN127" s="850"/>
      <c r="DO127" s="850"/>
      <c r="DP127" s="850"/>
      <c r="DQ127" s="850" t="s">
        <v>392</v>
      </c>
      <c r="DR127" s="850"/>
      <c r="DS127" s="850"/>
      <c r="DT127" s="850"/>
      <c r="DU127" s="850"/>
      <c r="DV127" s="827" t="s">
        <v>130</v>
      </c>
      <c r="DW127" s="827"/>
      <c r="DX127" s="827"/>
      <c r="DY127" s="827"/>
      <c r="DZ127" s="828"/>
    </row>
    <row r="128" spans="1:130" s="212" customFormat="1" ht="26.25" customHeight="1" thickBot="1" x14ac:dyDescent="0.2">
      <c r="A128" s="829" t="s">
        <v>489</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490</v>
      </c>
      <c r="X128" s="831"/>
      <c r="Y128" s="831"/>
      <c r="Z128" s="832"/>
      <c r="AA128" s="833">
        <v>9107</v>
      </c>
      <c r="AB128" s="834"/>
      <c r="AC128" s="834"/>
      <c r="AD128" s="834"/>
      <c r="AE128" s="835"/>
      <c r="AF128" s="836">
        <v>8331</v>
      </c>
      <c r="AG128" s="834"/>
      <c r="AH128" s="834"/>
      <c r="AI128" s="834"/>
      <c r="AJ128" s="835"/>
      <c r="AK128" s="836">
        <v>8172</v>
      </c>
      <c r="AL128" s="834"/>
      <c r="AM128" s="834"/>
      <c r="AN128" s="834"/>
      <c r="AO128" s="835"/>
      <c r="AP128" s="837"/>
      <c r="AQ128" s="838"/>
      <c r="AR128" s="838"/>
      <c r="AS128" s="838"/>
      <c r="AT128" s="839"/>
      <c r="AU128" s="214"/>
      <c r="AV128" s="214"/>
      <c r="AW128" s="214"/>
      <c r="AX128" s="840" t="s">
        <v>491</v>
      </c>
      <c r="AY128" s="841"/>
      <c r="AZ128" s="841"/>
      <c r="BA128" s="841"/>
      <c r="BB128" s="841"/>
      <c r="BC128" s="841"/>
      <c r="BD128" s="841"/>
      <c r="BE128" s="842"/>
      <c r="BF128" s="819" t="s">
        <v>130</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492</v>
      </c>
      <c r="CQ128" s="763"/>
      <c r="CR128" s="763"/>
      <c r="CS128" s="763"/>
      <c r="CT128" s="763"/>
      <c r="CU128" s="763"/>
      <c r="CV128" s="763"/>
      <c r="CW128" s="763"/>
      <c r="CX128" s="763"/>
      <c r="CY128" s="763"/>
      <c r="CZ128" s="763"/>
      <c r="DA128" s="763"/>
      <c r="DB128" s="763"/>
      <c r="DC128" s="763"/>
      <c r="DD128" s="763"/>
      <c r="DE128" s="763"/>
      <c r="DF128" s="764"/>
      <c r="DG128" s="823" t="s">
        <v>130</v>
      </c>
      <c r="DH128" s="824"/>
      <c r="DI128" s="824"/>
      <c r="DJ128" s="824"/>
      <c r="DK128" s="824"/>
      <c r="DL128" s="824" t="s">
        <v>130</v>
      </c>
      <c r="DM128" s="824"/>
      <c r="DN128" s="824"/>
      <c r="DO128" s="824"/>
      <c r="DP128" s="824"/>
      <c r="DQ128" s="824" t="s">
        <v>130</v>
      </c>
      <c r="DR128" s="824"/>
      <c r="DS128" s="824"/>
      <c r="DT128" s="824"/>
      <c r="DU128" s="824"/>
      <c r="DV128" s="825" t="s">
        <v>130</v>
      </c>
      <c r="DW128" s="825"/>
      <c r="DX128" s="825"/>
      <c r="DY128" s="825"/>
      <c r="DZ128" s="826"/>
    </row>
    <row r="129" spans="1:131" s="212" customFormat="1" ht="26.25" customHeight="1" x14ac:dyDescent="0.15">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493</v>
      </c>
      <c r="X129" s="810"/>
      <c r="Y129" s="810"/>
      <c r="Z129" s="811"/>
      <c r="AA129" s="812">
        <v>3053548</v>
      </c>
      <c r="AB129" s="813"/>
      <c r="AC129" s="813"/>
      <c r="AD129" s="813"/>
      <c r="AE129" s="814"/>
      <c r="AF129" s="815">
        <v>3192096</v>
      </c>
      <c r="AG129" s="813"/>
      <c r="AH129" s="813"/>
      <c r="AI129" s="813"/>
      <c r="AJ129" s="814"/>
      <c r="AK129" s="815">
        <v>3451043</v>
      </c>
      <c r="AL129" s="813"/>
      <c r="AM129" s="813"/>
      <c r="AN129" s="813"/>
      <c r="AO129" s="814"/>
      <c r="AP129" s="816"/>
      <c r="AQ129" s="817"/>
      <c r="AR129" s="817"/>
      <c r="AS129" s="817"/>
      <c r="AT129" s="818"/>
      <c r="AU129" s="215"/>
      <c r="AV129" s="215"/>
      <c r="AW129" s="215"/>
      <c r="AX129" s="784" t="s">
        <v>494</v>
      </c>
      <c r="AY129" s="785"/>
      <c r="AZ129" s="785"/>
      <c r="BA129" s="785"/>
      <c r="BB129" s="785"/>
      <c r="BC129" s="785"/>
      <c r="BD129" s="785"/>
      <c r="BE129" s="786"/>
      <c r="BF129" s="803" t="s">
        <v>130</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495</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496</v>
      </c>
      <c r="X130" s="810"/>
      <c r="Y130" s="810"/>
      <c r="Z130" s="811"/>
      <c r="AA130" s="812">
        <v>461860</v>
      </c>
      <c r="AB130" s="813"/>
      <c r="AC130" s="813"/>
      <c r="AD130" s="813"/>
      <c r="AE130" s="814"/>
      <c r="AF130" s="815">
        <v>446613</v>
      </c>
      <c r="AG130" s="813"/>
      <c r="AH130" s="813"/>
      <c r="AI130" s="813"/>
      <c r="AJ130" s="814"/>
      <c r="AK130" s="815">
        <v>441762</v>
      </c>
      <c r="AL130" s="813"/>
      <c r="AM130" s="813"/>
      <c r="AN130" s="813"/>
      <c r="AO130" s="814"/>
      <c r="AP130" s="816"/>
      <c r="AQ130" s="817"/>
      <c r="AR130" s="817"/>
      <c r="AS130" s="817"/>
      <c r="AT130" s="818"/>
      <c r="AU130" s="215"/>
      <c r="AV130" s="215"/>
      <c r="AW130" s="215"/>
      <c r="AX130" s="784" t="s">
        <v>497</v>
      </c>
      <c r="AY130" s="785"/>
      <c r="AZ130" s="785"/>
      <c r="BA130" s="785"/>
      <c r="BB130" s="785"/>
      <c r="BC130" s="785"/>
      <c r="BD130" s="785"/>
      <c r="BE130" s="786"/>
      <c r="BF130" s="787">
        <v>5.4</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498</v>
      </c>
      <c r="X131" s="794"/>
      <c r="Y131" s="794"/>
      <c r="Z131" s="795"/>
      <c r="AA131" s="796">
        <v>2591688</v>
      </c>
      <c r="AB131" s="797"/>
      <c r="AC131" s="797"/>
      <c r="AD131" s="797"/>
      <c r="AE131" s="798"/>
      <c r="AF131" s="799">
        <v>2745483</v>
      </c>
      <c r="AG131" s="797"/>
      <c r="AH131" s="797"/>
      <c r="AI131" s="797"/>
      <c r="AJ131" s="798"/>
      <c r="AK131" s="799">
        <v>3009281</v>
      </c>
      <c r="AL131" s="797"/>
      <c r="AM131" s="797"/>
      <c r="AN131" s="797"/>
      <c r="AO131" s="798"/>
      <c r="AP131" s="800"/>
      <c r="AQ131" s="801"/>
      <c r="AR131" s="801"/>
      <c r="AS131" s="801"/>
      <c r="AT131" s="802"/>
      <c r="AU131" s="215"/>
      <c r="AV131" s="215"/>
      <c r="AW131" s="215"/>
      <c r="AX131" s="762" t="s">
        <v>499</v>
      </c>
      <c r="AY131" s="763"/>
      <c r="AZ131" s="763"/>
      <c r="BA131" s="763"/>
      <c r="BB131" s="763"/>
      <c r="BC131" s="763"/>
      <c r="BD131" s="763"/>
      <c r="BE131" s="764"/>
      <c r="BF131" s="765" t="s">
        <v>130</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500</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501</v>
      </c>
      <c r="W132" s="775"/>
      <c r="X132" s="775"/>
      <c r="Y132" s="775"/>
      <c r="Z132" s="776"/>
      <c r="AA132" s="777">
        <v>5.3377181199999999</v>
      </c>
      <c r="AB132" s="778"/>
      <c r="AC132" s="778"/>
      <c r="AD132" s="778"/>
      <c r="AE132" s="779"/>
      <c r="AF132" s="780">
        <v>5.3944606469999998</v>
      </c>
      <c r="AG132" s="778"/>
      <c r="AH132" s="778"/>
      <c r="AI132" s="778"/>
      <c r="AJ132" s="779"/>
      <c r="AK132" s="780">
        <v>5.6171224950000003</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502</v>
      </c>
      <c r="W133" s="754"/>
      <c r="X133" s="754"/>
      <c r="Y133" s="754"/>
      <c r="Z133" s="755"/>
      <c r="AA133" s="756">
        <v>6.7</v>
      </c>
      <c r="AB133" s="757"/>
      <c r="AC133" s="757"/>
      <c r="AD133" s="757"/>
      <c r="AE133" s="758"/>
      <c r="AF133" s="756">
        <v>5.8</v>
      </c>
      <c r="AG133" s="757"/>
      <c r="AH133" s="757"/>
      <c r="AI133" s="757"/>
      <c r="AJ133" s="758"/>
      <c r="AK133" s="756">
        <v>5.4</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2DXUq/K6KU+eTE5ZRpP6CTnK4Q/AyX8p3ygdto3ygPnG3h8OLMcD1KEuC0wtJLNAAKdwFGsKiq7azJhXmcYZrg==" saltValue="iwUFVXxJeZSCA5iB4qZ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503</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3yM9RLcCpQqqSNxxAVMC+mvumJb+TVfsNRfWVGDpgg0plZT98sZ5tS/uv25ih5erLE+Fms7ijySKTsMrubC0vQ==" saltValue="Ri/Ipat4DfXmwmTRbdBU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990ygajoe8ZL6B3xEfFCgbObaMfzm3baKy3AOky8DElokJfX/mLSZzr5kP3hdS5pBVPSCzYEZHAwRg4euto8Q==" saltValue="DvbMN13bJn72W5gKxajf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4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505</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5" t="s">
        <v>506</v>
      </c>
      <c r="AP7" s="254"/>
      <c r="AQ7" s="255" t="s">
        <v>507</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6"/>
      <c r="AP8" s="260" t="s">
        <v>508</v>
      </c>
      <c r="AQ8" s="261" t="s">
        <v>509</v>
      </c>
      <c r="AR8" s="262" t="s">
        <v>510</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7" t="s">
        <v>511</v>
      </c>
      <c r="AL9" s="1168"/>
      <c r="AM9" s="1168"/>
      <c r="AN9" s="1169"/>
      <c r="AO9" s="263">
        <v>900954</v>
      </c>
      <c r="AP9" s="263">
        <v>198974</v>
      </c>
      <c r="AQ9" s="264">
        <v>194778</v>
      </c>
      <c r="AR9" s="265">
        <v>2.2000000000000002</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7" t="s">
        <v>512</v>
      </c>
      <c r="AL10" s="1168"/>
      <c r="AM10" s="1168"/>
      <c r="AN10" s="1169"/>
      <c r="AO10" s="266">
        <v>18225</v>
      </c>
      <c r="AP10" s="266">
        <v>4025</v>
      </c>
      <c r="AQ10" s="267">
        <v>26112</v>
      </c>
      <c r="AR10" s="268">
        <v>-84.6</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7" t="s">
        <v>513</v>
      </c>
      <c r="AL11" s="1168"/>
      <c r="AM11" s="1168"/>
      <c r="AN11" s="1169"/>
      <c r="AO11" s="266" t="s">
        <v>514</v>
      </c>
      <c r="AP11" s="266" t="s">
        <v>514</v>
      </c>
      <c r="AQ11" s="267">
        <v>390</v>
      </c>
      <c r="AR11" s="268" t="s">
        <v>514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7" t="s">
        <v>515</v>
      </c>
      <c r="AL12" s="1168"/>
      <c r="AM12" s="1168"/>
      <c r="AN12" s="1169"/>
      <c r="AO12" s="266" t="s">
        <v>514</v>
      </c>
      <c r="AP12" s="266" t="s">
        <v>514</v>
      </c>
      <c r="AQ12" s="267" t="s">
        <v>514</v>
      </c>
      <c r="AR12" s="268" t="s">
        <v>514</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7" t="s">
        <v>516</v>
      </c>
      <c r="AL13" s="1168"/>
      <c r="AM13" s="1168"/>
      <c r="AN13" s="1169"/>
      <c r="AO13" s="266">
        <v>29402</v>
      </c>
      <c r="AP13" s="266">
        <v>6493</v>
      </c>
      <c r="AQ13" s="267">
        <v>7005</v>
      </c>
      <c r="AR13" s="268">
        <v>-7.3</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7" t="s">
        <v>517</v>
      </c>
      <c r="AL14" s="1168"/>
      <c r="AM14" s="1168"/>
      <c r="AN14" s="1169"/>
      <c r="AO14" s="266">
        <v>31803</v>
      </c>
      <c r="AP14" s="266">
        <v>7024</v>
      </c>
      <c r="AQ14" s="267">
        <v>3736</v>
      </c>
      <c r="AR14" s="268">
        <v>88</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70" t="s">
        <v>518</v>
      </c>
      <c r="AL15" s="1171"/>
      <c r="AM15" s="1171"/>
      <c r="AN15" s="1172"/>
      <c r="AO15" s="266">
        <v>-57495</v>
      </c>
      <c r="AP15" s="266">
        <v>-12698</v>
      </c>
      <c r="AQ15" s="267">
        <v>-14789</v>
      </c>
      <c r="AR15" s="268">
        <v>-14.1</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70" t="s">
        <v>191</v>
      </c>
      <c r="AL16" s="1171"/>
      <c r="AM16" s="1171"/>
      <c r="AN16" s="1172"/>
      <c r="AO16" s="266">
        <v>922889</v>
      </c>
      <c r="AP16" s="266">
        <v>203818</v>
      </c>
      <c r="AQ16" s="267">
        <v>217232</v>
      </c>
      <c r="AR16" s="268">
        <v>-6.2</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519</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520</v>
      </c>
      <c r="AP20" s="275" t="s">
        <v>521</v>
      </c>
      <c r="AQ20" s="276" t="s">
        <v>522</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73" t="s">
        <v>523</v>
      </c>
      <c r="AL21" s="1174"/>
      <c r="AM21" s="1174"/>
      <c r="AN21" s="1175"/>
      <c r="AO21" s="279">
        <v>22.31</v>
      </c>
      <c r="AP21" s="280">
        <v>19.260000000000002</v>
      </c>
      <c r="AQ21" s="281">
        <v>3.05</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73" t="s">
        <v>524</v>
      </c>
      <c r="AL22" s="1174"/>
      <c r="AM22" s="1174"/>
      <c r="AN22" s="1175"/>
      <c r="AO22" s="284">
        <v>94.7</v>
      </c>
      <c r="AP22" s="285">
        <v>95.2</v>
      </c>
      <c r="AQ22" s="286">
        <v>-0.5</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6" t="s">
        <v>525</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49"/>
    </row>
    <row r="27" spans="1:46" x14ac:dyDescent="0.15">
      <c r="A27" s="291"/>
      <c r="AO27" s="244"/>
      <c r="AP27" s="244"/>
      <c r="AQ27" s="244"/>
      <c r="AR27" s="244"/>
      <c r="AS27" s="244"/>
      <c r="AT27" s="244"/>
    </row>
    <row r="28" spans="1:46" ht="17.25" x14ac:dyDescent="0.15">
      <c r="A28" s="245" t="s">
        <v>526</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527</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5" t="s">
        <v>506</v>
      </c>
      <c r="AP30" s="254"/>
      <c r="AQ30" s="255" t="s">
        <v>507</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6"/>
      <c r="AP31" s="260" t="s">
        <v>508</v>
      </c>
      <c r="AQ31" s="261" t="s">
        <v>509</v>
      </c>
      <c r="AR31" s="262" t="s">
        <v>510</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7" t="s">
        <v>528</v>
      </c>
      <c r="AL32" s="1158"/>
      <c r="AM32" s="1158"/>
      <c r="AN32" s="1159"/>
      <c r="AO32" s="294">
        <v>521615</v>
      </c>
      <c r="AP32" s="294">
        <v>115198</v>
      </c>
      <c r="AQ32" s="295">
        <v>113550</v>
      </c>
      <c r="AR32" s="296">
        <v>1.5</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7" t="s">
        <v>529</v>
      </c>
      <c r="AL33" s="1158"/>
      <c r="AM33" s="1158"/>
      <c r="AN33" s="1159"/>
      <c r="AO33" s="294" t="s">
        <v>514</v>
      </c>
      <c r="AP33" s="294" t="s">
        <v>514</v>
      </c>
      <c r="AQ33" s="295" t="s">
        <v>514</v>
      </c>
      <c r="AR33" s="296" t="s">
        <v>514</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7" t="s">
        <v>530</v>
      </c>
      <c r="AL34" s="1158"/>
      <c r="AM34" s="1158"/>
      <c r="AN34" s="1159"/>
      <c r="AO34" s="294" t="s">
        <v>514</v>
      </c>
      <c r="AP34" s="294" t="s">
        <v>514</v>
      </c>
      <c r="AQ34" s="295" t="s">
        <v>514</v>
      </c>
      <c r="AR34" s="296" t="s">
        <v>514</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7" t="s">
        <v>531</v>
      </c>
      <c r="AL35" s="1158"/>
      <c r="AM35" s="1158"/>
      <c r="AN35" s="1159"/>
      <c r="AO35" s="294">
        <v>96936</v>
      </c>
      <c r="AP35" s="294">
        <v>21408</v>
      </c>
      <c r="AQ35" s="295">
        <v>31148</v>
      </c>
      <c r="AR35" s="296">
        <v>-31.3</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7" t="s">
        <v>532</v>
      </c>
      <c r="AL36" s="1158"/>
      <c r="AM36" s="1158"/>
      <c r="AN36" s="1159"/>
      <c r="AO36" s="294" t="s">
        <v>514</v>
      </c>
      <c r="AP36" s="294" t="s">
        <v>514</v>
      </c>
      <c r="AQ36" s="295">
        <v>2793</v>
      </c>
      <c r="AR36" s="296" t="s">
        <v>514</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7" t="s">
        <v>533</v>
      </c>
      <c r="AL37" s="1158"/>
      <c r="AM37" s="1158"/>
      <c r="AN37" s="1159"/>
      <c r="AO37" s="294" t="s">
        <v>514</v>
      </c>
      <c r="AP37" s="294" t="s">
        <v>514</v>
      </c>
      <c r="AQ37" s="295">
        <v>608</v>
      </c>
      <c r="AR37" s="296" t="s">
        <v>514</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0" t="s">
        <v>534</v>
      </c>
      <c r="AL38" s="1161"/>
      <c r="AM38" s="1161"/>
      <c r="AN38" s="1162"/>
      <c r="AO38" s="297">
        <v>418</v>
      </c>
      <c r="AP38" s="297">
        <v>92</v>
      </c>
      <c r="AQ38" s="298">
        <v>12</v>
      </c>
      <c r="AR38" s="286">
        <v>666.7</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0" t="s">
        <v>535</v>
      </c>
      <c r="AL39" s="1161"/>
      <c r="AM39" s="1161"/>
      <c r="AN39" s="1162"/>
      <c r="AO39" s="294">
        <v>-8172</v>
      </c>
      <c r="AP39" s="294">
        <v>-1805</v>
      </c>
      <c r="AQ39" s="295">
        <v>-2283</v>
      </c>
      <c r="AR39" s="296">
        <v>-20.9</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7" t="s">
        <v>536</v>
      </c>
      <c r="AL40" s="1158"/>
      <c r="AM40" s="1158"/>
      <c r="AN40" s="1159"/>
      <c r="AO40" s="294">
        <v>-441762</v>
      </c>
      <c r="AP40" s="294">
        <v>-97562</v>
      </c>
      <c r="AQ40" s="295">
        <v>-109335</v>
      </c>
      <c r="AR40" s="296">
        <v>-10.8</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3" t="s">
        <v>300</v>
      </c>
      <c r="AL41" s="1164"/>
      <c r="AM41" s="1164"/>
      <c r="AN41" s="1165"/>
      <c r="AO41" s="294">
        <v>169035</v>
      </c>
      <c r="AP41" s="294">
        <v>37331</v>
      </c>
      <c r="AQ41" s="295">
        <v>36494</v>
      </c>
      <c r="AR41" s="296">
        <v>2.2999999999999998</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537</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538</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539</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0" t="s">
        <v>506</v>
      </c>
      <c r="AN49" s="1152" t="s">
        <v>540</v>
      </c>
      <c r="AO49" s="1153"/>
      <c r="AP49" s="1153"/>
      <c r="AQ49" s="1153"/>
      <c r="AR49" s="1154"/>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1"/>
      <c r="AN50" s="310" t="s">
        <v>541</v>
      </c>
      <c r="AO50" s="311" t="s">
        <v>542</v>
      </c>
      <c r="AP50" s="312" t="s">
        <v>543</v>
      </c>
      <c r="AQ50" s="313" t="s">
        <v>544</v>
      </c>
      <c r="AR50" s="314" t="s">
        <v>545</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546</v>
      </c>
      <c r="AL51" s="307"/>
      <c r="AM51" s="315">
        <v>985872</v>
      </c>
      <c r="AN51" s="316">
        <v>199247</v>
      </c>
      <c r="AO51" s="317">
        <v>34.6</v>
      </c>
      <c r="AP51" s="318">
        <v>202870</v>
      </c>
      <c r="AQ51" s="319">
        <v>20.100000000000001</v>
      </c>
      <c r="AR51" s="320">
        <v>14.5</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547</v>
      </c>
      <c r="AM52" s="323">
        <v>778912</v>
      </c>
      <c r="AN52" s="324">
        <v>157420</v>
      </c>
      <c r="AO52" s="325">
        <v>41.6</v>
      </c>
      <c r="AP52" s="326">
        <v>79735</v>
      </c>
      <c r="AQ52" s="327">
        <v>0.5</v>
      </c>
      <c r="AR52" s="328">
        <v>41.1</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548</v>
      </c>
      <c r="AL53" s="307"/>
      <c r="AM53" s="315">
        <v>1473171</v>
      </c>
      <c r="AN53" s="316">
        <v>304500</v>
      </c>
      <c r="AO53" s="317">
        <v>52.8</v>
      </c>
      <c r="AP53" s="318">
        <v>167497</v>
      </c>
      <c r="AQ53" s="319">
        <v>-17.399999999999999</v>
      </c>
      <c r="AR53" s="320">
        <v>70.2</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547</v>
      </c>
      <c r="AM54" s="323">
        <v>1231250</v>
      </c>
      <c r="AN54" s="324">
        <v>254496</v>
      </c>
      <c r="AO54" s="325">
        <v>61.7</v>
      </c>
      <c r="AP54" s="326">
        <v>82571</v>
      </c>
      <c r="AQ54" s="327">
        <v>3.6</v>
      </c>
      <c r="AR54" s="328">
        <v>58.1</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549</v>
      </c>
      <c r="AL55" s="307"/>
      <c r="AM55" s="315">
        <v>2031795</v>
      </c>
      <c r="AN55" s="316">
        <v>429828</v>
      </c>
      <c r="AO55" s="317">
        <v>41.2</v>
      </c>
      <c r="AP55" s="318">
        <v>190274</v>
      </c>
      <c r="AQ55" s="319">
        <v>13.6</v>
      </c>
      <c r="AR55" s="320">
        <v>27.6</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547</v>
      </c>
      <c r="AM56" s="323">
        <v>1813890</v>
      </c>
      <c r="AN56" s="324">
        <v>383730</v>
      </c>
      <c r="AO56" s="325">
        <v>50.8</v>
      </c>
      <c r="AP56" s="326">
        <v>88584</v>
      </c>
      <c r="AQ56" s="327">
        <v>7.3</v>
      </c>
      <c r="AR56" s="328">
        <v>43.5</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550</v>
      </c>
      <c r="AL57" s="307"/>
      <c r="AM57" s="315">
        <v>2104270</v>
      </c>
      <c r="AN57" s="316">
        <v>455667</v>
      </c>
      <c r="AO57" s="317">
        <v>6</v>
      </c>
      <c r="AP57" s="318">
        <v>301035</v>
      </c>
      <c r="AQ57" s="319">
        <v>58.2</v>
      </c>
      <c r="AR57" s="320">
        <v>-52.2</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547</v>
      </c>
      <c r="AM58" s="323">
        <v>1923482</v>
      </c>
      <c r="AN58" s="324">
        <v>416518</v>
      </c>
      <c r="AO58" s="325">
        <v>8.5</v>
      </c>
      <c r="AP58" s="326">
        <v>154376</v>
      </c>
      <c r="AQ58" s="327">
        <v>74.3</v>
      </c>
      <c r="AR58" s="328">
        <v>-65.8</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551</v>
      </c>
      <c r="AL59" s="307"/>
      <c r="AM59" s="315">
        <v>883222</v>
      </c>
      <c r="AN59" s="316">
        <v>195058</v>
      </c>
      <c r="AO59" s="317">
        <v>-57.2</v>
      </c>
      <c r="AP59" s="318">
        <v>330026</v>
      </c>
      <c r="AQ59" s="319">
        <v>9.6</v>
      </c>
      <c r="AR59" s="320">
        <v>-66.8</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547</v>
      </c>
      <c r="AM60" s="323">
        <v>722451</v>
      </c>
      <c r="AN60" s="324">
        <v>159552</v>
      </c>
      <c r="AO60" s="325">
        <v>-61.7</v>
      </c>
      <c r="AP60" s="326">
        <v>141075</v>
      </c>
      <c r="AQ60" s="327">
        <v>-8.6</v>
      </c>
      <c r="AR60" s="328">
        <v>-53.1</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552</v>
      </c>
      <c r="AL61" s="329"/>
      <c r="AM61" s="330">
        <v>1495666</v>
      </c>
      <c r="AN61" s="331">
        <v>316860</v>
      </c>
      <c r="AO61" s="332">
        <v>15.5</v>
      </c>
      <c r="AP61" s="333">
        <v>238340</v>
      </c>
      <c r="AQ61" s="334">
        <v>16.8</v>
      </c>
      <c r="AR61" s="320">
        <v>-1.3</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547</v>
      </c>
      <c r="AM62" s="323">
        <v>1293997</v>
      </c>
      <c r="AN62" s="324">
        <v>274343</v>
      </c>
      <c r="AO62" s="325">
        <v>20.2</v>
      </c>
      <c r="AP62" s="326">
        <v>109268</v>
      </c>
      <c r="AQ62" s="327">
        <v>15.4</v>
      </c>
      <c r="AR62" s="328">
        <v>4.8</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HYQm4y5h+rwB5qObkpKYlf6mG+OVCIiCC1HQFnXLtZYqPsw0B4thmp2UnHwo3Ve9YPUUK14OgoeiMJ6F6qeF3w==" saltValue="yHDROf+pN58+IRJHa850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554</v>
      </c>
    </row>
    <row r="121" spans="125:125" ht="13.5" hidden="1" customHeight="1" x14ac:dyDescent="0.15">
      <c r="DU121" s="241"/>
    </row>
  </sheetData>
  <sheetProtection algorithmName="SHA-512" hashValue="HjWcr9fb/Wuj2MdbHUr3efCVvzIzgxEPbXPX4PoOEKueRIsnfoiu4uZsldW5TcA9h1LuPOyCOJnlCh2NuY6NAQ==" saltValue="i5rnIAN5M4156aSLCWEs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555</v>
      </c>
    </row>
  </sheetData>
  <sheetProtection algorithmName="SHA-512" hashValue="zW2jOhAc/RI6BQAfQW/jNvOmscjlfazg6BPhw9YPNLvTYiSchFiHJD1XIkn9xP1MbdLucuQngs/HPNP59dlnrQ==" saltValue="PW/NS3E3wRQQqvXRVriS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6" t="s">
        <v>3</v>
      </c>
      <c r="D47" s="1176"/>
      <c r="E47" s="1177"/>
      <c r="F47" s="11">
        <v>79.150000000000006</v>
      </c>
      <c r="G47" s="12">
        <v>80.75</v>
      </c>
      <c r="H47" s="12">
        <v>83.26</v>
      </c>
      <c r="I47" s="12">
        <v>79.709999999999994</v>
      </c>
      <c r="J47" s="13">
        <v>83.46</v>
      </c>
    </row>
    <row r="48" spans="2:10" ht="57.75" customHeight="1" x14ac:dyDescent="0.15">
      <c r="B48" s="14"/>
      <c r="C48" s="1178" t="s">
        <v>4</v>
      </c>
      <c r="D48" s="1178"/>
      <c r="E48" s="1179"/>
      <c r="F48" s="15">
        <v>0.86</v>
      </c>
      <c r="G48" s="16">
        <v>2.5499999999999998</v>
      </c>
      <c r="H48" s="16">
        <v>1.61</v>
      </c>
      <c r="I48" s="16">
        <v>2.08</v>
      </c>
      <c r="J48" s="17">
        <v>3.49</v>
      </c>
    </row>
    <row r="49" spans="2:10" ht="57.75" customHeight="1" thickBot="1" x14ac:dyDescent="0.2">
      <c r="B49" s="18"/>
      <c r="C49" s="1180" t="s">
        <v>5</v>
      </c>
      <c r="D49" s="1180"/>
      <c r="E49" s="1181"/>
      <c r="F49" s="19" t="s">
        <v>561</v>
      </c>
      <c r="G49" s="20">
        <v>1.76</v>
      </c>
      <c r="H49" s="20" t="s">
        <v>562</v>
      </c>
      <c r="I49" s="20">
        <v>0.61</v>
      </c>
      <c r="J49" s="21">
        <v>11.28</v>
      </c>
    </row>
    <row r="50" spans="2:10" x14ac:dyDescent="0.15"/>
  </sheetData>
  <sheetProtection algorithmName="SHA-512" hashValue="EAwWJB9yQnYevzf/cvGq28AWD0b9HaOwRWd+UvEP3eXMs9s6fRbrCQ8PAjQavBC4qJC4cZgeNPO7KuhMdpHDIw==" saltValue="aw6vLYXkoqCm6XwrlzP4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8" t="s">
        <v>563</v>
      </c>
      <c r="D34" s="1188"/>
      <c r="E34" s="1189"/>
      <c r="F34" s="32">
        <v>0.86</v>
      </c>
      <c r="G34" s="33">
        <v>2.5499999999999998</v>
      </c>
      <c r="H34" s="33">
        <v>1.61</v>
      </c>
      <c r="I34" s="33">
        <v>2.09</v>
      </c>
      <c r="J34" s="34">
        <v>3.49</v>
      </c>
      <c r="K34" s="22"/>
      <c r="L34" s="22"/>
      <c r="M34" s="22"/>
      <c r="N34" s="22"/>
      <c r="O34" s="22"/>
      <c r="P34" s="22"/>
    </row>
    <row r="35" spans="1:16" ht="39" customHeight="1" x14ac:dyDescent="0.15">
      <c r="A35" s="22"/>
      <c r="B35" s="35"/>
      <c r="C35" s="1182" t="s">
        <v>564</v>
      </c>
      <c r="D35" s="1183"/>
      <c r="E35" s="1184"/>
      <c r="F35" s="36">
        <v>0</v>
      </c>
      <c r="G35" s="37">
        <v>0</v>
      </c>
      <c r="H35" s="37">
        <v>0</v>
      </c>
      <c r="I35" s="37">
        <v>0</v>
      </c>
      <c r="J35" s="38">
        <v>0</v>
      </c>
      <c r="K35" s="22"/>
      <c r="L35" s="22"/>
      <c r="M35" s="22"/>
      <c r="N35" s="22"/>
      <c r="O35" s="22"/>
      <c r="P35" s="22"/>
    </row>
    <row r="36" spans="1:16" ht="39" customHeight="1" x14ac:dyDescent="0.15">
      <c r="A36" s="22"/>
      <c r="B36" s="35"/>
      <c r="C36" s="1182" t="s">
        <v>565</v>
      </c>
      <c r="D36" s="1183"/>
      <c r="E36" s="1184"/>
      <c r="F36" s="36">
        <v>0</v>
      </c>
      <c r="G36" s="37">
        <v>0</v>
      </c>
      <c r="H36" s="37">
        <v>0</v>
      </c>
      <c r="I36" s="37">
        <v>0</v>
      </c>
      <c r="J36" s="38">
        <v>0</v>
      </c>
      <c r="K36" s="22"/>
      <c r="L36" s="22"/>
      <c r="M36" s="22"/>
      <c r="N36" s="22"/>
      <c r="O36" s="22"/>
      <c r="P36" s="22"/>
    </row>
    <row r="37" spans="1:16" ht="39" customHeight="1" x14ac:dyDescent="0.15">
      <c r="A37" s="22"/>
      <c r="B37" s="35"/>
      <c r="C37" s="1182" t="s">
        <v>566</v>
      </c>
      <c r="D37" s="1183"/>
      <c r="E37" s="1184"/>
      <c r="F37" s="36">
        <v>0</v>
      </c>
      <c r="G37" s="37">
        <v>0</v>
      </c>
      <c r="H37" s="37">
        <v>0</v>
      </c>
      <c r="I37" s="37">
        <v>0</v>
      </c>
      <c r="J37" s="38">
        <v>0</v>
      </c>
      <c r="K37" s="22"/>
      <c r="L37" s="22"/>
      <c r="M37" s="22"/>
      <c r="N37" s="22"/>
      <c r="O37" s="22"/>
      <c r="P37" s="22"/>
    </row>
    <row r="38" spans="1:16" ht="39" customHeight="1" x14ac:dyDescent="0.15">
      <c r="A38" s="22"/>
      <c r="B38" s="35"/>
      <c r="C38" s="1182" t="s">
        <v>567</v>
      </c>
      <c r="D38" s="1183"/>
      <c r="E38" s="1184"/>
      <c r="F38" s="36">
        <v>0</v>
      </c>
      <c r="G38" s="37">
        <v>0</v>
      </c>
      <c r="H38" s="37">
        <v>0</v>
      </c>
      <c r="I38" s="37">
        <v>0</v>
      </c>
      <c r="J38" s="38">
        <v>0</v>
      </c>
      <c r="K38" s="22"/>
      <c r="L38" s="22"/>
      <c r="M38" s="22"/>
      <c r="N38" s="22"/>
      <c r="O38" s="22"/>
      <c r="P38" s="22"/>
    </row>
    <row r="39" spans="1:16" ht="39" customHeight="1" x14ac:dyDescent="0.15">
      <c r="A39" s="22"/>
      <c r="B39" s="35"/>
      <c r="C39" s="1182" t="s">
        <v>568</v>
      </c>
      <c r="D39" s="1183"/>
      <c r="E39" s="1184"/>
      <c r="F39" s="36">
        <v>0.61</v>
      </c>
      <c r="G39" s="37">
        <v>0.14000000000000001</v>
      </c>
      <c r="H39" s="37">
        <v>0.04</v>
      </c>
      <c r="I39" s="37">
        <v>0.2</v>
      </c>
      <c r="J39" s="38">
        <v>0</v>
      </c>
      <c r="K39" s="22"/>
      <c r="L39" s="22"/>
      <c r="M39" s="22"/>
      <c r="N39" s="22"/>
      <c r="O39" s="22"/>
      <c r="P39" s="22"/>
    </row>
    <row r="40" spans="1:16" ht="39" customHeight="1" x14ac:dyDescent="0.15">
      <c r="A40" s="22"/>
      <c r="B40" s="35"/>
      <c r="C40" s="1182" t="s">
        <v>569</v>
      </c>
      <c r="D40" s="1183"/>
      <c r="E40" s="1184"/>
      <c r="F40" s="36">
        <v>0</v>
      </c>
      <c r="G40" s="37">
        <v>0</v>
      </c>
      <c r="H40" s="37">
        <v>0</v>
      </c>
      <c r="I40" s="37">
        <v>0</v>
      </c>
      <c r="J40" s="38">
        <v>0</v>
      </c>
      <c r="K40" s="22"/>
      <c r="L40" s="22"/>
      <c r="M40" s="22"/>
      <c r="N40" s="22"/>
      <c r="O40" s="22"/>
      <c r="P40" s="22"/>
    </row>
    <row r="41" spans="1:16" ht="39" customHeight="1" x14ac:dyDescent="0.15">
      <c r="A41" s="22"/>
      <c r="B41" s="35"/>
      <c r="C41" s="1182" t="s">
        <v>570</v>
      </c>
      <c r="D41" s="1183"/>
      <c r="E41" s="1184"/>
      <c r="F41" s="36">
        <v>0</v>
      </c>
      <c r="G41" s="37">
        <v>0</v>
      </c>
      <c r="H41" s="37">
        <v>0</v>
      </c>
      <c r="I41" s="37">
        <v>0</v>
      </c>
      <c r="J41" s="38">
        <v>0</v>
      </c>
      <c r="K41" s="22"/>
      <c r="L41" s="22"/>
      <c r="M41" s="22"/>
      <c r="N41" s="22"/>
      <c r="O41" s="22"/>
      <c r="P41" s="22"/>
    </row>
    <row r="42" spans="1:16" ht="39" customHeight="1" x14ac:dyDescent="0.15">
      <c r="A42" s="22"/>
      <c r="B42" s="39"/>
      <c r="C42" s="1182" t="s">
        <v>571</v>
      </c>
      <c r="D42" s="1183"/>
      <c r="E42" s="1184"/>
      <c r="F42" s="36" t="s">
        <v>514</v>
      </c>
      <c r="G42" s="37" t="s">
        <v>514</v>
      </c>
      <c r="H42" s="37" t="s">
        <v>514</v>
      </c>
      <c r="I42" s="37" t="s">
        <v>514</v>
      </c>
      <c r="J42" s="38" t="s">
        <v>514</v>
      </c>
      <c r="K42" s="22"/>
      <c r="L42" s="22"/>
      <c r="M42" s="22"/>
      <c r="N42" s="22"/>
      <c r="O42" s="22"/>
      <c r="P42" s="22"/>
    </row>
    <row r="43" spans="1:16" ht="39" customHeight="1" thickBot="1" x14ac:dyDescent="0.2">
      <c r="A43" s="22"/>
      <c r="B43" s="40"/>
      <c r="C43" s="1185" t="s">
        <v>572</v>
      </c>
      <c r="D43" s="1186"/>
      <c r="E43" s="1187"/>
      <c r="F43" s="41">
        <v>1.49</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mJ4Zad5f5UMfZkcZWKsS9JoXdHFdWWSx1ALKhNy+ynF2eZ4T+APOmogf025v1qV1OjXMKIbTQ4WMR/JzzB7ag==" saltValue="a+Qy+XND7eowAewJWMVu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686</v>
      </c>
      <c r="L45" s="60">
        <v>582</v>
      </c>
      <c r="M45" s="60">
        <v>520</v>
      </c>
      <c r="N45" s="60">
        <v>512</v>
      </c>
      <c r="O45" s="61">
        <v>522</v>
      </c>
      <c r="P45" s="48"/>
      <c r="Q45" s="48"/>
      <c r="R45" s="48"/>
      <c r="S45" s="48"/>
      <c r="T45" s="48"/>
      <c r="U45" s="48"/>
    </row>
    <row r="46" spans="1:21" ht="30.75" customHeight="1" x14ac:dyDescent="0.15">
      <c r="A46" s="48"/>
      <c r="B46" s="1210"/>
      <c r="C46" s="1211"/>
      <c r="D46" s="62"/>
      <c r="E46" s="1192" t="s">
        <v>13</v>
      </c>
      <c r="F46" s="1192"/>
      <c r="G46" s="1192"/>
      <c r="H46" s="1192"/>
      <c r="I46" s="1192"/>
      <c r="J46" s="1193"/>
      <c r="K46" s="63" t="s">
        <v>514</v>
      </c>
      <c r="L46" s="64" t="s">
        <v>514</v>
      </c>
      <c r="M46" s="64" t="s">
        <v>514</v>
      </c>
      <c r="N46" s="64" t="s">
        <v>514</v>
      </c>
      <c r="O46" s="65" t="s">
        <v>514</v>
      </c>
      <c r="P46" s="48"/>
      <c r="Q46" s="48"/>
      <c r="R46" s="48"/>
      <c r="S46" s="48"/>
      <c r="T46" s="48"/>
      <c r="U46" s="48"/>
    </row>
    <row r="47" spans="1:21" ht="30.75" customHeight="1" x14ac:dyDescent="0.15">
      <c r="A47" s="48"/>
      <c r="B47" s="1210"/>
      <c r="C47" s="1211"/>
      <c r="D47" s="62"/>
      <c r="E47" s="1192" t="s">
        <v>14</v>
      </c>
      <c r="F47" s="1192"/>
      <c r="G47" s="1192"/>
      <c r="H47" s="1192"/>
      <c r="I47" s="1192"/>
      <c r="J47" s="1193"/>
      <c r="K47" s="63" t="s">
        <v>514</v>
      </c>
      <c r="L47" s="64" t="s">
        <v>514</v>
      </c>
      <c r="M47" s="64" t="s">
        <v>514</v>
      </c>
      <c r="N47" s="64" t="s">
        <v>514</v>
      </c>
      <c r="O47" s="65" t="s">
        <v>514</v>
      </c>
      <c r="P47" s="48"/>
      <c r="Q47" s="48"/>
      <c r="R47" s="48"/>
      <c r="S47" s="48"/>
      <c r="T47" s="48"/>
      <c r="U47" s="48"/>
    </row>
    <row r="48" spans="1:21" ht="30.75" customHeight="1" x14ac:dyDescent="0.15">
      <c r="A48" s="48"/>
      <c r="B48" s="1210"/>
      <c r="C48" s="1211"/>
      <c r="D48" s="62"/>
      <c r="E48" s="1192" t="s">
        <v>15</v>
      </c>
      <c r="F48" s="1192"/>
      <c r="G48" s="1192"/>
      <c r="H48" s="1192"/>
      <c r="I48" s="1192"/>
      <c r="J48" s="1193"/>
      <c r="K48" s="63">
        <v>96</v>
      </c>
      <c r="L48" s="64">
        <v>95</v>
      </c>
      <c r="M48" s="64">
        <v>90</v>
      </c>
      <c r="N48" s="64">
        <v>91</v>
      </c>
      <c r="O48" s="65">
        <v>97</v>
      </c>
      <c r="P48" s="48"/>
      <c r="Q48" s="48"/>
      <c r="R48" s="48"/>
      <c r="S48" s="48"/>
      <c r="T48" s="48"/>
      <c r="U48" s="48"/>
    </row>
    <row r="49" spans="1:21" ht="30.75" customHeight="1" x14ac:dyDescent="0.15">
      <c r="A49" s="48"/>
      <c r="B49" s="1210"/>
      <c r="C49" s="1211"/>
      <c r="D49" s="62"/>
      <c r="E49" s="1192" t="s">
        <v>16</v>
      </c>
      <c r="F49" s="1192"/>
      <c r="G49" s="1192"/>
      <c r="H49" s="1192"/>
      <c r="I49" s="1192"/>
      <c r="J49" s="1193"/>
      <c r="K49" s="63" t="s">
        <v>514</v>
      </c>
      <c r="L49" s="64" t="s">
        <v>514</v>
      </c>
      <c r="M49" s="64" t="s">
        <v>514</v>
      </c>
      <c r="N49" s="64" t="s">
        <v>514</v>
      </c>
      <c r="O49" s="65" t="s">
        <v>514</v>
      </c>
      <c r="P49" s="48"/>
      <c r="Q49" s="48"/>
      <c r="R49" s="48"/>
      <c r="S49" s="48"/>
      <c r="T49" s="48"/>
      <c r="U49" s="48"/>
    </row>
    <row r="50" spans="1:21" ht="30.75" customHeight="1" x14ac:dyDescent="0.15">
      <c r="A50" s="48"/>
      <c r="B50" s="1210"/>
      <c r="C50" s="1211"/>
      <c r="D50" s="62"/>
      <c r="E50" s="1192" t="s">
        <v>17</v>
      </c>
      <c r="F50" s="1192"/>
      <c r="G50" s="1192"/>
      <c r="H50" s="1192"/>
      <c r="I50" s="1192"/>
      <c r="J50" s="1193"/>
      <c r="K50" s="63" t="s">
        <v>514</v>
      </c>
      <c r="L50" s="64" t="s">
        <v>514</v>
      </c>
      <c r="M50" s="64" t="s">
        <v>514</v>
      </c>
      <c r="N50" s="64" t="s">
        <v>514</v>
      </c>
      <c r="O50" s="65" t="s">
        <v>514</v>
      </c>
      <c r="P50" s="48"/>
      <c r="Q50" s="48"/>
      <c r="R50" s="48"/>
      <c r="S50" s="48"/>
      <c r="T50" s="48"/>
      <c r="U50" s="48"/>
    </row>
    <row r="51" spans="1:21" ht="30.75" customHeight="1" x14ac:dyDescent="0.15">
      <c r="A51" s="48"/>
      <c r="B51" s="1212"/>
      <c r="C51" s="1213"/>
      <c r="D51" s="66"/>
      <c r="E51" s="1192" t="s">
        <v>18</v>
      </c>
      <c r="F51" s="1192"/>
      <c r="G51" s="1192"/>
      <c r="H51" s="1192"/>
      <c r="I51" s="1192"/>
      <c r="J51" s="1193"/>
      <c r="K51" s="63">
        <v>0</v>
      </c>
      <c r="L51" s="64">
        <v>0</v>
      </c>
      <c r="M51" s="64">
        <v>0</v>
      </c>
      <c r="N51" s="64">
        <v>0</v>
      </c>
      <c r="O51" s="65">
        <v>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563</v>
      </c>
      <c r="L52" s="64">
        <v>497</v>
      </c>
      <c r="M52" s="64">
        <v>470</v>
      </c>
      <c r="N52" s="64">
        <v>455</v>
      </c>
      <c r="O52" s="65">
        <v>449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219</v>
      </c>
      <c r="L53" s="69">
        <v>180</v>
      </c>
      <c r="M53" s="69">
        <v>140</v>
      </c>
      <c r="N53" s="69">
        <v>148</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594</v>
      </c>
      <c r="L57" s="84" t="s">
        <v>594</v>
      </c>
      <c r="M57" s="84" t="s">
        <v>594</v>
      </c>
      <c r="N57" s="84" t="s">
        <v>594</v>
      </c>
      <c r="O57" s="85" t="s">
        <v>594</v>
      </c>
    </row>
    <row r="58" spans="1:21" ht="31.5" customHeight="1" thickBot="1" x14ac:dyDescent="0.2">
      <c r="B58" s="1200"/>
      <c r="C58" s="1201"/>
      <c r="D58" s="1205" t="s">
        <v>27</v>
      </c>
      <c r="E58" s="1206"/>
      <c r="F58" s="1206"/>
      <c r="G58" s="1206"/>
      <c r="H58" s="1206"/>
      <c r="I58" s="1206"/>
      <c r="J58" s="1207"/>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5lWngVnlwXevbLpSd1EJhuiRDDQzBZ8iVvg49oRU64XcxDxLd5lN9rk9lFvgBcLV7AJVzD+azTHrTIsaV49AA==" saltValue="jzR7lbjp/krwzEUQ/pnS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28" t="s">
        <v>30</v>
      </c>
      <c r="C41" s="1229"/>
      <c r="D41" s="102"/>
      <c r="E41" s="1230" t="s">
        <v>31</v>
      </c>
      <c r="F41" s="1230"/>
      <c r="G41" s="1230"/>
      <c r="H41" s="1231"/>
      <c r="I41" s="337">
        <v>5032</v>
      </c>
      <c r="J41" s="338">
        <v>5116</v>
      </c>
      <c r="K41" s="338">
        <v>5825</v>
      </c>
      <c r="L41" s="338">
        <v>6600</v>
      </c>
      <c r="M41" s="339">
        <v>6730</v>
      </c>
    </row>
    <row r="42" spans="2:13" ht="27.75" customHeight="1" x14ac:dyDescent="0.15">
      <c r="B42" s="1218"/>
      <c r="C42" s="1219"/>
      <c r="D42" s="103"/>
      <c r="E42" s="1222" t="s">
        <v>32</v>
      </c>
      <c r="F42" s="1222"/>
      <c r="G42" s="1222"/>
      <c r="H42" s="1223"/>
      <c r="I42" s="340" t="s">
        <v>514</v>
      </c>
      <c r="J42" s="341" t="s">
        <v>514</v>
      </c>
      <c r="K42" s="341" t="s">
        <v>514</v>
      </c>
      <c r="L42" s="341" t="s">
        <v>514</v>
      </c>
      <c r="M42" s="342" t="s">
        <v>514</v>
      </c>
    </row>
    <row r="43" spans="2:13" ht="27.75" customHeight="1" x14ac:dyDescent="0.15">
      <c r="B43" s="1218"/>
      <c r="C43" s="1219"/>
      <c r="D43" s="103"/>
      <c r="E43" s="1222" t="s">
        <v>33</v>
      </c>
      <c r="F43" s="1222"/>
      <c r="G43" s="1222"/>
      <c r="H43" s="1223"/>
      <c r="I43" s="340">
        <v>857</v>
      </c>
      <c r="J43" s="341">
        <v>867</v>
      </c>
      <c r="K43" s="341">
        <v>936</v>
      </c>
      <c r="L43" s="341">
        <v>951</v>
      </c>
      <c r="M43" s="342">
        <v>939</v>
      </c>
    </row>
    <row r="44" spans="2:13" ht="27.75" customHeight="1" x14ac:dyDescent="0.15">
      <c r="B44" s="1218"/>
      <c r="C44" s="1219"/>
      <c r="D44" s="103"/>
      <c r="E44" s="1222" t="s">
        <v>34</v>
      </c>
      <c r="F44" s="1222"/>
      <c r="G44" s="1222"/>
      <c r="H44" s="1223"/>
      <c r="I44" s="340" t="s">
        <v>514</v>
      </c>
      <c r="J44" s="341" t="s">
        <v>514</v>
      </c>
      <c r="K44" s="341" t="s">
        <v>514</v>
      </c>
      <c r="L44" s="341" t="s">
        <v>514</v>
      </c>
      <c r="M44" s="342" t="s">
        <v>514</v>
      </c>
    </row>
    <row r="45" spans="2:13" ht="27.75" customHeight="1" x14ac:dyDescent="0.15">
      <c r="B45" s="1218"/>
      <c r="C45" s="1219"/>
      <c r="D45" s="103"/>
      <c r="E45" s="1222" t="s">
        <v>35</v>
      </c>
      <c r="F45" s="1222"/>
      <c r="G45" s="1222"/>
      <c r="H45" s="1223"/>
      <c r="I45" s="340">
        <v>1569</v>
      </c>
      <c r="J45" s="341">
        <v>1484</v>
      </c>
      <c r="K45" s="341">
        <v>1533</v>
      </c>
      <c r="L45" s="341">
        <v>1482</v>
      </c>
      <c r="M45" s="342">
        <v>1431</v>
      </c>
    </row>
    <row r="46" spans="2:13" ht="27.75" customHeight="1" x14ac:dyDescent="0.15">
      <c r="B46" s="1218"/>
      <c r="C46" s="1219"/>
      <c r="D46" s="104"/>
      <c r="E46" s="1222" t="s">
        <v>36</v>
      </c>
      <c r="F46" s="1222"/>
      <c r="G46" s="1222"/>
      <c r="H46" s="1223"/>
      <c r="I46" s="340" t="s">
        <v>514</v>
      </c>
      <c r="J46" s="341" t="s">
        <v>514</v>
      </c>
      <c r="K46" s="341" t="s">
        <v>514</v>
      </c>
      <c r="L46" s="341" t="s">
        <v>514</v>
      </c>
      <c r="M46" s="342" t="s">
        <v>514</v>
      </c>
    </row>
    <row r="47" spans="2:13" ht="27.75" customHeight="1" x14ac:dyDescent="0.15">
      <c r="B47" s="1218"/>
      <c r="C47" s="1219"/>
      <c r="D47" s="105"/>
      <c r="E47" s="1232" t="s">
        <v>37</v>
      </c>
      <c r="F47" s="1233"/>
      <c r="G47" s="1233"/>
      <c r="H47" s="1234"/>
      <c r="I47" s="340" t="s">
        <v>514</v>
      </c>
      <c r="J47" s="341" t="s">
        <v>514</v>
      </c>
      <c r="K47" s="341" t="s">
        <v>514</v>
      </c>
      <c r="L47" s="341" t="s">
        <v>514</v>
      </c>
      <c r="M47" s="342" t="s">
        <v>514</v>
      </c>
    </row>
    <row r="48" spans="2:13" ht="27.75" customHeight="1" x14ac:dyDescent="0.15">
      <c r="B48" s="1218"/>
      <c r="C48" s="1219"/>
      <c r="D48" s="103"/>
      <c r="E48" s="1222" t="s">
        <v>38</v>
      </c>
      <c r="F48" s="1222"/>
      <c r="G48" s="1222"/>
      <c r="H48" s="1223"/>
      <c r="I48" s="340" t="s">
        <v>514</v>
      </c>
      <c r="J48" s="341" t="s">
        <v>514</v>
      </c>
      <c r="K48" s="341" t="s">
        <v>514</v>
      </c>
      <c r="L48" s="341" t="s">
        <v>514</v>
      </c>
      <c r="M48" s="342" t="s">
        <v>514</v>
      </c>
    </row>
    <row r="49" spans="2:13" ht="27.75" customHeight="1" x14ac:dyDescent="0.15">
      <c r="B49" s="1220"/>
      <c r="C49" s="1221"/>
      <c r="D49" s="103"/>
      <c r="E49" s="1222" t="s">
        <v>39</v>
      </c>
      <c r="F49" s="1222"/>
      <c r="G49" s="1222"/>
      <c r="H49" s="1223"/>
      <c r="I49" s="340" t="s">
        <v>514</v>
      </c>
      <c r="J49" s="341" t="s">
        <v>514</v>
      </c>
      <c r="K49" s="341" t="s">
        <v>514</v>
      </c>
      <c r="L49" s="341" t="s">
        <v>514</v>
      </c>
      <c r="M49" s="342" t="s">
        <v>514</v>
      </c>
    </row>
    <row r="50" spans="2:13" ht="27.75" customHeight="1" x14ac:dyDescent="0.15">
      <c r="B50" s="1216" t="s">
        <v>40</v>
      </c>
      <c r="C50" s="1217"/>
      <c r="D50" s="106"/>
      <c r="E50" s="1222" t="s">
        <v>41</v>
      </c>
      <c r="F50" s="1222"/>
      <c r="G50" s="1222"/>
      <c r="H50" s="1223"/>
      <c r="I50" s="340">
        <v>3835</v>
      </c>
      <c r="J50" s="341">
        <v>3891</v>
      </c>
      <c r="K50" s="341">
        <v>3872</v>
      </c>
      <c r="L50" s="341">
        <v>3889</v>
      </c>
      <c r="M50" s="342">
        <v>4258</v>
      </c>
    </row>
    <row r="51" spans="2:13" ht="27.75" customHeight="1" x14ac:dyDescent="0.15">
      <c r="B51" s="1218"/>
      <c r="C51" s="1219"/>
      <c r="D51" s="103"/>
      <c r="E51" s="1222" t="s">
        <v>42</v>
      </c>
      <c r="F51" s="1222"/>
      <c r="G51" s="1222"/>
      <c r="H51" s="1223"/>
      <c r="I51" s="340" t="s">
        <v>514</v>
      </c>
      <c r="J51" s="341" t="s">
        <v>514</v>
      </c>
      <c r="K51" s="341" t="s">
        <v>514</v>
      </c>
      <c r="L51" s="341" t="s">
        <v>514</v>
      </c>
      <c r="M51" s="342" t="s">
        <v>514</v>
      </c>
    </row>
    <row r="52" spans="2:13" ht="27.75" customHeight="1" x14ac:dyDescent="0.15">
      <c r="B52" s="1220"/>
      <c r="C52" s="1221"/>
      <c r="D52" s="103"/>
      <c r="E52" s="1222" t="s">
        <v>43</v>
      </c>
      <c r="F52" s="1222"/>
      <c r="G52" s="1222"/>
      <c r="H52" s="1223"/>
      <c r="I52" s="340">
        <v>4471</v>
      </c>
      <c r="J52" s="341">
        <v>4529</v>
      </c>
      <c r="K52" s="341">
        <v>4938</v>
      </c>
      <c r="L52" s="341">
        <v>5448</v>
      </c>
      <c r="M52" s="342">
        <v>5482</v>
      </c>
    </row>
    <row r="53" spans="2:13" ht="27.75" customHeight="1" thickBot="1" x14ac:dyDescent="0.2">
      <c r="B53" s="1224" t="s">
        <v>44</v>
      </c>
      <c r="C53" s="1225"/>
      <c r="D53" s="107"/>
      <c r="E53" s="1226" t="s">
        <v>45</v>
      </c>
      <c r="F53" s="1226"/>
      <c r="G53" s="1226"/>
      <c r="H53" s="1227"/>
      <c r="I53" s="343">
        <v>-848</v>
      </c>
      <c r="J53" s="344">
        <v>-954</v>
      </c>
      <c r="K53" s="344">
        <v>-516</v>
      </c>
      <c r="L53" s="344">
        <v>-305</v>
      </c>
      <c r="M53" s="345">
        <v>-640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8RmVbtizg2fLKh0SWnAfkg+4Mooexhls6rTKhG7G/xU8mWR/OADMDLrCQJKp8op+MHiIpmWKG1PByzMwkRxllw==" saltValue="mu0pLFsBeSwmFycy2OIy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43" t="s">
        <v>48</v>
      </c>
      <c r="D55" s="1243"/>
      <c r="E55" s="1244"/>
      <c r="F55" s="119">
        <v>2542</v>
      </c>
      <c r="G55" s="119">
        <v>2545</v>
      </c>
      <c r="H55" s="120">
        <v>2880</v>
      </c>
    </row>
    <row r="56" spans="2:8" ht="52.5" customHeight="1" x14ac:dyDescent="0.15">
      <c r="B56" s="121"/>
      <c r="C56" s="1245" t="s">
        <v>49</v>
      </c>
      <c r="D56" s="1245"/>
      <c r="E56" s="1246"/>
      <c r="F56" s="122">
        <v>519</v>
      </c>
      <c r="G56" s="122">
        <v>519</v>
      </c>
      <c r="H56" s="123">
        <v>552</v>
      </c>
    </row>
    <row r="57" spans="2:8" ht="53.25" customHeight="1" x14ac:dyDescent="0.15">
      <c r="B57" s="121"/>
      <c r="C57" s="1247" t="s">
        <v>50</v>
      </c>
      <c r="D57" s="1247"/>
      <c r="E57" s="1248"/>
      <c r="F57" s="124">
        <v>736</v>
      </c>
      <c r="G57" s="124">
        <v>755</v>
      </c>
      <c r="H57" s="125">
        <v>774</v>
      </c>
    </row>
    <row r="58" spans="2:8" ht="45.75" customHeight="1" x14ac:dyDescent="0.15">
      <c r="B58" s="126"/>
      <c r="C58" s="1235" t="s">
        <v>584</v>
      </c>
      <c r="D58" s="1236"/>
      <c r="E58" s="1237"/>
      <c r="F58" s="127">
        <v>329</v>
      </c>
      <c r="G58" s="127">
        <v>329</v>
      </c>
      <c r="H58" s="128">
        <v>329</v>
      </c>
    </row>
    <row r="59" spans="2:8" ht="45.75" customHeight="1" x14ac:dyDescent="0.15">
      <c r="B59" s="126"/>
      <c r="C59" s="1235" t="s">
        <v>585</v>
      </c>
      <c r="D59" s="1236"/>
      <c r="E59" s="1237"/>
      <c r="F59" s="127">
        <v>137</v>
      </c>
      <c r="G59" s="127">
        <v>128</v>
      </c>
      <c r="H59" s="128">
        <v>120</v>
      </c>
    </row>
    <row r="60" spans="2:8" ht="45.75" customHeight="1" x14ac:dyDescent="0.15">
      <c r="B60" s="126"/>
      <c r="C60" s="1235" t="s">
        <v>586</v>
      </c>
      <c r="D60" s="1236"/>
      <c r="E60" s="1237"/>
      <c r="F60" s="127">
        <v>105</v>
      </c>
      <c r="G60" s="127">
        <v>105</v>
      </c>
      <c r="H60" s="128">
        <v>105</v>
      </c>
    </row>
    <row r="61" spans="2:8" ht="45.75" customHeight="1" x14ac:dyDescent="0.15">
      <c r="B61" s="126"/>
      <c r="C61" s="1235" t="s">
        <v>587</v>
      </c>
      <c r="D61" s="1236"/>
      <c r="E61" s="1237"/>
      <c r="F61" s="127">
        <v>85</v>
      </c>
      <c r="G61" s="127">
        <v>85</v>
      </c>
      <c r="H61" s="128">
        <v>85</v>
      </c>
    </row>
    <row r="62" spans="2:8" ht="45.75" customHeight="1" thickBot="1" x14ac:dyDescent="0.2">
      <c r="B62" s="129"/>
      <c r="C62" s="1238" t="s">
        <v>588</v>
      </c>
      <c r="D62" s="1239"/>
      <c r="E62" s="1240"/>
      <c r="F62" s="130">
        <v>12</v>
      </c>
      <c r="G62" s="130">
        <v>33</v>
      </c>
      <c r="H62" s="131">
        <v>61</v>
      </c>
    </row>
    <row r="63" spans="2:8" ht="52.5" customHeight="1" thickBot="1" x14ac:dyDescent="0.2">
      <c r="B63" s="132"/>
      <c r="C63" s="1241" t="s">
        <v>51</v>
      </c>
      <c r="D63" s="1241"/>
      <c r="E63" s="1242"/>
      <c r="F63" s="133">
        <v>3797</v>
      </c>
      <c r="G63" s="133">
        <v>3818</v>
      </c>
      <c r="H63" s="134">
        <v>4207</v>
      </c>
    </row>
    <row r="64" spans="2:8" x14ac:dyDescent="0.15"/>
  </sheetData>
  <sheetProtection algorithmName="SHA-512" hashValue="hvvjpmgzsuFgr69WvY0EzF3fc3T8wmECAKcU1hnnQoH48nZRDVJhrJnXoTBUiL7zx1ZmRL105bxeo4nkoMFkdw==" saltValue="APkm4ui39WZXjolP7mLw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596</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597</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599</v>
      </c>
    </row>
    <row r="50" spans="1:109" x14ac:dyDescent="0.15">
      <c r="B50" s="370"/>
      <c r="G50" s="1249"/>
      <c r="H50" s="1249"/>
      <c r="I50" s="1249"/>
      <c r="J50" s="1249"/>
      <c r="K50" s="380"/>
      <c r="L50" s="380"/>
      <c r="M50" s="381"/>
      <c r="N50" s="381"/>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55" t="s">
        <v>556</v>
      </c>
      <c r="BQ50" s="1255"/>
      <c r="BR50" s="1255"/>
      <c r="BS50" s="1255"/>
      <c r="BT50" s="1255"/>
      <c r="BU50" s="1255"/>
      <c r="BV50" s="1255"/>
      <c r="BW50" s="1255"/>
      <c r="BX50" s="1255" t="s">
        <v>557</v>
      </c>
      <c r="BY50" s="1255"/>
      <c r="BZ50" s="1255"/>
      <c r="CA50" s="1255"/>
      <c r="CB50" s="1255"/>
      <c r="CC50" s="1255"/>
      <c r="CD50" s="1255"/>
      <c r="CE50" s="1255"/>
      <c r="CF50" s="1255" t="s">
        <v>558</v>
      </c>
      <c r="CG50" s="1255"/>
      <c r="CH50" s="1255"/>
      <c r="CI50" s="1255"/>
      <c r="CJ50" s="1255"/>
      <c r="CK50" s="1255"/>
      <c r="CL50" s="1255"/>
      <c r="CM50" s="1255"/>
      <c r="CN50" s="1255" t="s">
        <v>559</v>
      </c>
      <c r="CO50" s="1255"/>
      <c r="CP50" s="1255"/>
      <c r="CQ50" s="1255"/>
      <c r="CR50" s="1255"/>
      <c r="CS50" s="1255"/>
      <c r="CT50" s="1255"/>
      <c r="CU50" s="1255"/>
      <c r="CV50" s="1255" t="s">
        <v>560</v>
      </c>
      <c r="CW50" s="1255"/>
      <c r="CX50" s="1255"/>
      <c r="CY50" s="1255"/>
      <c r="CZ50" s="1255"/>
      <c r="DA50" s="1255"/>
      <c r="DB50" s="1255"/>
      <c r="DC50" s="1255"/>
    </row>
    <row r="51" spans="1:109" ht="13.5" customHeight="1" x14ac:dyDescent="0.15">
      <c r="B51" s="370"/>
      <c r="G51" s="1267"/>
      <c r="H51" s="1267"/>
      <c r="I51" s="1271"/>
      <c r="J51" s="1271"/>
      <c r="K51" s="1256"/>
      <c r="L51" s="1256"/>
      <c r="M51" s="1256"/>
      <c r="N51" s="1256"/>
      <c r="AM51" s="379"/>
      <c r="AN51" s="1254" t="s">
        <v>600</v>
      </c>
      <c r="AO51" s="1254"/>
      <c r="AP51" s="1254"/>
      <c r="AQ51" s="1254"/>
      <c r="AR51" s="1254"/>
      <c r="AS51" s="1254"/>
      <c r="AT51" s="1254"/>
      <c r="AU51" s="1254"/>
      <c r="AV51" s="1254"/>
      <c r="AW51" s="1254"/>
      <c r="AX51" s="1254"/>
      <c r="AY51" s="1254"/>
      <c r="AZ51" s="1254"/>
      <c r="BA51" s="1254"/>
      <c r="BB51" s="1254" t="s">
        <v>601</v>
      </c>
      <c r="BC51" s="1254"/>
      <c r="BD51" s="1254"/>
      <c r="BE51" s="1254"/>
      <c r="BF51" s="1254"/>
      <c r="BG51" s="1254"/>
      <c r="BH51" s="1254"/>
      <c r="BI51" s="1254"/>
      <c r="BJ51" s="1254"/>
      <c r="BK51" s="1254"/>
      <c r="BL51" s="1254"/>
      <c r="BM51" s="1254"/>
      <c r="BN51" s="1254"/>
      <c r="BO51" s="1254"/>
      <c r="BP51" s="1266"/>
      <c r="BQ51" s="1251"/>
      <c r="BR51" s="1251"/>
      <c r="BS51" s="1251"/>
      <c r="BT51" s="1251"/>
      <c r="BU51" s="1251"/>
      <c r="BV51" s="1251"/>
      <c r="BW51" s="1251"/>
      <c r="BX51" s="1266"/>
      <c r="BY51" s="1251"/>
      <c r="BZ51" s="1251"/>
      <c r="CA51" s="1251"/>
      <c r="CB51" s="1251"/>
      <c r="CC51" s="1251"/>
      <c r="CD51" s="1251"/>
      <c r="CE51" s="1251"/>
      <c r="CF51" s="1266"/>
      <c r="CG51" s="1251"/>
      <c r="CH51" s="1251"/>
      <c r="CI51" s="1251"/>
      <c r="CJ51" s="1251"/>
      <c r="CK51" s="1251"/>
      <c r="CL51" s="1251"/>
      <c r="CM51" s="1251"/>
      <c r="CN51" s="1251"/>
      <c r="CO51" s="1251"/>
      <c r="CP51" s="1251"/>
      <c r="CQ51" s="1251"/>
      <c r="CR51" s="1251"/>
      <c r="CS51" s="1251"/>
      <c r="CT51" s="1251"/>
      <c r="CU51" s="1251"/>
      <c r="CV51" s="1251"/>
      <c r="CW51" s="1251"/>
      <c r="CX51" s="1251"/>
      <c r="CY51" s="1251"/>
      <c r="CZ51" s="1251"/>
      <c r="DA51" s="1251"/>
      <c r="DB51" s="1251"/>
      <c r="DC51" s="1251"/>
    </row>
    <row r="52" spans="1:109" x14ac:dyDescent="0.15">
      <c r="B52" s="370"/>
      <c r="G52" s="1267"/>
      <c r="H52" s="1267"/>
      <c r="I52" s="1271"/>
      <c r="J52" s="1271"/>
      <c r="K52" s="1256"/>
      <c r="L52" s="1256"/>
      <c r="M52" s="1256"/>
      <c r="N52" s="1256"/>
      <c r="AM52" s="379"/>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x14ac:dyDescent="0.15">
      <c r="A53" s="378"/>
      <c r="B53" s="370"/>
      <c r="G53" s="1267"/>
      <c r="H53" s="1267"/>
      <c r="I53" s="1249"/>
      <c r="J53" s="1249"/>
      <c r="K53" s="1256"/>
      <c r="L53" s="1256"/>
      <c r="M53" s="1256"/>
      <c r="N53" s="1256"/>
      <c r="AM53" s="379"/>
      <c r="AN53" s="1254"/>
      <c r="AO53" s="1254"/>
      <c r="AP53" s="1254"/>
      <c r="AQ53" s="1254"/>
      <c r="AR53" s="1254"/>
      <c r="AS53" s="1254"/>
      <c r="AT53" s="1254"/>
      <c r="AU53" s="1254"/>
      <c r="AV53" s="1254"/>
      <c r="AW53" s="1254"/>
      <c r="AX53" s="1254"/>
      <c r="AY53" s="1254"/>
      <c r="AZ53" s="1254"/>
      <c r="BA53" s="1254"/>
      <c r="BB53" s="1254" t="s">
        <v>602</v>
      </c>
      <c r="BC53" s="1254"/>
      <c r="BD53" s="1254"/>
      <c r="BE53" s="1254"/>
      <c r="BF53" s="1254"/>
      <c r="BG53" s="1254"/>
      <c r="BH53" s="1254"/>
      <c r="BI53" s="1254"/>
      <c r="BJ53" s="1254"/>
      <c r="BK53" s="1254"/>
      <c r="BL53" s="1254"/>
      <c r="BM53" s="1254"/>
      <c r="BN53" s="1254"/>
      <c r="BO53" s="1254"/>
      <c r="BP53" s="1266"/>
      <c r="BQ53" s="1251"/>
      <c r="BR53" s="1251"/>
      <c r="BS53" s="1251"/>
      <c r="BT53" s="1251"/>
      <c r="BU53" s="1251"/>
      <c r="BV53" s="1251"/>
      <c r="BW53" s="1251"/>
      <c r="BX53" s="1266"/>
      <c r="BY53" s="1251"/>
      <c r="BZ53" s="1251"/>
      <c r="CA53" s="1251"/>
      <c r="CB53" s="1251"/>
      <c r="CC53" s="1251"/>
      <c r="CD53" s="1251"/>
      <c r="CE53" s="1251"/>
      <c r="CF53" s="1266"/>
      <c r="CG53" s="1251"/>
      <c r="CH53" s="1251"/>
      <c r="CI53" s="1251"/>
      <c r="CJ53" s="1251"/>
      <c r="CK53" s="1251"/>
      <c r="CL53" s="1251"/>
      <c r="CM53" s="1251"/>
      <c r="CN53" s="1251">
        <v>53.7</v>
      </c>
      <c r="CO53" s="1251"/>
      <c r="CP53" s="1251"/>
      <c r="CQ53" s="1251"/>
      <c r="CR53" s="1251"/>
      <c r="CS53" s="1251"/>
      <c r="CT53" s="1251"/>
      <c r="CU53" s="1251"/>
      <c r="CV53" s="1251">
        <v>60.6</v>
      </c>
      <c r="CW53" s="1251"/>
      <c r="CX53" s="1251"/>
      <c r="CY53" s="1251"/>
      <c r="CZ53" s="1251"/>
      <c r="DA53" s="1251"/>
      <c r="DB53" s="1251"/>
      <c r="DC53" s="1251"/>
    </row>
    <row r="54" spans="1:109" x14ac:dyDescent="0.15">
      <c r="A54" s="378"/>
      <c r="B54" s="370"/>
      <c r="G54" s="1267"/>
      <c r="H54" s="1267"/>
      <c r="I54" s="1249"/>
      <c r="J54" s="1249"/>
      <c r="K54" s="1256"/>
      <c r="L54" s="1256"/>
      <c r="M54" s="1256"/>
      <c r="N54" s="1256"/>
      <c r="AM54" s="379"/>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x14ac:dyDescent="0.15">
      <c r="A55" s="378"/>
      <c r="B55" s="370"/>
      <c r="G55" s="1249"/>
      <c r="H55" s="1249"/>
      <c r="I55" s="1249"/>
      <c r="J55" s="1249"/>
      <c r="K55" s="1256"/>
      <c r="L55" s="1256"/>
      <c r="M55" s="1256"/>
      <c r="N55" s="1256"/>
      <c r="AN55" s="1255" t="s">
        <v>603</v>
      </c>
      <c r="AO55" s="1255"/>
      <c r="AP55" s="1255"/>
      <c r="AQ55" s="1255"/>
      <c r="AR55" s="1255"/>
      <c r="AS55" s="1255"/>
      <c r="AT55" s="1255"/>
      <c r="AU55" s="1255"/>
      <c r="AV55" s="1255"/>
      <c r="AW55" s="1255"/>
      <c r="AX55" s="1255"/>
      <c r="AY55" s="1255"/>
      <c r="AZ55" s="1255"/>
      <c r="BA55" s="1255"/>
      <c r="BB55" s="1254" t="s">
        <v>601</v>
      </c>
      <c r="BC55" s="1254"/>
      <c r="BD55" s="1254"/>
      <c r="BE55" s="1254"/>
      <c r="BF55" s="1254"/>
      <c r="BG55" s="1254"/>
      <c r="BH55" s="1254"/>
      <c r="BI55" s="1254"/>
      <c r="BJ55" s="1254"/>
      <c r="BK55" s="1254"/>
      <c r="BL55" s="1254"/>
      <c r="BM55" s="1254"/>
      <c r="BN55" s="1254"/>
      <c r="BO55" s="1254"/>
      <c r="BP55" s="1266"/>
      <c r="BQ55" s="1251"/>
      <c r="BR55" s="1251"/>
      <c r="BS55" s="1251"/>
      <c r="BT55" s="1251"/>
      <c r="BU55" s="1251"/>
      <c r="BV55" s="1251"/>
      <c r="BW55" s="1251"/>
      <c r="BX55" s="1266"/>
      <c r="BY55" s="1251"/>
      <c r="BZ55" s="1251"/>
      <c r="CA55" s="1251"/>
      <c r="CB55" s="1251"/>
      <c r="CC55" s="1251"/>
      <c r="CD55" s="1251"/>
      <c r="CE55" s="1251"/>
      <c r="CF55" s="1266"/>
      <c r="CG55" s="1251"/>
      <c r="CH55" s="1251"/>
      <c r="CI55" s="1251"/>
      <c r="CJ55" s="1251"/>
      <c r="CK55" s="1251"/>
      <c r="CL55" s="1251"/>
      <c r="CM55" s="1251"/>
      <c r="CN55" s="1251">
        <v>0</v>
      </c>
      <c r="CO55" s="1251"/>
      <c r="CP55" s="1251"/>
      <c r="CQ55" s="1251"/>
      <c r="CR55" s="1251"/>
      <c r="CS55" s="1251"/>
      <c r="CT55" s="1251"/>
      <c r="CU55" s="1251"/>
      <c r="CV55" s="1251">
        <v>0</v>
      </c>
      <c r="CW55" s="1251"/>
      <c r="CX55" s="1251"/>
      <c r="CY55" s="1251"/>
      <c r="CZ55" s="1251"/>
      <c r="DA55" s="1251"/>
      <c r="DB55" s="1251"/>
      <c r="DC55" s="1251"/>
    </row>
    <row r="56" spans="1:109" x14ac:dyDescent="0.15">
      <c r="A56" s="378"/>
      <c r="B56" s="370"/>
      <c r="G56" s="1249"/>
      <c r="H56" s="1249"/>
      <c r="I56" s="1249"/>
      <c r="J56" s="1249"/>
      <c r="K56" s="1256"/>
      <c r="L56" s="1256"/>
      <c r="M56" s="1256"/>
      <c r="N56" s="1256"/>
      <c r="AN56" s="1255"/>
      <c r="AO56" s="1255"/>
      <c r="AP56" s="1255"/>
      <c r="AQ56" s="1255"/>
      <c r="AR56" s="1255"/>
      <c r="AS56" s="1255"/>
      <c r="AT56" s="1255"/>
      <c r="AU56" s="1255"/>
      <c r="AV56" s="1255"/>
      <c r="AW56" s="1255"/>
      <c r="AX56" s="1255"/>
      <c r="AY56" s="1255"/>
      <c r="AZ56" s="1255"/>
      <c r="BA56" s="1255"/>
      <c r="BB56" s="1254"/>
      <c r="BC56" s="1254"/>
      <c r="BD56" s="1254"/>
      <c r="BE56" s="1254"/>
      <c r="BF56" s="1254"/>
      <c r="BG56" s="1254"/>
      <c r="BH56" s="1254"/>
      <c r="BI56" s="1254"/>
      <c r="BJ56" s="1254"/>
      <c r="BK56" s="1254"/>
      <c r="BL56" s="1254"/>
      <c r="BM56" s="1254"/>
      <c r="BN56" s="1254"/>
      <c r="BO56" s="1254"/>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378" customFormat="1" x14ac:dyDescent="0.15">
      <c r="B57" s="382"/>
      <c r="G57" s="1249"/>
      <c r="H57" s="1249"/>
      <c r="I57" s="1252"/>
      <c r="J57" s="1252"/>
      <c r="K57" s="1256"/>
      <c r="L57" s="1256"/>
      <c r="M57" s="1256"/>
      <c r="N57" s="1256"/>
      <c r="AM57" s="364"/>
      <c r="AN57" s="1255"/>
      <c r="AO57" s="1255"/>
      <c r="AP57" s="1255"/>
      <c r="AQ57" s="1255"/>
      <c r="AR57" s="1255"/>
      <c r="AS57" s="1255"/>
      <c r="AT57" s="1255"/>
      <c r="AU57" s="1255"/>
      <c r="AV57" s="1255"/>
      <c r="AW57" s="1255"/>
      <c r="AX57" s="1255"/>
      <c r="AY57" s="1255"/>
      <c r="AZ57" s="1255"/>
      <c r="BA57" s="1255"/>
      <c r="BB57" s="1254" t="s">
        <v>602</v>
      </c>
      <c r="BC57" s="1254"/>
      <c r="BD57" s="1254"/>
      <c r="BE57" s="1254"/>
      <c r="BF57" s="1254"/>
      <c r="BG57" s="1254"/>
      <c r="BH57" s="1254"/>
      <c r="BI57" s="1254"/>
      <c r="BJ57" s="1254"/>
      <c r="BK57" s="1254"/>
      <c r="BL57" s="1254"/>
      <c r="BM57" s="1254"/>
      <c r="BN57" s="1254"/>
      <c r="BO57" s="1254"/>
      <c r="BP57" s="1266"/>
      <c r="BQ57" s="1251"/>
      <c r="BR57" s="1251"/>
      <c r="BS57" s="1251"/>
      <c r="BT57" s="1251"/>
      <c r="BU57" s="1251"/>
      <c r="BV57" s="1251"/>
      <c r="BW57" s="1251"/>
      <c r="BX57" s="1266"/>
      <c r="BY57" s="1251"/>
      <c r="BZ57" s="1251"/>
      <c r="CA57" s="1251"/>
      <c r="CB57" s="1251"/>
      <c r="CC57" s="1251"/>
      <c r="CD57" s="1251"/>
      <c r="CE57" s="1251"/>
      <c r="CF57" s="1266"/>
      <c r="CG57" s="1251"/>
      <c r="CH57" s="1251"/>
      <c r="CI57" s="1251"/>
      <c r="CJ57" s="1251"/>
      <c r="CK57" s="1251"/>
      <c r="CL57" s="1251"/>
      <c r="CM57" s="1251"/>
      <c r="CN57" s="1251">
        <v>61.1</v>
      </c>
      <c r="CO57" s="1251"/>
      <c r="CP57" s="1251"/>
      <c r="CQ57" s="1251"/>
      <c r="CR57" s="1251"/>
      <c r="CS57" s="1251"/>
      <c r="CT57" s="1251"/>
      <c r="CU57" s="1251"/>
      <c r="CV57" s="1251">
        <v>48</v>
      </c>
      <c r="CW57" s="1251"/>
      <c r="CX57" s="1251"/>
      <c r="CY57" s="1251"/>
      <c r="CZ57" s="1251"/>
      <c r="DA57" s="1251"/>
      <c r="DB57" s="1251"/>
      <c r="DC57" s="1251"/>
      <c r="DD57" s="383"/>
      <c r="DE57" s="382"/>
    </row>
    <row r="58" spans="1:109" s="378" customFormat="1" x14ac:dyDescent="0.15">
      <c r="A58" s="364"/>
      <c r="B58" s="382"/>
      <c r="G58" s="1249"/>
      <c r="H58" s="1249"/>
      <c r="I58" s="1252"/>
      <c r="J58" s="1252"/>
      <c r="K58" s="1256"/>
      <c r="L58" s="1256"/>
      <c r="M58" s="1256"/>
      <c r="N58" s="1256"/>
      <c r="AM58" s="364"/>
      <c r="AN58" s="1255"/>
      <c r="AO58" s="1255"/>
      <c r="AP58" s="1255"/>
      <c r="AQ58" s="1255"/>
      <c r="AR58" s="1255"/>
      <c r="AS58" s="1255"/>
      <c r="AT58" s="1255"/>
      <c r="AU58" s="1255"/>
      <c r="AV58" s="1255"/>
      <c r="AW58" s="1255"/>
      <c r="AX58" s="1255"/>
      <c r="AY58" s="1255"/>
      <c r="AZ58" s="1255"/>
      <c r="BA58" s="1255"/>
      <c r="BB58" s="1254"/>
      <c r="BC58" s="1254"/>
      <c r="BD58" s="1254"/>
      <c r="BE58" s="1254"/>
      <c r="BF58" s="1254"/>
      <c r="BG58" s="1254"/>
      <c r="BH58" s="1254"/>
      <c r="BI58" s="1254"/>
      <c r="BJ58" s="1254"/>
      <c r="BK58" s="1254"/>
      <c r="BL58" s="1254"/>
      <c r="BM58" s="1254"/>
      <c r="BN58" s="1254"/>
      <c r="BO58" s="1254"/>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604</v>
      </c>
    </row>
    <row r="64" spans="1:109" x14ac:dyDescent="0.15">
      <c r="B64" s="370"/>
      <c r="G64" s="377"/>
      <c r="I64" s="390"/>
      <c r="J64" s="390"/>
      <c r="K64" s="390"/>
      <c r="L64" s="390"/>
      <c r="M64" s="390"/>
      <c r="N64" s="391"/>
      <c r="AM64" s="377"/>
      <c r="AN64" s="377" t="s">
        <v>597</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605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599</v>
      </c>
    </row>
    <row r="72" spans="2:107" x14ac:dyDescent="0.15">
      <c r="B72" s="370"/>
      <c r="G72" s="1249"/>
      <c r="H72" s="1249"/>
      <c r="I72" s="1249"/>
      <c r="J72" s="1249"/>
      <c r="K72" s="380"/>
      <c r="L72" s="380"/>
      <c r="M72" s="381"/>
      <c r="N72" s="381"/>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55" t="s">
        <v>556</v>
      </c>
      <c r="BQ72" s="1255"/>
      <c r="BR72" s="1255"/>
      <c r="BS72" s="1255"/>
      <c r="BT72" s="1255"/>
      <c r="BU72" s="1255"/>
      <c r="BV72" s="1255"/>
      <c r="BW72" s="1255"/>
      <c r="BX72" s="1255" t="s">
        <v>557</v>
      </c>
      <c r="BY72" s="1255"/>
      <c r="BZ72" s="1255"/>
      <c r="CA72" s="1255"/>
      <c r="CB72" s="1255"/>
      <c r="CC72" s="1255"/>
      <c r="CD72" s="1255"/>
      <c r="CE72" s="1255"/>
      <c r="CF72" s="1255" t="s">
        <v>558</v>
      </c>
      <c r="CG72" s="1255"/>
      <c r="CH72" s="1255"/>
      <c r="CI72" s="1255"/>
      <c r="CJ72" s="1255"/>
      <c r="CK72" s="1255"/>
      <c r="CL72" s="1255"/>
      <c r="CM72" s="1255"/>
      <c r="CN72" s="1255" t="s">
        <v>559</v>
      </c>
      <c r="CO72" s="1255"/>
      <c r="CP72" s="1255"/>
      <c r="CQ72" s="1255"/>
      <c r="CR72" s="1255"/>
      <c r="CS72" s="1255"/>
      <c r="CT72" s="1255"/>
      <c r="CU72" s="1255"/>
      <c r="CV72" s="1255" t="s">
        <v>560</v>
      </c>
      <c r="CW72" s="1255"/>
      <c r="CX72" s="1255"/>
      <c r="CY72" s="1255"/>
      <c r="CZ72" s="1255"/>
      <c r="DA72" s="1255"/>
      <c r="DB72" s="1255"/>
      <c r="DC72" s="1255"/>
    </row>
    <row r="73" spans="2:107" x14ac:dyDescent="0.15">
      <c r="B73" s="370"/>
      <c r="G73" s="1267"/>
      <c r="H73" s="1267"/>
      <c r="I73" s="1267"/>
      <c r="J73" s="1267"/>
      <c r="K73" s="1250"/>
      <c r="L73" s="1250"/>
      <c r="M73" s="1250"/>
      <c r="N73" s="1250"/>
      <c r="AM73" s="379"/>
      <c r="AN73" s="1254" t="s">
        <v>600</v>
      </c>
      <c r="AO73" s="1254"/>
      <c r="AP73" s="1254"/>
      <c r="AQ73" s="1254"/>
      <c r="AR73" s="1254"/>
      <c r="AS73" s="1254"/>
      <c r="AT73" s="1254"/>
      <c r="AU73" s="1254"/>
      <c r="AV73" s="1254"/>
      <c r="AW73" s="1254"/>
      <c r="AX73" s="1254"/>
      <c r="AY73" s="1254"/>
      <c r="AZ73" s="1254"/>
      <c r="BA73" s="1254"/>
      <c r="BB73" s="1254" t="s">
        <v>601</v>
      </c>
      <c r="BC73" s="1254"/>
      <c r="BD73" s="1254"/>
      <c r="BE73" s="1254"/>
      <c r="BF73" s="1254"/>
      <c r="BG73" s="1254"/>
      <c r="BH73" s="1254"/>
      <c r="BI73" s="1254"/>
      <c r="BJ73" s="1254"/>
      <c r="BK73" s="1254"/>
      <c r="BL73" s="1254"/>
      <c r="BM73" s="1254"/>
      <c r="BN73" s="1254"/>
      <c r="BO73" s="1254"/>
      <c r="BP73" s="1251"/>
      <c r="BQ73" s="1251"/>
      <c r="BR73" s="1251"/>
      <c r="BS73" s="1251"/>
      <c r="BT73" s="1251"/>
      <c r="BU73" s="1251"/>
      <c r="BV73" s="1251"/>
      <c r="BW73" s="1251"/>
      <c r="BX73" s="1251"/>
      <c r="BY73" s="1251"/>
      <c r="BZ73" s="1251"/>
      <c r="CA73" s="1251"/>
      <c r="CB73" s="1251"/>
      <c r="CC73" s="1251"/>
      <c r="CD73" s="1251"/>
      <c r="CE73" s="1251"/>
      <c r="CF73" s="1251"/>
      <c r="CG73" s="1251"/>
      <c r="CH73" s="1251"/>
      <c r="CI73" s="1251"/>
      <c r="CJ73" s="1251"/>
      <c r="CK73" s="1251"/>
      <c r="CL73" s="1251"/>
      <c r="CM73" s="1251"/>
      <c r="CN73" s="1251"/>
      <c r="CO73" s="1251"/>
      <c r="CP73" s="1251"/>
      <c r="CQ73" s="1251"/>
      <c r="CR73" s="1251"/>
      <c r="CS73" s="1251"/>
      <c r="CT73" s="1251"/>
      <c r="CU73" s="1251"/>
      <c r="CV73" s="1251"/>
      <c r="CW73" s="1251"/>
      <c r="CX73" s="1251"/>
      <c r="CY73" s="1251"/>
      <c r="CZ73" s="1251"/>
      <c r="DA73" s="1251"/>
      <c r="DB73" s="1251"/>
      <c r="DC73" s="1251"/>
    </row>
    <row r="74" spans="2:107" x14ac:dyDescent="0.15">
      <c r="B74" s="370"/>
      <c r="G74" s="1267"/>
      <c r="H74" s="1267"/>
      <c r="I74" s="1267"/>
      <c r="J74" s="1267"/>
      <c r="K74" s="1250"/>
      <c r="L74" s="1250"/>
      <c r="M74" s="1250"/>
      <c r="N74" s="1250"/>
      <c r="AM74" s="379"/>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x14ac:dyDescent="0.15">
      <c r="B75" s="370"/>
      <c r="G75" s="1267"/>
      <c r="H75" s="1267"/>
      <c r="I75" s="1249"/>
      <c r="J75" s="1249"/>
      <c r="K75" s="1256"/>
      <c r="L75" s="1256"/>
      <c r="M75" s="1256"/>
      <c r="N75" s="1256"/>
      <c r="AM75" s="379"/>
      <c r="AN75" s="1254"/>
      <c r="AO75" s="1254"/>
      <c r="AP75" s="1254"/>
      <c r="AQ75" s="1254"/>
      <c r="AR75" s="1254"/>
      <c r="AS75" s="1254"/>
      <c r="AT75" s="1254"/>
      <c r="AU75" s="1254"/>
      <c r="AV75" s="1254"/>
      <c r="AW75" s="1254"/>
      <c r="AX75" s="1254"/>
      <c r="AY75" s="1254"/>
      <c r="AZ75" s="1254"/>
      <c r="BA75" s="1254"/>
      <c r="BB75" s="1254" t="s">
        <v>606</v>
      </c>
      <c r="BC75" s="1254"/>
      <c r="BD75" s="1254"/>
      <c r="BE75" s="1254"/>
      <c r="BF75" s="1254"/>
      <c r="BG75" s="1254"/>
      <c r="BH75" s="1254"/>
      <c r="BI75" s="1254"/>
      <c r="BJ75" s="1254"/>
      <c r="BK75" s="1254"/>
      <c r="BL75" s="1254"/>
      <c r="BM75" s="1254"/>
      <c r="BN75" s="1254"/>
      <c r="BO75" s="1254"/>
      <c r="BP75" s="1251">
        <v>8.9</v>
      </c>
      <c r="BQ75" s="1251"/>
      <c r="BR75" s="1251"/>
      <c r="BS75" s="1251"/>
      <c r="BT75" s="1251"/>
      <c r="BU75" s="1251"/>
      <c r="BV75" s="1251"/>
      <c r="BW75" s="1251"/>
      <c r="BX75" s="1251">
        <v>7.7</v>
      </c>
      <c r="BY75" s="1251"/>
      <c r="BZ75" s="1251"/>
      <c r="CA75" s="1251"/>
      <c r="CB75" s="1251"/>
      <c r="CC75" s="1251"/>
      <c r="CD75" s="1251"/>
      <c r="CE75" s="1251"/>
      <c r="CF75" s="1251">
        <v>6.7</v>
      </c>
      <c r="CG75" s="1251"/>
      <c r="CH75" s="1251"/>
      <c r="CI75" s="1251"/>
      <c r="CJ75" s="1251"/>
      <c r="CK75" s="1251"/>
      <c r="CL75" s="1251"/>
      <c r="CM75" s="1251"/>
      <c r="CN75" s="1251">
        <v>5.8</v>
      </c>
      <c r="CO75" s="1251"/>
      <c r="CP75" s="1251"/>
      <c r="CQ75" s="1251"/>
      <c r="CR75" s="1251"/>
      <c r="CS75" s="1251"/>
      <c r="CT75" s="1251"/>
      <c r="CU75" s="1251"/>
      <c r="CV75" s="1251">
        <v>5.4</v>
      </c>
      <c r="CW75" s="1251"/>
      <c r="CX75" s="1251"/>
      <c r="CY75" s="1251"/>
      <c r="CZ75" s="1251"/>
      <c r="DA75" s="1251"/>
      <c r="DB75" s="1251"/>
      <c r="DC75" s="1251"/>
    </row>
    <row r="76" spans="2:107" x14ac:dyDescent="0.15">
      <c r="B76" s="370"/>
      <c r="G76" s="1267"/>
      <c r="H76" s="1267"/>
      <c r="I76" s="1249"/>
      <c r="J76" s="1249"/>
      <c r="K76" s="1256"/>
      <c r="L76" s="1256"/>
      <c r="M76" s="1256"/>
      <c r="N76" s="1256"/>
      <c r="AM76" s="379"/>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x14ac:dyDescent="0.15">
      <c r="B77" s="370"/>
      <c r="G77" s="1249"/>
      <c r="H77" s="1249"/>
      <c r="I77" s="1249"/>
      <c r="J77" s="1249"/>
      <c r="K77" s="1250"/>
      <c r="L77" s="1250"/>
      <c r="M77" s="1250"/>
      <c r="N77" s="1250"/>
      <c r="AN77" s="1255" t="s">
        <v>603</v>
      </c>
      <c r="AO77" s="1255"/>
      <c r="AP77" s="1255"/>
      <c r="AQ77" s="1255"/>
      <c r="AR77" s="1255"/>
      <c r="AS77" s="1255"/>
      <c r="AT77" s="1255"/>
      <c r="AU77" s="1255"/>
      <c r="AV77" s="1255"/>
      <c r="AW77" s="1255"/>
      <c r="AX77" s="1255"/>
      <c r="AY77" s="1255"/>
      <c r="AZ77" s="1255"/>
      <c r="BA77" s="1255"/>
      <c r="BB77" s="1254" t="s">
        <v>601</v>
      </c>
      <c r="BC77" s="1254"/>
      <c r="BD77" s="1254"/>
      <c r="BE77" s="1254"/>
      <c r="BF77" s="1254"/>
      <c r="BG77" s="1254"/>
      <c r="BH77" s="1254"/>
      <c r="BI77" s="1254"/>
      <c r="BJ77" s="1254"/>
      <c r="BK77" s="1254"/>
      <c r="BL77" s="1254"/>
      <c r="BM77" s="1254"/>
      <c r="BN77" s="1254"/>
      <c r="BO77" s="1254"/>
      <c r="BP77" s="1251">
        <v>0</v>
      </c>
      <c r="BQ77" s="1251"/>
      <c r="BR77" s="1251"/>
      <c r="BS77" s="1251"/>
      <c r="BT77" s="1251"/>
      <c r="BU77" s="1251"/>
      <c r="BV77" s="1251"/>
      <c r="BW77" s="1251"/>
      <c r="BX77" s="1251">
        <v>0</v>
      </c>
      <c r="BY77" s="1251"/>
      <c r="BZ77" s="1251"/>
      <c r="CA77" s="1251"/>
      <c r="CB77" s="1251"/>
      <c r="CC77" s="1251"/>
      <c r="CD77" s="1251"/>
      <c r="CE77" s="1251"/>
      <c r="CF77" s="1251">
        <v>0</v>
      </c>
      <c r="CG77" s="1251"/>
      <c r="CH77" s="1251"/>
      <c r="CI77" s="1251"/>
      <c r="CJ77" s="1251"/>
      <c r="CK77" s="1251"/>
      <c r="CL77" s="1251"/>
      <c r="CM77" s="1251"/>
      <c r="CN77" s="1251">
        <v>0</v>
      </c>
      <c r="CO77" s="1251"/>
      <c r="CP77" s="1251"/>
      <c r="CQ77" s="1251"/>
      <c r="CR77" s="1251"/>
      <c r="CS77" s="1251"/>
      <c r="CT77" s="1251"/>
      <c r="CU77" s="1251"/>
      <c r="CV77" s="1251">
        <v>0</v>
      </c>
      <c r="CW77" s="1251"/>
      <c r="CX77" s="1251"/>
      <c r="CY77" s="1251"/>
      <c r="CZ77" s="1251"/>
      <c r="DA77" s="1251"/>
      <c r="DB77" s="1251"/>
      <c r="DC77" s="1251"/>
    </row>
    <row r="78" spans="2:107" x14ac:dyDescent="0.15">
      <c r="B78" s="370"/>
      <c r="G78" s="1249"/>
      <c r="H78" s="1249"/>
      <c r="I78" s="1249"/>
      <c r="J78" s="1249"/>
      <c r="K78" s="1250"/>
      <c r="L78" s="1250"/>
      <c r="M78" s="1250"/>
      <c r="N78" s="1250"/>
      <c r="AN78" s="1255"/>
      <c r="AO78" s="1255"/>
      <c r="AP78" s="1255"/>
      <c r="AQ78" s="1255"/>
      <c r="AR78" s="1255"/>
      <c r="AS78" s="1255"/>
      <c r="AT78" s="1255"/>
      <c r="AU78" s="1255"/>
      <c r="AV78" s="1255"/>
      <c r="AW78" s="1255"/>
      <c r="AX78" s="1255"/>
      <c r="AY78" s="1255"/>
      <c r="AZ78" s="1255"/>
      <c r="BA78" s="1255"/>
      <c r="BB78" s="1254"/>
      <c r="BC78" s="1254"/>
      <c r="BD78" s="1254"/>
      <c r="BE78" s="1254"/>
      <c r="BF78" s="1254"/>
      <c r="BG78" s="1254"/>
      <c r="BH78" s="1254"/>
      <c r="BI78" s="1254"/>
      <c r="BJ78" s="1254"/>
      <c r="BK78" s="1254"/>
      <c r="BL78" s="1254"/>
      <c r="BM78" s="1254"/>
      <c r="BN78" s="1254"/>
      <c r="BO78" s="1254"/>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x14ac:dyDescent="0.15">
      <c r="B79" s="370"/>
      <c r="G79" s="1249"/>
      <c r="H79" s="1249"/>
      <c r="I79" s="1252"/>
      <c r="J79" s="1252"/>
      <c r="K79" s="1253"/>
      <c r="L79" s="1253"/>
      <c r="M79" s="1253"/>
      <c r="N79" s="1253"/>
      <c r="AN79" s="1255"/>
      <c r="AO79" s="1255"/>
      <c r="AP79" s="1255"/>
      <c r="AQ79" s="1255"/>
      <c r="AR79" s="1255"/>
      <c r="AS79" s="1255"/>
      <c r="AT79" s="1255"/>
      <c r="AU79" s="1255"/>
      <c r="AV79" s="1255"/>
      <c r="AW79" s="1255"/>
      <c r="AX79" s="1255"/>
      <c r="AY79" s="1255"/>
      <c r="AZ79" s="1255"/>
      <c r="BA79" s="1255"/>
      <c r="BB79" s="1254" t="s">
        <v>606</v>
      </c>
      <c r="BC79" s="1254"/>
      <c r="BD79" s="1254"/>
      <c r="BE79" s="1254"/>
      <c r="BF79" s="1254"/>
      <c r="BG79" s="1254"/>
      <c r="BH79" s="1254"/>
      <c r="BI79" s="1254"/>
      <c r="BJ79" s="1254"/>
      <c r="BK79" s="1254"/>
      <c r="BL79" s="1254"/>
      <c r="BM79" s="1254"/>
      <c r="BN79" s="1254"/>
      <c r="BO79" s="1254"/>
      <c r="BP79" s="1251">
        <v>8.5</v>
      </c>
      <c r="BQ79" s="1251"/>
      <c r="BR79" s="1251"/>
      <c r="BS79" s="1251"/>
      <c r="BT79" s="1251"/>
      <c r="BU79" s="1251"/>
      <c r="BV79" s="1251"/>
      <c r="BW79" s="1251"/>
      <c r="BX79" s="1251">
        <v>8.6</v>
      </c>
      <c r="BY79" s="1251"/>
      <c r="BZ79" s="1251"/>
      <c r="CA79" s="1251"/>
      <c r="CB79" s="1251"/>
      <c r="CC79" s="1251"/>
      <c r="CD79" s="1251"/>
      <c r="CE79" s="1251"/>
      <c r="CF79" s="1251">
        <v>8.6</v>
      </c>
      <c r="CG79" s="1251"/>
      <c r="CH79" s="1251"/>
      <c r="CI79" s="1251"/>
      <c r="CJ79" s="1251"/>
      <c r="CK79" s="1251"/>
      <c r="CL79" s="1251"/>
      <c r="CM79" s="1251"/>
      <c r="CN79" s="1251">
        <v>7.4</v>
      </c>
      <c r="CO79" s="1251"/>
      <c r="CP79" s="1251"/>
      <c r="CQ79" s="1251"/>
      <c r="CR79" s="1251"/>
      <c r="CS79" s="1251"/>
      <c r="CT79" s="1251"/>
      <c r="CU79" s="1251"/>
      <c r="CV79" s="1251">
        <v>6.1</v>
      </c>
      <c r="CW79" s="1251"/>
      <c r="CX79" s="1251"/>
      <c r="CY79" s="1251"/>
      <c r="CZ79" s="1251"/>
      <c r="DA79" s="1251"/>
      <c r="DB79" s="1251"/>
      <c r="DC79" s="1251"/>
    </row>
    <row r="80" spans="2:107" x14ac:dyDescent="0.15">
      <c r="B80" s="370"/>
      <c r="G80" s="1249"/>
      <c r="H80" s="1249"/>
      <c r="I80" s="1252"/>
      <c r="J80" s="1252"/>
      <c r="K80" s="1253"/>
      <c r="L80" s="1253"/>
      <c r="M80" s="1253"/>
      <c r="N80" s="1253"/>
      <c r="AN80" s="1255"/>
      <c r="AO80" s="1255"/>
      <c r="AP80" s="1255"/>
      <c r="AQ80" s="1255"/>
      <c r="AR80" s="1255"/>
      <c r="AS80" s="1255"/>
      <c r="AT80" s="1255"/>
      <c r="AU80" s="1255"/>
      <c r="AV80" s="1255"/>
      <c r="AW80" s="1255"/>
      <c r="AX80" s="1255"/>
      <c r="AY80" s="1255"/>
      <c r="AZ80" s="1255"/>
      <c r="BA80" s="1255"/>
      <c r="BB80" s="1254"/>
      <c r="BC80" s="1254"/>
      <c r="BD80" s="1254"/>
      <c r="BE80" s="1254"/>
      <c r="BF80" s="1254"/>
      <c r="BG80" s="1254"/>
      <c r="BH80" s="1254"/>
      <c r="BI80" s="1254"/>
      <c r="BJ80" s="1254"/>
      <c r="BK80" s="1254"/>
      <c r="BL80" s="1254"/>
      <c r="BM80" s="1254"/>
      <c r="BN80" s="1254"/>
      <c r="BO80" s="1254"/>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QgNNXkoQQ3A4MK/fduIxxTRkxOV7Jvj1fWpj1n82quqqI0vOrad8Kh08tL12gC3m5K5MUI2QRwchdmxylv4Rfg==" saltValue="k6COJ7WSE2UY5+/ffvkd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503</v>
      </c>
    </row>
  </sheetData>
  <sheetProtection algorithmName="SHA-512" hashValue="RysopbgE79MRYg3/CC/WSwGmgz8wnrLjHpfAULLSMvetDwqPnJ0FxQ1/7wxPNXyCiv7BIot11+ztJXzTOOylbg==" saltValue="hyLxz/oGZAeKSa+1AW+5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503</v>
      </c>
    </row>
  </sheetData>
  <sheetProtection algorithmName="SHA-512" hashValue="V0Z62L0TJYPHy9F00XK/qKJs6t607xVZxnEVqySEQkJ4Yfij7o56Hjj81tw+5klzYzYd4uYluMvIoSX/aYO+xQ==" saltValue="DyU4eJ9OHnJnoHr1qxlQ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199247</v>
      </c>
      <c r="E3" s="153"/>
      <c r="F3" s="154">
        <v>202870</v>
      </c>
      <c r="G3" s="155"/>
      <c r="H3" s="156"/>
    </row>
    <row r="4" spans="1:8" x14ac:dyDescent="0.15">
      <c r="A4" s="157"/>
      <c r="B4" s="158"/>
      <c r="C4" s="159"/>
      <c r="D4" s="160">
        <v>157420</v>
      </c>
      <c r="E4" s="161"/>
      <c r="F4" s="162">
        <v>79735</v>
      </c>
      <c r="G4" s="163"/>
      <c r="H4" s="164"/>
    </row>
    <row r="5" spans="1:8" x14ac:dyDescent="0.15">
      <c r="A5" s="145" t="s">
        <v>548</v>
      </c>
      <c r="B5" s="150"/>
      <c r="C5" s="151"/>
      <c r="D5" s="152">
        <v>304500</v>
      </c>
      <c r="E5" s="153"/>
      <c r="F5" s="154">
        <v>167497</v>
      </c>
      <c r="G5" s="155"/>
      <c r="H5" s="156"/>
    </row>
    <row r="6" spans="1:8" x14ac:dyDescent="0.15">
      <c r="A6" s="157"/>
      <c r="B6" s="158"/>
      <c r="C6" s="159"/>
      <c r="D6" s="160">
        <v>254496</v>
      </c>
      <c r="E6" s="161"/>
      <c r="F6" s="162">
        <v>82571</v>
      </c>
      <c r="G6" s="163"/>
      <c r="H6" s="164"/>
    </row>
    <row r="7" spans="1:8" x14ac:dyDescent="0.15">
      <c r="A7" s="145" t="s">
        <v>549</v>
      </c>
      <c r="B7" s="150"/>
      <c r="C7" s="151"/>
      <c r="D7" s="152">
        <v>429828</v>
      </c>
      <c r="E7" s="153"/>
      <c r="F7" s="154">
        <v>190274</v>
      </c>
      <c r="G7" s="155"/>
      <c r="H7" s="156"/>
    </row>
    <row r="8" spans="1:8" x14ac:dyDescent="0.15">
      <c r="A8" s="157"/>
      <c r="B8" s="158"/>
      <c r="C8" s="159"/>
      <c r="D8" s="160">
        <v>383730</v>
      </c>
      <c r="E8" s="161"/>
      <c r="F8" s="162">
        <v>88584</v>
      </c>
      <c r="G8" s="163"/>
      <c r="H8" s="164"/>
    </row>
    <row r="9" spans="1:8" x14ac:dyDescent="0.15">
      <c r="A9" s="145" t="s">
        <v>550</v>
      </c>
      <c r="B9" s="150"/>
      <c r="C9" s="151"/>
      <c r="D9" s="152">
        <v>455667</v>
      </c>
      <c r="E9" s="153"/>
      <c r="F9" s="154">
        <v>301035</v>
      </c>
      <c r="G9" s="155"/>
      <c r="H9" s="156"/>
    </row>
    <row r="10" spans="1:8" x14ac:dyDescent="0.15">
      <c r="A10" s="157"/>
      <c r="B10" s="158"/>
      <c r="C10" s="159"/>
      <c r="D10" s="160">
        <v>416518</v>
      </c>
      <c r="E10" s="161"/>
      <c r="F10" s="162">
        <v>154376</v>
      </c>
      <c r="G10" s="163"/>
      <c r="H10" s="164"/>
    </row>
    <row r="11" spans="1:8" x14ac:dyDescent="0.15">
      <c r="A11" s="145" t="s">
        <v>551</v>
      </c>
      <c r="B11" s="150"/>
      <c r="C11" s="151"/>
      <c r="D11" s="152">
        <v>195058</v>
      </c>
      <c r="E11" s="153"/>
      <c r="F11" s="154">
        <v>330026</v>
      </c>
      <c r="G11" s="155"/>
      <c r="H11" s="156"/>
    </row>
    <row r="12" spans="1:8" x14ac:dyDescent="0.15">
      <c r="A12" s="157"/>
      <c r="B12" s="158"/>
      <c r="C12" s="165"/>
      <c r="D12" s="160">
        <v>159552</v>
      </c>
      <c r="E12" s="161"/>
      <c r="F12" s="162">
        <v>141075</v>
      </c>
      <c r="G12" s="163"/>
      <c r="H12" s="164"/>
    </row>
    <row r="13" spans="1:8" x14ac:dyDescent="0.15">
      <c r="A13" s="145"/>
      <c r="B13" s="150"/>
      <c r="C13" s="166"/>
      <c r="D13" s="167">
        <v>316860</v>
      </c>
      <c r="E13" s="168"/>
      <c r="F13" s="169">
        <v>238340</v>
      </c>
      <c r="G13" s="170"/>
      <c r="H13" s="156"/>
    </row>
    <row r="14" spans="1:8" x14ac:dyDescent="0.15">
      <c r="A14" s="157"/>
      <c r="B14" s="158"/>
      <c r="C14" s="159"/>
      <c r="D14" s="160">
        <v>274343</v>
      </c>
      <c r="E14" s="161"/>
      <c r="F14" s="162">
        <v>109268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0.86</v>
      </c>
      <c r="C19" s="171">
        <f>ROUND(VALUE(SUBSTITUTE(実質収支比率等に係る経年分析!G$48,"▲","-")),2)</f>
        <v>2.5499999999999998</v>
      </c>
      <c r="D19" s="171">
        <f>ROUND(VALUE(SUBSTITUTE(実質収支比率等に係る経年分析!H$48,"▲","-")),2)</f>
        <v>1.61</v>
      </c>
      <c r="E19" s="171">
        <f>ROUND(VALUE(SUBSTITUTE(実質収支比率等に係る経年分析!I$48,"▲","-")),2)</f>
        <v>2.08</v>
      </c>
      <c r="F19" s="171">
        <f>ROUND(VALUE(SUBSTITUTE(実質収支比率等に係る経年分析!J$48,"▲","-")),2)</f>
        <v>3.49</v>
      </c>
    </row>
    <row r="20" spans="1:11" x14ac:dyDescent="0.15">
      <c r="A20" s="171" t="s">
        <v>55</v>
      </c>
      <c r="B20" s="171">
        <f>ROUND(VALUE(SUBSTITUTE(実質収支比率等に係る経年分析!F$47,"▲","-")),2)</f>
        <v>79.150000000000006</v>
      </c>
      <c r="C20" s="171">
        <f>ROUND(VALUE(SUBSTITUTE(実質収支比率等に係る経年分析!G$47,"▲","-")),2)</f>
        <v>80.75</v>
      </c>
      <c r="D20" s="171">
        <f>ROUND(VALUE(SUBSTITUTE(実質収支比率等に係る経年分析!H$47,"▲","-")),2)</f>
        <v>83.26</v>
      </c>
      <c r="E20" s="171">
        <f>ROUND(VALUE(SUBSTITUTE(実質収支比率等に係る経年分析!I$47,"▲","-")),2)</f>
        <v>79.709999999999994</v>
      </c>
      <c r="F20" s="171">
        <f>ROUND(VALUE(SUBSTITUTE(実質収支比率等に係る経年分析!J$47,"▲","-")),2)</f>
        <v>83.46</v>
      </c>
    </row>
    <row r="21" spans="1:11" x14ac:dyDescent="0.15">
      <c r="A21" s="171" t="s">
        <v>56</v>
      </c>
      <c r="B21" s="171">
        <f>IF(ISNUMBER(VALUE(SUBSTITUTE(実質収支比率等に係る経年分析!F$49,"▲","-"))),ROUND(VALUE(SUBSTITUTE(実質収支比率等に係る経年分析!F$49,"▲","-")),2),NA())</f>
        <v>-0.18</v>
      </c>
      <c r="C21" s="171">
        <f>IF(ISNUMBER(VALUE(SUBSTITUTE(実質収支比率等に係る経年分析!G$49,"▲","-"))),ROUND(VALUE(SUBSTITUTE(実質収支比率等に係る経年分析!G$49,"▲","-")),2),NA())</f>
        <v>1.76</v>
      </c>
      <c r="D21" s="171">
        <f>IF(ISNUMBER(VALUE(SUBSTITUTE(実質収支比率等に係る経年分析!H$49,"▲","-"))),ROUND(VALUE(SUBSTITUTE(実質収支比率等に係る経年分析!H$49,"▲","-")),2),NA())</f>
        <v>-0.96</v>
      </c>
      <c r="E21" s="171">
        <f>IF(ISNUMBER(VALUE(SUBSTITUTE(実質収支比率等に係る経年分析!I$49,"▲","-"))),ROUND(VALUE(SUBSTITUTE(実質収支比率等に係る経年分析!I$49,"▲","-")),2),NA())</f>
        <v>0.61</v>
      </c>
      <c r="F21" s="171">
        <f>IF(ISNUMBER(VALUE(SUBSTITUTE(実質収支比率等に係る経年分析!J$49,"▲","-"))),ROUND(VALUE(SUBSTITUTE(実質収支比率等に係る経年分析!J$49,"▲","-")),2),NA())</f>
        <v>11.28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1.49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公共下水道特別会計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農業集落排水特別会計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つぐ診療所特別会計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町営バス特別会計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後期高齢者医療保険特別会計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15">
      <c r="A35" s="172" t="str">
        <f>IF(連結実質赤字比率に係る赤字・黒字の構成分析!C$35="",NA(),連結実質赤字比率に係る赤字・黒字の構成分析!C$35)</f>
        <v>簡易水道特別会計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2.5499999999999998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563</v>
      </c>
      <c r="E42" s="173"/>
      <c r="F42" s="173"/>
      <c r="G42" s="173">
        <f>'実質公債費比率（分子）の構造'!L$52</f>
        <v>497</v>
      </c>
      <c r="H42" s="173"/>
      <c r="I42" s="173"/>
      <c r="J42" s="173">
        <f>'実質公債費比率（分子）の構造'!M$52</f>
        <v>470</v>
      </c>
      <c r="K42" s="173"/>
      <c r="L42" s="173"/>
      <c r="M42" s="173">
        <f>'実質公債費比率（分子）の構造'!N$52</f>
        <v>455</v>
      </c>
      <c r="N42" s="173"/>
      <c r="O42" s="173"/>
      <c r="P42" s="173">
        <f>'実質公債費比率（分子）の構造'!O$52</f>
        <v>449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96</v>
      </c>
      <c r="C46" s="173"/>
      <c r="D46" s="173"/>
      <c r="E46" s="173">
        <f>'実質公債費比率（分子）の構造'!L$48</f>
        <v>95</v>
      </c>
      <c r="F46" s="173"/>
      <c r="G46" s="173"/>
      <c r="H46" s="173">
        <f>'実質公債費比率（分子）の構造'!M$48</f>
        <v>90</v>
      </c>
      <c r="I46" s="173"/>
      <c r="J46" s="173"/>
      <c r="K46" s="173">
        <f>'実質公債費比率（分子）の構造'!N$48</f>
        <v>91</v>
      </c>
      <c r="L46" s="173"/>
      <c r="M46" s="173"/>
      <c r="N46" s="173">
        <f>'実質公債費比率（分子）の構造'!O$48</f>
        <v>97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686</v>
      </c>
      <c r="C49" s="173"/>
      <c r="D49" s="173"/>
      <c r="E49" s="173">
        <f>'実質公債費比率（分子）の構造'!L$45</f>
        <v>582</v>
      </c>
      <c r="F49" s="173"/>
      <c r="G49" s="173"/>
      <c r="H49" s="173">
        <f>'実質公債費比率（分子）の構造'!M$45</f>
        <v>520</v>
      </c>
      <c r="I49" s="173"/>
      <c r="J49" s="173"/>
      <c r="K49" s="173">
        <f>'実質公債費比率（分子）の構造'!N$45</f>
        <v>512</v>
      </c>
      <c r="L49" s="173"/>
      <c r="M49" s="173"/>
      <c r="N49" s="173">
        <f>'実質公債費比率（分子）の構造'!O$45</f>
        <v>522</v>
      </c>
      <c r="O49" s="173"/>
      <c r="P49" s="173"/>
    </row>
    <row r="50" spans="1:16" x14ac:dyDescent="0.15">
      <c r="A50" s="173" t="s">
        <v>71</v>
      </c>
      <c r="B50" s="173" t="e">
        <f>NA()</f>
        <v>#N/A</v>
      </c>
      <c r="C50" s="173">
        <f>IF(ISNUMBER('実質公債費比率（分子）の構造'!K$53),'実質公債費比率（分子）の構造'!K$53,NA())</f>
        <v>219</v>
      </c>
      <c r="D50" s="173" t="e">
        <f>NA()</f>
        <v>#N/A</v>
      </c>
      <c r="E50" s="173" t="e">
        <f>NA()</f>
        <v>#N/A</v>
      </c>
      <c r="F50" s="173">
        <f>IF(ISNUMBER('実質公債費比率（分子）の構造'!L$53),'実質公債費比率（分子）の構造'!L$53,NA())</f>
        <v>180</v>
      </c>
      <c r="G50" s="173" t="e">
        <f>NA()</f>
        <v>#N/A</v>
      </c>
      <c r="H50" s="173" t="e">
        <f>NA()</f>
        <v>#N/A</v>
      </c>
      <c r="I50" s="173">
        <f>IF(ISNUMBER('実質公債費比率（分子）の構造'!M$53),'実質公債費比率（分子）の構造'!M$53,NA())</f>
        <v>140</v>
      </c>
      <c r="J50" s="173" t="e">
        <f>NA()</f>
        <v>#N/A</v>
      </c>
      <c r="K50" s="173" t="e">
        <f>NA()</f>
        <v>#N/A</v>
      </c>
      <c r="L50" s="173">
        <f>IF(ISNUMBER('実質公債費比率（分子）の構造'!N$53),'実質公債費比率（分子）の構造'!N$53,NA())</f>
        <v>148</v>
      </c>
      <c r="M50" s="173" t="e">
        <f>NA()</f>
        <v>#N/A</v>
      </c>
      <c r="N50" s="173" t="e">
        <f>NA()</f>
        <v>#N/A</v>
      </c>
      <c r="O50" s="173">
        <f>IF(ISNUMBER('実質公債費比率（分子）の構造'!O$53),'実質公債費比率（分子）の構造'!O$53,NA())</f>
        <v>170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4471</v>
      </c>
      <c r="E56" s="172"/>
      <c r="F56" s="172"/>
      <c r="G56" s="172">
        <f>'将来負担比率（分子）の構造'!J$52</f>
        <v>4529</v>
      </c>
      <c r="H56" s="172"/>
      <c r="I56" s="172"/>
      <c r="J56" s="172">
        <f>'将来負担比率（分子）の構造'!K$52</f>
        <v>4938</v>
      </c>
      <c r="K56" s="172"/>
      <c r="L56" s="172"/>
      <c r="M56" s="172">
        <f>'将来負担比率（分子）の構造'!L$52</f>
        <v>5448</v>
      </c>
      <c r="N56" s="172"/>
      <c r="O56" s="172"/>
      <c r="P56" s="172">
        <f>'将来負担比率（分子）の構造'!M$52</f>
        <v>5482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3835</v>
      </c>
      <c r="E58" s="172"/>
      <c r="F58" s="172"/>
      <c r="G58" s="172">
        <f>'将来負担比率（分子）の構造'!J$50</f>
        <v>3891</v>
      </c>
      <c r="H58" s="172"/>
      <c r="I58" s="172"/>
      <c r="J58" s="172">
        <f>'将来負担比率（分子）の構造'!K$50</f>
        <v>3872</v>
      </c>
      <c r="K58" s="172"/>
      <c r="L58" s="172"/>
      <c r="M58" s="172">
        <f>'将来負担比率（分子）の構造'!L$50</f>
        <v>3889</v>
      </c>
      <c r="N58" s="172"/>
      <c r="O58" s="172"/>
      <c r="P58" s="172">
        <f>'将来負担比率（分子）の構造'!M$50</f>
        <v>4258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1569</v>
      </c>
      <c r="C62" s="172"/>
      <c r="D62" s="172"/>
      <c r="E62" s="172">
        <f>'将来負担比率（分子）の構造'!J$45</f>
        <v>1484</v>
      </c>
      <c r="F62" s="172"/>
      <c r="G62" s="172"/>
      <c r="H62" s="172">
        <f>'将来負担比率（分子）の構造'!K$45</f>
        <v>1533</v>
      </c>
      <c r="I62" s="172"/>
      <c r="J62" s="172"/>
      <c r="K62" s="172">
        <f>'将来負担比率（分子）の構造'!L$45</f>
        <v>1482</v>
      </c>
      <c r="L62" s="172"/>
      <c r="M62" s="172"/>
      <c r="N62" s="172">
        <f>'将来負担比率（分子）の構造'!M$45</f>
        <v>1431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857</v>
      </c>
      <c r="C64" s="172"/>
      <c r="D64" s="172"/>
      <c r="E64" s="172">
        <f>'将来負担比率（分子）の構造'!J$43</f>
        <v>867</v>
      </c>
      <c r="F64" s="172"/>
      <c r="G64" s="172"/>
      <c r="H64" s="172">
        <f>'将来負担比率（分子）の構造'!K$43</f>
        <v>936</v>
      </c>
      <c r="I64" s="172"/>
      <c r="J64" s="172"/>
      <c r="K64" s="172">
        <f>'将来負担比率（分子）の構造'!L$43</f>
        <v>951</v>
      </c>
      <c r="L64" s="172"/>
      <c r="M64" s="172"/>
      <c r="N64" s="172">
        <f>'将来負担比率（分子）の構造'!M$43</f>
        <v>939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5032</v>
      </c>
      <c r="C66" s="172"/>
      <c r="D66" s="172"/>
      <c r="E66" s="172">
        <f>'将来負担比率（分子）の構造'!J$41</f>
        <v>5116</v>
      </c>
      <c r="F66" s="172"/>
      <c r="G66" s="172"/>
      <c r="H66" s="172">
        <f>'将来負担比率（分子）の構造'!K$41</f>
        <v>5825</v>
      </c>
      <c r="I66" s="172"/>
      <c r="J66" s="172"/>
      <c r="K66" s="172">
        <f>'将来負担比率（分子）の構造'!L$41</f>
        <v>6600</v>
      </c>
      <c r="L66" s="172"/>
      <c r="M66" s="172"/>
      <c r="N66" s="172">
        <f>'将来負担比率（分子）の構造'!M$41</f>
        <v>6730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2542</v>
      </c>
      <c r="C72" s="176">
        <f>基金残高に係る経年分析!G55</f>
        <v>2545</v>
      </c>
      <c r="D72" s="176">
        <f>基金残高に係る経年分析!H55</f>
        <v>2880</v>
      </c>
    </row>
    <row r="73" spans="1:16" x14ac:dyDescent="0.15">
      <c r="A73" s="175" t="s">
        <v>78</v>
      </c>
      <c r="B73" s="176">
        <f>基金残高に係る経年分析!F56</f>
        <v>519</v>
      </c>
      <c r="C73" s="176">
        <f>基金残高に係る経年分析!G56</f>
        <v>519</v>
      </c>
      <c r="D73" s="176">
        <f>基金残高に係る経年分析!H56</f>
        <v>552</v>
      </c>
    </row>
    <row r="74" spans="1:16" x14ac:dyDescent="0.15">
      <c r="A74" s="175" t="s">
        <v>79</v>
      </c>
      <c r="B74" s="176">
        <f>基金残高に係る経年分析!F57</f>
        <v>736</v>
      </c>
      <c r="C74" s="176">
        <f>基金残高に係る経年分析!G57</f>
        <v>755</v>
      </c>
      <c r="D74" s="176">
        <f>基金残高に係る経年分析!H57</f>
        <v>774</v>
      </c>
    </row>
  </sheetData>
  <sheetProtection algorithmName="SHA-512" hashValue="fPfeD1HWI1YMOSeNRDZNuzaC5PbT+goxN3Hs+N6EacFjOXx3GHvZvfNX5GdxZrr96pzUhIcaozgzpV4tlTiZHA==" saltValue="en7/QiwDXNQHIS7elx0u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2023-10-06T02:39:15Z</cp:lastPrinted>
  <dcterms:created xsi:type="dcterms:W3CDTF">2023-02-20T05:48:45Z</dcterms:created>
  <dcterms:modified xsi:type="dcterms:W3CDTF">2023-10-06T07:26:29Z</dcterms:modified>
  <cp:category/>
</cp:coreProperties>
</file>