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77E045D7-4E66-4C26-92E1-0F6AEDF4E5B9}"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AM36" i="10"/>
  <c r="U36" i="10"/>
  <c r="C36" i="10"/>
  <c r="CO35" i="10"/>
  <c r="AM35" i="10"/>
  <c r="C35" i="10"/>
  <c r="AM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BE34" i="10"/>
  <c r="BE35" i="10" s="1"/>
  <c r="BE36" i="10" s="1"/>
  <c r="BW34" i="10" l="1"/>
  <c r="BW35" i="10" s="1"/>
  <c r="BW36" i="10" s="1"/>
  <c r="BW37" i="10" s="1"/>
  <c r="BW38" i="10" s="1"/>
  <c r="BW39" i="10" s="1"/>
  <c r="BW40" i="10" s="1"/>
  <c r="CO34" i="10" s="1"/>
</calcChain>
</file>

<file path=xl/sharedStrings.xml><?xml version="1.0" encoding="utf-8"?>
<sst xmlns="http://schemas.openxmlformats.org/spreadsheetml/2006/main" count="1198" uniqueCount="594">
  <si>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</si>
  <si>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</si>
  <si>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</si>
  <si>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</si>
  <si>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</si>
  <si>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</si>
  <si>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</si>
  <si>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</si>
  <si>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</si>
  <si>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</si>
  <si>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</si>
  <si>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</si>
  <si>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</si>
  <si>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</si>
  <si>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</si>
  <si>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</si>
  <si>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</si>
  <si>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</si>
  <si>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</si>
  <si>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</si>
  <si>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</si>
  <si>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</si>
  <si>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</si>
  <si>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</si>
  <si>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</si>
  <si>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</si>
  <si>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</si>
  <si>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</si>
  <si>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</si>
  <si>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</si>
  <si>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</si>
  <si>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</si>
  <si>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</si>
  <si>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</si>
  <si>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</si>
  <si>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</si>
  <si>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</si>
  <si>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</si>
  <si>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</si>
  <si>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</si>
  <si>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</si>
  <si>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</si>
  <si>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</si>
  <si>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</si>
  <si>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</si>
  <si>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</si>
  <si>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</si>
  <si>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</si>
  <si>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</si>
  <si>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</si>
  <si>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</si>
  <si>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</si>
  <si>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</si>
  <si>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</si>
  <si>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</si>
  <si>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</si>
  <si>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</si>
  <si>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</si>
  <si>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</si>
  <si>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</si>
  <si>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</si>
  <si>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</si>
  <si>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</si>
  <si>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</si>
  <si>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</si>
  <si>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</si>
  <si>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</si>
  <si>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</si>
  <si>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</si>
  <si>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</si>
  <si>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</si>
  <si>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</si>
  <si>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</si>
  <si>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</si>
  <si>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</si>
  <si>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</si>
  <si>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</si>
  <si>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</si>
  <si>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</si>
  <si>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</si>
  <si>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</si>
  <si>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</si>
  <si>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</si>
  <si>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</si>
  <si>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</si>
  <si>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</si>
  <si>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</si>
  <si>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</si>
  <si>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</si>
  <si>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</si>
  <si>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</si>
  <si>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</si>
  <si>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</si>
  <si>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</si>
  <si>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</si>
  <si>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</si>
  <si>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</si>
  <si>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</si>
  <si>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東栄町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</si>
  <si>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</si>
  <si>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</si>
  <si>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</si>
  <si>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</si>
  <si>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</si>
  <si>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</si>
  <si>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</si>
  <si>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</si>
  <si>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</si>
  <si>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</si>
  <si>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</si>
  <si>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</si>
  <si>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</si>
  <si>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</si>
  <si>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</si>
  <si>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</si>
  <si>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</si>
  <si>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</si>
  <si>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</si>
  <si>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</si>
  <si>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</si>
  <si>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</si>
  <si>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</si>
  <si>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</si>
  <si>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</si>
  <si>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</si>
  <si>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</si>
  <si>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</si>
  <si>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</si>
  <si>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</si>
  <si>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</si>
  <si>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</si>
  <si>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</si>
  <si>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</si>
  <si>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</si>
  <si>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</si>
  <si>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</si>
  <si>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</si>
  <si>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</si>
  <si>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</si>
  <si>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</si>
  <si>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</si>
  <si>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</si>
  <si>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</si>
  <si>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</si>
  <si>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</si>
  <si>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</si>
  <si>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</si>
  <si>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</si>
  <si>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</si>
  <si>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</si>
  <si>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</si>
  <si>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</si>
  <si>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</si>
  <si>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</si>
  <si>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5"/>
  </si>
  <si>
    <t>簡易水道特別会計</t>
    <phoneticPr fontId="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</si>
  <si>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</si>
  <si>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</si>
  <si>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</si>
  <si>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</si>
  <si>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</si>
  <si>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公共下水道事業特別会計</t>
    <phoneticPr fontId="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</si>
  <si>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</si>
  <si>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</si>
  <si>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</si>
  <si>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</si>
  <si>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</si>
  <si>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</si>
  <si>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</si>
  <si>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</si>
  <si>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</si>
  <si>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</si>
  <si>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</si>
  <si>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</si>
  <si>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</si>
  <si>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</si>
  <si>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</si>
  <si>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</si>
  <si>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</si>
  <si>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</si>
  <si>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</si>
  <si>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</si>
  <si>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</si>
  <si>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</si>
  <si>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</si>
  <si>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</si>
  <si>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</si>
  <si>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</si>
  <si>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</si>
  <si>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</si>
  <si>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</si>
  <si>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</si>
  <si>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</si>
  <si>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</si>
  <si>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</si>
  <si>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</si>
  <si>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</si>
  <si>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</si>
  <si>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</si>
  <si>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</si>
  <si>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</si>
  <si>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</si>
  <si>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</si>
  <si>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</si>
  <si>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</si>
  <si>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</si>
  <si>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</si>
  <si>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</si>
  <si>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</si>
  <si>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</si>
  <si>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</si>
  <si>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</si>
  <si>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</si>
  <si>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</si>
  <si>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</si>
  <si>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愛知県東栄町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</si>
  <si>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</si>
  <si>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</si>
  <si>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</si>
  <si>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</si>
  <si>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</si>
  <si>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</si>
  <si>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</si>
  <si>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</si>
  <si>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</si>
  <si>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</si>
  <si>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</si>
  <si>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</si>
  <si>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</si>
  <si>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</si>
  <si>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</si>
  <si>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</si>
  <si>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</si>
  <si>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</si>
  <si>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</si>
  <si>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</si>
  <si>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</si>
  <si>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</si>
  <si>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</si>
  <si>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</si>
  <si>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</si>
  <si>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</si>
  <si>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</si>
  <si>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</si>
  <si>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</si>
  <si>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</si>
  <si>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</si>
  <si>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</si>
  <si>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</si>
  <si>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</si>
  <si>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</si>
  <si>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</si>
  <si>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</si>
  <si>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</si>
  <si>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</si>
  <si>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</si>
  <si>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</si>
  <si>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</si>
  <si>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</si>
  <si>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</si>
  <si>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</si>
  <si>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</si>
  <si>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</si>
  <si>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</si>
  <si>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</si>
  <si>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</si>
  <si>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</si>
  <si>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</si>
  <si>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</si>
  <si>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</si>
  <si>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</si>
  <si>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</si>
  <si>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</si>
  <si>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</si>
  <si>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</si>
  <si>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</si>
  <si>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</si>
  <si>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</si>
  <si>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</si>
  <si>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</si>
  <si>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</si>
  <si>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</si>
  <si>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</si>
  <si>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</si>
  <si>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</si>
  <si>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</si>
  <si>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</si>
  <si>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</si>
  <si>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</si>
  <si>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</si>
  <si>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</si>
  <si>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</si>
  <si>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</si>
  <si>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</si>
  <si>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</si>
  <si>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</si>
  <si>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</si>
  <si>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</si>
  <si>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</si>
  <si>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</si>
  <si>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</si>
  <si>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</si>
  <si>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</si>
  <si>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</si>
  <si>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</si>
  <si>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</si>
  <si>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</si>
  <si>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</si>
  <si>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</si>
  <si>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</si>
  <si>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</si>
  <si>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</si>
  <si>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</si>
  <si>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</si>
  <si>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</si>
  <si>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</si>
  <si>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</si>
  <si>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</si>
  <si>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</si>
  <si>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</si>
  <si>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</si>
  <si>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</si>
  <si>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</si>
  <si>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</si>
  <si>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</si>
  <si>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</si>
  <si>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</si>
  <si>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</si>
  <si>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</si>
  <si>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</si>
  <si>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</si>
  <si>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</si>
  <si>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</si>
  <si>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</si>
  <si>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</si>
  <si>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</si>
  <si>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</si>
  <si>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</si>
  <si>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</si>
  <si>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</si>
  <si>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</si>
  <si>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</si>
  <si>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</si>
  <si>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</si>
  <si>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</si>
  <si>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</si>
  <si>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</si>
  <si>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</si>
  <si>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</si>
  <si>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</si>
  <si>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</si>
  <si>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</si>
  <si>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</si>
  <si>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</si>
  <si>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</si>
  <si>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</si>
  <si>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</si>
  <si>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</si>
  <si>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</si>
  <si>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</si>
  <si>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</si>
  <si>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</si>
  <si>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</si>
  <si>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</si>
  <si>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</si>
  <si>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</si>
  <si>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</si>
  <si>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</si>
  <si>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</si>
  <si>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</si>
  <si>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愛知県東栄町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</si>
  <si>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</si>
  <si>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</si>
  <si>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</si>
  <si>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</si>
  <si>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</si>
  <si>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</si>
  <si>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</si>
  <si>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</si>
  <si>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</si>
  <si>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</si>
  <si>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</si>
  <si>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</si>
  <si>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</si>
  <si>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</si>
  <si>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</si>
  <si>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</si>
  <si>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</si>
  <si>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</si>
  <si>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</si>
  <si>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</si>
  <si>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</si>
  <si>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</si>
  <si>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</si>
  <si>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</si>
  <si>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</si>
  <si>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</si>
  <si>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</si>
  <si>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</si>
  <si>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</si>
  <si>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</si>
  <si>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</si>
  <si>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</si>
  <si>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</si>
  <si>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</si>
  <si>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</si>
  <si>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</si>
  <si>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</si>
  <si>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</si>
  <si>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</si>
  <si>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</si>
  <si>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</si>
  <si>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</si>
  <si>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</si>
  <si>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</si>
  <si>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</si>
  <si>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</si>
  <si>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</si>
  <si>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</si>
  <si>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</si>
  <si>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</si>
  <si>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</si>
  <si>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</si>
  <si>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</si>
  <si>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</si>
  <si>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</si>
  <si>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</si>
  <si>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</si>
  <si>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</si>
  <si>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</si>
  <si>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</si>
  <si>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</si>
  <si>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</si>
  <si>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</si>
  <si>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</si>
  <si>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</si>
  <si>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</si>
  <si>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</si>
  <si>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</si>
  <si>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</si>
  <si>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</si>
  <si>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</si>
  <si>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</si>
  <si>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</si>
  <si>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</si>
  <si>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</si>
  <si>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</si>
  <si>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</si>
  <si>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</si>
  <si>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</si>
  <si>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</si>
  <si>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</si>
  <si>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</si>
  <si>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</si>
  <si>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</si>
  <si>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</si>
  <si>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</si>
  <si>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</si>
  <si>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</si>
  <si>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</si>
  <si>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</si>
  <si>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</si>
  <si>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</si>
  <si>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</si>
  <si>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</si>
  <si>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</si>
  <si>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</si>
  <si>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</si>
  <si>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</si>
  <si>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</si>
  <si>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</si>
  <si>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</si>
  <si>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</si>
  <si>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</si>
  <si>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</si>
  <si>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</si>
  <si>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</si>
  <si>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</si>
  <si>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</si>
  <si>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</si>
  <si>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</si>
  <si>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</si>
  <si>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</si>
  <si>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</si>
  <si>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</si>
  <si>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</si>
  <si>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</si>
  <si>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</si>
  <si>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</si>
  <si>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</si>
  <si>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</si>
  <si>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</si>
  <si>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</si>
  <si>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</si>
  <si>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</si>
  <si>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</si>
  <si>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</si>
  <si>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</si>
  <si>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</si>
  <si>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</si>
  <si>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</si>
  <si>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</si>
  <si>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</si>
  <si>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</si>
  <si>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</si>
  <si>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</si>
  <si>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</si>
  <si>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</si>
  <si>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</si>
  <si>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</si>
  <si>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</si>
  <si>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</si>
  <si>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</si>
  <si>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</si>
  <si>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</si>
  <si>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</si>
  <si>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</si>
  <si>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</si>
  <si>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</si>
  <si>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</si>
  <si>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</si>
  <si>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</si>
  <si>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</si>
  <si>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</si>
  <si>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</si>
  <si>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</si>
  <si>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</si>
  <si>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</si>
  <si>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</si>
  <si>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</si>
  <si>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</si>
  <si>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</si>
  <si>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</si>
  <si>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</si>
  <si>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</si>
  <si>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</si>
  <si>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</si>
  <si>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</si>
  <si>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</si>
  <si>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</si>
  <si>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</si>
  <si>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</si>
  <si>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</si>
  <si>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</si>
  <si>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</si>
  <si>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</si>
  <si>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</si>
  <si>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</si>
  <si>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</si>
  <si>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</si>
  <si>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6.29</t>
  </si>
  <si>
    <t>▲ 3.61</t>
  </si>
  <si>
    <t>簡易水道特別会計</t>
  </si>
  <si>
    <t>▲ 0.45</t>
  </si>
  <si>
    <t>公共下水道事業特別会計</t>
  </si>
  <si>
    <t>▲ 0.12</t>
  </si>
  <si>
    <t>一般会計</t>
  </si>
  <si>
    <t>国民健康保険特別会計</t>
  </si>
  <si>
    <t>農業集落排水事業特別会計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</si>
  <si>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</si>
  <si>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</si>
  <si>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</si>
  <si>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</si>
  <si>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</si>
  <si>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</si>
  <si>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</si>
  <si>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</si>
  <si>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</si>
  <si>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</si>
  <si>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東栄病院施設整備費積立基金</t>
    <rPh sb="0" eb="2">
      <t>トウエイ</t>
    </rPh>
    <rPh sb="2" eb="4">
      <t>ビョウイン</t>
    </rPh>
    <rPh sb="4" eb="6">
      <t>シセツ</t>
    </rPh>
    <rPh sb="6" eb="9">
      <t>セイビヒ</t>
    </rPh>
    <rPh sb="9" eb="11">
      <t>ツミタテ</t>
    </rPh>
    <rPh sb="11" eb="13">
      <t>キキン</t>
    </rPh>
    <phoneticPr fontId="5"/>
  </si>
  <si>
    <t>東栄町庁舎建設等基金</t>
    <rPh sb="0" eb="3">
      <t>トウエイチョウ</t>
    </rPh>
    <rPh sb="3" eb="5">
      <t>チョウシャ</t>
    </rPh>
    <rPh sb="5" eb="7">
      <t>ケンセツ</t>
    </rPh>
    <rPh sb="7" eb="8">
      <t>トウ</t>
    </rPh>
    <rPh sb="8" eb="10">
      <t>キキン</t>
    </rPh>
    <phoneticPr fontId="5"/>
  </si>
  <si>
    <t>東栄町住宅開発基金</t>
    <rPh sb="0" eb="3">
      <t>トウエイチョウ</t>
    </rPh>
    <rPh sb="3" eb="9">
      <t>ジュウタクカイハツキキン</t>
    </rPh>
    <phoneticPr fontId="2"/>
  </si>
  <si>
    <t>東栄町森づくり基金</t>
    <rPh sb="0" eb="3">
      <t>トウエイチョウ</t>
    </rPh>
    <rPh sb="3" eb="4">
      <t>モリ</t>
    </rPh>
    <rPh sb="7" eb="9">
      <t>キキン</t>
    </rPh>
    <phoneticPr fontId="2"/>
  </si>
  <si>
    <t>東栄町水と土保全基金</t>
    <rPh sb="0" eb="3">
      <t>トウエイチョウ</t>
    </rPh>
    <rPh sb="3" eb="4">
      <t>ミズ</t>
    </rPh>
    <rPh sb="5" eb="6">
      <t>ツチ</t>
    </rPh>
    <rPh sb="6" eb="10">
      <t>ホゼンキキン</t>
    </rPh>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</si>
  <si>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</si>
  <si>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北設広域事務組合</t>
    <rPh sb="0" eb="1">
      <t>ホク</t>
    </rPh>
    <rPh sb="1" eb="2">
      <t>セツ</t>
    </rPh>
    <rPh sb="2" eb="4">
      <t>コウイキ</t>
    </rPh>
    <rPh sb="4" eb="6">
      <t>ジム</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</si>
  <si>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</si>
  <si>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</si>
  <si>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新城設楽交通災害共済組合</t>
    <rPh sb="0" eb="2">
      <t>シンシロ</t>
    </rPh>
    <rPh sb="2" eb="4">
      <t>シタラ</t>
    </rPh>
    <rPh sb="4" eb="6">
      <t>コウツウ</t>
    </rPh>
    <rPh sb="6" eb="8">
      <t>サイガイ</t>
    </rPh>
    <rPh sb="8" eb="10">
      <t>キョウサイ</t>
    </rPh>
    <rPh sb="10" eb="12">
      <t>クミアイ</t>
    </rPh>
    <phoneticPr fontId="2"/>
  </si>
  <si>
    <t>東三河広域連合（一般会計）</t>
    <rPh sb="0" eb="1">
      <t>ヒガシ</t>
    </rPh>
    <rPh sb="1" eb="3">
      <t>ミカワ</t>
    </rPh>
    <rPh sb="3" eb="5">
      <t>コウイキ</t>
    </rPh>
    <rPh sb="5" eb="7">
      <t>レンゴウ</t>
    </rPh>
    <rPh sb="8" eb="10">
      <t>イッパン</t>
    </rPh>
    <rPh sb="10" eb="12">
      <t>カイケイ</t>
    </rPh>
    <phoneticPr fontId="2"/>
  </si>
  <si>
    <t>東三河広域連合（介護保険特別会計）</t>
    <rPh sb="0" eb="1">
      <t>ヒガシ</t>
    </rPh>
    <rPh sb="1" eb="3">
      <t>ミカワ</t>
    </rPh>
    <rPh sb="3" eb="5">
      <t>コウイキ</t>
    </rPh>
    <rPh sb="5" eb="7">
      <t>レンゴウ</t>
    </rPh>
    <rPh sb="8" eb="10">
      <t>カイゴ</t>
    </rPh>
    <rPh sb="10" eb="12">
      <t>ホケン</t>
    </rPh>
    <rPh sb="12" eb="14">
      <t>トクベツ</t>
    </rPh>
    <rPh sb="14" eb="16">
      <t>カイケイ</t>
    </rPh>
    <phoneticPr fontId="2"/>
  </si>
  <si>
    <t>株式会社とうえい</t>
    <rPh sb="0" eb="4">
      <t>カブシキガイシャ</t>
    </rPh>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</si>
  <si>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</si>
  <si>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</si>
  <si>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</si>
  <si>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将来負担額に対し現在は基金残高が充足していることから将来負担比率が生じていない状況ですが、有形固定資産減価償却率は非常に高くなっていることから公共施設の老朽化対策を進める必要があります。
経常収支比率が80％に近いため、現状では長寿命化や施設の除却に多額の費用は使えませんが、大規模事業に伴う地方債の償還ピークは近いため、財源確保を踏まえ計画的に実施していく必要があると考えています。</t>
  </si>
  <si>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</si>
  <si>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</si>
  <si>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</si>
  <si>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</si>
  <si>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</si>
  <si>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</si>
  <si>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保育園、小学校整備といった大規模事業において発行した地方債の償還が進んでいる中で、道路等の整備に伴う地方債発行額も例年と同程度の規模で推移していることから、実質公債費比率は上昇傾向にあります。
令和元年度及び２年度に実施した防災行政無線整備における地方債も規模が大きく、令和４年度以降に元金償還が始まることから今後数年間は大きな減少見込みはありません。
令和３年度以降に医療センター・保健福祉センター整備事業を予定しており、地方債発行による更なる増加も見込まれますが、基金残高により将来負担比率における数値は生じていません。</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</si>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</sst>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E3660B56-6E7F-41DE-B153-4867623C94D3}"/>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317319</c:v>
                </c:pt>
                <c:pt idx="1">
                  <c:v>289738</c:v>
                </c:pt>
                <c:pt idx="2">
                  <c:v>316937</c:v>
                </c:pt>
                <c:pt idx="3">
                  <c:v>332350</c:v>
                </c:pt>
                <c:pt idx="4">
                  <c:v>362690</c:v>
                </c:pt>
              </c:numCache>
            </c:numRef>
          </c:val>
          <c:smooth val="0"/>
          <c:extLst>
            <c:ext xmlns:c16="http://schemas.microsoft.com/office/drawing/2014/chart" uri="{C3380CC4-5D6E-409C-BE32-E72D297353CC}">
              <c16:uniqueId val="{00000000-46AF-4868-A20B-1D91F93374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66526</c:v>
                </c:pt>
                <c:pt idx="1">
                  <c:v>226169</c:v>
                </c:pt>
                <c:pt idx="2">
                  <c:v>188799</c:v>
                </c:pt>
                <c:pt idx="3">
                  <c:v>173034</c:v>
                </c:pt>
                <c:pt idx="4">
                  <c:v>130657</c:v>
                </c:pt>
              </c:numCache>
            </c:numRef>
          </c:val>
          <c:smooth val="0"/>
          <c:extLst>
            <c:ext xmlns:c16="http://schemas.microsoft.com/office/drawing/2014/chart" uri="{C3380CC4-5D6E-409C-BE32-E72D297353CC}">
              <c16:uniqueId val="{00000001-46AF-4868-A20B-1D91F93374C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c:v>
                </c:pt>
                <c:pt idx="1">
                  <c:v>11.5</c:v>
                </c:pt>
                <c:pt idx="2">
                  <c:v>6.97</c:v>
                </c:pt>
                <c:pt idx="3">
                  <c:v>8.2100000000000009</c:v>
                </c:pt>
                <c:pt idx="4">
                  <c:v>9.67</c:v>
                </c:pt>
              </c:numCache>
            </c:numRef>
          </c:val>
          <c:extLst>
            <c:ext xmlns:c16="http://schemas.microsoft.com/office/drawing/2014/chart" uri="{C3380CC4-5D6E-409C-BE32-E72D297353CC}">
              <c16:uniqueId val="{00000000-9FBC-4F7A-8A65-2BAB06E45CC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54.58</c:v>
                </c:pt>
                <c:pt idx="1">
                  <c:v>53.27</c:v>
                </c:pt>
                <c:pt idx="2">
                  <c:v>100.65</c:v>
                </c:pt>
                <c:pt idx="3">
                  <c:v>91.03</c:v>
                </c:pt>
                <c:pt idx="4">
                  <c:v>87.78</c:v>
                </c:pt>
              </c:numCache>
            </c:numRef>
          </c:val>
          <c:extLst>
            <c:ext xmlns:c16="http://schemas.microsoft.com/office/drawing/2014/chart" uri="{C3380CC4-5D6E-409C-BE32-E72D297353CC}">
              <c16:uniqueId val="{00000001-9FBC-4F7A-8A65-2BAB06E45CC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-6.29</c:v>
                </c:pt>
                <c:pt idx="1">
                  <c:v>4.6900000000000004</c:v>
                </c:pt>
                <c:pt idx="2">
                  <c:v>42.96</c:v>
                </c:pt>
                <c:pt idx="3">
                  <c:v>-3.61</c:v>
                </c:pt>
                <c:pt idx="4">
                  <c:v>7.52</c:v>
                </c:pt>
              </c:numCache>
            </c:numRef>
          </c:val>
          <c:smooth val="0"/>
          <c:extLst>
            <c:ext xmlns:c16="http://schemas.microsoft.com/office/drawing/2014/chart" uri="{C3380CC4-5D6E-409C-BE32-E72D297353CC}">
              <c16:uniqueId val="{00000002-9FBC-4F7A-8A65-2BAB06E45CC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51.24</c:v>
                </c:pt>
                <c:pt idx="2">
                  <c:v>#N/A</c:v>
                </c:pt>
                <c:pt idx="3">
                  <c:v>53.82</c:v>
                </c:pt>
                <c:pt idx="4">
                  <c:v>#N/A</c:v>
                </c:pt>
                <c:pt idx="5">
                  <c:v>1.69</c:v>
                </c:pt>
                <c:pt idx="6">
                  <c:v>0</c:v>
                </c:pt>
                <c:pt idx="7">
                  <c:v>0</c:v>
                </c:pt>
                <c:pt idx="8">
                  <c:v>0</c:v>
                </c:pt>
                <c:pt idx="9">
                  <c:v>0</c:v>
                </c:pt>
              </c:numCache>
            </c:numRef>
          </c:val>
          <c:extLst>
            <c:ext xmlns:c16="http://schemas.microsoft.com/office/drawing/2014/chart" uri="{C3380CC4-5D6E-409C-BE32-E72D297353CC}">
              <c16:uniqueId val="{00000000-CE4F-433A-9A67-C4AB3948460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E4F-433A-9A67-C4AB3948460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E4F-433A-9A67-C4AB3948460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CE4F-433A-9A67-C4AB39484604}"/>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0.01</c:v>
                </c:pt>
                <c:pt idx="2">
                  <c:v>#N/A</c:v>
                </c:pt>
                <c:pt idx="3">
                  <c:v>0.05</c:v>
                </c:pt>
                <c:pt idx="4">
                  <c:v>#N/A</c:v>
                </c:pt>
                <c:pt idx="5">
                  <c:v>0.21</c:v>
                </c:pt>
                <c:pt idx="6">
                  <c:v>#N/A</c:v>
                </c:pt>
                <c:pt idx="7">
                  <c:v>0.06</c:v>
                </c:pt>
                <c:pt idx="8">
                  <c:v>#N/A</c:v>
                </c:pt>
                <c:pt idx="9">
                  <c:v>0.11</c:v>
                </c:pt>
              </c:numCache>
            </c:numRef>
          </c:val>
          <c:extLst>
            <c:ext xmlns:c16="http://schemas.microsoft.com/office/drawing/2014/chart" uri="{C3380CC4-5D6E-409C-BE32-E72D297353CC}">
              <c16:uniqueId val="{00000004-CE4F-433A-9A67-C4AB39484604}"/>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0.12</c:v>
                </c:pt>
                <c:pt idx="2">
                  <c:v>#N/A</c:v>
                </c:pt>
                <c:pt idx="3">
                  <c:v>0.1</c:v>
                </c:pt>
                <c:pt idx="4">
                  <c:v>#N/A</c:v>
                </c:pt>
                <c:pt idx="5">
                  <c:v>0.11</c:v>
                </c:pt>
                <c:pt idx="6">
                  <c:v>#N/A</c:v>
                </c:pt>
                <c:pt idx="7">
                  <c:v>0.09</c:v>
                </c:pt>
                <c:pt idx="8">
                  <c:v>#N/A</c:v>
                </c:pt>
                <c:pt idx="9">
                  <c:v>0.13</c:v>
                </c:pt>
              </c:numCache>
            </c:numRef>
          </c:val>
          <c:extLst>
            <c:ext xmlns:c16="http://schemas.microsoft.com/office/drawing/2014/chart" uri="{C3380CC4-5D6E-409C-BE32-E72D297353CC}">
              <c16:uniqueId val="{00000005-CE4F-433A-9A67-C4AB39484604}"/>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2.72</c:v>
                </c:pt>
                <c:pt idx="2">
                  <c:v>#N/A</c:v>
                </c:pt>
                <c:pt idx="3">
                  <c:v>1.17</c:v>
                </c:pt>
                <c:pt idx="4">
                  <c:v>#N/A</c:v>
                </c:pt>
                <c:pt idx="5">
                  <c:v>1.0900000000000001</c:v>
                </c:pt>
                <c:pt idx="6">
                  <c:v>#N/A</c:v>
                </c:pt>
                <c:pt idx="7">
                  <c:v>0.99</c:v>
                </c:pt>
                <c:pt idx="8">
                  <c:v>#N/A</c:v>
                </c:pt>
                <c:pt idx="9">
                  <c:v>1.65</c:v>
                </c:pt>
              </c:numCache>
            </c:numRef>
          </c:val>
          <c:extLst>
            <c:ext xmlns:c16="http://schemas.microsoft.com/office/drawing/2014/chart" uri="{C3380CC4-5D6E-409C-BE32-E72D297353CC}">
              <c16:uniqueId val="{00000006-CE4F-433A-9A67-C4AB3948460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4.99</c:v>
                </c:pt>
                <c:pt idx="2">
                  <c:v>#N/A</c:v>
                </c:pt>
                <c:pt idx="3">
                  <c:v>11.5</c:v>
                </c:pt>
                <c:pt idx="4">
                  <c:v>#N/A</c:v>
                </c:pt>
                <c:pt idx="5">
                  <c:v>6.96</c:v>
                </c:pt>
                <c:pt idx="6">
                  <c:v>#N/A</c:v>
                </c:pt>
                <c:pt idx="7">
                  <c:v>8.26</c:v>
                </c:pt>
                <c:pt idx="8">
                  <c:v>#N/A</c:v>
                </c:pt>
                <c:pt idx="9">
                  <c:v>9.67</c:v>
                </c:pt>
              </c:numCache>
            </c:numRef>
          </c:val>
          <c:extLst>
            <c:ext xmlns:c16="http://schemas.microsoft.com/office/drawing/2014/chart" uri="{C3380CC4-5D6E-409C-BE32-E72D297353CC}">
              <c16:uniqueId val="{00000007-CE4F-433A-9A67-C4AB39484604}"/>
            </c:ext>
          </c:extLst>
        </c:ser>
        <c:ser>
          <c:idx val="8"/>
          <c:order val="8"/>
          <c:tx>
            <c:strRef>
              <c:f>データシート!$A$35</c:f>
              <c:strCache>
                <c:ptCount val="1"/>
                <c:pt idx="0">
                  <c:v>公共下水道事業特別会計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0.25</c:v>
                </c:pt>
                <c:pt idx="2">
                  <c:v>#N/A</c:v>
                </c:pt>
                <c:pt idx="3">
                  <c:v>0.16</c:v>
                </c:pt>
                <c:pt idx="4">
                  <c:v>#N/A</c:v>
                </c:pt>
                <c:pt idx="5">
                  <c:v>0.71</c:v>
                </c:pt>
                <c:pt idx="6">
                  <c:v>#N/A</c:v>
                </c:pt>
                <c:pt idx="7">
                  <c:v>0.14000000000000001</c:v>
                </c:pt>
                <c:pt idx="8">
                  <c:v>0.12</c:v>
                </c:pt>
                <c:pt idx="9">
                  <c:v>#N/A</c:v>
                </c:pt>
              </c:numCache>
            </c:numRef>
          </c:val>
          <c:extLst>
            <c:ext xmlns:c16="http://schemas.microsoft.com/office/drawing/2014/chart" uri="{C3380CC4-5D6E-409C-BE32-E72D297353CC}">
              <c16:uniqueId val="{00000008-CE4F-433A-9A67-C4AB39484604}"/>
            </c:ext>
          </c:extLst>
        </c:ser>
        <c:ser>
          <c:idx val="9"/>
          <c:order val="9"/>
          <c:tx>
            <c:strRef>
              <c:f>データシート!$A$36</c:f>
              <c:strCache>
                <c:ptCount val="1"/>
                <c:pt idx="0">
                  <c:v>簡易水道特別会計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0.44</c:v>
                </c:pt>
                <c:pt idx="2">
                  <c:v>#N/A</c:v>
                </c:pt>
                <c:pt idx="3">
                  <c:v>0.3</c:v>
                </c:pt>
                <c:pt idx="4">
                  <c:v>#N/A</c:v>
                </c:pt>
                <c:pt idx="5">
                  <c:v>0.28000000000000003</c:v>
                </c:pt>
                <c:pt idx="6">
                  <c:v>#N/A</c:v>
                </c:pt>
                <c:pt idx="7">
                  <c:v>0.24</c:v>
                </c:pt>
                <c:pt idx="8">
                  <c:v>0.45</c:v>
                </c:pt>
                <c:pt idx="9">
                  <c:v>#N/A</c:v>
                </c:pt>
              </c:numCache>
            </c:numRef>
          </c:val>
          <c:extLst>
            <c:ext xmlns:c16="http://schemas.microsoft.com/office/drawing/2014/chart" uri="{C3380CC4-5D6E-409C-BE32-E72D297353CC}">
              <c16:uniqueId val="{00000009-CE4F-433A-9A67-C4AB3948460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331</c:v>
                </c:pt>
                <c:pt idx="5">
                  <c:v>339</c:v>
                </c:pt>
                <c:pt idx="8">
                  <c:v>338</c:v>
                </c:pt>
                <c:pt idx="11">
                  <c:v>343</c:v>
                </c:pt>
                <c:pt idx="14">
                  <c:v>339</c:v>
                </c:pt>
              </c:numCache>
            </c:numRef>
          </c:val>
          <c:extLst>
            <c:ext xmlns:c16="http://schemas.microsoft.com/office/drawing/2014/chart" uri="{C3380CC4-5D6E-409C-BE32-E72D297353CC}">
              <c16:uniqueId val="{00000000-8C11-4030-ABD9-B8CE92B086B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8C11-4030-ABD9-B8CE92B086B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8C11-4030-ABD9-B8CE92B086B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C11-4030-ABD9-B8CE92B086B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124</c:v>
                </c:pt>
                <c:pt idx="3">
                  <c:v>117</c:v>
                </c:pt>
                <c:pt idx="6">
                  <c:v>103</c:v>
                </c:pt>
                <c:pt idx="9">
                  <c:v>110</c:v>
                </c:pt>
                <c:pt idx="12">
                  <c:v>103</c:v>
                </c:pt>
              </c:numCache>
            </c:numRef>
          </c:val>
          <c:extLst>
            <c:ext xmlns:c16="http://schemas.microsoft.com/office/drawing/2014/chart" uri="{C3380CC4-5D6E-409C-BE32-E72D297353CC}">
              <c16:uniqueId val="{00000004-8C11-4030-ABD9-B8CE92B086B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C11-4030-ABD9-B8CE92B086B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C11-4030-ABD9-B8CE92B086B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364</c:v>
                </c:pt>
                <c:pt idx="3">
                  <c:v>380</c:v>
                </c:pt>
                <c:pt idx="6">
                  <c:v>389</c:v>
                </c:pt>
                <c:pt idx="9">
                  <c:v>399</c:v>
                </c:pt>
                <c:pt idx="12">
                  <c:v>401</c:v>
                </c:pt>
              </c:numCache>
            </c:numRef>
          </c:val>
          <c:extLst>
            <c:ext xmlns:c16="http://schemas.microsoft.com/office/drawing/2014/chart" uri="{C3380CC4-5D6E-409C-BE32-E72D297353CC}">
              <c16:uniqueId val="{00000007-8C11-4030-ABD9-B8CE92B086B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157</c:v>
                </c:pt>
                <c:pt idx="2">
                  <c:v>#N/A</c:v>
                </c:pt>
                <c:pt idx="3">
                  <c:v>#N/A</c:v>
                </c:pt>
                <c:pt idx="4">
                  <c:v>158</c:v>
                </c:pt>
                <c:pt idx="5">
                  <c:v>#N/A</c:v>
                </c:pt>
                <c:pt idx="6">
                  <c:v>#N/A</c:v>
                </c:pt>
                <c:pt idx="7">
                  <c:v>154</c:v>
                </c:pt>
                <c:pt idx="8">
                  <c:v>#N/A</c:v>
                </c:pt>
                <c:pt idx="9">
                  <c:v>#N/A</c:v>
                </c:pt>
                <c:pt idx="10">
                  <c:v>166</c:v>
                </c:pt>
                <c:pt idx="11">
                  <c:v>#N/A</c:v>
                </c:pt>
                <c:pt idx="12">
                  <c:v>#N/A</c:v>
                </c:pt>
                <c:pt idx="13">
                  <c:v>165</c:v>
                </c:pt>
                <c:pt idx="14">
                  <c:v>#N/A</c:v>
                </c:pt>
              </c:numCache>
            </c:numRef>
          </c:val>
          <c:smooth val="0"/>
          <c:extLst>
            <c:ext xmlns:c16="http://schemas.microsoft.com/office/drawing/2014/chart" uri="{C3380CC4-5D6E-409C-BE32-E72D297353CC}">
              <c16:uniqueId val="{00000008-8C11-4030-ABD9-B8CE92B086B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3128</c:v>
                </c:pt>
                <c:pt idx="5">
                  <c:v>3149</c:v>
                </c:pt>
                <c:pt idx="8">
                  <c:v>3194</c:v>
                </c:pt>
                <c:pt idx="11">
                  <c:v>3300</c:v>
                </c:pt>
                <c:pt idx="14">
                  <c:v>3483</c:v>
                </c:pt>
              </c:numCache>
            </c:numRef>
          </c:val>
          <c:extLst>
            <c:ext xmlns:c16="http://schemas.microsoft.com/office/drawing/2014/chart" uri="{C3380CC4-5D6E-409C-BE32-E72D297353CC}">
              <c16:uniqueId val="{00000000-4B69-4EB0-AC5D-FE1118AB4AE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B69-4EB0-AC5D-FE1118AB4AE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2716</c:v>
                </c:pt>
                <c:pt idx="5">
                  <c:v>2320</c:v>
                </c:pt>
                <c:pt idx="8">
                  <c:v>3275</c:v>
                </c:pt>
                <c:pt idx="11">
                  <c:v>3290</c:v>
                </c:pt>
                <c:pt idx="14">
                  <c:v>3539</c:v>
                </c:pt>
              </c:numCache>
            </c:numRef>
          </c:val>
          <c:extLst>
            <c:ext xmlns:c16="http://schemas.microsoft.com/office/drawing/2014/chart" uri="{C3380CC4-5D6E-409C-BE32-E72D297353CC}">
              <c16:uniqueId val="{00000002-4B69-4EB0-AC5D-FE1118AB4AE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B69-4EB0-AC5D-FE1118AB4AE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B69-4EB0-AC5D-FE1118AB4AE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B69-4EB0-AC5D-FE1118AB4AE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1196</c:v>
                </c:pt>
                <c:pt idx="3">
                  <c:v>1040</c:v>
                </c:pt>
                <c:pt idx="6">
                  <c:v>1010</c:v>
                </c:pt>
                <c:pt idx="9">
                  <c:v>1262</c:v>
                </c:pt>
                <c:pt idx="12">
                  <c:v>1258</c:v>
                </c:pt>
              </c:numCache>
            </c:numRef>
          </c:val>
          <c:extLst>
            <c:ext xmlns:c16="http://schemas.microsoft.com/office/drawing/2014/chart" uri="{C3380CC4-5D6E-409C-BE32-E72D297353CC}">
              <c16:uniqueId val="{00000006-4B69-4EB0-AC5D-FE1118AB4AE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B69-4EB0-AC5D-FE1118AB4AE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1683</c:v>
                </c:pt>
                <c:pt idx="3">
                  <c:v>1572</c:v>
                </c:pt>
                <c:pt idx="6">
                  <c:v>1330</c:v>
                </c:pt>
                <c:pt idx="9">
                  <c:v>1266</c:v>
                </c:pt>
                <c:pt idx="12">
                  <c:v>1153</c:v>
                </c:pt>
              </c:numCache>
            </c:numRef>
          </c:val>
          <c:extLst>
            <c:ext xmlns:c16="http://schemas.microsoft.com/office/drawing/2014/chart" uri="{C3380CC4-5D6E-409C-BE32-E72D297353CC}">
              <c16:uniqueId val="{00000008-4B69-4EB0-AC5D-FE1118AB4AE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4B69-4EB0-AC5D-FE1118AB4AE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3357</c:v>
                </c:pt>
                <c:pt idx="3">
                  <c:v>3398</c:v>
                </c:pt>
                <c:pt idx="6">
                  <c:v>3521</c:v>
                </c:pt>
                <c:pt idx="9">
                  <c:v>3707</c:v>
                </c:pt>
                <c:pt idx="12">
                  <c:v>4013</c:v>
                </c:pt>
              </c:numCache>
            </c:numRef>
          </c:val>
          <c:extLst>
            <c:ext xmlns:c16="http://schemas.microsoft.com/office/drawing/2014/chart" uri="{C3380CC4-5D6E-409C-BE32-E72D297353CC}">
              <c16:uniqueId val="{0000000A-4B69-4EB0-AC5D-FE1118AB4AEE}"/>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392</c:v>
                </c:pt>
                <c:pt idx="2">
                  <c:v>#N/A</c:v>
                </c:pt>
                <c:pt idx="3">
                  <c:v>#N/A</c:v>
                </c:pt>
                <c:pt idx="4">
                  <c:v>541</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B69-4EB0-AC5D-FE1118AB4AEE}"/>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2064</c:v>
                </c:pt>
                <c:pt idx="1">
                  <c:v>1953</c:v>
                </c:pt>
                <c:pt idx="2">
                  <c:v>2078</c:v>
                </c:pt>
              </c:numCache>
            </c:numRef>
          </c:val>
          <c:extLst>
            <c:ext xmlns:c16="http://schemas.microsoft.com/office/drawing/2014/chart" uri="{C3380CC4-5D6E-409C-BE32-E72D297353CC}">
              <c16:uniqueId val="{00000000-D174-4A0B-B0BE-7ADF48C5A4B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344</c:v>
                </c:pt>
                <c:pt idx="1">
                  <c:v>344</c:v>
                </c:pt>
                <c:pt idx="2">
                  <c:v>365</c:v>
                </c:pt>
              </c:numCache>
            </c:numRef>
          </c:val>
          <c:extLst>
            <c:ext xmlns:c16="http://schemas.microsoft.com/office/drawing/2014/chart" uri="{C3380CC4-5D6E-409C-BE32-E72D297353CC}">
              <c16:uniqueId val="{00000001-D174-4A0B-B0BE-7ADF48C5A4B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861</c:v>
                </c:pt>
                <c:pt idx="1">
                  <c:v>889</c:v>
                </c:pt>
                <c:pt idx="2">
                  <c:v>890</c:v>
                </c:pt>
              </c:numCache>
            </c:numRef>
          </c:val>
          <c:extLst>
            <c:ext xmlns:c16="http://schemas.microsoft.com/office/drawing/2014/chart" uri="{C3380CC4-5D6E-409C-BE32-E72D297353CC}">
              <c16:uniqueId val="{00000002-D174-4A0B-B0BE-7ADF48C5A4B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{EE89BC78-0EC0-4415-8990-59A589672ECC}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556-43D3-94AA-95643CEA47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{E607DFA7-F16E-4620-91A4-D26FD650D9B7}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556-43D3-94AA-95643CEA47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{D2F18978-F49C-4FFA-884A-5F466D628804}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556-43D3-94AA-95643CEA47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{8D766E57-7AC9-4225-AE0A-5A10D956E15D}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556-43D3-94AA-95643CEA47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{2F9956B8-0CC1-4FB4-A01A-AC87A18AF268}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556-43D3-94AA-95643CEA47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{391B6A9A-5B46-4146-8CFC-22F7DB842E7E}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556-43D3-94AA-95643CEA47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{BCBC6BB6-C5F6-49DD-81E3-49C0BB6220C6}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556-43D3-94AA-95643CEA47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{1EACC9DF-8680-49D9-BDE9-2B8409C1C599}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556-43D3-94AA-95643CEA47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{31B0DBCF-8280-4255-B903-E0D1693414B1}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556-43D3-94AA-95643CEA47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86</c:v>
                </c:pt>
                <c:pt idx="32">
                  <c:v>86.6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4556-43D3-94AA-95643CEA476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{C1DF12F8-CE6B-4886-8023-E1CE27174916}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556-43D3-94AA-95643CEA476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{DB98DC50-1A5B-4334-AA18-ED24E1595ADE}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556-43D3-94AA-95643CEA47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{5D087237-999F-42A8-906F-CE877018337B}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556-43D3-94AA-95643CEA47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{43CE442E-F056-4AD9-AB88-B01F07E74F8F}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556-43D3-94AA-95643CEA47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{9559A135-4F72-4B6F-A2A5-BB5F907339EA}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556-43D3-94AA-95643CEA4769}"/>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{C6D38FCB-BCF5-48E5-8FE8-A7B1E33C9369}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556-43D3-94AA-95643CEA4769}"/>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{4D7A533A-387A-4D46-AB43-730745004CBB}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556-43D3-94AA-95643CEA4769}"/>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{C820E85C-CFF1-4B8C-BC5A-4F7129206C8E}</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556-43D3-94AA-95643CEA4769}"/>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{AB5579F8-A4C9-4B72-B44F-349CA727DCBB}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556-43D3-94AA-95643CEA47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61.5</c:v>
                </c:pt>
                <c:pt idx="32">
                  <c:v>61</c:v>
                </c:pt>
              </c:numCache>
            </c:numRef>
          </c:xVal>
          <c:yVal>
            <c:numRef>
              <c:f>公会計指標分析・財政指標組合せ分析表!$BP$55:$DC$55</c:f>
              <c:numCache>
                <c:formatCode>#,##0.0;"▲ "#,##0.0</c:formatCode>
                <c:ptCount val="40"/>
                <c:pt idx="24">
                  <c:v>0</c:v>
                </c:pt>
                <c:pt idx="32">
                  <c:v>0</c:v>
                </c:pt>
              </c:numCache>
            </c:numRef>
          </c:yVal>
          <c:smooth val="0"/>
          <c:extLst>
            <c:ext xmlns:c16="http://schemas.microsoft.com/office/drawing/2014/chart" uri="{C3380CC4-5D6E-409C-BE32-E72D297353CC}">
              <c16:uniqueId val="{00000013-4556-43D3-94AA-95643CEA4769}"/>
            </c:ext>
          </c:extLst>
        </c:ser>
        <c:dLbls>
          <c:showLegendKey val="0"/>
          <c:showVal val="1"/>
          <c:showCatName val="0"/>
          <c:showSerName val="0"/>
          <c:showPercent val="0"/>
          <c:showBubbleSize val="0"/>
        </c:dLbls>
        <c:axId val="46179840"/>
        <c:axId val="46181760"/>
      </c:scatterChart>
      <c:valAx>
        <c:axId val="46179840"/>
        <c:scaling>
          <c:orientation val="maxMin"/>
          <c:max val="61.6"/>
          <c:min val="60.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0"/>
          <c:min val="-2"/>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{BC9717A9-8EB9-40DB-B0E5-8D5EAA4340EA}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9727-48FC-AB58-DCA22318B69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{DBB49208-3E1E-4225-AE31-E3744A3DC5F8}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727-48FC-AB58-DCA22318B69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{48FFA54F-AF89-4169-BA80-DB9AB95BCFBE}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727-48FC-AB58-DCA22318B69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{3BDE61EC-9015-471E-B056-34BE28E73881}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727-48FC-AB58-DCA22318B69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{B422B222-A0E3-4140-B7D5-20C64FE73B6F}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727-48FC-AB58-DCA22318B69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{4C84F0B2-BE5A-4C41-98A7-BEABE8651EBC}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9727-48FC-AB58-DCA22318B69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{7419D6D3-AD8C-4A05-BF06-495DA2B69197}</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9727-48FC-AB58-DCA22318B69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{FE45DEA5-0C98-4061-9484-3465523E2947}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9727-48FC-AB58-DCA22318B69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{CBD85D87-D26D-4436-9505-E48EC5FBC364}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9727-48FC-AB58-DCA22318B69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8.4</c:v>
                </c:pt>
                <c:pt idx="16">
                  <c:v>9</c:v>
                </c:pt>
                <c:pt idx="24">
                  <c:v>9.1</c:v>
                </c:pt>
                <c:pt idx="32">
                  <c:v>8.6999999999999993</c:v>
                </c:pt>
              </c:numCache>
            </c:numRef>
          </c:xVal>
          <c:yVal>
            <c:numRef>
              <c:f>公会計指標分析・財政指標組合せ分析表!$BP$73:$DC$73</c:f>
              <c:numCache>
                <c:formatCode>#,##0.0;"▲ "#,##0.0</c:formatCode>
                <c:ptCount val="40"/>
                <c:pt idx="0">
                  <c:v>22.6</c:v>
                </c:pt>
                <c:pt idx="8">
                  <c:v>31.6</c:v>
                </c:pt>
              </c:numCache>
            </c:numRef>
          </c:yVal>
          <c:smooth val="0"/>
          <c:extLst>
            <c:ext xmlns:c16="http://schemas.microsoft.com/office/drawing/2014/chart" uri="{C3380CC4-5D6E-409C-BE32-E72D297353CC}">
              <c16:uniqueId val="{00000009-9727-48FC-AB58-DCA22318B69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{7DBF4197-F2D7-401F-812C-C21B2A1D1AF3}</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9727-48FC-AB58-DCA22318B69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{9A0F44A5-D1D4-4A01-9261-1F0BE1E6BA0B}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727-48FC-AB58-DCA22318B69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{D2DBE4C5-FF16-480A-8E45-E0DCAE3C727B}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727-48FC-AB58-DCA22318B69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{8F5702F9-8FC9-429E-ABE0-010FCD4B3F54}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727-48FC-AB58-DCA22318B69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{48522609-BFAE-4193-9818-653169D3858C}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727-48FC-AB58-DCA22318B69E}"/>
                </c:ext>
              </c:extLst>
            </c:dLbl>
            <c:dLbl>
              <c:idx val="8"/>
              <c:layout>
                <c:manualLayout>
                  <c:x val="-4.5096530706953818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{D7A38264-510A-4077-98CA-9FE4B7586341}</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9727-48FC-AB58-DCA22318B69E}"/>
                </c:ext>
              </c:extLst>
            </c:dLbl>
            <c:dLbl>
              <c:idx val="16"/>
              <c:layout>
                <c:manualLayout>
                  <c:x val="-1.8171803637232468E-2"/>
                  <c:y val="-6.241664708779395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{5D15407F-BF80-476F-8233-98E63B7262FE}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9727-48FC-AB58-DCA22318B69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{6F3D3BD7-567E-434B-B25E-A0D26E2E7E6B}</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9727-48FC-AB58-DCA22318B69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{549F1838-38D2-4D7A-887A-2D7506DCBC43}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9727-48FC-AB58-DCA22318B69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7.1</c:v>
                </c:pt>
                <c:pt idx="8">
                  <c:v>7.4</c:v>
                </c:pt>
                <c:pt idx="16">
                  <c:v>7.4</c:v>
                </c:pt>
                <c:pt idx="24">
                  <c:v>8</c:v>
                </c:pt>
                <c:pt idx="32">
                  <c:v>6.6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9727-48FC-AB58-DCA22318B69E}"/>
            </c:ext>
          </c:extLst>
        </c:ser>
        <c:dLbls>
          <c:showLegendKey val="0"/>
          <c:showVal val="1"/>
          <c:showCatName val="0"/>
          <c:showSerName val="0"/>
          <c:showPercent val="0"/>
          <c:showBubbleSize val="0"/>
        </c:dLbls>
        <c:axId val="84219776"/>
        <c:axId val="84234240"/>
      </c:scatterChart>
      <c:valAx>
        <c:axId val="84219776"/>
        <c:scaling>
          <c:orientation val="maxMin"/>
          <c:max val="9"/>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2,919
123.38
4,455,470
4,171,048
229,019
2,367,935
4,012,765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過疎化による人口の減少や全国平均を上回る高齢化率に加え、町内に中心となる産業がないこと等により、財政基盤が弱く、全国平均を下回っている。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定員管理の適正化、地方税の徴収強化、必要な事業の選定等の取り組みを通じ財政基盤の強化に努めるとともに、緊急に必要な事業を峻別し、投資的経費を抑制する等、歳出の見直しを継続していく。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87993</xdr:rowOff>
    </xdr:from>
    <xdr:to>
      <xdr:col>23</xdr:col>
      <xdr:colOff>133350</xdr:colOff>
      <xdr:row>45</xdr:row>
      <xdr:rowOff>62593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88743"/>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34670</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4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62593</xdr:rowOff>
    </xdr:from>
    <xdr:to>
      <xdr:col>24</xdr:col>
      <xdr:colOff>12700</xdr:colOff>
      <xdr:row>45</xdr:row>
      <xdr:rowOff>62593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7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2920</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87993</xdr:rowOff>
    </xdr:from>
    <xdr:to>
      <xdr:col>24</xdr:col>
      <xdr:colOff>12700</xdr:colOff>
      <xdr:row>35</xdr:row>
      <xdr:rowOff>87993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96157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628467"/>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4432</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376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159355</xdr:rowOff>
    </xdr:from>
    <xdr:to>
      <xdr:col>23</xdr:col>
      <xdr:colOff>184150</xdr:colOff>
      <xdr:row>44</xdr:row>
      <xdr:rowOff>89505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84667</xdr:rowOff>
    </xdr:from>
    <xdr:to>
      <xdr:col>19</xdr:col>
      <xdr:colOff>133350</xdr:colOff>
      <xdr:row>44</xdr:row>
      <xdr:rowOff>84667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147865</xdr:rowOff>
    </xdr:from>
    <xdr:to>
      <xdr:col>19</xdr:col>
      <xdr:colOff>184150</xdr:colOff>
      <xdr:row>44</xdr:row>
      <xdr:rowOff>78015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88192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28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84667</xdr:rowOff>
    </xdr:from>
    <xdr:to>
      <xdr:col>15</xdr:col>
      <xdr:colOff>82550</xdr:colOff>
      <xdr:row>44</xdr:row>
      <xdr:rowOff>84667</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147865</xdr:rowOff>
    </xdr:from>
    <xdr:to>
      <xdr:col>15</xdr:col>
      <xdr:colOff>133350</xdr:colOff>
      <xdr:row>44</xdr:row>
      <xdr:rowOff>78015</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20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88192</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28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84667</xdr:rowOff>
    </xdr:from>
    <xdr:to>
      <xdr:col>11</xdr:col>
      <xdr:colOff>31750</xdr:colOff>
      <xdr:row>44</xdr:row>
      <xdr:rowOff>84667</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6284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10885</xdr:rowOff>
    </xdr:from>
    <xdr:to>
      <xdr:col>11</xdr:col>
      <xdr:colOff>82550</xdr:colOff>
      <xdr:row>44</xdr:row>
      <xdr:rowOff>112485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122662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10885</xdr:rowOff>
    </xdr:from>
    <xdr:to>
      <xdr:col>7</xdr:col>
      <xdr:colOff>31750</xdr:colOff>
      <xdr:row>44</xdr:row>
      <xdr:rowOff>112485</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5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122662</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323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45357</xdr:rowOff>
    </xdr:from>
    <xdr:to>
      <xdr:col>23</xdr:col>
      <xdr:colOff>184150</xdr:colOff>
      <xdr:row>44</xdr:row>
      <xdr:rowOff>146957</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58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17434</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56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120244</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664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33867</xdr:rowOff>
    </xdr:from>
    <xdr:to>
      <xdr:col>15</xdr:col>
      <xdr:colOff>133350</xdr:colOff>
      <xdr:row>44</xdr:row>
      <xdr:rowOff>135467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120244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33867</xdr:rowOff>
    </xdr:from>
    <xdr:to>
      <xdr:col>11</xdr:col>
      <xdr:colOff>82550</xdr:colOff>
      <xdr:row>44</xdr:row>
      <xdr:rowOff>135467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120244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33867</xdr:rowOff>
    </xdr:from>
    <xdr:to>
      <xdr:col>7</xdr:col>
      <xdr:colOff>31750</xdr:colOff>
      <xdr:row>44</xdr:row>
      <xdr:rowOff>135467</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120244</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会計年度任用職員、再任用職員の増加による人件費の増加、新設診療所等の整備に係る経費、広域消防負担金及び各団体・個人への補助金等の増加により、経常的経費は前年度比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％の増となったが、経常的収入が普通交付税の増等により、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％の増となったため、経常収支比率は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ポイント低くなった。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一方で、人件費、補助費等、公債費、繰出金の大幅な減少見込みはないため、経常収支比率としては、横這い又は上昇していくと見られる。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119634</xdr:rowOff>
    </xdr:from>
    <xdr:to>
      <xdr:col>23</xdr:col>
      <xdr:colOff>133350</xdr:colOff>
      <xdr:row>66</xdr:row>
      <xdr:rowOff>87376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235184"/>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59453</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87376</xdr:rowOff>
    </xdr:from>
    <xdr:to>
      <xdr:col>24</xdr:col>
      <xdr:colOff>12700</xdr:colOff>
      <xdr:row>66</xdr:row>
      <xdr:rowOff>87376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34561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119634</xdr:rowOff>
    </xdr:from>
    <xdr:to>
      <xdr:col>24</xdr:col>
      <xdr:colOff>12700</xdr:colOff>
      <xdr:row>59</xdr:row>
      <xdr:rowOff>119634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23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97409</xdr:rowOff>
    </xdr:from>
    <xdr:to>
      <xdr:col>23</xdr:col>
      <xdr:colOff>133350</xdr:colOff>
      <xdr:row>63</xdr:row>
      <xdr:rowOff>143256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4114800" y="10898759"/>
          <a:ext cx="838200" cy="45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148988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950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5461</xdr:rowOff>
    </xdr:from>
    <xdr:to>
      <xdr:col>23</xdr:col>
      <xdr:colOff>184150</xdr:colOff>
      <xdr:row>64</xdr:row>
      <xdr:rowOff>107061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7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143256</xdr:rowOff>
    </xdr:from>
    <xdr:to>
      <xdr:col>19</xdr:col>
      <xdr:colOff>133350</xdr:colOff>
      <xdr:row>64</xdr:row>
      <xdr:rowOff>94869</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0944606"/>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138176</xdr:rowOff>
    </xdr:from>
    <xdr:to>
      <xdr:col>19</xdr:col>
      <xdr:colOff>184150</xdr:colOff>
      <xdr:row>65</xdr:row>
      <xdr:rowOff>68326</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11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53103</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119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94869</xdr:rowOff>
    </xdr:from>
    <xdr:to>
      <xdr:col>15</xdr:col>
      <xdr:colOff>82550</xdr:colOff>
      <xdr:row>66</xdr:row>
      <xdr:rowOff>140462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67669"/>
          <a:ext cx="889000" cy="38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5334</xdr:rowOff>
    </xdr:from>
    <xdr:to>
      <xdr:col>15</xdr:col>
      <xdr:colOff>133350</xdr:colOff>
      <xdr:row>65</xdr:row>
      <xdr:rowOff>106934</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114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91711</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123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140462</xdr:rowOff>
    </xdr:from>
    <xdr:to>
      <xdr:col>11</xdr:col>
      <xdr:colOff>31750</xdr:colOff>
      <xdr:row>66</xdr:row>
      <xdr:rowOff>150114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45616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39116</xdr:rowOff>
    </xdr:from>
    <xdr:to>
      <xdr:col>11</xdr:col>
      <xdr:colOff>82550</xdr:colOff>
      <xdr:row>65</xdr:row>
      <xdr:rowOff>140716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1183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150893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95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31877</xdr:rowOff>
    </xdr:from>
    <xdr:to>
      <xdr:col>7</xdr:col>
      <xdr:colOff>31750</xdr:colOff>
      <xdr:row>65</xdr:row>
      <xdr:rowOff>133477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143654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945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46609</xdr:rowOff>
    </xdr:from>
    <xdr:to>
      <xdr:col>23</xdr:col>
      <xdr:colOff>184150</xdr:colOff>
      <xdr:row>63</xdr:row>
      <xdr:rowOff>148209</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84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63136</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693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32783</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662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44069</xdr:rowOff>
    </xdr:from>
    <xdr:to>
      <xdr:col>15</xdr:col>
      <xdr:colOff>133350</xdr:colOff>
      <xdr:row>64</xdr:row>
      <xdr:rowOff>145669</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01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155846</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785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89662</xdr:rowOff>
    </xdr:from>
    <xdr:to>
      <xdr:col>11</xdr:col>
      <xdr:colOff>82550</xdr:colOff>
      <xdr:row>67</xdr:row>
      <xdr:rowOff>19812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40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4589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99314</xdr:rowOff>
    </xdr:from>
    <xdr:to>
      <xdr:col>7</xdr:col>
      <xdr:colOff>31750</xdr:colOff>
      <xdr:row>67</xdr:row>
      <xdr:rowOff>29464</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15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14241</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0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[424,914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類似団体平均と比較すると、人口</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人当たりの決算額は低くなっているが、昨年度から微増している。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物件費は減少したが、会計年度任用職員や再任用職員の増加に伴い、人件費が増加したことが要因と考えられる。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109953</xdr:rowOff>
    </xdr:from>
    <xdr:to>
      <xdr:col>23</xdr:col>
      <xdr:colOff>133350</xdr:colOff>
      <xdr:row>88</xdr:row>
      <xdr:rowOff>135142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97403"/>
          <a:ext cx="0" cy="1225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107219</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19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135142</xdr:rowOff>
    </xdr:from>
    <xdr:to>
      <xdr:col>24</xdr:col>
      <xdr:colOff>12700</xdr:colOff>
      <xdr:row>88</xdr:row>
      <xdr:rowOff>135142</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22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24880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40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109953</xdr:rowOff>
    </xdr:from>
    <xdr:to>
      <xdr:col>24</xdr:col>
      <xdr:colOff>12700</xdr:colOff>
      <xdr:row>81</xdr:row>
      <xdr:rowOff>109953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97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24890</xdr:rowOff>
    </xdr:from>
    <xdr:to>
      <xdr:col>23</xdr:col>
      <xdr:colOff>133350</xdr:colOff>
      <xdr:row>82</xdr:row>
      <xdr:rowOff>27263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83790"/>
          <a:ext cx="838200" cy="2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12041</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0709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15249</xdr:rowOff>
    </xdr:from>
    <xdr:to>
      <xdr:col>23</xdr:col>
      <xdr:colOff>184150</xdr:colOff>
      <xdr:row>82</xdr:row>
      <xdr:rowOff>116849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07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13593</xdr:rowOff>
    </xdr:from>
    <xdr:to>
      <xdr:col>19</xdr:col>
      <xdr:colOff>133350</xdr:colOff>
      <xdr:row>82</xdr:row>
      <xdr:rowOff>24890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72493"/>
          <a:ext cx="889000" cy="1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20131</xdr:rowOff>
    </xdr:from>
    <xdr:to>
      <xdr:col>19</xdr:col>
      <xdr:colOff>184150</xdr:colOff>
      <xdr:row>82</xdr:row>
      <xdr:rowOff>121731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07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106508</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65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2060</xdr:rowOff>
    </xdr:from>
    <xdr:to>
      <xdr:col>15</xdr:col>
      <xdr:colOff>82550</xdr:colOff>
      <xdr:row>82</xdr:row>
      <xdr:rowOff>13593</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60960"/>
          <a:ext cx="889000" cy="11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12669</xdr:rowOff>
    </xdr:from>
    <xdr:to>
      <xdr:col>15</xdr:col>
      <xdr:colOff>133350</xdr:colOff>
      <xdr:row>82</xdr:row>
      <xdr:rowOff>114269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71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99046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57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163261</xdr:rowOff>
    </xdr:from>
    <xdr:to>
      <xdr:col>11</xdr:col>
      <xdr:colOff>31750</xdr:colOff>
      <xdr:row>82</xdr:row>
      <xdr:rowOff>2060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050711"/>
          <a:ext cx="889000" cy="10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12274</xdr:rowOff>
    </xdr:from>
    <xdr:to>
      <xdr:col>11</xdr:col>
      <xdr:colOff>82550</xdr:colOff>
      <xdr:row>82</xdr:row>
      <xdr:rowOff>113874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07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98651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157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14717</xdr:rowOff>
    </xdr:from>
    <xdr:to>
      <xdr:col>7</xdr:col>
      <xdr:colOff>31750</xdr:colOff>
      <xdr:row>82</xdr:row>
      <xdr:rowOff>116317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101094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159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147913</xdr:rowOff>
    </xdr:from>
    <xdr:to>
      <xdr:col>23</xdr:col>
      <xdr:colOff>184150</xdr:colOff>
      <xdr:row>82</xdr:row>
      <xdr:rowOff>78063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3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69190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56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145540</xdr:rowOff>
    </xdr:from>
    <xdr:to>
      <xdr:col>19</xdr:col>
      <xdr:colOff>184150</xdr:colOff>
      <xdr:row>82</xdr:row>
      <xdr:rowOff>75690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3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85867</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01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134243</xdr:rowOff>
    </xdr:from>
    <xdr:to>
      <xdr:col>15</xdr:col>
      <xdr:colOff>133350</xdr:colOff>
      <xdr:row>82</xdr:row>
      <xdr:rowOff>64393</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2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74570</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122710</xdr:rowOff>
    </xdr:from>
    <xdr:to>
      <xdr:col>11</xdr:col>
      <xdr:colOff>82550</xdr:colOff>
      <xdr:row>82</xdr:row>
      <xdr:rowOff>52860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10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63037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77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112461</xdr:rowOff>
    </xdr:from>
    <xdr:to>
      <xdr:col>7</xdr:col>
      <xdr:colOff>31750</xdr:colOff>
      <xdr:row>82</xdr:row>
      <xdr:rowOff>42611</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9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52788</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768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これまでの新規採用職員の抑制や近年の多くの中堅職員の離職に伴う若年職員の昇格が影響し、令和２年度に数値が上昇した。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令和３年度は数値に影響するような大きな組織改編などはなかったことで令和２年度と同じ数値に留まっている。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類似団体平均と比較しても、依然として低い水準で推移していることから、　今後も人事の適正化に努める必要がある。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90170</xdr:rowOff>
    </xdr:from>
    <xdr:to>
      <xdr:col>81</xdr:col>
      <xdr:colOff>44450</xdr:colOff>
      <xdr:row>88</xdr:row>
      <xdr:rowOff>168911</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977620"/>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140988</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2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168911</xdr:rowOff>
    </xdr:from>
    <xdr:to>
      <xdr:col>81</xdr:col>
      <xdr:colOff>133350</xdr:colOff>
      <xdr:row>88</xdr:row>
      <xdr:rowOff>168911</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6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5097</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90170</xdr:rowOff>
    </xdr:from>
    <xdr:to>
      <xdr:col>81</xdr:col>
      <xdr:colOff>133350</xdr:colOff>
      <xdr:row>81</xdr:row>
      <xdr:rowOff>90170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37782</xdr:rowOff>
    </xdr:from>
    <xdr:to>
      <xdr:col>81</xdr:col>
      <xdr:colOff>44450</xdr:colOff>
      <xdr:row>85</xdr:row>
      <xdr:rowOff>37782</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6110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59072</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8037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86995</xdr:rowOff>
    </xdr:from>
    <xdr:to>
      <xdr:col>81</xdr:col>
      <xdr:colOff>95250</xdr:colOff>
      <xdr:row>87</xdr:row>
      <xdr:rowOff>17145</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100648</xdr:rowOff>
    </xdr:from>
    <xdr:to>
      <xdr:col>77</xdr:col>
      <xdr:colOff>44450</xdr:colOff>
      <xdr:row>85</xdr:row>
      <xdr:rowOff>37782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5290800" y="14502448"/>
          <a:ext cx="889000" cy="10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68898</xdr:rowOff>
    </xdr:from>
    <xdr:to>
      <xdr:col>77</xdr:col>
      <xdr:colOff>95250</xdr:colOff>
      <xdr:row>86</xdr:row>
      <xdr:rowOff>170498</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81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155275</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99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76518</xdr:rowOff>
    </xdr:from>
    <xdr:to>
      <xdr:col>72</xdr:col>
      <xdr:colOff>203200</xdr:colOff>
      <xdr:row>84</xdr:row>
      <xdr:rowOff>100648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478318"/>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32702</xdr:rowOff>
    </xdr:from>
    <xdr:to>
      <xdr:col>73</xdr:col>
      <xdr:colOff>44450</xdr:colOff>
      <xdr:row>86</xdr:row>
      <xdr:rowOff>134302</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119079</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76518</xdr:rowOff>
    </xdr:from>
    <xdr:to>
      <xdr:col>68</xdr:col>
      <xdr:colOff>152400</xdr:colOff>
      <xdr:row>84</xdr:row>
      <xdr:rowOff>148907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3512800" y="14478318"/>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32702</xdr:rowOff>
    </xdr:from>
    <xdr:to>
      <xdr:col>68</xdr:col>
      <xdr:colOff>203200</xdr:colOff>
      <xdr:row>86</xdr:row>
      <xdr:rowOff>134302</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119079</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863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158432</xdr:rowOff>
    </xdr:from>
    <xdr:to>
      <xdr:col>81</xdr:col>
      <xdr:colOff>95250</xdr:colOff>
      <xdr:row>85</xdr:row>
      <xdr:rowOff>88582</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3509</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405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158432</xdr:rowOff>
    </xdr:from>
    <xdr:to>
      <xdr:col>77</xdr:col>
      <xdr:colOff>95250</xdr:colOff>
      <xdr:row>85</xdr:row>
      <xdr:rowOff>88582</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56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98759</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32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49848</xdr:rowOff>
    </xdr:from>
    <xdr:to>
      <xdr:col>73</xdr:col>
      <xdr:colOff>44450</xdr:colOff>
      <xdr:row>84</xdr:row>
      <xdr:rowOff>151448</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45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161625</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220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25718</xdr:rowOff>
    </xdr:from>
    <xdr:to>
      <xdr:col>68</xdr:col>
      <xdr:colOff>203200</xdr:colOff>
      <xdr:row>84</xdr:row>
      <xdr:rowOff>127318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42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137495</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196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98107</xdr:rowOff>
    </xdr:from>
    <xdr:to>
      <xdr:col>64</xdr:col>
      <xdr:colOff>152400</xdr:colOff>
      <xdr:row>85</xdr:row>
      <xdr:rowOff>28257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9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38434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2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人口減少が続く中、職員の数は大きく変わらないため、数値は微増となっている。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平均を上回っていることから、行政サービスを維持しつつ、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適正な定員管理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推進</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組織体制の見直しや業務の見直し・効率化等の対策をとる必要がある。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7" name="定員管理の状況グラフ枠">
          <a:extLst>
            <a:ext uri="{FF2B5EF4-FFF2-40B4-BE49-F238E27FC236}">
              <a16:creationId xmlns:a16="http://schemas.microsoft.com/office/drawing/2014/main" id="{00000000-0008-0000-0300-000033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83910</xdr:rowOff>
    </xdr:from>
    <xdr:to>
      <xdr:col>81</xdr:col>
      <xdr:colOff>44450</xdr:colOff>
      <xdr:row>67</xdr:row>
      <xdr:rowOff>611</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flipV="1">
          <a:off x="17018000" y="10028010"/>
          <a:ext cx="0" cy="14597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144138</xdr:rowOff>
    </xdr:from>
    <xdr:ext cx="762000" cy="259045"/>
    <xdr:sp macro="" textlink="">
      <xdr:nvSpPr>
        <xdr:cNvPr id="309" name="定員管理の状況最小値テキスト">
          <a:extLst>
            <a:ext uri="{FF2B5EF4-FFF2-40B4-BE49-F238E27FC236}">
              <a16:creationId xmlns:a16="http://schemas.microsoft.com/office/drawing/2014/main" id="{00000000-0008-0000-0300-000035010000}"/>
            </a:ext>
          </a:extLst>
        </xdr:cNvPr>
        <xdr:cNvSpPr txBox="1"/>
      </xdr:nvSpPr>
      <xdr:spPr>
        <a:xfrm>
          <a:off x="17106900" y="114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611</xdr:rowOff>
    </xdr:from>
    <xdr:to>
      <xdr:col>81</xdr:col>
      <xdr:colOff>133350</xdr:colOff>
      <xdr:row>67</xdr:row>
      <xdr:rowOff>611</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6929100" y="1148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170287</xdr:rowOff>
    </xdr:from>
    <xdr:ext cx="762000" cy="259045"/>
    <xdr:sp macro="" textlink="">
      <xdr:nvSpPr>
        <xdr:cNvPr id="311" name="定員管理の状況最大値テキスト">
          <a:extLst>
            <a:ext uri="{FF2B5EF4-FFF2-40B4-BE49-F238E27FC236}">
              <a16:creationId xmlns:a16="http://schemas.microsoft.com/office/drawing/2014/main" id="{00000000-0008-0000-0300-000037010000}"/>
            </a:ext>
          </a:extLst>
        </xdr:cNvPr>
        <xdr:cNvSpPr txBox="1"/>
      </xdr:nvSpPr>
      <xdr:spPr>
        <a:xfrm>
          <a:off x="17106900" y="9771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83910</xdr:rowOff>
    </xdr:from>
    <xdr:to>
      <xdr:col>81</xdr:col>
      <xdr:colOff>133350</xdr:colOff>
      <xdr:row>58</xdr:row>
      <xdr:rowOff>83910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002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52862</xdr:rowOff>
    </xdr:from>
    <xdr:to>
      <xdr:col>81</xdr:col>
      <xdr:colOff>44450</xdr:colOff>
      <xdr:row>60</xdr:row>
      <xdr:rowOff>69064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179800" y="10339862"/>
          <a:ext cx="838200" cy="16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59967</xdr:rowOff>
    </xdr:from>
    <xdr:ext cx="762000" cy="259045"/>
    <xdr:sp macro="" textlink="">
      <xdr:nvSpPr>
        <xdr:cNvPr id="314" name="定員管理の状況平均値テキスト">
          <a:extLst>
            <a:ext uri="{FF2B5EF4-FFF2-40B4-BE49-F238E27FC236}">
              <a16:creationId xmlns:a16="http://schemas.microsoft.com/office/drawing/2014/main" id="{00000000-0008-0000-0300-00003A010000}"/>
            </a:ext>
          </a:extLst>
        </xdr:cNvPr>
        <xdr:cNvSpPr txBox="1"/>
      </xdr:nvSpPr>
      <xdr:spPr>
        <a:xfrm>
          <a:off x="17106900" y="100040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43440</xdr:rowOff>
    </xdr:from>
    <xdr:to>
      <xdr:col>81</xdr:col>
      <xdr:colOff>95250</xdr:colOff>
      <xdr:row>59</xdr:row>
      <xdr:rowOff>145040</xdr:rowOff>
    </xdr:to>
    <xdr:sp macro="" textlink="">
      <xdr:nvSpPr>
        <xdr:cNvPr id="315" name="フローチャート: 判断 314">
          <a:extLst>
            <a:ext uri="{FF2B5EF4-FFF2-40B4-BE49-F238E27FC236}">
              <a16:creationId xmlns:a16="http://schemas.microsoft.com/office/drawing/2014/main" id="{00000000-0008-0000-0300-00003B010000}"/>
            </a:ext>
          </a:extLst>
        </xdr:cNvPr>
        <xdr:cNvSpPr/>
      </xdr:nvSpPr>
      <xdr:spPr>
        <a:xfrm>
          <a:off x="16967200" y="1015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52862</xdr:rowOff>
    </xdr:from>
    <xdr:to>
      <xdr:col>77</xdr:col>
      <xdr:colOff>44450</xdr:colOff>
      <xdr:row>60</xdr:row>
      <xdr:rowOff>53207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flipV="1">
          <a:off x="15290800" y="10339862"/>
          <a:ext cx="889000" cy="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49071</xdr:rowOff>
    </xdr:from>
    <xdr:to>
      <xdr:col>77</xdr:col>
      <xdr:colOff>95250</xdr:colOff>
      <xdr:row>59</xdr:row>
      <xdr:rowOff>150671</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129000" y="1016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160848</xdr:rowOff>
    </xdr:from>
    <xdr:ext cx="736600" cy="259045"/>
    <xdr:sp macro="" textlink="">
      <xdr:nvSpPr>
        <xdr:cNvPr id="318" name="テキスト ボックス 317">
          <a:extLst>
            <a:ext uri="{FF2B5EF4-FFF2-40B4-BE49-F238E27FC236}">
              <a16:creationId xmlns:a16="http://schemas.microsoft.com/office/drawing/2014/main" id="{00000000-0008-0000-0300-00003E010000}"/>
            </a:ext>
          </a:extLst>
        </xdr:cNvPr>
        <xdr:cNvSpPr txBox="1"/>
      </xdr:nvSpPr>
      <xdr:spPr>
        <a:xfrm>
          <a:off x="15798800" y="99334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32294</xdr:rowOff>
    </xdr:from>
    <xdr:to>
      <xdr:col>72</xdr:col>
      <xdr:colOff>203200</xdr:colOff>
      <xdr:row>60</xdr:row>
      <xdr:rowOff>53207</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4401800" y="1031929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59412</xdr:rowOff>
    </xdr:from>
    <xdr:to>
      <xdr:col>73</xdr:col>
      <xdr:colOff>44450</xdr:colOff>
      <xdr:row>59</xdr:row>
      <xdr:rowOff>161012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5240000" y="1017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171189</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4909800" y="994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75971</xdr:rowOff>
    </xdr:from>
    <xdr:to>
      <xdr:col>68</xdr:col>
      <xdr:colOff>152400</xdr:colOff>
      <xdr:row>60</xdr:row>
      <xdr:rowOff>32294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3512800" y="10191521"/>
          <a:ext cx="889000" cy="12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54815</xdr:rowOff>
    </xdr:from>
    <xdr:to>
      <xdr:col>68</xdr:col>
      <xdr:colOff>203200</xdr:colOff>
      <xdr:row>59</xdr:row>
      <xdr:rowOff>156415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43510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166592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020800" y="9939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59872</xdr:rowOff>
    </xdr:from>
    <xdr:to>
      <xdr:col>64</xdr:col>
      <xdr:colOff>152400</xdr:colOff>
      <xdr:row>59</xdr:row>
      <xdr:rowOff>161472</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3462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146249</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3131800" y="10261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18264</xdr:rowOff>
    </xdr:from>
    <xdr:to>
      <xdr:col>81</xdr:col>
      <xdr:colOff>95250</xdr:colOff>
      <xdr:row>60</xdr:row>
      <xdr:rowOff>119864</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6967200" y="1030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161791</xdr:rowOff>
    </xdr:from>
    <xdr:ext cx="762000" cy="259045"/>
    <xdr:sp macro="" textlink="">
      <xdr:nvSpPr>
        <xdr:cNvPr id="333" name="定員管理の状況該当値テキスト">
          <a:extLst>
            <a:ext uri="{FF2B5EF4-FFF2-40B4-BE49-F238E27FC236}">
              <a16:creationId xmlns:a16="http://schemas.microsoft.com/office/drawing/2014/main" id="{00000000-0008-0000-0300-00004D010000}"/>
            </a:ext>
          </a:extLst>
        </xdr:cNvPr>
        <xdr:cNvSpPr txBox="1"/>
      </xdr:nvSpPr>
      <xdr:spPr>
        <a:xfrm>
          <a:off x="17106900" y="1027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2062</xdr:rowOff>
    </xdr:from>
    <xdr:to>
      <xdr:col>77</xdr:col>
      <xdr:colOff>95250</xdr:colOff>
      <xdr:row>60</xdr:row>
      <xdr:rowOff>103662</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129000" y="102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88439</xdr:rowOff>
    </xdr:from>
    <xdr:ext cx="7366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798800" y="10375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2407</xdr:rowOff>
    </xdr:from>
    <xdr:to>
      <xdr:col>73</xdr:col>
      <xdr:colOff>44450</xdr:colOff>
      <xdr:row>60</xdr:row>
      <xdr:rowOff>104007</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5240000" y="1028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88784</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909800" y="1037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152944</xdr:rowOff>
    </xdr:from>
    <xdr:to>
      <xdr:col>68</xdr:col>
      <xdr:colOff>203200</xdr:colOff>
      <xdr:row>60</xdr:row>
      <xdr:rowOff>83094</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4351000" y="1026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67871</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020800" y="1035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25171</xdr:rowOff>
    </xdr:from>
    <xdr:to>
      <xdr:col>64</xdr:col>
      <xdr:colOff>152400</xdr:colOff>
      <xdr:row>59</xdr:row>
      <xdr:rowOff>126771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3462000" y="1014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136948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3131800" y="9909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昨年度より減少したものの、依然として類似団体平均を上回っている。小学校、統合簡易水道など、地方債を発行する大規模な整備事業が続いたことが要因である。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に東栄診療所・保健福祉センター整備事業に係る地方債を新規発行することや、とうえい保育園整備、防災行政無線等の過去の大型事業の財源に充てた地方債の元金の償還が始まることから、今後も上昇することが見込まれるため、地方債の新規発行を抑制するように努めていく。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38100</xdr:rowOff>
    </xdr:from>
    <xdr:to>
      <xdr:col>81</xdr:col>
      <xdr:colOff>44450</xdr:colOff>
      <xdr:row>45</xdr:row>
      <xdr:rowOff>98213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81750"/>
          <a:ext cx="0" cy="14317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124477</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38100</xdr:rowOff>
    </xdr:from>
    <xdr:to>
      <xdr:col>81</xdr:col>
      <xdr:colOff>133350</xdr:colOff>
      <xdr:row>37</xdr:row>
      <xdr:rowOff>38100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81704</xdr:rowOff>
    </xdr:from>
    <xdr:to>
      <xdr:col>81</xdr:col>
      <xdr:colOff>44450</xdr:colOff>
      <xdr:row>42</xdr:row>
      <xdr:rowOff>113877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6179800" y="7282604"/>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49971</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0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113877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30673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146050</xdr:rowOff>
    </xdr:from>
    <xdr:to>
      <xdr:col>77</xdr:col>
      <xdr:colOff>95250</xdr:colOff>
      <xdr:row>42</xdr:row>
      <xdr:rowOff>76200</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86377</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57573</xdr:rowOff>
    </xdr:from>
    <xdr:to>
      <xdr:col>72</xdr:col>
      <xdr:colOff>203200</xdr:colOff>
      <xdr:row>42</xdr:row>
      <xdr:rowOff>105833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25847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97790</xdr:rowOff>
    </xdr:from>
    <xdr:to>
      <xdr:col>73</xdr:col>
      <xdr:colOff>44450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38117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148590</xdr:rowOff>
    </xdr:from>
    <xdr:to>
      <xdr:col>68</xdr:col>
      <xdr:colOff>152400</xdr:colOff>
      <xdr:row>42</xdr:row>
      <xdr:rowOff>57573</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3512800" y="717804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13987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30904</xdr:rowOff>
    </xdr:from>
    <xdr:to>
      <xdr:col>81</xdr:col>
      <xdr:colOff>95250</xdr:colOff>
      <xdr:row>42</xdr:row>
      <xdr:rowOff>132504</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2981</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20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6773</xdr:rowOff>
    </xdr:from>
    <xdr:to>
      <xdr:col>68</xdr:col>
      <xdr:colOff>203200</xdr:colOff>
      <xdr:row>42</xdr:row>
      <xdr:rowOff>108373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20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93150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729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年度をもって廃止した東栄病院特別会計の清算金を財政調整基金に積み立てたことにより、令和元年度から負担額が無くなった。</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ただし、令和３年度、４年度に実施</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した東栄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診療所・</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東栄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保健福祉センターの建設工事に係る費用に対し多額の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地方債を発行したため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、将来負担が生ずることが見込まれる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ことから、今後も事業実施の適正化を図り、財政の健全化に努める。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76200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7063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48277</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9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76200</xdr:rowOff>
    </xdr:from>
    <xdr:to>
      <xdr:col>81</xdr:col>
      <xdr:colOff>133350</xdr:colOff>
      <xdr:row>23</xdr:row>
      <xdr:rowOff>76200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401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101600</xdr:colOff>
      <xdr:row>15</xdr:row>
      <xdr:rowOff>130991</xdr:rowOff>
    </xdr:from>
    <xdr:to>
      <xdr:col>68</xdr:col>
      <xdr:colOff>152400</xdr:colOff>
      <xdr:row>16</xdr:row>
      <xdr:rowOff>114663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3512800" y="2702741"/>
          <a:ext cx="889000" cy="155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63863</xdr:rowOff>
    </xdr:from>
    <xdr:to>
      <xdr:col>68</xdr:col>
      <xdr:colOff>203200</xdr:colOff>
      <xdr:row>16</xdr:row>
      <xdr:rowOff>165463</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4351000" y="280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150240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93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80191</xdr:rowOff>
    </xdr:from>
    <xdr:to>
      <xdr:col>64</xdr:col>
      <xdr:colOff>152400</xdr:colOff>
      <xdr:row>16</xdr:row>
      <xdr:rowOff>10341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3462000" y="265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166568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38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2,919
123.38
4,455,470
4,171,048
229,019
2,367,935
4,012,765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と類似団体平均と比べて依然として低い水準にある。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これは、団塊世代職員及び中堅職員の退職、勤続年数の短い職員数の増加により、職員の年齢構成が若年化していることが要因であり、今後しばらくはこの傾向は続く見込みである。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中途採用の募集などにより</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年齢構成の平準化による定員管理の適正化を行っているため、引き続き取り組みを進めていく。</a:t>
          </a:r>
          <a:endPar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1246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43180</xdr:rowOff>
    </xdr:from>
    <xdr:to>
      <xdr:col>24</xdr:col>
      <xdr:colOff>25400</xdr:colOff>
      <xdr:row>35</xdr:row>
      <xdr:rowOff>100330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04393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143527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44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100330</xdr:rowOff>
    </xdr:from>
    <xdr:to>
      <xdr:col>19</xdr:col>
      <xdr:colOff>187325</xdr:colOff>
      <xdr:row>36</xdr:row>
      <xdr:rowOff>31750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101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31750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1391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30480</xdr:rowOff>
    </xdr:from>
    <xdr:to>
      <xdr:col>15</xdr:col>
      <xdr:colOff>149225</xdr:colOff>
      <xdr:row>36</xdr:row>
      <xdr:rowOff>132080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116857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130810</xdr:rowOff>
    </xdr:from>
    <xdr:to>
      <xdr:col>11</xdr:col>
      <xdr:colOff>9525</xdr:colOff>
      <xdr:row>35</xdr:row>
      <xdr:rowOff>138430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131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34290</xdr:rowOff>
    </xdr:from>
    <xdr:to>
      <xdr:col>6</xdr:col>
      <xdr:colOff>171450</xdr:colOff>
      <xdr:row>36</xdr:row>
      <xdr:rowOff>135890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0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120667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9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163830</xdr:rowOff>
    </xdr:from>
    <xdr:to>
      <xdr:col>24</xdr:col>
      <xdr:colOff>76200</xdr:colOff>
      <xdr:row>35</xdr:row>
      <xdr:rowOff>93980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599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8907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838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49530</xdr:rowOff>
    </xdr:from>
    <xdr:to>
      <xdr:col>20</xdr:col>
      <xdr:colOff>38100</xdr:colOff>
      <xdr:row>35</xdr:row>
      <xdr:rowOff>151130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161307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9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152400</xdr:rowOff>
    </xdr:from>
    <xdr:to>
      <xdr:col>15</xdr:col>
      <xdr:colOff>149225</xdr:colOff>
      <xdr:row>36</xdr:row>
      <xdr:rowOff>82550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92727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92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87630</xdr:rowOff>
    </xdr:from>
    <xdr:to>
      <xdr:col>11</xdr:col>
      <xdr:colOff>60325</xdr:colOff>
      <xdr:row>36</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27957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80010</xdr:rowOff>
    </xdr:from>
    <xdr:to>
      <xdr:col>6</xdr:col>
      <xdr:colOff>171450</xdr:colOff>
      <xdr:row>36</xdr:row>
      <xdr:rowOff>10160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20337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令和２年度に新型コロナウイルス感染症対策資材の調達のため費用が増加し、令和３年度も高止まりとなったが、経常収支比率では、類似団体平均と同水準となっている。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行政機能のデジタル化等により今後も費用の増加が見込まれるため、各種経費の削減などを進めて抑制に努めていく。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129286</xdr:rowOff>
    </xdr:from>
    <xdr:to>
      <xdr:col>82</xdr:col>
      <xdr:colOff>107950</xdr:colOff>
      <xdr:row>21</xdr:row>
      <xdr:rowOff>42418</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358136"/>
          <a:ext cx="0" cy="128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44213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10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129286</xdr:rowOff>
    </xdr:from>
    <xdr:to>
      <xdr:col>82</xdr:col>
      <xdr:colOff>196850</xdr:colOff>
      <xdr:row>13</xdr:row>
      <xdr:rowOff>129286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358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5842</xdr:rowOff>
    </xdr:from>
    <xdr:to>
      <xdr:col>82</xdr:col>
      <xdr:colOff>107950</xdr:colOff>
      <xdr:row>17</xdr:row>
      <xdr:rowOff>110998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5671800" y="2920492"/>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120159</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691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103632</xdr:rowOff>
    </xdr:from>
    <xdr:to>
      <xdr:col>82</xdr:col>
      <xdr:colOff>158750</xdr:colOff>
      <xdr:row>17</xdr:row>
      <xdr:rowOff>33782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46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35560</xdr:rowOff>
    </xdr:from>
    <xdr:to>
      <xdr:col>78</xdr:col>
      <xdr:colOff>69850</xdr:colOff>
      <xdr:row>17</xdr:row>
      <xdr:rowOff>110998</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4782800" y="2778760"/>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131064</xdr:rowOff>
    </xdr:from>
    <xdr:to>
      <xdr:col>78</xdr:col>
      <xdr:colOff>120650</xdr:colOff>
      <xdr:row>17</xdr:row>
      <xdr:rowOff>61214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7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71391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643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35560</xdr:rowOff>
    </xdr:from>
    <xdr:to>
      <xdr:col>73</xdr:col>
      <xdr:colOff>180975</xdr:colOff>
      <xdr:row>17</xdr:row>
      <xdr:rowOff>10414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893800" y="277876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32766</xdr:rowOff>
    </xdr:from>
    <xdr:to>
      <xdr:col>74</xdr:col>
      <xdr:colOff>31750</xdr:colOff>
      <xdr:row>17</xdr:row>
      <xdr:rowOff>134366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10414</xdr:rowOff>
    </xdr:from>
    <xdr:to>
      <xdr:col>69</xdr:col>
      <xdr:colOff>92075</xdr:colOff>
      <xdr:row>17</xdr:row>
      <xdr:rowOff>69850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004800" y="292506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37338</xdr:rowOff>
    </xdr:from>
    <xdr:to>
      <xdr:col>69</xdr:col>
      <xdr:colOff>142875</xdr:colOff>
      <xdr:row>17</xdr:row>
      <xdr:rowOff>138938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123715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126492</xdr:rowOff>
    </xdr:from>
    <xdr:to>
      <xdr:col>82</xdr:col>
      <xdr:colOff>158750</xdr:colOff>
      <xdr:row>17</xdr:row>
      <xdr:rowOff>56642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2869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98569</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28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60198</xdr:rowOff>
    </xdr:from>
    <xdr:to>
      <xdr:col>78</xdr:col>
      <xdr:colOff>120650</xdr:colOff>
      <xdr:row>17</xdr:row>
      <xdr:rowOff>161798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297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146575</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06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156210</xdr:rowOff>
    </xdr:from>
    <xdr:to>
      <xdr:col>74</xdr:col>
      <xdr:colOff>31750</xdr:colOff>
      <xdr:row>16</xdr:row>
      <xdr:rowOff>86360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131064</xdr:rowOff>
    </xdr:from>
    <xdr:to>
      <xdr:col>69</xdr:col>
      <xdr:colOff>142875</xdr:colOff>
      <xdr:row>17</xdr:row>
      <xdr:rowOff>61214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287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71391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2643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令和３年度において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と類似団体平均と比べて低い水準にある。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昨年度と比べて数値が減少したのは、養護老人ホームの入居者数の減少により、老人保護措置費が減少したことが要因である。　</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今後、高齢者人口は減少傾向となる見込みであるが、一人世帯の増加や障害福祉サービスのニーズの多様化などにより需要の増加が予測されるため、事業費を精査し適正化に努めていく。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60</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118127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40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146050</xdr:rowOff>
    </xdr:from>
    <xdr:to>
      <xdr:col>24</xdr:col>
      <xdr:colOff>114300</xdr:colOff>
      <xdr:row>60</xdr:row>
      <xdr:rowOff>146050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3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50800</xdr:rowOff>
    </xdr:from>
    <xdr:to>
      <xdr:col>24</xdr:col>
      <xdr:colOff>25400</xdr:colOff>
      <xdr:row>56</xdr:row>
      <xdr:rowOff>12700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4805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67327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95250</xdr:rowOff>
    </xdr:from>
    <xdr:to>
      <xdr:col>24</xdr:col>
      <xdr:colOff>76200</xdr:colOff>
      <xdr:row>56</xdr:row>
      <xdr:rowOff>25400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56</xdr:row>
      <xdr:rowOff>12700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499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69850</xdr:rowOff>
    </xdr:from>
    <xdr:to>
      <xdr:col>15</xdr:col>
      <xdr:colOff>98425</xdr:colOff>
      <xdr:row>56</xdr:row>
      <xdr:rowOff>88900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2209800" y="9499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0</xdr:rowOff>
    </xdr:from>
    <xdr:to>
      <xdr:col>15</xdr:col>
      <xdr:colOff>149225</xdr:colOff>
      <xdr:row>56</xdr:row>
      <xdr:rowOff>101600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86377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165100</xdr:rowOff>
    </xdr:from>
    <xdr:to>
      <xdr:col>11</xdr:col>
      <xdr:colOff>9525</xdr:colOff>
      <xdr:row>56</xdr:row>
      <xdr:rowOff>88900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48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19050</xdr:rowOff>
    </xdr:from>
    <xdr:to>
      <xdr:col>11</xdr:col>
      <xdr:colOff>60325</xdr:colOff>
      <xdr:row>56</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130827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38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19050</xdr:rowOff>
    </xdr:from>
    <xdr:to>
      <xdr:col>15</xdr:col>
      <xdr:colOff>149225</xdr:colOff>
      <xdr:row>55</xdr:row>
      <xdr:rowOff>120650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130827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114300</xdr:rowOff>
    </xdr:from>
    <xdr:to>
      <xdr:col>6</xdr:col>
      <xdr:colOff>171450</xdr:colOff>
      <xdr:row>56</xdr:row>
      <xdr:rowOff>44450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54627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1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東栄病院特別会計が公営企業会計ではなくなったことから、東栄診療所特別会計への一般会計からの繰出金が経常経費として取り扱われなくなり、数値が減少している。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令和４年度以降は、入院病床の廃止などにより東栄診療所特別会計の支出減少に伴う繰出金の減少により、臨時的経費の比率が下がることから、経常経費比率は増加に転ずるものと考えられる。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18415</xdr:rowOff>
    </xdr:from>
    <xdr:to>
      <xdr:col>82</xdr:col>
      <xdr:colOff>107950</xdr:colOff>
      <xdr:row>61</xdr:row>
      <xdr:rowOff>6985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7671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150512</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43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xdr:rowOff>
    </xdr:from>
    <xdr:to>
      <xdr:col>82</xdr:col>
      <xdr:colOff>196850</xdr:colOff>
      <xdr:row>61</xdr:row>
      <xdr:rowOff>6985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46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104792</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0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18415</xdr:rowOff>
    </xdr:from>
    <xdr:to>
      <xdr:col>82</xdr:col>
      <xdr:colOff>196850</xdr:colOff>
      <xdr:row>54</xdr:row>
      <xdr:rowOff>18415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7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149860</xdr:rowOff>
    </xdr:from>
    <xdr:to>
      <xdr:col>82</xdr:col>
      <xdr:colOff>107950</xdr:colOff>
      <xdr:row>55</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40816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8272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809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36195</xdr:rowOff>
    </xdr:from>
    <xdr:to>
      <xdr:col>82</xdr:col>
      <xdr:colOff>158750</xdr:colOff>
      <xdr:row>57</xdr:row>
      <xdr:rowOff>137795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149860</xdr:rowOff>
    </xdr:from>
    <xdr:to>
      <xdr:col>78</xdr:col>
      <xdr:colOff>69850</xdr:colOff>
      <xdr:row>55</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4081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24765</xdr:rowOff>
    </xdr:from>
    <xdr:to>
      <xdr:col>78</xdr:col>
      <xdr:colOff>120650</xdr:colOff>
      <xdr:row>57</xdr:row>
      <xdr:rowOff>126365</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797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111142</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883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115570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3893800" y="9499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30480</xdr:rowOff>
    </xdr:from>
    <xdr:to>
      <xdr:col>74</xdr:col>
      <xdr:colOff>31750</xdr:colOff>
      <xdr:row>57</xdr:row>
      <xdr:rowOff>132080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80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116857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88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115570</xdr:rowOff>
    </xdr:from>
    <xdr:to>
      <xdr:col>69</xdr:col>
      <xdr:colOff>92075</xdr:colOff>
      <xdr:row>57</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54532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70485</xdr:rowOff>
    </xdr:from>
    <xdr:to>
      <xdr:col>69</xdr:col>
      <xdr:colOff>142875</xdr:colOff>
      <xdr:row>58</xdr:row>
      <xdr:rowOff>635</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156862</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92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76200</xdr:rowOff>
    </xdr:from>
    <xdr:to>
      <xdr:col>65</xdr:col>
      <xdr:colOff>53975</xdr:colOff>
      <xdr:row>58</xdr:row>
      <xdr:rowOff>6350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162577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93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133350</xdr:rowOff>
    </xdr:from>
    <xdr:to>
      <xdr:col>82</xdr:col>
      <xdr:colOff>158750</xdr:colOff>
      <xdr:row>55</xdr:row>
      <xdr:rowOff>63500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149877</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99060</xdr:rowOff>
    </xdr:from>
    <xdr:to>
      <xdr:col>78</xdr:col>
      <xdr:colOff>120650</xdr:colOff>
      <xdr:row>55</xdr:row>
      <xdr:rowOff>29210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39387</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12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64770</xdr:rowOff>
    </xdr:from>
    <xdr:to>
      <xdr:col>69</xdr:col>
      <xdr:colOff>142875</xdr:colOff>
      <xdr:row>55</xdr:row>
      <xdr:rowOff>166370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5097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経常的な負担金である北設情報ネットワークやごみ処理に関する負担金について、令和２年度に引き続き、ネットワークの設備更新やごみ処理場の改良工事に対し地方債を発行したことから、一般財源で賄う比率が平成</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年度までと比べて減少した。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一方で広域消防に係る負担金等が増額となり、昨年度と比較して数値は上昇した。</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今後も負担金は維持又は増加する見込みであるため、事業の見直し等により、経費の縮減に努めていく。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88900</xdr:rowOff>
    </xdr:from>
    <xdr:to>
      <xdr:col>82</xdr:col>
      <xdr:colOff>107950</xdr:colOff>
      <xdr:row>39</xdr:row>
      <xdr:rowOff>92710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746750"/>
          <a:ext cx="0" cy="1032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3827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49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88900</xdr:rowOff>
    </xdr:from>
    <xdr:to>
      <xdr:col>82</xdr:col>
      <xdr:colOff>196850</xdr:colOff>
      <xdr:row>33</xdr:row>
      <xdr:rowOff>88900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746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43180</xdr:rowOff>
    </xdr:from>
    <xdr:to>
      <xdr:col>82</xdr:col>
      <xdr:colOff>107950</xdr:colOff>
      <xdr:row>37</xdr:row>
      <xdr:rowOff>16510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21538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77487</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59067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60960</xdr:rowOff>
    </xdr:from>
    <xdr:to>
      <xdr:col>82</xdr:col>
      <xdr:colOff>158750</xdr:colOff>
      <xdr:row>35</xdr:row>
      <xdr:rowOff>162560</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06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43180</xdr:rowOff>
    </xdr:from>
    <xdr:to>
      <xdr:col>78</xdr:col>
      <xdr:colOff>69850</xdr:colOff>
      <xdr:row>37</xdr:row>
      <xdr:rowOff>119380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4782800" y="6215380"/>
          <a:ext cx="8890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68580</xdr:rowOff>
    </xdr:from>
    <xdr:to>
      <xdr:col>78</xdr:col>
      <xdr:colOff>120650</xdr:colOff>
      <xdr:row>35</xdr:row>
      <xdr:rowOff>170180</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0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8907</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5838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119380</xdr:rowOff>
    </xdr:from>
    <xdr:to>
      <xdr:col>73</xdr:col>
      <xdr:colOff>180975</xdr:colOff>
      <xdr:row>40</xdr:row>
      <xdr:rowOff>104140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463030"/>
          <a:ext cx="889000" cy="499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83820</xdr:rowOff>
    </xdr:from>
    <xdr:to>
      <xdr:col>74</xdr:col>
      <xdr:colOff>31750</xdr:colOff>
      <xdr:row>36</xdr:row>
      <xdr:rowOff>13970</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0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24147</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585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153670</xdr:rowOff>
    </xdr:from>
    <xdr:to>
      <xdr:col>69</xdr:col>
      <xdr:colOff>92075</xdr:colOff>
      <xdr:row>40</xdr:row>
      <xdr:rowOff>104140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84022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110490</xdr:rowOff>
    </xdr:from>
    <xdr:to>
      <xdr:col>69</xdr:col>
      <xdr:colOff>142875</xdr:colOff>
      <xdr:row>36</xdr:row>
      <xdr:rowOff>40640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50817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110490</xdr:rowOff>
    </xdr:from>
    <xdr:to>
      <xdr:col>65</xdr:col>
      <xdr:colOff>53975</xdr:colOff>
      <xdr:row>36</xdr:row>
      <xdr:rowOff>40640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50817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137160</xdr:rowOff>
    </xdr:from>
    <xdr:to>
      <xdr:col>82</xdr:col>
      <xdr:colOff>158750</xdr:colOff>
      <xdr:row>37</xdr:row>
      <xdr:rowOff>67310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109237</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163830</xdr:rowOff>
    </xdr:from>
    <xdr:to>
      <xdr:col>78</xdr:col>
      <xdr:colOff>120650</xdr:colOff>
      <xdr:row>36</xdr:row>
      <xdr:rowOff>93980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78757</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68580</xdr:rowOff>
    </xdr:from>
    <xdr:to>
      <xdr:col>74</xdr:col>
      <xdr:colOff>31750</xdr:colOff>
      <xdr:row>37</xdr:row>
      <xdr:rowOff>170180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154957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49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53340</xdr:rowOff>
    </xdr:from>
    <xdr:to>
      <xdr:col>69</xdr:col>
      <xdr:colOff>142875</xdr:colOff>
      <xdr:row>40</xdr:row>
      <xdr:rowOff>154940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91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139717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99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102870</xdr:rowOff>
    </xdr:from>
    <xdr:to>
      <xdr:col>65</xdr:col>
      <xdr:colOff>53975</xdr:colOff>
      <xdr:row>40</xdr:row>
      <xdr:rowOff>33020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17797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87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令和３年度において</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と、近年は類似団体平均と同水準で推移しているが、全国や県内の平均より高い数値となっている。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保育園や小学校、統合簡易水道など、地方債を発行する大規模な整備事業が続いたことが要因である。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今後も、防災行政無線や診療所・保健福祉センターの整備に係る地方債の償還が本格化することから、令和７年度までは上昇する見込みであるため、地方債の新規発行を抑制するように努めていく。</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62230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34307</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62230</xdr:rowOff>
    </xdr:from>
    <xdr:to>
      <xdr:col>24</xdr:col>
      <xdr:colOff>114300</xdr:colOff>
      <xdr:row>81</xdr:row>
      <xdr:rowOff>62230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115570</xdr:rowOff>
    </xdr:from>
    <xdr:to>
      <xdr:col>24</xdr:col>
      <xdr:colOff>25400</xdr:colOff>
      <xdr:row>77</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987800" y="1314577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77487</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2936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60961</xdr:rowOff>
    </xdr:from>
    <xdr:to>
      <xdr:col>24</xdr:col>
      <xdr:colOff>76200</xdr:colOff>
      <xdr:row>76</xdr:row>
      <xdr:rowOff>162561</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12700</xdr:rowOff>
    </xdr:from>
    <xdr:to>
      <xdr:col>19</xdr:col>
      <xdr:colOff>187325</xdr:colOff>
      <xdr:row>77</xdr:row>
      <xdr:rowOff>24130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098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140970</xdr:rowOff>
    </xdr:from>
    <xdr:to>
      <xdr:col>20</xdr:col>
      <xdr:colOff>38100</xdr:colOff>
      <xdr:row>77</xdr:row>
      <xdr:rowOff>71120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55897</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57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12700</xdr:rowOff>
    </xdr:from>
    <xdr:to>
      <xdr:col>15</xdr:col>
      <xdr:colOff>98425</xdr:colOff>
      <xdr:row>77</xdr:row>
      <xdr:rowOff>24130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32143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146050</xdr:rowOff>
    </xdr:from>
    <xdr:to>
      <xdr:col>11</xdr:col>
      <xdr:colOff>9525</xdr:colOff>
      <xdr:row>77</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1320800" y="1317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0</xdr:rowOff>
    </xdr:from>
    <xdr:to>
      <xdr:col>6</xdr:col>
      <xdr:colOff>171450</xdr:colOff>
      <xdr:row>77</xdr:row>
      <xdr:rowOff>101600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86377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8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64770</xdr:rowOff>
    </xdr:from>
    <xdr:to>
      <xdr:col>24</xdr:col>
      <xdr:colOff>76200</xdr:colOff>
      <xdr:row>76</xdr:row>
      <xdr:rowOff>166370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309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36847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3067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133350</xdr:rowOff>
    </xdr:from>
    <xdr:to>
      <xdr:col>20</xdr:col>
      <xdr:colOff>38100</xdr:colOff>
      <xdr:row>77</xdr:row>
      <xdr:rowOff>63500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73677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93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133350</xdr:rowOff>
    </xdr:from>
    <xdr:to>
      <xdr:col>11</xdr:col>
      <xdr:colOff>60325</xdr:colOff>
      <xdr:row>77</xdr:row>
      <xdr:rowOff>63500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316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73677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95250</xdr:rowOff>
    </xdr:from>
    <xdr:to>
      <xdr:col>6</xdr:col>
      <xdr:colOff>171450</xdr:colOff>
      <xdr:row>77</xdr:row>
      <xdr:rowOff>25400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35577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近年の大型事業の元金償還の本格化により一般財源の充当先の公債費が占める割合が増加しており、公債費以外の経常経費比率は減少しつつある。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しかし、ゴミ処理場やネットワーク、広域消防の負担金といった町の裁量では削減できない費用が増加していることから、支出の精査、適正化に努めていく必要がある。</a:t>
          </a:r>
          <a:endPar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135165</xdr:rowOff>
    </xdr:from>
    <xdr:to>
      <xdr:col>82</xdr:col>
      <xdr:colOff>107950</xdr:colOff>
      <xdr:row>82</xdr:row>
      <xdr:rowOff>15966</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651015"/>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159493</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4046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15966</xdr:rowOff>
    </xdr:from>
    <xdr:to>
      <xdr:col>82</xdr:col>
      <xdr:colOff>196850</xdr:colOff>
      <xdr:row>82</xdr:row>
      <xdr:rowOff>15966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4074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50092</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135165</xdr:rowOff>
    </xdr:from>
    <xdr:to>
      <xdr:col>82</xdr:col>
      <xdr:colOff>196850</xdr:colOff>
      <xdr:row>73</xdr:row>
      <xdr:rowOff>135165</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171087</xdr:rowOff>
    </xdr:from>
    <xdr:to>
      <xdr:col>82</xdr:col>
      <xdr:colOff>107950</xdr:colOff>
      <xdr:row>76</xdr:row>
      <xdr:rowOff>2902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029837"/>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100528</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31307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128451</xdr:rowOff>
    </xdr:from>
    <xdr:to>
      <xdr:col>82</xdr:col>
      <xdr:colOff>158750</xdr:colOff>
      <xdr:row>77</xdr:row>
      <xdr:rowOff>58601</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2902</xdr:rowOff>
    </xdr:from>
    <xdr:to>
      <xdr:col>78</xdr:col>
      <xdr:colOff>69850</xdr:colOff>
      <xdr:row>76</xdr:row>
      <xdr:rowOff>159657</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4782800" y="13033102"/>
          <a:ext cx="889000" cy="15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68036</xdr:rowOff>
    </xdr:from>
    <xdr:to>
      <xdr:col>78</xdr:col>
      <xdr:colOff>120650</xdr:colOff>
      <xdr:row>77</xdr:row>
      <xdr:rowOff>169636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154413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3356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159657</xdr:rowOff>
    </xdr:from>
    <xdr:to>
      <xdr:col>73</xdr:col>
      <xdr:colOff>180975</xdr:colOff>
      <xdr:row>80</xdr:row>
      <xdr:rowOff>9434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189857"/>
          <a:ext cx="889000" cy="53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84364</xdr:rowOff>
    </xdr:from>
    <xdr:to>
      <xdr:col>74</xdr:col>
      <xdr:colOff>31750</xdr:colOff>
      <xdr:row>78</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9434</xdr:rowOff>
    </xdr:from>
    <xdr:to>
      <xdr:col>69</xdr:col>
      <xdr:colOff>92075</xdr:colOff>
      <xdr:row>80</xdr:row>
      <xdr:rowOff>55155</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004800" y="13725434"/>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143148</xdr:rowOff>
    </xdr:from>
    <xdr:to>
      <xdr:col>69</xdr:col>
      <xdr:colOff>142875</xdr:colOff>
      <xdr:row>78</xdr:row>
      <xdr:rowOff>73298</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83475</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130084</xdr:rowOff>
    </xdr:from>
    <xdr:to>
      <xdr:col>65</xdr:col>
      <xdr:colOff>53975</xdr:colOff>
      <xdr:row>78</xdr:row>
      <xdr:rowOff>60234</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70411</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310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120287</xdr:rowOff>
    </xdr:from>
    <xdr:to>
      <xdr:col>82</xdr:col>
      <xdr:colOff>158750</xdr:colOff>
      <xdr:row>76</xdr:row>
      <xdr:rowOff>50437</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297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136814</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2824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123553</xdr:rowOff>
    </xdr:from>
    <xdr:to>
      <xdr:col>78</xdr:col>
      <xdr:colOff>120650</xdr:colOff>
      <xdr:row>76</xdr:row>
      <xdr:rowOff>53702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298230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63880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27511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108857</xdr:rowOff>
    </xdr:from>
    <xdr:to>
      <xdr:col>74</xdr:col>
      <xdr:colOff>31750</xdr:colOff>
      <xdr:row>77</xdr:row>
      <xdr:rowOff>39007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13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49184</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290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130084</xdr:rowOff>
    </xdr:from>
    <xdr:to>
      <xdr:col>69</xdr:col>
      <xdr:colOff>142875</xdr:colOff>
      <xdr:row>80</xdr:row>
      <xdr:rowOff>60234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45011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76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4355</xdr:rowOff>
    </xdr:from>
    <xdr:to>
      <xdr:col>65</xdr:col>
      <xdr:colOff>53975</xdr:colOff>
      <xdr:row>80</xdr:row>
      <xdr:rowOff>105955</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72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90732</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80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70800</xdr:rowOff>
    </xdr:from>
    <xdr:to>
      <xdr:col>29</xdr:col>
      <xdr:colOff>127000</xdr:colOff>
      <xdr:row>19</xdr:row>
      <xdr:rowOff>140056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2004375"/>
          <a:ext cx="0" cy="14408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112133</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1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140056</xdr:rowOff>
    </xdr:from>
    <xdr:to>
      <xdr:col>30</xdr:col>
      <xdr:colOff>25400</xdr:colOff>
      <xdr:row>19</xdr:row>
      <xdr:rowOff>140056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452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157177</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747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70800</xdr:rowOff>
    </xdr:from>
    <xdr:to>
      <xdr:col>30</xdr:col>
      <xdr:colOff>25400</xdr:colOff>
      <xdr:row>11</xdr:row>
      <xdr:rowOff>70800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20043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171062</xdr:rowOff>
    </xdr:from>
    <xdr:to>
      <xdr:col>29</xdr:col>
      <xdr:colOff>127000</xdr:colOff>
      <xdr:row>19</xdr:row>
      <xdr:rowOff>6212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04787"/>
          <a:ext cx="647700" cy="66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2989</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52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157912</xdr:rowOff>
    </xdr:from>
    <xdr:to>
      <xdr:col>29</xdr:col>
      <xdr:colOff>177800</xdr:colOff>
      <xdr:row>18</xdr:row>
      <xdr:rowOff>88062</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01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168255</xdr:rowOff>
    </xdr:from>
    <xdr:to>
      <xdr:col>26</xdr:col>
      <xdr:colOff>50800</xdr:colOff>
      <xdr:row>19</xdr:row>
      <xdr:rowOff>6212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4305300" y="3301980"/>
          <a:ext cx="698500" cy="9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167461</xdr:rowOff>
    </xdr:from>
    <xdr:to>
      <xdr:col>26</xdr:col>
      <xdr:colOff>101600</xdr:colOff>
      <xdr:row>18</xdr:row>
      <xdr:rowOff>97611</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107788</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168255</xdr:rowOff>
    </xdr:from>
    <xdr:to>
      <xdr:col>22</xdr:col>
      <xdr:colOff>114300</xdr:colOff>
      <xdr:row>18</xdr:row>
      <xdr:rowOff>170557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01980"/>
          <a:ext cx="698500" cy="2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154531</xdr:rowOff>
    </xdr:from>
    <xdr:to>
      <xdr:col>22</xdr:col>
      <xdr:colOff>165100</xdr:colOff>
      <xdr:row>18</xdr:row>
      <xdr:rowOff>84681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168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94858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88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170557</xdr:rowOff>
    </xdr:from>
    <xdr:to>
      <xdr:col>18</xdr:col>
      <xdr:colOff>177800</xdr:colOff>
      <xdr:row>19</xdr:row>
      <xdr:rowOff>21518</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04282"/>
          <a:ext cx="698500" cy="22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160884</xdr:rowOff>
    </xdr:from>
    <xdr:to>
      <xdr:col>19</xdr:col>
      <xdr:colOff>38100</xdr:colOff>
      <xdr:row>18</xdr:row>
      <xdr:rowOff>91034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101211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892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159284</xdr:rowOff>
    </xdr:from>
    <xdr:to>
      <xdr:col>15</xdr:col>
      <xdr:colOff>101600</xdr:colOff>
      <xdr:row>18</xdr:row>
      <xdr:rowOff>89434</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99611</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89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120262</xdr:rowOff>
    </xdr:from>
    <xdr:to>
      <xdr:col>29</xdr:col>
      <xdr:colOff>177800</xdr:colOff>
      <xdr:row>19</xdr:row>
      <xdr:rowOff>50412</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53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92339</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226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126862</xdr:rowOff>
    </xdr:from>
    <xdr:to>
      <xdr:col>26</xdr:col>
      <xdr:colOff>101600</xdr:colOff>
      <xdr:row>19</xdr:row>
      <xdr:rowOff>57012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2605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41789</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46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117455</xdr:rowOff>
    </xdr:from>
    <xdr:to>
      <xdr:col>22</xdr:col>
      <xdr:colOff>165100</xdr:colOff>
      <xdr:row>19</xdr:row>
      <xdr:rowOff>47605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251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32382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119757</xdr:rowOff>
    </xdr:from>
    <xdr:to>
      <xdr:col>19</xdr:col>
      <xdr:colOff>38100</xdr:colOff>
      <xdr:row>19</xdr:row>
      <xdr:rowOff>49907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2534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34684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339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142168</xdr:rowOff>
    </xdr:from>
    <xdr:to>
      <xdr:col>15</xdr:col>
      <xdr:colOff>101600</xdr:colOff>
      <xdr:row>19</xdr:row>
      <xdr:rowOff>72318</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2758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57095</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362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153249</xdr:rowOff>
    </xdr:from>
    <xdr:to>
      <xdr:col>29</xdr:col>
      <xdr:colOff>127000</xdr:colOff>
      <xdr:row>37</xdr:row>
      <xdr:rowOff>311394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077799"/>
          <a:ext cx="0" cy="1358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283471</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40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311394</xdr:rowOff>
    </xdr:from>
    <xdr:to>
      <xdr:col>30</xdr:col>
      <xdr:colOff>25400</xdr:colOff>
      <xdr:row>37</xdr:row>
      <xdr:rowOff>311394</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4360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68176</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21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153249</xdr:rowOff>
    </xdr:from>
    <xdr:to>
      <xdr:col>30</xdr:col>
      <xdr:colOff>25400</xdr:colOff>
      <xdr:row>33</xdr:row>
      <xdr:rowOff>153249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077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91927</xdr:rowOff>
    </xdr:from>
    <xdr:to>
      <xdr:col>29</xdr:col>
      <xdr:colOff>127000</xdr:colOff>
      <xdr:row>36</xdr:row>
      <xdr:rowOff>100402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045177"/>
          <a:ext cx="647700" cy="84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81681</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7034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109604</xdr:rowOff>
    </xdr:from>
    <xdr:to>
      <xdr:col>29</xdr:col>
      <xdr:colOff>177800</xdr:colOff>
      <xdr:row>37</xdr:row>
      <xdr:rowOff>39754</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70628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100402</xdr:rowOff>
    </xdr:from>
    <xdr:to>
      <xdr:col>26</xdr:col>
      <xdr:colOff>50800</xdr:colOff>
      <xdr:row>36</xdr:row>
      <xdr:rowOff>131749</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7053652"/>
          <a:ext cx="698500" cy="313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84258</xdr:rowOff>
    </xdr:from>
    <xdr:to>
      <xdr:col>26</xdr:col>
      <xdr:colOff>101600</xdr:colOff>
      <xdr:row>37</xdr:row>
      <xdr:rowOff>14408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70375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170635</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71238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131749</xdr:rowOff>
    </xdr:from>
    <xdr:to>
      <xdr:col>22</xdr:col>
      <xdr:colOff>114300</xdr:colOff>
      <xdr:row>36</xdr:row>
      <xdr:rowOff>132915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7084999"/>
          <a:ext cx="698500" cy="1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97609</xdr:rowOff>
    </xdr:from>
    <xdr:to>
      <xdr:col>22</xdr:col>
      <xdr:colOff>165100</xdr:colOff>
      <xdr:row>37</xdr:row>
      <xdr:rowOff>27759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7050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12536</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7137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132915</xdr:rowOff>
    </xdr:from>
    <xdr:to>
      <xdr:col>18</xdr:col>
      <xdr:colOff>177800</xdr:colOff>
      <xdr:row>36</xdr:row>
      <xdr:rowOff>143002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086165"/>
          <a:ext cx="698500" cy="10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102312</xdr:rowOff>
    </xdr:from>
    <xdr:to>
      <xdr:col>19</xdr:col>
      <xdr:colOff>38100</xdr:colOff>
      <xdr:row>37</xdr:row>
      <xdr:rowOff>32462</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7055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17239</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714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99460</xdr:rowOff>
    </xdr:from>
    <xdr:to>
      <xdr:col>15</xdr:col>
      <xdr:colOff>101600</xdr:colOff>
      <xdr:row>37</xdr:row>
      <xdr:rowOff>29610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70527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14387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713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41127</xdr:rowOff>
    </xdr:from>
    <xdr:to>
      <xdr:col>29</xdr:col>
      <xdr:colOff>177800</xdr:colOff>
      <xdr:row>36</xdr:row>
      <xdr:rowOff>142727</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994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229104</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83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49602</xdr:rowOff>
    </xdr:from>
    <xdr:to>
      <xdr:col>26</xdr:col>
      <xdr:colOff>101600</xdr:colOff>
      <xdr:row>36</xdr:row>
      <xdr:rowOff>151202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0028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161379</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71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80949</xdr:rowOff>
    </xdr:from>
    <xdr:to>
      <xdr:col>22</xdr:col>
      <xdr:colOff>165100</xdr:colOff>
      <xdr:row>37</xdr:row>
      <xdr:rowOff>11099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70341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192726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80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82115</xdr:rowOff>
    </xdr:from>
    <xdr:to>
      <xdr:col>19</xdr:col>
      <xdr:colOff>38100</xdr:colOff>
      <xdr:row>37</xdr:row>
      <xdr:rowOff>12265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035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193892</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804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92202</xdr:rowOff>
    </xdr:from>
    <xdr:to>
      <xdr:col>15</xdr:col>
      <xdr:colOff>101600</xdr:colOff>
      <xdr:row>37</xdr:row>
      <xdr:rowOff>22352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0454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203979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814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2,919
123.38
4,455,470
4,171,048
229,019
2,367,935
4,012,765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a:extLst>
            <a:ext uri="{FF2B5EF4-FFF2-40B4-BE49-F238E27FC236}">
              <a16:creationId xmlns:a16="http://schemas.microsoft.com/office/drawing/2014/main" id="{00000000-0008-0000-0600-000037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人件費グラフ枠">
          <a:extLst>
            <a:ext uri="{FF2B5EF4-FFF2-40B4-BE49-F238E27FC236}">
              <a16:creationId xmlns:a16="http://schemas.microsoft.com/office/drawing/2014/main" id="{00000000-0008-0000-06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105497</xdr:rowOff>
    </xdr:from>
    <xdr:to>
      <xdr:col>24</xdr:col>
      <xdr:colOff>62865</xdr:colOff>
      <xdr:row>38</xdr:row>
      <xdr:rowOff>123667</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4633595" y="5077547"/>
          <a:ext cx="1270" cy="1561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127494</xdr:rowOff>
    </xdr:from>
    <xdr:ext cx="534377" cy="259045"/>
    <xdr:sp macro="" textlink="">
      <xdr:nvSpPr>
        <xdr:cNvPr id="58" name="人件費最小値テキスト">
          <a:extLst>
            <a:ext uri="{FF2B5EF4-FFF2-40B4-BE49-F238E27FC236}">
              <a16:creationId xmlns:a16="http://schemas.microsoft.com/office/drawing/2014/main" id="{00000000-0008-0000-0600-00003A000000}"/>
            </a:ext>
          </a:extLst>
        </xdr:cNvPr>
        <xdr:cNvSpPr txBox="1"/>
      </xdr:nvSpPr>
      <xdr:spPr>
        <a:xfrm>
          <a:off x="4686300" y="66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123667</xdr:rowOff>
    </xdr:from>
    <xdr:to>
      <xdr:col>24</xdr:col>
      <xdr:colOff>152400</xdr:colOff>
      <xdr:row>38</xdr:row>
      <xdr:rowOff>123667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6638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52174</xdr:rowOff>
    </xdr:from>
    <xdr:ext cx="690189" cy="259045"/>
    <xdr:sp macro="" textlink="">
      <xdr:nvSpPr>
        <xdr:cNvPr id="60" name="人件費最大値テキスト">
          <a:extLst>
            <a:ext uri="{FF2B5EF4-FFF2-40B4-BE49-F238E27FC236}">
              <a16:creationId xmlns:a16="http://schemas.microsoft.com/office/drawing/2014/main" id="{00000000-0008-0000-0600-00003C000000}"/>
            </a:ext>
          </a:extLst>
        </xdr:cNvPr>
        <xdr:cNvSpPr txBox="1"/>
      </xdr:nvSpPr>
      <xdr:spPr>
        <a:xfrm>
          <a:off x="4686300" y="48527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105497</xdr:rowOff>
    </xdr:from>
    <xdr:to>
      <xdr:col>24</xdr:col>
      <xdr:colOff>152400</xdr:colOff>
      <xdr:row>29</xdr:row>
      <xdr:rowOff>105497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4546600" y="5077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125728</xdr:rowOff>
    </xdr:from>
    <xdr:to>
      <xdr:col>24</xdr:col>
      <xdr:colOff>63500</xdr:colOff>
      <xdr:row>37</xdr:row>
      <xdr:rowOff>143044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3797300" y="6469378"/>
          <a:ext cx="838200" cy="1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17574</xdr:rowOff>
    </xdr:from>
    <xdr:ext cx="599010" cy="259045"/>
    <xdr:sp macro="" textlink="">
      <xdr:nvSpPr>
        <xdr:cNvPr id="63" name="人件費平均値テキスト">
          <a:extLst>
            <a:ext uri="{FF2B5EF4-FFF2-40B4-BE49-F238E27FC236}">
              <a16:creationId xmlns:a16="http://schemas.microsoft.com/office/drawing/2014/main" id="{00000000-0008-0000-0600-00003F000000}"/>
            </a:ext>
          </a:extLst>
        </xdr:cNvPr>
        <xdr:cNvSpPr txBox="1"/>
      </xdr:nvSpPr>
      <xdr:spPr>
        <a:xfrm>
          <a:off x="4686300" y="61897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166147</xdr:rowOff>
    </xdr:from>
    <xdr:to>
      <xdr:col>24</xdr:col>
      <xdr:colOff>114300</xdr:colOff>
      <xdr:row>37</xdr:row>
      <xdr:rowOff>96297</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4584700" y="633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143044</xdr:rowOff>
    </xdr:from>
    <xdr:to>
      <xdr:col>19</xdr:col>
      <xdr:colOff>177800</xdr:colOff>
      <xdr:row>37</xdr:row>
      <xdr:rowOff>146720</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908300" y="6486694"/>
          <a:ext cx="889000" cy="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170567</xdr:rowOff>
    </xdr:from>
    <xdr:to>
      <xdr:col>20</xdr:col>
      <xdr:colOff>38100</xdr:colOff>
      <xdr:row>37</xdr:row>
      <xdr:rowOff>100717</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3746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117244</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3497795" y="611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146720</xdr:rowOff>
    </xdr:from>
    <xdr:to>
      <xdr:col>15</xdr:col>
      <xdr:colOff>50800</xdr:colOff>
      <xdr:row>37</xdr:row>
      <xdr:rowOff>160619</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2019300" y="6490370"/>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34714</xdr:rowOff>
    </xdr:from>
    <xdr:to>
      <xdr:col>15</xdr:col>
      <xdr:colOff>101600</xdr:colOff>
      <xdr:row>37</xdr:row>
      <xdr:rowOff>136314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2857500" y="637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152841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2608795" y="615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160619</xdr:rowOff>
    </xdr:from>
    <xdr:to>
      <xdr:col>10</xdr:col>
      <xdr:colOff>114300</xdr:colOff>
      <xdr:row>38</xdr:row>
      <xdr:rowOff>3085</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flipV="1">
          <a:off x="1130300" y="6504269"/>
          <a:ext cx="889000" cy="13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42243</xdr:rowOff>
    </xdr:from>
    <xdr:to>
      <xdr:col>10</xdr:col>
      <xdr:colOff>165100</xdr:colOff>
      <xdr:row>37</xdr:row>
      <xdr:rowOff>143843</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968500" y="638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160370</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1719795" y="616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36807</xdr:rowOff>
    </xdr:from>
    <xdr:to>
      <xdr:col>6</xdr:col>
      <xdr:colOff>38100</xdr:colOff>
      <xdr:row>37</xdr:row>
      <xdr:rowOff>138407</xdr:rowOff>
    </xdr:to>
    <xdr:sp macro="" textlink="">
      <xdr:nvSpPr>
        <xdr:cNvPr id="74" name="フローチャート: 判断 73">
          <a:extLst>
            <a:ext uri="{FF2B5EF4-FFF2-40B4-BE49-F238E27FC236}">
              <a16:creationId xmlns:a16="http://schemas.microsoft.com/office/drawing/2014/main" id="{00000000-0008-0000-0600-00004A000000}"/>
            </a:ext>
          </a:extLst>
        </xdr:cNvPr>
        <xdr:cNvSpPr/>
      </xdr:nvSpPr>
      <xdr:spPr>
        <a:xfrm>
          <a:off x="1079500" y="6380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154934</xdr:rowOff>
    </xdr:from>
    <xdr:ext cx="59901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830795" y="6155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74928</xdr:rowOff>
    </xdr:from>
    <xdr:to>
      <xdr:col>24</xdr:col>
      <xdr:colOff>114300</xdr:colOff>
      <xdr:row>38</xdr:row>
      <xdr:rowOff>5077</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4584700" y="641857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53355</xdr:rowOff>
    </xdr:from>
    <xdr:ext cx="599010" cy="259045"/>
    <xdr:sp macro="" textlink="">
      <xdr:nvSpPr>
        <xdr:cNvPr id="82" name="人件費該当値テキスト">
          <a:extLst>
            <a:ext uri="{FF2B5EF4-FFF2-40B4-BE49-F238E27FC236}">
              <a16:creationId xmlns:a16="http://schemas.microsoft.com/office/drawing/2014/main" id="{00000000-0008-0000-0600-000052000000}"/>
            </a:ext>
          </a:extLst>
        </xdr:cNvPr>
        <xdr:cNvSpPr txBox="1"/>
      </xdr:nvSpPr>
      <xdr:spPr>
        <a:xfrm>
          <a:off x="4686300" y="6397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92244</xdr:rowOff>
    </xdr:from>
    <xdr:to>
      <xdr:col>20</xdr:col>
      <xdr:colOff>38100</xdr:colOff>
      <xdr:row>38</xdr:row>
      <xdr:rowOff>22394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3746500" y="64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13521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3497795" y="6528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95920</xdr:rowOff>
    </xdr:from>
    <xdr:to>
      <xdr:col>15</xdr:col>
      <xdr:colOff>101600</xdr:colOff>
      <xdr:row>38</xdr:row>
      <xdr:rowOff>26070</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2857500" y="643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17197</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2608795" y="6532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109818</xdr:rowOff>
    </xdr:from>
    <xdr:to>
      <xdr:col>10</xdr:col>
      <xdr:colOff>165100</xdr:colOff>
      <xdr:row>38</xdr:row>
      <xdr:rowOff>39968</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968500" y="645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31096</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1719795" y="65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123735</xdr:rowOff>
    </xdr:from>
    <xdr:to>
      <xdr:col>6</xdr:col>
      <xdr:colOff>38100</xdr:colOff>
      <xdr:row>38</xdr:row>
      <xdr:rowOff>53885</xdr:rowOff>
    </xdr:to>
    <xdr:sp macro="" textlink="">
      <xdr:nvSpPr>
        <xdr:cNvPr id="89" name="楕円 88">
          <a:extLst>
            <a:ext uri="{FF2B5EF4-FFF2-40B4-BE49-F238E27FC236}">
              <a16:creationId xmlns:a16="http://schemas.microsoft.com/office/drawing/2014/main" id="{00000000-0008-0000-0600-000059000000}"/>
            </a:ext>
          </a:extLst>
        </xdr:cNvPr>
        <xdr:cNvSpPr/>
      </xdr:nvSpPr>
      <xdr:spPr>
        <a:xfrm>
          <a:off x="1079500" y="646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45012</xdr:rowOff>
    </xdr:from>
    <xdr:ext cx="599010" cy="259045"/>
    <xdr:sp macro="" textlink="">
      <xdr:nvSpPr>
        <xdr:cNvPr id="90" name="テキスト ボックス 89">
          <a:extLst>
            <a:ext uri="{FF2B5EF4-FFF2-40B4-BE49-F238E27FC236}">
              <a16:creationId xmlns:a16="http://schemas.microsoft.com/office/drawing/2014/main" id="{00000000-0008-0000-0600-00005A000000}"/>
            </a:ext>
          </a:extLst>
        </xdr:cNvPr>
        <xdr:cNvSpPr txBox="1"/>
      </xdr:nvSpPr>
      <xdr:spPr>
        <a:xfrm>
          <a:off x="830795" y="6560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6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26584</xdr:rowOff>
    </xdr:from>
    <xdr:to>
      <xdr:col>24</xdr:col>
      <xdr:colOff>62865</xdr:colOff>
      <xdr:row>58</xdr:row>
      <xdr:rowOff>51922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99084"/>
          <a:ext cx="1270" cy="13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55749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99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51922</xdr:rowOff>
    </xdr:from>
    <xdr:to>
      <xdr:col>24</xdr:col>
      <xdr:colOff>152400</xdr:colOff>
      <xdr:row>58</xdr:row>
      <xdr:rowOff>51922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999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144711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743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26584</xdr:rowOff>
    </xdr:from>
    <xdr:to>
      <xdr:col>24</xdr:col>
      <xdr:colOff>152400</xdr:colOff>
      <xdr:row>50</xdr:row>
      <xdr:rowOff>26584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9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92015</xdr:rowOff>
    </xdr:from>
    <xdr:to>
      <xdr:col>24</xdr:col>
      <xdr:colOff>63500</xdr:colOff>
      <xdr:row>57</xdr:row>
      <xdr:rowOff>92150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64665"/>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55198</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563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32321</xdr:rowOff>
    </xdr:from>
    <xdr:to>
      <xdr:col>24</xdr:col>
      <xdr:colOff>114300</xdr:colOff>
      <xdr:row>57</xdr:row>
      <xdr:rowOff>133921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0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92015</xdr:rowOff>
    </xdr:from>
    <xdr:to>
      <xdr:col>19</xdr:col>
      <xdr:colOff>177800</xdr:colOff>
      <xdr:row>57</xdr:row>
      <xdr:rowOff>109078</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64665"/>
          <a:ext cx="889000" cy="17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18003</xdr:rowOff>
    </xdr:from>
    <xdr:to>
      <xdr:col>20</xdr:col>
      <xdr:colOff>38100</xdr:colOff>
      <xdr:row>57</xdr:row>
      <xdr:rowOff>119603</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90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136130</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65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109078</xdr:rowOff>
    </xdr:from>
    <xdr:to>
      <xdr:col>15</xdr:col>
      <xdr:colOff>50800</xdr:colOff>
      <xdr:row>57</xdr:row>
      <xdr:rowOff>125978</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1728"/>
          <a:ext cx="889000" cy="16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9267</xdr:rowOff>
    </xdr:from>
    <xdr:to>
      <xdr:col>15</xdr:col>
      <xdr:colOff>101600</xdr:colOff>
      <xdr:row>57</xdr:row>
      <xdr:rowOff>110867</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78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127394</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57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125978</xdr:rowOff>
    </xdr:from>
    <xdr:to>
      <xdr:col>10</xdr:col>
      <xdr:colOff>114300</xdr:colOff>
      <xdr:row>57</xdr:row>
      <xdr:rowOff>134124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898628"/>
          <a:ext cx="889000" cy="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7975</xdr:rowOff>
    </xdr:from>
    <xdr:to>
      <xdr:col>10</xdr:col>
      <xdr:colOff>165100</xdr:colOff>
      <xdr:row>57</xdr:row>
      <xdr:rowOff>109575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126102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55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4806</xdr:rowOff>
    </xdr:from>
    <xdr:to>
      <xdr:col>6</xdr:col>
      <xdr:colOff>38100</xdr:colOff>
      <xdr:row>57</xdr:row>
      <xdr:rowOff>106406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122933</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5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41350</xdr:rowOff>
    </xdr:from>
    <xdr:to>
      <xdr:col>24</xdr:col>
      <xdr:colOff>114300</xdr:colOff>
      <xdr:row>57</xdr:row>
      <xdr:rowOff>142950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19777</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92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239,501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41215</xdr:rowOff>
    </xdr:from>
    <xdr:to>
      <xdr:col>20</xdr:col>
      <xdr:colOff>38100</xdr:colOff>
      <xdr:row>57</xdr:row>
      <xdr:rowOff>142815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13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133942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06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58278</xdr:rowOff>
    </xdr:from>
    <xdr:to>
      <xdr:col>15</xdr:col>
      <xdr:colOff>101600</xdr:colOff>
      <xdr:row>57</xdr:row>
      <xdr:rowOff>159878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151005</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3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75178</xdr:rowOff>
    </xdr:from>
    <xdr:to>
      <xdr:col>10</xdr:col>
      <xdr:colOff>165100</xdr:colOff>
      <xdr:row>58</xdr:row>
      <xdr:rowOff>5328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7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167905</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0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83324</xdr:rowOff>
    </xdr:from>
    <xdr:to>
      <xdr:col>6</xdr:col>
      <xdr:colOff>38100</xdr:colOff>
      <xdr:row>58</xdr:row>
      <xdr:rowOff>13474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5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4601</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48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158578</xdr:rowOff>
    </xdr:from>
    <xdr:to>
      <xdr:col>24</xdr:col>
      <xdr:colOff>62865</xdr:colOff>
      <xdr:row>78</xdr:row>
      <xdr:rowOff>135438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60078"/>
          <a:ext cx="1270" cy="1348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139265</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135438</xdr:rowOff>
    </xdr:from>
    <xdr:to>
      <xdr:col>24</xdr:col>
      <xdr:colOff>152400</xdr:colOff>
      <xdr:row>78</xdr:row>
      <xdr:rowOff>135438</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0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105255</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35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158578</xdr:rowOff>
    </xdr:from>
    <xdr:to>
      <xdr:col>24</xdr:col>
      <xdr:colOff>152400</xdr:colOff>
      <xdr:row>70</xdr:row>
      <xdr:rowOff>158578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6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124174</xdr:rowOff>
    </xdr:from>
    <xdr:to>
      <xdr:col>24</xdr:col>
      <xdr:colOff>63500</xdr:colOff>
      <xdr:row>78</xdr:row>
      <xdr:rowOff>128256</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97274"/>
          <a:ext cx="838200" cy="4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160159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903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137282</xdr:rowOff>
    </xdr:from>
    <xdr:to>
      <xdr:col>24</xdr:col>
      <xdr:colOff>114300</xdr:colOff>
      <xdr:row>78</xdr:row>
      <xdr:rowOff>67432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33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117787</xdr:rowOff>
    </xdr:from>
    <xdr:to>
      <xdr:col>19</xdr:col>
      <xdr:colOff>177800</xdr:colOff>
      <xdr:row>78</xdr:row>
      <xdr:rowOff>124174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490887"/>
          <a:ext cx="889000" cy="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155510</xdr:rowOff>
    </xdr:from>
    <xdr:to>
      <xdr:col>20</xdr:col>
      <xdr:colOff>38100</xdr:colOff>
      <xdr:row>78</xdr:row>
      <xdr:rowOff>85660</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3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102187</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13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117787</xdr:rowOff>
    </xdr:from>
    <xdr:to>
      <xdr:col>15</xdr:col>
      <xdr:colOff>50800</xdr:colOff>
      <xdr:row>78</xdr:row>
      <xdr:rowOff>126895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90887"/>
          <a:ext cx="889000" cy="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166218</xdr:rowOff>
    </xdr:from>
    <xdr:to>
      <xdr:col>15</xdr:col>
      <xdr:colOff>101600</xdr:colOff>
      <xdr:row>78</xdr:row>
      <xdr:rowOff>96368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36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112895</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14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122757</xdr:rowOff>
    </xdr:from>
    <xdr:to>
      <xdr:col>10</xdr:col>
      <xdr:colOff>114300</xdr:colOff>
      <xdr:row>78</xdr:row>
      <xdr:rowOff>126895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95857"/>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149817</xdr:rowOff>
    </xdr:from>
    <xdr:to>
      <xdr:col>10</xdr:col>
      <xdr:colOff>165100</xdr:colOff>
      <xdr:row>78</xdr:row>
      <xdr:rowOff>79967</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51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96494</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12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153603</xdr:rowOff>
    </xdr:from>
    <xdr:to>
      <xdr:col>6</xdr:col>
      <xdr:colOff>38100</xdr:colOff>
      <xdr:row>78</xdr:row>
      <xdr:rowOff>83753</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100280</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3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77456</xdr:rowOff>
    </xdr:from>
    <xdr:to>
      <xdr:col>24</xdr:col>
      <xdr:colOff>114300</xdr:colOff>
      <xdr:row>79</xdr:row>
      <xdr:rowOff>7606</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5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163833</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65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73374</xdr:rowOff>
    </xdr:from>
    <xdr:to>
      <xdr:col>20</xdr:col>
      <xdr:colOff>38100</xdr:colOff>
      <xdr:row>79</xdr:row>
      <xdr:rowOff>3524</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166101</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53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66987</xdr:rowOff>
    </xdr:from>
    <xdr:to>
      <xdr:col>15</xdr:col>
      <xdr:colOff>101600</xdr:colOff>
      <xdr:row>78</xdr:row>
      <xdr:rowOff>168587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40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159714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32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76095</xdr:rowOff>
    </xdr:from>
    <xdr:to>
      <xdr:col>10</xdr:col>
      <xdr:colOff>165100</xdr:colOff>
      <xdr:row>79</xdr:row>
      <xdr:rowOff>6245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4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168822</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4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71957</xdr:rowOff>
    </xdr:from>
    <xdr:to>
      <xdr:col>6</xdr:col>
      <xdr:colOff>38100</xdr:colOff>
      <xdr:row>79</xdr:row>
      <xdr:rowOff>2107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164684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537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124506</xdr:rowOff>
    </xdr:from>
    <xdr:to>
      <xdr:col>24</xdr:col>
      <xdr:colOff>62865</xdr:colOff>
      <xdr:row>98</xdr:row>
      <xdr:rowOff>13878</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555006"/>
          <a:ext cx="1270" cy="1260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17705</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81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13878</xdr:rowOff>
    </xdr:from>
    <xdr:to>
      <xdr:col>24</xdr:col>
      <xdr:colOff>152400</xdr:colOff>
      <xdr:row>98</xdr:row>
      <xdr:rowOff>13878</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81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71183</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330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124506</xdr:rowOff>
    </xdr:from>
    <xdr:to>
      <xdr:col>24</xdr:col>
      <xdr:colOff>152400</xdr:colOff>
      <xdr:row>90</xdr:row>
      <xdr:rowOff>124506</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555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131006</xdr:rowOff>
    </xdr:from>
    <xdr:to>
      <xdr:col>24</xdr:col>
      <xdr:colOff>63500</xdr:colOff>
      <xdr:row>96</xdr:row>
      <xdr:rowOff>155961</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418756"/>
          <a:ext cx="838200" cy="19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166305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1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143428</xdr:rowOff>
    </xdr:from>
    <xdr:to>
      <xdr:col>24</xdr:col>
      <xdr:colOff>114300</xdr:colOff>
      <xdr:row>95</xdr:row>
      <xdr:rowOff>73578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5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155961</xdr:rowOff>
    </xdr:from>
    <xdr:to>
      <xdr:col>19</xdr:col>
      <xdr:colOff>177800</xdr:colOff>
      <xdr:row>97</xdr:row>
      <xdr:rowOff>9627</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615161"/>
          <a:ext cx="889000" cy="2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99507</xdr:rowOff>
    </xdr:from>
    <xdr:to>
      <xdr:col>20</xdr:col>
      <xdr:colOff>38100</xdr:colOff>
      <xdr:row>96</xdr:row>
      <xdr:rowOff>29657</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8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46184</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16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8468</xdr:rowOff>
    </xdr:from>
    <xdr:to>
      <xdr:col>15</xdr:col>
      <xdr:colOff>50800</xdr:colOff>
      <xdr:row>97</xdr:row>
      <xdr:rowOff>9627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019300" y="16639118"/>
          <a:ext cx="889000" cy="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129384</xdr:rowOff>
    </xdr:from>
    <xdr:to>
      <xdr:col>15</xdr:col>
      <xdr:colOff>101600</xdr:colOff>
      <xdr:row>96</xdr:row>
      <xdr:rowOff>59534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76061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19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8468</xdr:rowOff>
    </xdr:from>
    <xdr:to>
      <xdr:col>10</xdr:col>
      <xdr:colOff>114300</xdr:colOff>
      <xdr:row>97</xdr:row>
      <xdr:rowOff>23999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639118"/>
          <a:ext cx="889000" cy="15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141622</xdr:rowOff>
    </xdr:from>
    <xdr:to>
      <xdr:col>10</xdr:col>
      <xdr:colOff>165100</xdr:colOff>
      <xdr:row>96</xdr:row>
      <xdr:rowOff>71772</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88299</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20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149678</xdr:rowOff>
    </xdr:from>
    <xdr:to>
      <xdr:col>6</xdr:col>
      <xdr:colOff>38100</xdr:colOff>
      <xdr:row>96</xdr:row>
      <xdr:rowOff>79828</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37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96355</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12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80206</xdr:rowOff>
    </xdr:from>
    <xdr:to>
      <xdr:col>24</xdr:col>
      <xdr:colOff>114300</xdr:colOff>
      <xdr:row>96</xdr:row>
      <xdr:rowOff>10356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36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58633</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346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105161</xdr:rowOff>
    </xdr:from>
    <xdr:to>
      <xdr:col>20</xdr:col>
      <xdr:colOff>38100</xdr:colOff>
      <xdr:row>97</xdr:row>
      <xdr:rowOff>35311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26438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6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130277</xdr:rowOff>
    </xdr:from>
    <xdr:to>
      <xdr:col>15</xdr:col>
      <xdr:colOff>101600</xdr:colOff>
      <xdr:row>97</xdr:row>
      <xdr:rowOff>60427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58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51554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129118</xdr:rowOff>
    </xdr:from>
    <xdr:to>
      <xdr:col>10</xdr:col>
      <xdr:colOff>165100</xdr:colOff>
      <xdr:row>97</xdr:row>
      <xdr:rowOff>59268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58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50395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68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144649</xdr:rowOff>
    </xdr:from>
    <xdr:to>
      <xdr:col>6</xdr:col>
      <xdr:colOff>38100</xdr:colOff>
      <xdr:row>97</xdr:row>
      <xdr:rowOff>74799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6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65926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696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99404</xdr:rowOff>
    </xdr:from>
    <xdr:to>
      <xdr:col>54</xdr:col>
      <xdr:colOff>189865</xdr:colOff>
      <xdr:row>38</xdr:row>
      <xdr:rowOff>96948</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14354"/>
          <a:ext cx="1270" cy="11976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100775</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1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96948</xdr:rowOff>
    </xdr:from>
    <xdr:to>
      <xdr:col>55</xdr:col>
      <xdr:colOff>88900</xdr:colOff>
      <xdr:row>38</xdr:row>
      <xdr:rowOff>96948</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1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46081</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189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99404</xdr:rowOff>
    </xdr:from>
    <xdr:to>
      <xdr:col>55</xdr:col>
      <xdr:colOff>88900</xdr:colOff>
      <xdr:row>31</xdr:row>
      <xdr:rowOff>99404</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14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131909</xdr:rowOff>
    </xdr:from>
    <xdr:to>
      <xdr:col>55</xdr:col>
      <xdr:colOff>0</xdr:colOff>
      <xdr:row>36</xdr:row>
      <xdr:rowOff>144685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132659"/>
          <a:ext cx="838200" cy="184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75418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2476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96991</xdr:rowOff>
    </xdr:from>
    <xdr:to>
      <xdr:col>55</xdr:col>
      <xdr:colOff>50800</xdr:colOff>
      <xdr:row>37</xdr:row>
      <xdr:rowOff>27141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269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131909</xdr:rowOff>
    </xdr:from>
    <xdr:to>
      <xdr:col>50</xdr:col>
      <xdr:colOff>114300</xdr:colOff>
      <xdr:row>37</xdr:row>
      <xdr:rowOff>75004</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132659"/>
          <a:ext cx="889000" cy="285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57500</xdr:rowOff>
    </xdr:from>
    <xdr:to>
      <xdr:col>50</xdr:col>
      <xdr:colOff>165100</xdr:colOff>
      <xdr:row>35</xdr:row>
      <xdr:rowOff>159100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05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4177</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58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57250</xdr:rowOff>
    </xdr:from>
    <xdr:to>
      <xdr:col>45</xdr:col>
      <xdr:colOff>177800</xdr:colOff>
      <xdr:row>37</xdr:row>
      <xdr:rowOff>75004</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229450"/>
          <a:ext cx="889000" cy="189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140773</xdr:rowOff>
    </xdr:from>
    <xdr:to>
      <xdr:col>46</xdr:col>
      <xdr:colOff>38100</xdr:colOff>
      <xdr:row>37</xdr:row>
      <xdr:rowOff>70923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12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87450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088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57250</xdr:rowOff>
    </xdr:from>
    <xdr:to>
      <xdr:col>41</xdr:col>
      <xdr:colOff>50800</xdr:colOff>
      <xdr:row>36</xdr:row>
      <xdr:rowOff>136589</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229450"/>
          <a:ext cx="889000" cy="7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136531</xdr:rowOff>
    </xdr:from>
    <xdr:to>
      <xdr:col>41</xdr:col>
      <xdr:colOff>101600</xdr:colOff>
      <xdr:row>37</xdr:row>
      <xdr:rowOff>66681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57808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401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163841</xdr:rowOff>
    </xdr:from>
    <xdr:to>
      <xdr:col>36</xdr:col>
      <xdr:colOff>165100</xdr:colOff>
      <xdr:row>37</xdr:row>
      <xdr:rowOff>93991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85118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93885</xdr:rowOff>
    </xdr:from>
    <xdr:to>
      <xdr:col>55</xdr:col>
      <xdr:colOff>50800</xdr:colOff>
      <xdr:row>37</xdr:row>
      <xdr:rowOff>24035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26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116762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11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81109</xdr:rowOff>
    </xdr:from>
    <xdr:to>
      <xdr:col>50</xdr:col>
      <xdr:colOff>165100</xdr:colOff>
      <xdr:row>36</xdr:row>
      <xdr:rowOff>11259</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081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2386</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617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24204</xdr:rowOff>
    </xdr:from>
    <xdr:to>
      <xdr:col>46</xdr:col>
      <xdr:colOff>38100</xdr:colOff>
      <xdr:row>37</xdr:row>
      <xdr:rowOff>125804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367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116931</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6460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6450</xdr:rowOff>
    </xdr:from>
    <xdr:to>
      <xdr:col>41</xdr:col>
      <xdr:colOff>101600</xdr:colOff>
      <xdr:row>36</xdr:row>
      <xdr:rowOff>108050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1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124577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953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85789</xdr:rowOff>
    </xdr:from>
    <xdr:to>
      <xdr:col>36</xdr:col>
      <xdr:colOff>165100</xdr:colOff>
      <xdr:row>37</xdr:row>
      <xdr:rowOff>15939</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5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32466</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6033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144434</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160762</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5642</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168156</xdr:rowOff>
    </xdr:from>
    <xdr:to>
      <xdr:col>54</xdr:col>
      <xdr:colOff>189865</xdr:colOff>
      <xdr:row>59</xdr:row>
      <xdr:rowOff>85833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740656"/>
          <a:ext cx="1270" cy="146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89660</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205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85833</xdr:rowOff>
    </xdr:from>
    <xdr:to>
      <xdr:col>55</xdr:col>
      <xdr:colOff>88900</xdr:colOff>
      <xdr:row>59</xdr:row>
      <xdr:rowOff>85833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201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114833</xdr:rowOff>
    </xdr:from>
    <xdr:ext cx="690189"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5158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4,512,865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168156</xdr:rowOff>
    </xdr:from>
    <xdr:to>
      <xdr:col>55</xdr:col>
      <xdr:colOff>88900</xdr:colOff>
      <xdr:row>50</xdr:row>
      <xdr:rowOff>168156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740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42370</xdr:rowOff>
    </xdr:from>
    <xdr:to>
      <xdr:col>55</xdr:col>
      <xdr:colOff>0</xdr:colOff>
      <xdr:row>59</xdr:row>
      <xdr:rowOff>56210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10157920"/>
          <a:ext cx="838200" cy="1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123962</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89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101085</xdr:rowOff>
    </xdr:from>
    <xdr:to>
      <xdr:col>55</xdr:col>
      <xdr:colOff>50800</xdr:colOff>
      <xdr:row>59</xdr:row>
      <xdr:rowOff>31235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100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37223</xdr:rowOff>
    </xdr:from>
    <xdr:to>
      <xdr:col>50</xdr:col>
      <xdr:colOff>114300</xdr:colOff>
      <xdr:row>59</xdr:row>
      <xdr:rowOff>42370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8750300" y="10152773"/>
          <a:ext cx="889000" cy="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110992</xdr:rowOff>
    </xdr:from>
    <xdr:to>
      <xdr:col>50</xdr:col>
      <xdr:colOff>165100</xdr:colOff>
      <xdr:row>59</xdr:row>
      <xdr:rowOff>41142</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1005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57669</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30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25018</xdr:rowOff>
    </xdr:from>
    <xdr:to>
      <xdr:col>45</xdr:col>
      <xdr:colOff>177800</xdr:colOff>
      <xdr:row>59</xdr:row>
      <xdr:rowOff>37223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7861300" y="10140568"/>
          <a:ext cx="889000" cy="1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116026</xdr:rowOff>
    </xdr:from>
    <xdr:to>
      <xdr:col>46</xdr:col>
      <xdr:colOff>38100</xdr:colOff>
      <xdr:row>59</xdr:row>
      <xdr:rowOff>46176</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10060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62703</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8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25018</xdr:rowOff>
    </xdr:from>
    <xdr:to>
      <xdr:col>41</xdr:col>
      <xdr:colOff>50800</xdr:colOff>
      <xdr:row>59</xdr:row>
      <xdr:rowOff>77153</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10140568"/>
          <a:ext cx="889000" cy="5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124909</xdr:rowOff>
    </xdr:from>
    <xdr:to>
      <xdr:col>41</xdr:col>
      <xdr:colOff>101600</xdr:colOff>
      <xdr:row>59</xdr:row>
      <xdr:rowOff>55059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10069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71586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844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115901</xdr:rowOff>
    </xdr:from>
    <xdr:to>
      <xdr:col>36</xdr:col>
      <xdr:colOff>165100</xdr:colOff>
      <xdr:row>59</xdr:row>
      <xdr:rowOff>46051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10060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62578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835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5410</xdr:rowOff>
    </xdr:from>
    <xdr:to>
      <xdr:col>55</xdr:col>
      <xdr:colOff>50800</xdr:colOff>
      <xdr:row>59</xdr:row>
      <xdr:rowOff>107010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101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91787</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1003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163020</xdr:rowOff>
    </xdr:from>
    <xdr:to>
      <xdr:col>50</xdr:col>
      <xdr:colOff>165100</xdr:colOff>
      <xdr:row>59</xdr:row>
      <xdr:rowOff>93170</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1010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59</xdr:row>
      <xdr:rowOff>84297</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10199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157873</xdr:rowOff>
    </xdr:from>
    <xdr:to>
      <xdr:col>46</xdr:col>
      <xdr:colOff>38100</xdr:colOff>
      <xdr:row>59</xdr:row>
      <xdr:rowOff>88023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1010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79150</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10194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145668</xdr:rowOff>
    </xdr:from>
    <xdr:to>
      <xdr:col>41</xdr:col>
      <xdr:colOff>101600</xdr:colOff>
      <xdr:row>59</xdr:row>
      <xdr:rowOff>75818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100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66945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61795" y="10182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26353</xdr:rowOff>
    </xdr:from>
    <xdr:to>
      <xdr:col>36</xdr:col>
      <xdr:colOff>165100</xdr:colOff>
      <xdr:row>59</xdr:row>
      <xdr:rowOff>127953</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1014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119080</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75</xdr:row>
      <xdr:rowOff>54627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72</xdr:row>
      <xdr:rowOff>111777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144443</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317393"/>
          <a:ext cx="1270" cy="1195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91120</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20926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2,614,626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144443</xdr:rowOff>
    </xdr:from>
    <xdr:to>
      <xdr:col>55</xdr:col>
      <xdr:colOff>88900</xdr:colOff>
      <xdr:row>71</xdr:row>
      <xdr:rowOff>144443</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317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91100</xdr:rowOff>
    </xdr:from>
    <xdr:to>
      <xdr:col>55</xdr:col>
      <xdr:colOff>0</xdr:colOff>
      <xdr:row>78</xdr:row>
      <xdr:rowOff>128609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464200"/>
          <a:ext cx="838200" cy="3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48345</xdr:rowOff>
    </xdr:from>
    <xdr:ext cx="599010"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249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25468</xdr:rowOff>
    </xdr:from>
    <xdr:to>
      <xdr:col>55</xdr:col>
      <xdr:colOff>50800</xdr:colOff>
      <xdr:row>78</xdr:row>
      <xdr:rowOff>127068</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39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88289</xdr:rowOff>
    </xdr:from>
    <xdr:to>
      <xdr:col>50</xdr:col>
      <xdr:colOff>114300</xdr:colOff>
      <xdr:row>78</xdr:row>
      <xdr:rowOff>91100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8750300" y="13461389"/>
          <a:ext cx="889000" cy="2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35424</xdr:rowOff>
    </xdr:from>
    <xdr:to>
      <xdr:col>50</xdr:col>
      <xdr:colOff>165100</xdr:colOff>
      <xdr:row>78</xdr:row>
      <xdr:rowOff>137024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40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153551</xdr:rowOff>
    </xdr:from>
    <xdr:ext cx="599010"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39795" y="1318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88289</xdr:rowOff>
    </xdr:from>
    <xdr:to>
      <xdr:col>45</xdr:col>
      <xdr:colOff>177800</xdr:colOff>
      <xdr:row>78</xdr:row>
      <xdr:rowOff>139700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7861300" y="13461389"/>
          <a:ext cx="889000" cy="51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32959</xdr:rowOff>
    </xdr:from>
    <xdr:to>
      <xdr:col>46</xdr:col>
      <xdr:colOff>38100</xdr:colOff>
      <xdr:row>78</xdr:row>
      <xdr:rowOff>134559</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4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151086</xdr:rowOff>
    </xdr:from>
    <xdr:ext cx="59901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50795" y="13181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138765</xdr:rowOff>
    </xdr:from>
    <xdr:to>
      <xdr:col>41</xdr:col>
      <xdr:colOff>50800</xdr:colOff>
      <xdr:row>78</xdr:row>
      <xdr:rowOff>139700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511865"/>
          <a:ext cx="889000" cy="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37295</xdr:rowOff>
    </xdr:from>
    <xdr:to>
      <xdr:col>41</xdr:col>
      <xdr:colOff>101600</xdr:colOff>
      <xdr:row>78</xdr:row>
      <xdr:rowOff>138895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4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155422</xdr:rowOff>
    </xdr:from>
    <xdr:ext cx="59901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61795" y="13185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32593</xdr:rowOff>
    </xdr:from>
    <xdr:to>
      <xdr:col>36</xdr:col>
      <xdr:colOff>165100</xdr:colOff>
      <xdr:row>78</xdr:row>
      <xdr:rowOff>134193</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405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150720</xdr:rowOff>
    </xdr:from>
    <xdr:ext cx="59901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672795" y="13180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77809</xdr:rowOff>
    </xdr:from>
    <xdr:to>
      <xdr:col>55</xdr:col>
      <xdr:colOff>50800</xdr:colOff>
      <xdr:row>79</xdr:row>
      <xdr:rowOff>7959</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450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3894</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7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40300</xdr:rowOff>
    </xdr:from>
    <xdr:to>
      <xdr:col>50</xdr:col>
      <xdr:colOff>165100</xdr:colOff>
      <xdr:row>78</xdr:row>
      <xdr:rowOff>141900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4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78</xdr:row>
      <xdr:rowOff>133027</xdr:rowOff>
    </xdr:from>
    <xdr:ext cx="59901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39795" y="13506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37489</xdr:rowOff>
    </xdr:from>
    <xdr:to>
      <xdr:col>46</xdr:col>
      <xdr:colOff>38100</xdr:colOff>
      <xdr:row>78</xdr:row>
      <xdr:rowOff>139089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410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130216</xdr:rowOff>
    </xdr:from>
    <xdr:ext cx="59901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50795" y="13503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88900</xdr:rowOff>
    </xdr:from>
    <xdr:to>
      <xdr:col>41</xdr:col>
      <xdr:colOff>101600</xdr:colOff>
      <xdr:row>79</xdr:row>
      <xdr:rowOff>19050</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79</xdr:row>
      <xdr:rowOff>10177</xdr:rowOff>
    </xdr:from>
    <xdr:ext cx="249299"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73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87965</xdr:rowOff>
    </xdr:from>
    <xdr:to>
      <xdr:col>36</xdr:col>
      <xdr:colOff>165100</xdr:colOff>
      <xdr:row>79</xdr:row>
      <xdr:rowOff>18115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461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9242</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37428" y="13553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86506</xdr:rowOff>
    </xdr:from>
    <xdr:to>
      <xdr:col>54</xdr:col>
      <xdr:colOff>189865</xdr:colOff>
      <xdr:row>98</xdr:row>
      <xdr:rowOff>132533</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10475595" y="15688456"/>
          <a:ext cx="1270" cy="1246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136360</xdr:rowOff>
    </xdr:from>
    <xdr:ext cx="534377" cy="259045"/>
    <xdr:sp macro="" textlink="">
      <xdr:nvSpPr>
        <xdr:cNvPr id="451" name="普通建設事業費 （ うち更新整備　）最小値テキスト">
          <a:extLst>
            <a:ext uri="{FF2B5EF4-FFF2-40B4-BE49-F238E27FC236}">
              <a16:creationId xmlns:a16="http://schemas.microsoft.com/office/drawing/2014/main" id="{00000000-0008-0000-0600-0000C3010000}"/>
            </a:ext>
          </a:extLst>
        </xdr:cNvPr>
        <xdr:cNvSpPr txBox="1"/>
      </xdr:nvSpPr>
      <xdr:spPr>
        <a:xfrm>
          <a:off x="10528300" y="169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132533</xdr:rowOff>
    </xdr:from>
    <xdr:to>
      <xdr:col>55</xdr:col>
      <xdr:colOff>88900</xdr:colOff>
      <xdr:row>98</xdr:row>
      <xdr:rowOff>132533</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10388600" y="16934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33183</xdr:rowOff>
    </xdr:from>
    <xdr:ext cx="690189" cy="259045"/>
    <xdr:sp macro="" textlink="">
      <xdr:nvSpPr>
        <xdr:cNvPr id="453" name="普通建設事業費 （ うち更新整備　）最大値テキスト">
          <a:extLst>
            <a:ext uri="{FF2B5EF4-FFF2-40B4-BE49-F238E27FC236}">
              <a16:creationId xmlns:a16="http://schemas.microsoft.com/office/drawing/2014/main" id="{00000000-0008-0000-0600-0000C5010000}"/>
            </a:ext>
          </a:extLst>
        </xdr:cNvPr>
        <xdr:cNvSpPr txBox="1"/>
      </xdr:nvSpPr>
      <xdr:spPr>
        <a:xfrm>
          <a:off x="10528300" y="1546368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86506</xdr:rowOff>
    </xdr:from>
    <xdr:to>
      <xdr:col>55</xdr:col>
      <xdr:colOff>88900</xdr:colOff>
      <xdr:row>91</xdr:row>
      <xdr:rowOff>86506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10388600" y="1568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105852</xdr:rowOff>
    </xdr:from>
    <xdr:to>
      <xdr:col>55</xdr:col>
      <xdr:colOff>0</xdr:colOff>
      <xdr:row>98</xdr:row>
      <xdr:rowOff>109189</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9639300" y="16907952"/>
          <a:ext cx="838200" cy="3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25990</xdr:rowOff>
    </xdr:from>
    <xdr:ext cx="599010" cy="259045"/>
    <xdr:sp macro="" textlink="">
      <xdr:nvSpPr>
        <xdr:cNvPr id="456" name="普通建設事業費 （ うち更新整備　）平均値テキスト">
          <a:extLst>
            <a:ext uri="{FF2B5EF4-FFF2-40B4-BE49-F238E27FC236}">
              <a16:creationId xmlns:a16="http://schemas.microsoft.com/office/drawing/2014/main" id="{00000000-0008-0000-0600-0000C8010000}"/>
            </a:ext>
          </a:extLst>
        </xdr:cNvPr>
        <xdr:cNvSpPr txBox="1"/>
      </xdr:nvSpPr>
      <xdr:spPr>
        <a:xfrm>
          <a:off x="10528300" y="166566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3113</xdr:rowOff>
    </xdr:from>
    <xdr:to>
      <xdr:col>55</xdr:col>
      <xdr:colOff>50800</xdr:colOff>
      <xdr:row>98</xdr:row>
      <xdr:rowOff>104713</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10426700" y="1680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104812</xdr:rowOff>
    </xdr:from>
    <xdr:to>
      <xdr:col>50</xdr:col>
      <xdr:colOff>114300</xdr:colOff>
      <xdr:row>98</xdr:row>
      <xdr:rowOff>109189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8750300" y="16906912"/>
          <a:ext cx="889000" cy="4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237</xdr:rowOff>
    </xdr:from>
    <xdr:to>
      <xdr:col>50</xdr:col>
      <xdr:colOff>165100</xdr:colOff>
      <xdr:row>98</xdr:row>
      <xdr:rowOff>101837</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9588500" y="16802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118364</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9339795" y="16577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36869</xdr:rowOff>
    </xdr:from>
    <xdr:to>
      <xdr:col>45</xdr:col>
      <xdr:colOff>177800</xdr:colOff>
      <xdr:row>98</xdr:row>
      <xdr:rowOff>104812</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7861300" y="16838969"/>
          <a:ext cx="889000" cy="67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11137</xdr:rowOff>
    </xdr:from>
    <xdr:to>
      <xdr:col>46</xdr:col>
      <xdr:colOff>38100</xdr:colOff>
      <xdr:row>98</xdr:row>
      <xdr:rowOff>112737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8699500" y="1681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129264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50795" y="1658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36869</xdr:rowOff>
    </xdr:from>
    <xdr:to>
      <xdr:col>41</xdr:col>
      <xdr:colOff>50800</xdr:colOff>
      <xdr:row>98</xdr:row>
      <xdr:rowOff>110525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6972300" y="16838969"/>
          <a:ext cx="889000" cy="73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18607</xdr:rowOff>
    </xdr:from>
    <xdr:to>
      <xdr:col>41</xdr:col>
      <xdr:colOff>101600</xdr:colOff>
      <xdr:row>98</xdr:row>
      <xdr:rowOff>120207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78105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111334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7561795" y="16913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12579</xdr:rowOff>
    </xdr:from>
    <xdr:to>
      <xdr:col>36</xdr:col>
      <xdr:colOff>165100</xdr:colOff>
      <xdr:row>98</xdr:row>
      <xdr:rowOff>114179</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6921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130706</xdr:rowOff>
    </xdr:from>
    <xdr:ext cx="59901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672795" y="1658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55052</xdr:rowOff>
    </xdr:from>
    <xdr:to>
      <xdr:col>55</xdr:col>
      <xdr:colOff>50800</xdr:colOff>
      <xdr:row>98</xdr:row>
      <xdr:rowOff>156652</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10426700" y="1685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152990</xdr:rowOff>
    </xdr:from>
    <xdr:ext cx="534377" cy="259045"/>
    <xdr:sp macro="" textlink="">
      <xdr:nvSpPr>
        <xdr:cNvPr id="475" name="普通建設事業費 （ うち更新整備　）該当値テキスト">
          <a:extLst>
            <a:ext uri="{FF2B5EF4-FFF2-40B4-BE49-F238E27FC236}">
              <a16:creationId xmlns:a16="http://schemas.microsoft.com/office/drawing/2014/main" id="{00000000-0008-0000-0600-0000DB010000}"/>
            </a:ext>
          </a:extLst>
        </xdr:cNvPr>
        <xdr:cNvSpPr txBox="1"/>
      </xdr:nvSpPr>
      <xdr:spPr>
        <a:xfrm>
          <a:off x="10528300" y="1678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58389</xdr:rowOff>
    </xdr:from>
    <xdr:to>
      <xdr:col>50</xdr:col>
      <xdr:colOff>165100</xdr:colOff>
      <xdr:row>98</xdr:row>
      <xdr:rowOff>159989</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9588500" y="1686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151116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9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54012</xdr:rowOff>
    </xdr:from>
    <xdr:to>
      <xdr:col>46</xdr:col>
      <xdr:colOff>38100</xdr:colOff>
      <xdr:row>98</xdr:row>
      <xdr:rowOff>155612</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8699500" y="168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146739</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8483111" y="16948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157519</xdr:rowOff>
    </xdr:from>
    <xdr:to>
      <xdr:col>41</xdr:col>
      <xdr:colOff>101600</xdr:colOff>
      <xdr:row>98</xdr:row>
      <xdr:rowOff>87669</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7810500" y="1678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104196</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561795" y="16563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59725</xdr:rowOff>
    </xdr:from>
    <xdr:to>
      <xdr:col>36</xdr:col>
      <xdr:colOff>165100</xdr:colOff>
      <xdr:row>98</xdr:row>
      <xdr:rowOff>161325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6921500" y="1686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152452</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05111" y="1695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9288</xdr:rowOff>
    </xdr:from>
    <xdr:to>
      <xdr:col>85</xdr:col>
      <xdr:colOff>126364</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flipV="1">
          <a:off x="16317595" y="5324238"/>
          <a:ext cx="1269" cy="133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145772</xdr:rowOff>
    </xdr:from>
    <xdr:ext cx="249299" cy="259045"/>
    <xdr:sp macro="" textlink="">
      <xdr:nvSpPr>
        <xdr:cNvPr id="506" name="災害復旧事業費最小値テキスト">
          <a:extLst>
            <a:ext uri="{FF2B5EF4-FFF2-40B4-BE49-F238E27FC236}">
              <a16:creationId xmlns:a16="http://schemas.microsoft.com/office/drawing/2014/main" id="{00000000-0008-0000-0600-0000FA010000}"/>
            </a:ext>
          </a:extLst>
        </xdr:cNvPr>
        <xdr:cNvSpPr txBox="1"/>
      </xdr:nvSpPr>
      <xdr:spPr>
        <a:xfrm>
          <a:off x="16370300" y="66608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127415</xdr:rowOff>
    </xdr:from>
    <xdr:ext cx="599010" cy="259045"/>
    <xdr:sp macro="" textlink="">
      <xdr:nvSpPr>
        <xdr:cNvPr id="508" name="災害復旧事業費最大値テキスト">
          <a:extLst>
            <a:ext uri="{FF2B5EF4-FFF2-40B4-BE49-F238E27FC236}">
              <a16:creationId xmlns:a16="http://schemas.microsoft.com/office/drawing/2014/main" id="{00000000-0008-0000-0600-0000FC010000}"/>
            </a:ext>
          </a:extLst>
        </xdr:cNvPr>
        <xdr:cNvSpPr txBox="1"/>
      </xdr:nvSpPr>
      <xdr:spPr>
        <a:xfrm>
          <a:off x="16370300" y="509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9288</xdr:rowOff>
    </xdr:from>
    <xdr:to>
      <xdr:col>86</xdr:col>
      <xdr:colOff>25400</xdr:colOff>
      <xdr:row>31</xdr:row>
      <xdr:rowOff>9288</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6230600" y="5324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118904</xdr:rowOff>
    </xdr:from>
    <xdr:to>
      <xdr:col>85</xdr:col>
      <xdr:colOff>127000</xdr:colOff>
      <xdr:row>38</xdr:row>
      <xdr:rowOff>129139</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5481300" y="6634004"/>
          <a:ext cx="8382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63222</xdr:rowOff>
    </xdr:from>
    <xdr:ext cx="534377" cy="259045"/>
    <xdr:sp macro="" textlink="">
      <xdr:nvSpPr>
        <xdr:cNvPr id="511" name="災害復旧事業費平均値テキスト">
          <a:extLst>
            <a:ext uri="{FF2B5EF4-FFF2-40B4-BE49-F238E27FC236}">
              <a16:creationId xmlns:a16="http://schemas.microsoft.com/office/drawing/2014/main" id="{00000000-0008-0000-0600-0000FF010000}"/>
            </a:ext>
          </a:extLst>
        </xdr:cNvPr>
        <xdr:cNvSpPr txBox="1"/>
      </xdr:nvSpPr>
      <xdr:spPr>
        <a:xfrm>
          <a:off x="16370300" y="64068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40346</xdr:rowOff>
    </xdr:from>
    <xdr:to>
      <xdr:col>85</xdr:col>
      <xdr:colOff>177800</xdr:colOff>
      <xdr:row>38</xdr:row>
      <xdr:rowOff>141946</xdr:rowOff>
    </xdr:to>
    <xdr:sp macro="" textlink="">
      <xdr:nvSpPr>
        <xdr:cNvPr id="512" name="フローチャート: 判断 511">
          <a:extLst>
            <a:ext uri="{FF2B5EF4-FFF2-40B4-BE49-F238E27FC236}">
              <a16:creationId xmlns:a16="http://schemas.microsoft.com/office/drawing/2014/main" id="{00000000-0008-0000-0600-000000020000}"/>
            </a:ext>
          </a:extLst>
        </xdr:cNvPr>
        <xdr:cNvSpPr/>
      </xdr:nvSpPr>
      <xdr:spPr>
        <a:xfrm>
          <a:off x="16268700" y="655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118749</xdr:rowOff>
    </xdr:from>
    <xdr:to>
      <xdr:col>81</xdr:col>
      <xdr:colOff>50800</xdr:colOff>
      <xdr:row>38</xdr:row>
      <xdr:rowOff>129139</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4592300" y="6633849"/>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29816</xdr:rowOff>
    </xdr:from>
    <xdr:to>
      <xdr:col>81</xdr:col>
      <xdr:colOff>101600</xdr:colOff>
      <xdr:row>38</xdr:row>
      <xdr:rowOff>131416</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5430500" y="654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147943</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5214111" y="6320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118749</xdr:rowOff>
    </xdr:from>
    <xdr:to>
      <xdr:col>76</xdr:col>
      <xdr:colOff>114300</xdr:colOff>
      <xdr:row>38</xdr:row>
      <xdr:rowOff>121556</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3703300" y="6633849"/>
          <a:ext cx="889000" cy="2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48328</xdr:rowOff>
    </xdr:from>
    <xdr:to>
      <xdr:col>76</xdr:col>
      <xdr:colOff>165100</xdr:colOff>
      <xdr:row>38</xdr:row>
      <xdr:rowOff>149928</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4541500" y="6563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166455</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4325111" y="6338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121556</xdr:rowOff>
    </xdr:from>
    <xdr:to>
      <xdr:col>71</xdr:col>
      <xdr:colOff>177800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2814300" y="6636656"/>
          <a:ext cx="889000" cy="18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51519</xdr:rowOff>
    </xdr:from>
    <xdr:to>
      <xdr:col>72</xdr:col>
      <xdr:colOff>38100</xdr:colOff>
      <xdr:row>38</xdr:row>
      <xdr:rowOff>153119</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3652500" y="656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169646</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436111" y="634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53959</xdr:rowOff>
    </xdr:from>
    <xdr:to>
      <xdr:col>67</xdr:col>
      <xdr:colOff>101600</xdr:colOff>
      <xdr:row>38</xdr:row>
      <xdr:rowOff>155559</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2763500" y="6569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635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2547111" y="634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68104</xdr:rowOff>
    </xdr:from>
    <xdr:to>
      <xdr:col>85</xdr:col>
      <xdr:colOff>177800</xdr:colOff>
      <xdr:row>38</xdr:row>
      <xdr:rowOff>169704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6268700" y="6583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18772</xdr:rowOff>
    </xdr:from>
    <xdr:ext cx="469744" cy="259045"/>
    <xdr:sp macro="" textlink="">
      <xdr:nvSpPr>
        <xdr:cNvPr id="530" name="災害復旧事業費該当値テキスト">
          <a:extLst>
            <a:ext uri="{FF2B5EF4-FFF2-40B4-BE49-F238E27FC236}">
              <a16:creationId xmlns:a16="http://schemas.microsoft.com/office/drawing/2014/main" id="{00000000-0008-0000-0600-000012020000}"/>
            </a:ext>
          </a:extLst>
        </xdr:cNvPr>
        <xdr:cNvSpPr txBox="1"/>
      </xdr:nvSpPr>
      <xdr:spPr>
        <a:xfrm>
          <a:off x="16370300" y="653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78339</xdr:rowOff>
    </xdr:from>
    <xdr:to>
      <xdr:col>81</xdr:col>
      <xdr:colOff>101600</xdr:colOff>
      <xdr:row>39</xdr:row>
      <xdr:rowOff>8489</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5430500" y="659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171066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46428" y="668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67949</xdr:rowOff>
    </xdr:from>
    <xdr:to>
      <xdr:col>76</xdr:col>
      <xdr:colOff>165100</xdr:colOff>
      <xdr:row>38</xdr:row>
      <xdr:rowOff>169549</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4541500" y="658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160676</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357428" y="667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70756</xdr:rowOff>
    </xdr:from>
    <xdr:to>
      <xdr:col>72</xdr:col>
      <xdr:colOff>38100</xdr:colOff>
      <xdr:row>39</xdr:row>
      <xdr:rowOff>906</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3652500" y="658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163483</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678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5" name="失業対策事業費最小値テキスト">
          <a:extLst>
            <a:ext uri="{FF2B5EF4-FFF2-40B4-BE49-F238E27FC236}">
              <a16:creationId xmlns:a16="http://schemas.microsoft.com/office/drawing/2014/main" id="{00000000-0008-0000-0600-00002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7" name="失業対策事業費最大値テキスト">
          <a:extLst>
            <a:ext uri="{FF2B5EF4-FFF2-40B4-BE49-F238E27FC236}">
              <a16:creationId xmlns:a16="http://schemas.microsoft.com/office/drawing/2014/main" id="{00000000-0008-0000-0600-00002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0" name="失業対策事業費平均値テキスト">
          <a:extLst>
            <a:ext uri="{FF2B5EF4-FFF2-40B4-BE49-F238E27FC236}">
              <a16:creationId xmlns:a16="http://schemas.microsoft.com/office/drawing/2014/main" id="{00000000-0008-0000-0600-00003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1" name="フローチャート: 判断 560">
          <a:extLst>
            <a:ext uri="{FF2B5EF4-FFF2-40B4-BE49-F238E27FC236}">
              <a16:creationId xmlns:a16="http://schemas.microsoft.com/office/drawing/2014/main" id="{00000000-0008-0000-0600-00003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9" name="失業対策事業費該当値テキスト">
          <a:extLst>
            <a:ext uri="{FF2B5EF4-FFF2-40B4-BE49-F238E27FC236}">
              <a16:creationId xmlns:a16="http://schemas.microsoft.com/office/drawing/2014/main" id="{00000000-0008-0000-0600-00004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2" name="楕円 581">
          <a:extLst>
            <a:ext uri="{FF2B5EF4-FFF2-40B4-BE49-F238E27FC236}">
              <a16:creationId xmlns:a16="http://schemas.microsoft.com/office/drawing/2014/main" id="{00000000-0008-0000-0600-00004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107408</xdr:rowOff>
    </xdr:from>
    <xdr:to>
      <xdr:col>85</xdr:col>
      <xdr:colOff>126364</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108908"/>
          <a:ext cx="1269" cy="148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54085</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84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107408</xdr:rowOff>
    </xdr:from>
    <xdr:to>
      <xdr:col>86</xdr:col>
      <xdr:colOff>25400</xdr:colOff>
      <xdr:row>70</xdr:row>
      <xdr:rowOff>107408</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108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127020</xdr:rowOff>
    </xdr:from>
    <xdr:to>
      <xdr:col>85</xdr:col>
      <xdr:colOff>127000</xdr:colOff>
      <xdr:row>77</xdr:row>
      <xdr:rowOff>138212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328670"/>
          <a:ext cx="8382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74083</xdr:rowOff>
    </xdr:from>
    <xdr:ext cx="599010"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31042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51206</xdr:rowOff>
    </xdr:from>
    <xdr:to>
      <xdr:col>85</xdr:col>
      <xdr:colOff>177800</xdr:colOff>
      <xdr:row>77</xdr:row>
      <xdr:rowOff>152806</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252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138212</xdr:rowOff>
    </xdr:from>
    <xdr:to>
      <xdr:col>81</xdr:col>
      <xdr:colOff>50800</xdr:colOff>
      <xdr:row>77</xdr:row>
      <xdr:rowOff>151016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339862"/>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46146</xdr:rowOff>
    </xdr:from>
    <xdr:to>
      <xdr:col>81</xdr:col>
      <xdr:colOff>101600</xdr:colOff>
      <xdr:row>77</xdr:row>
      <xdr:rowOff>147746</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2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164273</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181795" y="13023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151016</xdr:rowOff>
    </xdr:from>
    <xdr:to>
      <xdr:col>76</xdr:col>
      <xdr:colOff>114300</xdr:colOff>
      <xdr:row>77</xdr:row>
      <xdr:rowOff>161962</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352666"/>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20817</xdr:rowOff>
    </xdr:from>
    <xdr:to>
      <xdr:col>76</xdr:col>
      <xdr:colOff>165100</xdr:colOff>
      <xdr:row>77</xdr:row>
      <xdr:rowOff>122417</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2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138944</xdr:rowOff>
    </xdr:from>
    <xdr:ext cx="59901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292795" y="12997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161962</xdr:rowOff>
    </xdr:from>
    <xdr:to>
      <xdr:col>71</xdr:col>
      <xdr:colOff>177800</xdr:colOff>
      <xdr:row>78</xdr:row>
      <xdr:rowOff>5474</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363612"/>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42956</xdr:rowOff>
    </xdr:from>
    <xdr:to>
      <xdr:col>72</xdr:col>
      <xdr:colOff>38100</xdr:colOff>
      <xdr:row>77</xdr:row>
      <xdr:rowOff>144556</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161083</xdr:rowOff>
    </xdr:from>
    <xdr:ext cx="59901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03795" y="1301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32449</xdr:rowOff>
    </xdr:from>
    <xdr:to>
      <xdr:col>67</xdr:col>
      <xdr:colOff>101600</xdr:colOff>
      <xdr:row>77</xdr:row>
      <xdr:rowOff>134049</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150576</xdr:rowOff>
    </xdr:from>
    <xdr:ext cx="599010"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14795" y="13009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76220</xdr:rowOff>
    </xdr:from>
    <xdr:to>
      <xdr:col>85</xdr:col>
      <xdr:colOff>177800</xdr:colOff>
      <xdr:row>78</xdr:row>
      <xdr:rowOff>6370</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2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54647</xdr:rowOff>
    </xdr:from>
    <xdr:ext cx="599010"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256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87412</xdr:rowOff>
    </xdr:from>
    <xdr:to>
      <xdr:col>81</xdr:col>
      <xdr:colOff>101600</xdr:colOff>
      <xdr:row>78</xdr:row>
      <xdr:rowOff>17562</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28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78</xdr:row>
      <xdr:rowOff>8689</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181795" y="13381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100216</xdr:rowOff>
    </xdr:from>
    <xdr:to>
      <xdr:col>76</xdr:col>
      <xdr:colOff>165100</xdr:colOff>
      <xdr:row>78</xdr:row>
      <xdr:rowOff>30366</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301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78</xdr:row>
      <xdr:rowOff>21493</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94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111162</xdr:rowOff>
    </xdr:from>
    <xdr:to>
      <xdr:col>72</xdr:col>
      <xdr:colOff>38100</xdr:colOff>
      <xdr:row>78</xdr:row>
      <xdr:rowOff>41312</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31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32439</xdr:rowOff>
    </xdr:from>
    <xdr:ext cx="59901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03795" y="134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126124</xdr:rowOff>
    </xdr:from>
    <xdr:to>
      <xdr:col>67</xdr:col>
      <xdr:colOff>101600</xdr:colOff>
      <xdr:row>78</xdr:row>
      <xdr:rowOff>56274</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32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78</xdr:row>
      <xdr:rowOff>47401</xdr:rowOff>
    </xdr:from>
    <xdr:ext cx="59901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14795" y="13420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158096</xdr:rowOff>
    </xdr:from>
    <xdr:to>
      <xdr:col>85</xdr:col>
      <xdr:colOff>126364</xdr:colOff>
      <xdr:row>99</xdr:row>
      <xdr:rowOff>40966</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88596"/>
          <a:ext cx="1269" cy="1425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44793</xdr:rowOff>
    </xdr:from>
    <xdr:ext cx="469744"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18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40966</xdr:rowOff>
    </xdr:from>
    <xdr:to>
      <xdr:col>86</xdr:col>
      <xdr:colOff>25400</xdr:colOff>
      <xdr:row>99</xdr:row>
      <xdr:rowOff>40966</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4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104773</xdr:rowOff>
    </xdr:from>
    <xdr:ext cx="690189"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3638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1,875,858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158096</xdr:rowOff>
    </xdr:from>
    <xdr:to>
      <xdr:col>86</xdr:col>
      <xdr:colOff>25400</xdr:colOff>
      <xdr:row>90</xdr:row>
      <xdr:rowOff>158096</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8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126620</xdr:rowOff>
    </xdr:from>
    <xdr:to>
      <xdr:col>85</xdr:col>
      <xdr:colOff>127000</xdr:colOff>
      <xdr:row>99</xdr:row>
      <xdr:rowOff>19217</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928720"/>
          <a:ext cx="838200" cy="64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16296</xdr:rowOff>
    </xdr:from>
    <xdr:ext cx="599010"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64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164869</xdr:rowOff>
    </xdr:from>
    <xdr:to>
      <xdr:col>85</xdr:col>
      <xdr:colOff>177800</xdr:colOff>
      <xdr:row>98</xdr:row>
      <xdr:rowOff>95019</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79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109986</xdr:rowOff>
    </xdr:from>
    <xdr:to>
      <xdr:col>81</xdr:col>
      <xdr:colOff>50800</xdr:colOff>
      <xdr:row>99</xdr:row>
      <xdr:rowOff>19217</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4592300" y="16740636"/>
          <a:ext cx="889000" cy="252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107466</xdr:rowOff>
    </xdr:from>
    <xdr:to>
      <xdr:col>81</xdr:col>
      <xdr:colOff>101600</xdr:colOff>
      <xdr:row>99</xdr:row>
      <xdr:rowOff>37616</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90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54143</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8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109986</xdr:rowOff>
    </xdr:from>
    <xdr:to>
      <xdr:col>76</xdr:col>
      <xdr:colOff>114300</xdr:colOff>
      <xdr:row>98</xdr:row>
      <xdr:rowOff>167249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740636"/>
          <a:ext cx="889000" cy="22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99589</xdr:rowOff>
    </xdr:from>
    <xdr:to>
      <xdr:col>76</xdr:col>
      <xdr:colOff>165100</xdr:colOff>
      <xdr:row>99</xdr:row>
      <xdr:rowOff>29739</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90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20866</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99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167249</xdr:rowOff>
    </xdr:from>
    <xdr:to>
      <xdr:col>71</xdr:col>
      <xdr:colOff>177800</xdr:colOff>
      <xdr:row>99</xdr:row>
      <xdr:rowOff>40173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69349"/>
          <a:ext cx="889000" cy="4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100044</xdr:rowOff>
    </xdr:from>
    <xdr:to>
      <xdr:col>72</xdr:col>
      <xdr:colOff>38100</xdr:colOff>
      <xdr:row>99</xdr:row>
      <xdr:rowOff>30194</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90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46721</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77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110576</xdr:rowOff>
    </xdr:from>
    <xdr:to>
      <xdr:col>67</xdr:col>
      <xdr:colOff>101600</xdr:colOff>
      <xdr:row>99</xdr:row>
      <xdr:rowOff>40726</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57253</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8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75820</xdr:rowOff>
    </xdr:from>
    <xdr:to>
      <xdr:col>85</xdr:col>
      <xdr:colOff>177800</xdr:colOff>
      <xdr:row>99</xdr:row>
      <xdr:rowOff>5970</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7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162197</xdr:rowOff>
    </xdr:from>
    <xdr:ext cx="599010"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792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139867</xdr:rowOff>
    </xdr:from>
    <xdr:to>
      <xdr:col>81</xdr:col>
      <xdr:colOff>101600</xdr:colOff>
      <xdr:row>99</xdr:row>
      <xdr:rowOff>70017</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941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61144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7034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59186</xdr:rowOff>
    </xdr:from>
    <xdr:to>
      <xdr:col>76</xdr:col>
      <xdr:colOff>165100</xdr:colOff>
      <xdr:row>97</xdr:row>
      <xdr:rowOff>160786</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689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5863</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465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116449</xdr:rowOff>
    </xdr:from>
    <xdr:to>
      <xdr:col>72</xdr:col>
      <xdr:colOff>38100</xdr:colOff>
      <xdr:row>99</xdr:row>
      <xdr:rowOff>46599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918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37726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7011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160823</xdr:rowOff>
    </xdr:from>
    <xdr:to>
      <xdr:col>67</xdr:col>
      <xdr:colOff>101600</xdr:colOff>
      <xdr:row>99</xdr:row>
      <xdr:rowOff>90973</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6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82100</xdr:rowOff>
    </xdr:from>
    <xdr:ext cx="469744"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79428" y="17055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58585</xdr:rowOff>
    </xdr:from>
    <xdr:to>
      <xdr:col>116</xdr:col>
      <xdr:colOff>62864</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flipV="1">
          <a:off x="22159595" y="5373535"/>
          <a:ext cx="1269" cy="135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6" name="投資及び出資金最小値テキスト">
          <a:extLst>
            <a:ext uri="{FF2B5EF4-FFF2-40B4-BE49-F238E27FC236}">
              <a16:creationId xmlns:a16="http://schemas.microsoft.com/office/drawing/2014/main" id="{00000000-0008-0000-0600-0000D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5262</xdr:rowOff>
    </xdr:from>
    <xdr:ext cx="534377" cy="259045"/>
    <xdr:sp macro="" textlink="">
      <xdr:nvSpPr>
        <xdr:cNvPr id="728" name="投資及び出資金最大値テキスト">
          <a:extLst>
            <a:ext uri="{FF2B5EF4-FFF2-40B4-BE49-F238E27FC236}">
              <a16:creationId xmlns:a16="http://schemas.microsoft.com/office/drawing/2014/main" id="{00000000-0008-0000-0600-0000D8020000}"/>
            </a:ext>
          </a:extLst>
        </xdr:cNvPr>
        <xdr:cNvSpPr txBox="1"/>
      </xdr:nvSpPr>
      <xdr:spPr>
        <a:xfrm>
          <a:off x="22212300" y="514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58585</xdr:rowOff>
    </xdr:from>
    <xdr:to>
      <xdr:col>116</xdr:col>
      <xdr:colOff>152400</xdr:colOff>
      <xdr:row>31</xdr:row>
      <xdr:rowOff>58585</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2072600" y="5373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135247</xdr:rowOff>
    </xdr:from>
    <xdr:ext cx="469744" cy="259045"/>
    <xdr:sp macro="" textlink="">
      <xdr:nvSpPr>
        <xdr:cNvPr id="731" name="投資及び出資金平均値テキスト">
          <a:extLst>
            <a:ext uri="{FF2B5EF4-FFF2-40B4-BE49-F238E27FC236}">
              <a16:creationId xmlns:a16="http://schemas.microsoft.com/office/drawing/2014/main" id="{00000000-0008-0000-0600-0000DB020000}"/>
            </a:ext>
          </a:extLst>
        </xdr:cNvPr>
        <xdr:cNvSpPr txBox="1"/>
      </xdr:nvSpPr>
      <xdr:spPr>
        <a:xfrm>
          <a:off x="22212300" y="6478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112370</xdr:rowOff>
    </xdr:from>
    <xdr:to>
      <xdr:col>116</xdr:col>
      <xdr:colOff>114300</xdr:colOff>
      <xdr:row>39</xdr:row>
      <xdr:rowOff>42520</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2110700" y="662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98654</xdr:rowOff>
    </xdr:from>
    <xdr:to>
      <xdr:col>112</xdr:col>
      <xdr:colOff>38100</xdr:colOff>
      <xdr:row>39</xdr:row>
      <xdr:rowOff>28804</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21272500" y="66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45331</xdr:rowOff>
    </xdr:from>
    <xdr:ext cx="469744"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21088428" y="638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64910</xdr:rowOff>
    </xdr:from>
    <xdr:to>
      <xdr:col>107</xdr:col>
      <xdr:colOff>50800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9545300" y="6580010"/>
          <a:ext cx="889000" cy="15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93967</xdr:rowOff>
    </xdr:from>
    <xdr:to>
      <xdr:col>107</xdr:col>
      <xdr:colOff>101600</xdr:colOff>
      <xdr:row>39</xdr:row>
      <xdr:rowOff>24117</xdr:rowOff>
    </xdr:to>
    <xdr:sp macro="" textlink="">
      <xdr:nvSpPr>
        <xdr:cNvPr id="737" name="フローチャート: 判断 736">
          <a:extLst>
            <a:ext uri="{FF2B5EF4-FFF2-40B4-BE49-F238E27FC236}">
              <a16:creationId xmlns:a16="http://schemas.microsoft.com/office/drawing/2014/main" id="{00000000-0008-0000-0600-0000E1020000}"/>
            </a:ext>
          </a:extLst>
        </xdr:cNvPr>
        <xdr:cNvSpPr/>
      </xdr:nvSpPr>
      <xdr:spPr>
        <a:xfrm>
          <a:off x="20383500" y="66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40644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0199428" y="6384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147510</xdr:rowOff>
    </xdr:from>
    <xdr:to>
      <xdr:col>102</xdr:col>
      <xdr:colOff>114300</xdr:colOff>
      <xdr:row>38</xdr:row>
      <xdr:rowOff>64910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656300" y="6491160"/>
          <a:ext cx="889000" cy="8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170197</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10428" y="668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140564</xdr:rowOff>
    </xdr:from>
    <xdr:to>
      <xdr:col>98</xdr:col>
      <xdr:colOff>38100</xdr:colOff>
      <xdr:row>39</xdr:row>
      <xdr:rowOff>70714</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186055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61841</xdr:rowOff>
    </xdr:from>
    <xdr:ext cx="378565"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467017" y="67483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90797</xdr:rowOff>
    </xdr:from>
    <xdr:ext cx="249299" cy="259045"/>
    <xdr:sp macro="" textlink="">
      <xdr:nvSpPr>
        <xdr:cNvPr id="750" name="投資及び出資金該当値テキスト">
          <a:extLst>
            <a:ext uri="{FF2B5EF4-FFF2-40B4-BE49-F238E27FC236}">
              <a16:creationId xmlns:a16="http://schemas.microsoft.com/office/drawing/2014/main" id="{00000000-0008-0000-0600-0000EE020000}"/>
            </a:ext>
          </a:extLst>
        </xdr:cNvPr>
        <xdr:cNvSpPr txBox="1"/>
      </xdr:nvSpPr>
      <xdr:spPr>
        <a:xfrm>
          <a:off x="22212300" y="66058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14110</xdr:rowOff>
    </xdr:from>
    <xdr:to>
      <xdr:col>102</xdr:col>
      <xdr:colOff>165100</xdr:colOff>
      <xdr:row>38</xdr:row>
      <xdr:rowOff>115710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9494500" y="652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132237</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04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96710</xdr:rowOff>
    </xdr:from>
    <xdr:to>
      <xdr:col>98</xdr:col>
      <xdr:colOff>38100</xdr:colOff>
      <xdr:row>38</xdr:row>
      <xdr:rowOff>26860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18605500" y="644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43387</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21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57665</xdr:rowOff>
    </xdr:from>
    <xdr:to>
      <xdr:col>116</xdr:col>
      <xdr:colOff>62864</xdr:colOff>
      <xdr:row>59</xdr:row>
      <xdr:rowOff>98878</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flipV="1">
          <a:off x="22159595" y="8801615"/>
          <a:ext cx="1269" cy="1412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112977</xdr:rowOff>
    </xdr:from>
    <xdr:ext cx="249299" cy="259045"/>
    <xdr:sp macro="" textlink="">
      <xdr:nvSpPr>
        <xdr:cNvPr id="785" name="貸付金最小値テキスト">
          <a:extLst>
            <a:ext uri="{FF2B5EF4-FFF2-40B4-BE49-F238E27FC236}">
              <a16:creationId xmlns:a16="http://schemas.microsoft.com/office/drawing/2014/main" id="{00000000-0008-0000-0600-000011030000}"/>
            </a:ext>
          </a:extLst>
        </xdr:cNvPr>
        <xdr:cNvSpPr txBox="1"/>
      </xdr:nvSpPr>
      <xdr:spPr>
        <a:xfrm>
          <a:off x="22212300" y="1022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4342</xdr:rowOff>
    </xdr:from>
    <xdr:ext cx="599010" cy="259045"/>
    <xdr:sp macro="" textlink="">
      <xdr:nvSpPr>
        <xdr:cNvPr id="787" name="貸付金最大値テキスト">
          <a:extLst>
            <a:ext uri="{FF2B5EF4-FFF2-40B4-BE49-F238E27FC236}">
              <a16:creationId xmlns:a16="http://schemas.microsoft.com/office/drawing/2014/main" id="{00000000-0008-0000-0600-000013030000}"/>
            </a:ext>
          </a:extLst>
        </xdr:cNvPr>
        <xdr:cNvSpPr txBox="1"/>
      </xdr:nvSpPr>
      <xdr:spPr>
        <a:xfrm>
          <a:off x="22212300" y="8576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57665</xdr:rowOff>
    </xdr:from>
    <xdr:to>
      <xdr:col>116</xdr:col>
      <xdr:colOff>152400</xdr:colOff>
      <xdr:row>51</xdr:row>
      <xdr:rowOff>57665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8801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59559</xdr:rowOff>
    </xdr:from>
    <xdr:to>
      <xdr:col>116</xdr:col>
      <xdr:colOff>63500</xdr:colOff>
      <xdr:row>59</xdr:row>
      <xdr:rowOff>61072</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1323300" y="10175109"/>
          <a:ext cx="838200" cy="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30428</xdr:rowOff>
    </xdr:from>
    <xdr:ext cx="469744" cy="259045"/>
    <xdr:sp macro="" textlink="">
      <xdr:nvSpPr>
        <xdr:cNvPr id="790" name="貸付金平均値テキスト">
          <a:extLst>
            <a:ext uri="{FF2B5EF4-FFF2-40B4-BE49-F238E27FC236}">
              <a16:creationId xmlns:a16="http://schemas.microsoft.com/office/drawing/2014/main" id="{00000000-0008-0000-0600-000016030000}"/>
            </a:ext>
          </a:extLst>
        </xdr:cNvPr>
        <xdr:cNvSpPr txBox="1"/>
      </xdr:nvSpPr>
      <xdr:spPr>
        <a:xfrm>
          <a:off x="22212300" y="9974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7551</xdr:rowOff>
    </xdr:from>
    <xdr:to>
      <xdr:col>116</xdr:col>
      <xdr:colOff>114300</xdr:colOff>
      <xdr:row>59</xdr:row>
      <xdr:rowOff>109151</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2110700" y="1012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59973</xdr:rowOff>
    </xdr:from>
    <xdr:to>
      <xdr:col>111</xdr:col>
      <xdr:colOff>177800</xdr:colOff>
      <xdr:row>59</xdr:row>
      <xdr:rowOff>61072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0434300" y="10175523"/>
          <a:ext cx="889000" cy="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147444</xdr:rowOff>
    </xdr:from>
    <xdr:to>
      <xdr:col>112</xdr:col>
      <xdr:colOff>38100</xdr:colOff>
      <xdr:row>59</xdr:row>
      <xdr:rowOff>77594</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1272500" y="10091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94121</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088428" y="986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58917</xdr:rowOff>
    </xdr:from>
    <xdr:to>
      <xdr:col>107</xdr:col>
      <xdr:colOff>50800</xdr:colOff>
      <xdr:row>59</xdr:row>
      <xdr:rowOff>59973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545300" y="10174467"/>
          <a:ext cx="8890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156870</xdr:rowOff>
    </xdr:from>
    <xdr:to>
      <xdr:col>107</xdr:col>
      <xdr:colOff>101600</xdr:colOff>
      <xdr:row>59</xdr:row>
      <xdr:rowOff>87020</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0383500" y="101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103547</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99428" y="9876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53910</xdr:rowOff>
    </xdr:from>
    <xdr:to>
      <xdr:col>102</xdr:col>
      <xdr:colOff>114300</xdr:colOff>
      <xdr:row>59</xdr:row>
      <xdr:rowOff>58917</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656300" y="10169460"/>
          <a:ext cx="889000" cy="5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7257</xdr:rowOff>
    </xdr:from>
    <xdr:to>
      <xdr:col>102</xdr:col>
      <xdr:colOff>165100</xdr:colOff>
      <xdr:row>59</xdr:row>
      <xdr:rowOff>108857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19494500" y="1012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125384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9310428" y="989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11426</xdr:rowOff>
    </xdr:from>
    <xdr:to>
      <xdr:col>98</xdr:col>
      <xdr:colOff>38100</xdr:colOff>
      <xdr:row>59</xdr:row>
      <xdr:rowOff>113026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8605500" y="1012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104153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21428" y="10219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8759</xdr:rowOff>
    </xdr:from>
    <xdr:to>
      <xdr:col>116</xdr:col>
      <xdr:colOff>114300</xdr:colOff>
      <xdr:row>59</xdr:row>
      <xdr:rowOff>110359</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2110700" y="1012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157428</xdr:rowOff>
    </xdr:from>
    <xdr:ext cx="469744" cy="259045"/>
    <xdr:sp macro="" textlink="">
      <xdr:nvSpPr>
        <xdr:cNvPr id="809" name="貸付金該当値テキスト">
          <a:extLst>
            <a:ext uri="{FF2B5EF4-FFF2-40B4-BE49-F238E27FC236}">
              <a16:creationId xmlns:a16="http://schemas.microsoft.com/office/drawing/2014/main" id="{00000000-0008-0000-0600-000029030000}"/>
            </a:ext>
          </a:extLst>
        </xdr:cNvPr>
        <xdr:cNvSpPr txBox="1"/>
      </xdr:nvSpPr>
      <xdr:spPr>
        <a:xfrm>
          <a:off x="22212300" y="10101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10272</xdr:rowOff>
    </xdr:from>
    <xdr:to>
      <xdr:col>112</xdr:col>
      <xdr:colOff>38100</xdr:colOff>
      <xdr:row>59</xdr:row>
      <xdr:rowOff>111872</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1272500" y="1012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102999</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088428" y="1021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9173</xdr:rowOff>
    </xdr:from>
    <xdr:to>
      <xdr:col>107</xdr:col>
      <xdr:colOff>101600</xdr:colOff>
      <xdr:row>59</xdr:row>
      <xdr:rowOff>110773</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0383500" y="1012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101900</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10217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8117</xdr:rowOff>
    </xdr:from>
    <xdr:to>
      <xdr:col>102</xdr:col>
      <xdr:colOff>165100</xdr:colOff>
      <xdr:row>59</xdr:row>
      <xdr:rowOff>109717</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19494500" y="1012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100844</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10216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3110</xdr:rowOff>
    </xdr:from>
    <xdr:to>
      <xdr:col>98</xdr:col>
      <xdr:colOff>38100</xdr:colOff>
      <xdr:row>59</xdr:row>
      <xdr:rowOff>104710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8605500" y="101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121237</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893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67</xdr:row>
      <xdr:rowOff>54627</xdr:rowOff>
    </xdr:from>
    <xdr:ext cx="685572"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02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134638</xdr:rowOff>
    </xdr:from>
    <xdr:to>
      <xdr:col>116</xdr:col>
      <xdr:colOff>62864</xdr:colOff>
      <xdr:row>78</xdr:row>
      <xdr:rowOff>152515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2159595" y="12136138"/>
          <a:ext cx="1269" cy="13894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156342</xdr:rowOff>
    </xdr:from>
    <xdr:ext cx="534377" cy="259045"/>
    <xdr:sp macro="" textlink="">
      <xdr:nvSpPr>
        <xdr:cNvPr id="842" name="繰出金最小値テキスト">
          <a:extLst>
            <a:ext uri="{FF2B5EF4-FFF2-40B4-BE49-F238E27FC236}">
              <a16:creationId xmlns:a16="http://schemas.microsoft.com/office/drawing/2014/main" id="{00000000-0008-0000-0600-00004A030000}"/>
            </a:ext>
          </a:extLst>
        </xdr:cNvPr>
        <xdr:cNvSpPr txBox="1"/>
      </xdr:nvSpPr>
      <xdr:spPr>
        <a:xfrm>
          <a:off x="22212300" y="13529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152515</xdr:rowOff>
    </xdr:from>
    <xdr:to>
      <xdr:col>116</xdr:col>
      <xdr:colOff>152400</xdr:colOff>
      <xdr:row>78</xdr:row>
      <xdr:rowOff>152515</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22072600" y="13525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81315</xdr:rowOff>
    </xdr:from>
    <xdr:ext cx="599010" cy="259045"/>
    <xdr:sp macro="" textlink="">
      <xdr:nvSpPr>
        <xdr:cNvPr id="844" name="繰出金最大値テキスト">
          <a:extLst>
            <a:ext uri="{FF2B5EF4-FFF2-40B4-BE49-F238E27FC236}">
              <a16:creationId xmlns:a16="http://schemas.microsoft.com/office/drawing/2014/main" id="{00000000-0008-0000-0600-00004C030000}"/>
            </a:ext>
          </a:extLst>
        </xdr:cNvPr>
        <xdr:cNvSpPr txBox="1"/>
      </xdr:nvSpPr>
      <xdr:spPr>
        <a:xfrm>
          <a:off x="22212300" y="119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134638</xdr:rowOff>
    </xdr:from>
    <xdr:to>
      <xdr:col>116</xdr:col>
      <xdr:colOff>152400</xdr:colOff>
      <xdr:row>70</xdr:row>
      <xdr:rowOff>134638</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22072600" y="12136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1836</xdr:rowOff>
    </xdr:from>
    <xdr:to>
      <xdr:col>116</xdr:col>
      <xdr:colOff>63500</xdr:colOff>
      <xdr:row>77</xdr:row>
      <xdr:rowOff>64365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1323300" y="13032036"/>
          <a:ext cx="838200" cy="233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64169</xdr:rowOff>
    </xdr:from>
    <xdr:ext cx="599010" cy="259045"/>
    <xdr:sp macro="" textlink="">
      <xdr:nvSpPr>
        <xdr:cNvPr id="847" name="繰出金平均値テキスト">
          <a:extLst>
            <a:ext uri="{FF2B5EF4-FFF2-40B4-BE49-F238E27FC236}">
              <a16:creationId xmlns:a16="http://schemas.microsoft.com/office/drawing/2014/main" id="{00000000-0008-0000-0600-00004F030000}"/>
            </a:ext>
          </a:extLst>
        </xdr:cNvPr>
        <xdr:cNvSpPr txBox="1"/>
      </xdr:nvSpPr>
      <xdr:spPr>
        <a:xfrm>
          <a:off x="22212300" y="132658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85742</xdr:rowOff>
    </xdr:from>
    <xdr:to>
      <xdr:col>116</xdr:col>
      <xdr:colOff>114300</xdr:colOff>
      <xdr:row>78</xdr:row>
      <xdr:rowOff>15892</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2110700" y="132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64365</xdr:rowOff>
    </xdr:from>
    <xdr:to>
      <xdr:col>111</xdr:col>
      <xdr:colOff>177800</xdr:colOff>
      <xdr:row>77</xdr:row>
      <xdr:rowOff>81060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20434300" y="13266015"/>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100564</xdr:rowOff>
    </xdr:from>
    <xdr:to>
      <xdr:col>112</xdr:col>
      <xdr:colOff>38100</xdr:colOff>
      <xdr:row>78</xdr:row>
      <xdr:rowOff>30714</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1272500" y="133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78</xdr:row>
      <xdr:rowOff>21841</xdr:rowOff>
    </xdr:from>
    <xdr:ext cx="59901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23795" y="1339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81060</xdr:rowOff>
    </xdr:from>
    <xdr:to>
      <xdr:col>107</xdr:col>
      <xdr:colOff>50800</xdr:colOff>
      <xdr:row>78</xdr:row>
      <xdr:rowOff>70927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19545300" y="13282710"/>
          <a:ext cx="889000" cy="161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101749</xdr:rowOff>
    </xdr:from>
    <xdr:to>
      <xdr:col>107</xdr:col>
      <xdr:colOff>101600</xdr:colOff>
      <xdr:row>78</xdr:row>
      <xdr:rowOff>31899</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0383500" y="1330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78</xdr:row>
      <xdr:rowOff>23026</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20134795" y="13396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4063</xdr:rowOff>
    </xdr:from>
    <xdr:to>
      <xdr:col>102</xdr:col>
      <xdr:colOff>114300</xdr:colOff>
      <xdr:row>78</xdr:row>
      <xdr:rowOff>70927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18656300" y="13377163"/>
          <a:ext cx="889000" cy="66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93374</xdr:rowOff>
    </xdr:from>
    <xdr:to>
      <xdr:col>102</xdr:col>
      <xdr:colOff>165100</xdr:colOff>
      <xdr:row>78</xdr:row>
      <xdr:rowOff>23524</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494500" y="1329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40051</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9245795" y="1307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109679</xdr:rowOff>
    </xdr:from>
    <xdr:to>
      <xdr:col>98</xdr:col>
      <xdr:colOff>38100</xdr:colOff>
      <xdr:row>78</xdr:row>
      <xdr:rowOff>39829</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8605500" y="1331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56356</xdr:rowOff>
    </xdr:from>
    <xdr:ext cx="59901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356795" y="13086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122485</xdr:rowOff>
    </xdr:from>
    <xdr:to>
      <xdr:col>116</xdr:col>
      <xdr:colOff>114300</xdr:colOff>
      <xdr:row>76</xdr:row>
      <xdr:rowOff>52636</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2110700" y="129812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145362</xdr:rowOff>
    </xdr:from>
    <xdr:ext cx="599010" cy="259045"/>
    <xdr:sp macro="" textlink="">
      <xdr:nvSpPr>
        <xdr:cNvPr id="866" name="繰出金該当値テキスト">
          <a:extLst>
            <a:ext uri="{FF2B5EF4-FFF2-40B4-BE49-F238E27FC236}">
              <a16:creationId xmlns:a16="http://schemas.microsoft.com/office/drawing/2014/main" id="{00000000-0008-0000-0600-000062030000}"/>
            </a:ext>
          </a:extLst>
        </xdr:cNvPr>
        <xdr:cNvSpPr txBox="1"/>
      </xdr:nvSpPr>
      <xdr:spPr>
        <a:xfrm>
          <a:off x="22212300" y="1283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13565</xdr:rowOff>
    </xdr:from>
    <xdr:to>
      <xdr:col>112</xdr:col>
      <xdr:colOff>38100</xdr:colOff>
      <xdr:row>77</xdr:row>
      <xdr:rowOff>115165</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21272500" y="1321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131692</xdr:rowOff>
    </xdr:from>
    <xdr:ext cx="59901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023795" y="1299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30260</xdr:rowOff>
    </xdr:from>
    <xdr:to>
      <xdr:col>107</xdr:col>
      <xdr:colOff>101600</xdr:colOff>
      <xdr:row>77</xdr:row>
      <xdr:rowOff>131860</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20383500" y="1323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148387</xdr:rowOff>
    </xdr:from>
    <xdr:ext cx="59901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34795" y="13007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20127</xdr:rowOff>
    </xdr:from>
    <xdr:to>
      <xdr:col>102</xdr:col>
      <xdr:colOff>165100</xdr:colOff>
      <xdr:row>78</xdr:row>
      <xdr:rowOff>121727</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19494500" y="13393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112854</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3485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124713</xdr:rowOff>
    </xdr:from>
    <xdr:to>
      <xdr:col>98</xdr:col>
      <xdr:colOff>38100</xdr:colOff>
      <xdr:row>78</xdr:row>
      <xdr:rowOff>54863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8605500" y="1332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78</xdr:row>
      <xdr:rowOff>45990</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56795" y="1341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a:extLst>
            <a:ext uri="{FF2B5EF4-FFF2-40B4-BE49-F238E27FC236}">
              <a16:creationId xmlns:a16="http://schemas.microsoft.com/office/drawing/2014/main" id="{00000000-0008-0000-0600-00007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a:extLst>
            <a:ext uri="{FF2B5EF4-FFF2-40B4-BE49-F238E27FC236}">
              <a16:creationId xmlns:a16="http://schemas.microsoft.com/office/drawing/2014/main" id="{00000000-0008-0000-0600-00007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a:extLst>
            <a:ext uri="{FF2B5EF4-FFF2-40B4-BE49-F238E27FC236}">
              <a16:creationId xmlns:a16="http://schemas.microsoft.com/office/drawing/2014/main" id="{00000000-0008-0000-0600-00008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a:extLst>
            <a:ext uri="{FF2B5EF4-FFF2-40B4-BE49-F238E27FC236}">
              <a16:creationId xmlns:a16="http://schemas.microsoft.com/office/drawing/2014/main" id="{00000000-0008-0000-0600-00009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a:extLst>
            <a:ext uri="{FF2B5EF4-FFF2-40B4-BE49-F238E27FC236}">
              <a16:creationId xmlns:a16="http://schemas.microsoft.com/office/drawing/2014/main" id="{00000000-0008-0000-0600-00009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a:extLst>
            <a:ext uri="{FF2B5EF4-FFF2-40B4-BE49-F238E27FC236}">
              <a16:creationId xmlns:a16="http://schemas.microsoft.com/office/drawing/2014/main" id="{00000000-0008-0000-0600-00009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歳出決算総額は、住民一人当たり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1,421,141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円となっている。最も構成比が大きいのは繰出金で、住民一人当たり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292,370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円となっており、令和２年度と比較すると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％増加していることから類似団体平均と比べて高い水準にある。診療所・保健福祉センター等の建設に伴う特別会計繰出金の増加が主な要因である。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217,383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円となっており、令和２年度と比較すると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令和２年度は、新型コロナウイルス感染症に係る定額給付金等の給付事業による事業費の増加があったが、それがなくなったことが主な要因である。ただし、広域消防やネットワークなどの町負担金の額は今後も維持又は増加するものと考えられるため、人口減少により住民一人当たりの負担は増加する見込みである。負担金、補助交付金いずれについても町の裁量で事業費を減少させることができるものが少なく、他の事業費の精査によって歳出を適正化していく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扶助費については、住民一人当たり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78,641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円となっており、令和２年度と比較すると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新型コロナウイルス感染症に係る非課税世帯臨時特別給付金事業や子育て世帯臨時特別給付金事業による増加が主な要因である。そのため、感染症の影響による給付事業が追加で行われなければ、令和２年度の水準に戻るもの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2,919
123.38
4,455,470
4,171,048
229,019
2,367,935
4,012,765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1479</xdr:rowOff>
    </xdr:from>
    <xdr:to>
      <xdr:col>24</xdr:col>
      <xdr:colOff>62865</xdr:colOff>
      <xdr:row>38</xdr:row>
      <xdr:rowOff>132450</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44979"/>
          <a:ext cx="1270" cy="1502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136277</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651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132450</xdr:rowOff>
    </xdr:from>
    <xdr:to>
      <xdr:col>24</xdr:col>
      <xdr:colOff>152400</xdr:colOff>
      <xdr:row>38</xdr:row>
      <xdr:rowOff>132450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64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119606</xdr:rowOff>
    </xdr:from>
    <xdr:ext cx="599010"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920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1479</xdr:rowOff>
    </xdr:from>
    <xdr:to>
      <xdr:col>24</xdr:col>
      <xdr:colOff>152400</xdr:colOff>
      <xdr:row>30</xdr:row>
      <xdr:rowOff>1479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44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11635</xdr:rowOff>
    </xdr:from>
    <xdr:to>
      <xdr:col>24</xdr:col>
      <xdr:colOff>63500</xdr:colOff>
      <xdr:row>38</xdr:row>
      <xdr:rowOff>29287</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3797300" y="6526735"/>
          <a:ext cx="838200" cy="17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100233</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72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77356</xdr:rowOff>
    </xdr:from>
    <xdr:to>
      <xdr:col>24</xdr:col>
      <xdr:colOff>114300</xdr:colOff>
      <xdr:row>38</xdr:row>
      <xdr:rowOff>7506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2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11635</xdr:rowOff>
    </xdr:from>
    <xdr:to>
      <xdr:col>19</xdr:col>
      <xdr:colOff>177800</xdr:colOff>
      <xdr:row>38</xdr:row>
      <xdr:rowOff>36503</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908300" y="6526735"/>
          <a:ext cx="889000" cy="24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77045</xdr:rowOff>
    </xdr:from>
    <xdr:to>
      <xdr:col>20</xdr:col>
      <xdr:colOff>38100</xdr:colOff>
      <xdr:row>38</xdr:row>
      <xdr:rowOff>7195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2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23722</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195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163540</xdr:rowOff>
    </xdr:from>
    <xdr:to>
      <xdr:col>15</xdr:col>
      <xdr:colOff>50800</xdr:colOff>
      <xdr:row>38</xdr:row>
      <xdr:rowOff>36503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2019300" y="6507190"/>
          <a:ext cx="889000" cy="44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64293</xdr:rowOff>
    </xdr:from>
    <xdr:to>
      <xdr:col>15</xdr:col>
      <xdr:colOff>101600</xdr:colOff>
      <xdr:row>37</xdr:row>
      <xdr:rowOff>165893</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0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10970</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18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163540</xdr:rowOff>
    </xdr:from>
    <xdr:to>
      <xdr:col>10</xdr:col>
      <xdr:colOff>114300</xdr:colOff>
      <xdr:row>37</xdr:row>
      <xdr:rowOff>164732</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flipV="1">
          <a:off x="1130300" y="6507190"/>
          <a:ext cx="8890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70367</xdr:rowOff>
    </xdr:from>
    <xdr:to>
      <xdr:col>10</xdr:col>
      <xdr:colOff>165100</xdr:colOff>
      <xdr:row>38</xdr:row>
      <xdr:rowOff>517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14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17044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18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60472</xdr:rowOff>
    </xdr:from>
    <xdr:to>
      <xdr:col>6</xdr:col>
      <xdr:colOff>38100</xdr:colOff>
      <xdr:row>37</xdr:row>
      <xdr:rowOff>162072</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404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7149</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1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149936</xdr:rowOff>
    </xdr:from>
    <xdr:to>
      <xdr:col>24</xdr:col>
      <xdr:colOff>114300</xdr:colOff>
      <xdr:row>38</xdr:row>
      <xdr:rowOff>80087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49358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64863</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40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132285</xdr:rowOff>
    </xdr:from>
    <xdr:to>
      <xdr:col>20</xdr:col>
      <xdr:colOff>38100</xdr:colOff>
      <xdr:row>38</xdr:row>
      <xdr:rowOff>62435</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47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53562</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6568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157154</xdr:rowOff>
    </xdr:from>
    <xdr:to>
      <xdr:col>15</xdr:col>
      <xdr:colOff>101600</xdr:colOff>
      <xdr:row>38</xdr:row>
      <xdr:rowOff>87303</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50080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78430</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6593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112740</xdr:rowOff>
    </xdr:from>
    <xdr:to>
      <xdr:col>10</xdr:col>
      <xdr:colOff>165100</xdr:colOff>
      <xdr:row>38</xdr:row>
      <xdr:rowOff>42890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45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34017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654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113932</xdr:rowOff>
    </xdr:from>
    <xdr:to>
      <xdr:col>6</xdr:col>
      <xdr:colOff>38100</xdr:colOff>
      <xdr:row>38</xdr:row>
      <xdr:rowOff>44082</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457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35209</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655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9816</xdr:rowOff>
    </xdr:from>
    <xdr:to>
      <xdr:col>24</xdr:col>
      <xdr:colOff>62865</xdr:colOff>
      <xdr:row>58</xdr:row>
      <xdr:rowOff>72954</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82316"/>
          <a:ext cx="1270" cy="143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76781</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020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72954</xdr:rowOff>
    </xdr:from>
    <xdr:to>
      <xdr:col>24</xdr:col>
      <xdr:colOff>152400</xdr:colOff>
      <xdr:row>58</xdr:row>
      <xdr:rowOff>72954</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017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127943</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5754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3,284,085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9816</xdr:rowOff>
    </xdr:from>
    <xdr:to>
      <xdr:col>24</xdr:col>
      <xdr:colOff>152400</xdr:colOff>
      <xdr:row>50</xdr:row>
      <xdr:rowOff>9816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82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159972</xdr:rowOff>
    </xdr:from>
    <xdr:to>
      <xdr:col>24</xdr:col>
      <xdr:colOff>63500</xdr:colOff>
      <xdr:row>57</xdr:row>
      <xdr:rowOff>171421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932622"/>
          <a:ext cx="8382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40384</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6415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17507</xdr:rowOff>
    </xdr:from>
    <xdr:to>
      <xdr:col>24</xdr:col>
      <xdr:colOff>114300</xdr:colOff>
      <xdr:row>57</xdr:row>
      <xdr:rowOff>119107</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7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67320</xdr:rowOff>
    </xdr:from>
    <xdr:to>
      <xdr:col>19</xdr:col>
      <xdr:colOff>177800</xdr:colOff>
      <xdr:row>57</xdr:row>
      <xdr:rowOff>159972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9839970"/>
          <a:ext cx="889000" cy="9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49406</xdr:rowOff>
    </xdr:from>
    <xdr:to>
      <xdr:col>20</xdr:col>
      <xdr:colOff>38100</xdr:colOff>
      <xdr:row>57</xdr:row>
      <xdr:rowOff>151006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822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167533</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59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67320</xdr:rowOff>
    </xdr:from>
    <xdr:to>
      <xdr:col>15</xdr:col>
      <xdr:colOff>50800</xdr:colOff>
      <xdr:row>58</xdr:row>
      <xdr:rowOff>40532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839970"/>
          <a:ext cx="889000" cy="14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108851</xdr:rowOff>
    </xdr:from>
    <xdr:to>
      <xdr:col>15</xdr:col>
      <xdr:colOff>101600</xdr:colOff>
      <xdr:row>58</xdr:row>
      <xdr:rowOff>39001</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881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30128</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974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40532</xdr:rowOff>
    </xdr:from>
    <xdr:to>
      <xdr:col>10</xdr:col>
      <xdr:colOff>114300</xdr:colOff>
      <xdr:row>58</xdr:row>
      <xdr:rowOff>57371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984632"/>
          <a:ext cx="889000" cy="16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105152</xdr:rowOff>
    </xdr:from>
    <xdr:to>
      <xdr:col>10</xdr:col>
      <xdr:colOff>165100</xdr:colOff>
      <xdr:row>58</xdr:row>
      <xdr:rowOff>35302</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87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51829</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653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105404</xdr:rowOff>
    </xdr:from>
    <xdr:to>
      <xdr:col>6</xdr:col>
      <xdr:colOff>38100</xdr:colOff>
      <xdr:row>58</xdr:row>
      <xdr:rowOff>35554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87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52081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65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120621</xdr:rowOff>
    </xdr:from>
    <xdr:to>
      <xdr:col>24</xdr:col>
      <xdr:colOff>114300</xdr:colOff>
      <xdr:row>58</xdr:row>
      <xdr:rowOff>50771</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89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35548</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80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109172</xdr:rowOff>
    </xdr:from>
    <xdr:to>
      <xdr:col>20</xdr:col>
      <xdr:colOff>38100</xdr:colOff>
      <xdr:row>58</xdr:row>
      <xdr:rowOff>39322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88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30449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9974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16520</xdr:rowOff>
    </xdr:from>
    <xdr:to>
      <xdr:col>15</xdr:col>
      <xdr:colOff>101600</xdr:colOff>
      <xdr:row>57</xdr:row>
      <xdr:rowOff>118120</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78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134647</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9564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161182</xdr:rowOff>
    </xdr:from>
    <xdr:to>
      <xdr:col>10</xdr:col>
      <xdr:colOff>165100</xdr:colOff>
      <xdr:row>58</xdr:row>
      <xdr:rowOff>91332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9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82459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026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6571</xdr:rowOff>
    </xdr:from>
    <xdr:to>
      <xdr:col>6</xdr:col>
      <xdr:colOff>38100</xdr:colOff>
      <xdr:row>58</xdr:row>
      <xdr:rowOff>108171</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99298</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04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157625</xdr:rowOff>
    </xdr:from>
    <xdr:to>
      <xdr:col>24</xdr:col>
      <xdr:colOff>62865</xdr:colOff>
      <xdr:row>78</xdr:row>
      <xdr:rowOff>70538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59125"/>
          <a:ext cx="1270" cy="1284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74365</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447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70538</xdr:rowOff>
    </xdr:from>
    <xdr:to>
      <xdr:col>24</xdr:col>
      <xdr:colOff>152400</xdr:colOff>
      <xdr:row>78</xdr:row>
      <xdr:rowOff>70538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443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104302</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934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554,511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157625</xdr:rowOff>
    </xdr:from>
    <xdr:to>
      <xdr:col>24</xdr:col>
      <xdr:colOff>152400</xdr:colOff>
      <xdr:row>70</xdr:row>
      <xdr:rowOff>157625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5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166391</xdr:rowOff>
    </xdr:from>
    <xdr:to>
      <xdr:col>24</xdr:col>
      <xdr:colOff>63500</xdr:colOff>
      <xdr:row>77</xdr:row>
      <xdr:rowOff>151490</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025141"/>
          <a:ext cx="838200" cy="32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27044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30572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48617</xdr:rowOff>
    </xdr:from>
    <xdr:to>
      <xdr:col>24</xdr:col>
      <xdr:colOff>114300</xdr:colOff>
      <xdr:row>76</xdr:row>
      <xdr:rowOff>150217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7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108114</xdr:rowOff>
    </xdr:from>
    <xdr:to>
      <xdr:col>19</xdr:col>
      <xdr:colOff>177800</xdr:colOff>
      <xdr:row>77</xdr:row>
      <xdr:rowOff>151490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309764"/>
          <a:ext cx="889000" cy="4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81011</xdr:rowOff>
    </xdr:from>
    <xdr:to>
      <xdr:col>20</xdr:col>
      <xdr:colOff>38100</xdr:colOff>
      <xdr:row>77</xdr:row>
      <xdr:rowOff>11161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11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27687</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15841</xdr:rowOff>
    </xdr:from>
    <xdr:to>
      <xdr:col>15</xdr:col>
      <xdr:colOff>50800</xdr:colOff>
      <xdr:row>77</xdr:row>
      <xdr:rowOff>108114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a:off x="2019300" y="12874591"/>
          <a:ext cx="889000" cy="435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120583</xdr:rowOff>
    </xdr:from>
    <xdr:to>
      <xdr:col>15</xdr:col>
      <xdr:colOff>101600</xdr:colOff>
      <xdr:row>77</xdr:row>
      <xdr:rowOff>50733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67261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6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15841</xdr:rowOff>
    </xdr:from>
    <xdr:to>
      <xdr:col>10</xdr:col>
      <xdr:colOff>114300</xdr:colOff>
      <xdr:row>78</xdr:row>
      <xdr:rowOff>52381</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2874591"/>
          <a:ext cx="889000" cy="5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114193</xdr:rowOff>
    </xdr:from>
    <xdr:to>
      <xdr:col>10</xdr:col>
      <xdr:colOff>165100</xdr:colOff>
      <xdr:row>77</xdr:row>
      <xdr:rowOff>44343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35470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323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132099</xdr:rowOff>
    </xdr:from>
    <xdr:to>
      <xdr:col>6</xdr:col>
      <xdr:colOff>38100</xdr:colOff>
      <xdr:row>77</xdr:row>
      <xdr:rowOff>62249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78776</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115591</xdr:rowOff>
    </xdr:from>
    <xdr:to>
      <xdr:col>24</xdr:col>
      <xdr:colOff>114300</xdr:colOff>
      <xdr:row>76</xdr:row>
      <xdr:rowOff>45740</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29743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138468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282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100690</xdr:rowOff>
    </xdr:from>
    <xdr:to>
      <xdr:col>20</xdr:col>
      <xdr:colOff>38100</xdr:colOff>
      <xdr:row>78</xdr:row>
      <xdr:rowOff>30840</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30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21967</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395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57314</xdr:rowOff>
    </xdr:from>
    <xdr:to>
      <xdr:col>15</xdr:col>
      <xdr:colOff>101600</xdr:colOff>
      <xdr:row>77</xdr:row>
      <xdr:rowOff>158914</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2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150041</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351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136491</xdr:rowOff>
    </xdr:from>
    <xdr:to>
      <xdr:col>10</xdr:col>
      <xdr:colOff>165100</xdr:colOff>
      <xdr:row>75</xdr:row>
      <xdr:rowOff>66641</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28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83168</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2599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1581</xdr:rowOff>
    </xdr:from>
    <xdr:to>
      <xdr:col>6</xdr:col>
      <xdr:colOff>38100</xdr:colOff>
      <xdr:row>78</xdr:row>
      <xdr:rowOff>103181</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37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94308</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467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38590</xdr:rowOff>
    </xdr:from>
    <xdr:to>
      <xdr:col>24</xdr:col>
      <xdr:colOff>62865</xdr:colOff>
      <xdr:row>99</xdr:row>
      <xdr:rowOff>36046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69090"/>
          <a:ext cx="1270" cy="1540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39873</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1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36046</xdr:rowOff>
    </xdr:from>
    <xdr:to>
      <xdr:col>24</xdr:col>
      <xdr:colOff>152400</xdr:colOff>
      <xdr:row>99</xdr:row>
      <xdr:rowOff>36046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0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156717</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4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981,922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38590</xdr:rowOff>
    </xdr:from>
    <xdr:to>
      <xdr:col>24</xdr:col>
      <xdr:colOff>152400</xdr:colOff>
      <xdr:row>90</xdr:row>
      <xdr:rowOff>38590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69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139345</xdr:rowOff>
    </xdr:from>
    <xdr:to>
      <xdr:col>24</xdr:col>
      <xdr:colOff>63500</xdr:colOff>
      <xdr:row>97</xdr:row>
      <xdr:rowOff>167132</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98545"/>
          <a:ext cx="838200" cy="19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132216</xdr:rowOff>
    </xdr:from>
    <xdr:ext cx="599010"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76286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153789</xdr:rowOff>
    </xdr:from>
    <xdr:to>
      <xdr:col>24</xdr:col>
      <xdr:colOff>114300</xdr:colOff>
      <xdr:row>98</xdr:row>
      <xdr:rowOff>83939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8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167132</xdr:rowOff>
    </xdr:from>
    <xdr:to>
      <xdr:col>19</xdr:col>
      <xdr:colOff>177800</xdr:colOff>
      <xdr:row>98</xdr:row>
      <xdr:rowOff>11289</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797782"/>
          <a:ext cx="889000" cy="1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170349</xdr:rowOff>
    </xdr:from>
    <xdr:to>
      <xdr:col>20</xdr:col>
      <xdr:colOff>38100</xdr:colOff>
      <xdr:row>98</xdr:row>
      <xdr:rowOff>100499</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80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91626</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497795" y="1689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8561</xdr:rowOff>
    </xdr:from>
    <xdr:to>
      <xdr:col>15</xdr:col>
      <xdr:colOff>50800</xdr:colOff>
      <xdr:row>98</xdr:row>
      <xdr:rowOff>11289</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2019300" y="16810661"/>
          <a:ext cx="889000" cy="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168945</xdr:rowOff>
    </xdr:from>
    <xdr:to>
      <xdr:col>15</xdr:col>
      <xdr:colOff>101600</xdr:colOff>
      <xdr:row>98</xdr:row>
      <xdr:rowOff>99095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79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90222</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08795" y="16892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3656</xdr:rowOff>
    </xdr:from>
    <xdr:to>
      <xdr:col>10</xdr:col>
      <xdr:colOff>114300</xdr:colOff>
      <xdr:row>98</xdr:row>
      <xdr:rowOff>8561</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805756"/>
          <a:ext cx="889000" cy="4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147585</xdr:rowOff>
    </xdr:from>
    <xdr:to>
      <xdr:col>10</xdr:col>
      <xdr:colOff>165100</xdr:colOff>
      <xdr:row>98</xdr:row>
      <xdr:rowOff>77735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77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68862</xdr:rowOff>
    </xdr:from>
    <xdr:ext cx="59901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19795" y="16870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140088</xdr:rowOff>
    </xdr:from>
    <xdr:to>
      <xdr:col>6</xdr:col>
      <xdr:colOff>38100</xdr:colOff>
      <xdr:row>98</xdr:row>
      <xdr:rowOff>70238</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70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61365</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30795" y="1686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88545</xdr:rowOff>
    </xdr:from>
    <xdr:to>
      <xdr:col>24</xdr:col>
      <xdr:colOff>114300</xdr:colOff>
      <xdr:row>97</xdr:row>
      <xdr:rowOff>18695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54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111422</xdr:rowOff>
    </xdr:from>
    <xdr:ext cx="599010"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99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116332</xdr:rowOff>
    </xdr:from>
    <xdr:to>
      <xdr:col>20</xdr:col>
      <xdr:colOff>38100</xdr:colOff>
      <xdr:row>98</xdr:row>
      <xdr:rowOff>46482</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4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63009</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497795" y="1652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131939</xdr:rowOff>
    </xdr:from>
    <xdr:to>
      <xdr:col>15</xdr:col>
      <xdr:colOff>101600</xdr:colOff>
      <xdr:row>98</xdr:row>
      <xdr:rowOff>62089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78616</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08795" y="16537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129211</xdr:rowOff>
    </xdr:from>
    <xdr:to>
      <xdr:col>10</xdr:col>
      <xdr:colOff>165100</xdr:colOff>
      <xdr:row>98</xdr:row>
      <xdr:rowOff>59361</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75888</xdr:rowOff>
    </xdr:from>
    <xdr:ext cx="599010"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19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124306</xdr:rowOff>
    </xdr:from>
    <xdr:to>
      <xdr:col>6</xdr:col>
      <xdr:colOff>38100</xdr:colOff>
      <xdr:row>98</xdr:row>
      <xdr:rowOff>54456</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54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70983</xdr:rowOff>
    </xdr:from>
    <xdr:ext cx="599010"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30795" y="16530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43802</xdr:rowOff>
    </xdr:from>
    <xdr:to>
      <xdr:col>54</xdr:col>
      <xdr:colOff>189865</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187302"/>
          <a:ext cx="1270" cy="1467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161929</xdr:rowOff>
    </xdr:from>
    <xdr:ext cx="534377"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496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64,195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43802</xdr:rowOff>
    </xdr:from>
    <xdr:to>
      <xdr:col>55</xdr:col>
      <xdr:colOff>88900</xdr:colOff>
      <xdr:row>30</xdr:row>
      <xdr:rowOff>43802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18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71051</xdr:rowOff>
    </xdr:from>
    <xdr:to>
      <xdr:col>55</xdr:col>
      <xdr:colOff>0</xdr:colOff>
      <xdr:row>38</xdr:row>
      <xdr:rowOff>81384</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586151"/>
          <a:ext cx="838200" cy="10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9880</xdr:rowOff>
    </xdr:from>
    <xdr:ext cx="469744"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5249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31453</xdr:rowOff>
    </xdr:from>
    <xdr:to>
      <xdr:col>55</xdr:col>
      <xdr:colOff>50800</xdr:colOff>
      <xdr:row>38</xdr:row>
      <xdr:rowOff>133053</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54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71051</xdr:rowOff>
    </xdr:from>
    <xdr:to>
      <xdr:col>50</xdr:col>
      <xdr:colOff>114300</xdr:colOff>
      <xdr:row>38</xdr:row>
      <xdr:rowOff>81042</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586151"/>
          <a:ext cx="889000" cy="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16091</xdr:rowOff>
    </xdr:from>
    <xdr:to>
      <xdr:col>50</xdr:col>
      <xdr:colOff>165100</xdr:colOff>
      <xdr:row>38</xdr:row>
      <xdr:rowOff>117691</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5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134218</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04428" y="6306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81042</xdr:rowOff>
    </xdr:from>
    <xdr:to>
      <xdr:col>45</xdr:col>
      <xdr:colOff>177800</xdr:colOff>
      <xdr:row>38</xdr:row>
      <xdr:rowOff>85248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596142"/>
          <a:ext cx="889000" cy="4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9553</xdr:rowOff>
    </xdr:from>
    <xdr:to>
      <xdr:col>46</xdr:col>
      <xdr:colOff>38100</xdr:colOff>
      <xdr:row>38</xdr:row>
      <xdr:rowOff>111153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52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127680</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8" y="6299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82596</xdr:rowOff>
    </xdr:from>
    <xdr:to>
      <xdr:col>41</xdr:col>
      <xdr:colOff>50800</xdr:colOff>
      <xdr:row>38</xdr:row>
      <xdr:rowOff>85248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597696"/>
          <a:ext cx="889000" cy="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25601</xdr:rowOff>
    </xdr:from>
    <xdr:to>
      <xdr:col>41</xdr:col>
      <xdr:colOff>101600</xdr:colOff>
      <xdr:row>38</xdr:row>
      <xdr:rowOff>127201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54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143728</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8" y="6315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48301</xdr:rowOff>
    </xdr:from>
    <xdr:to>
      <xdr:col>36</xdr:col>
      <xdr:colOff>165100</xdr:colOff>
      <xdr:row>38</xdr:row>
      <xdr:rowOff>149901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563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141028</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8" y="6656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30584</xdr:rowOff>
    </xdr:from>
    <xdr:to>
      <xdr:col>55</xdr:col>
      <xdr:colOff>50800</xdr:colOff>
      <xdr:row>38</xdr:row>
      <xdr:rowOff>132184</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4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161411</xdr:rowOff>
    </xdr:from>
    <xdr:ext cx="469744"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33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20251</xdr:rowOff>
    </xdr:from>
    <xdr:to>
      <xdr:col>50</xdr:col>
      <xdr:colOff>165100</xdr:colOff>
      <xdr:row>38</xdr:row>
      <xdr:rowOff>121851</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3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112978</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04428" y="6628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30242</xdr:rowOff>
    </xdr:from>
    <xdr:to>
      <xdr:col>46</xdr:col>
      <xdr:colOff>38100</xdr:colOff>
      <xdr:row>38</xdr:row>
      <xdr:rowOff>131842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4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122969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15428" y="6638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34448</xdr:rowOff>
    </xdr:from>
    <xdr:to>
      <xdr:col>41</xdr:col>
      <xdr:colOff>101600</xdr:colOff>
      <xdr:row>38</xdr:row>
      <xdr:rowOff>136048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4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127175</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26428" y="6642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31796</xdr:rowOff>
    </xdr:from>
    <xdr:to>
      <xdr:col>36</xdr:col>
      <xdr:colOff>165100</xdr:colOff>
      <xdr:row>38</xdr:row>
      <xdr:rowOff>133396</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149923</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8" y="6322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72564</xdr:rowOff>
    </xdr:from>
    <xdr:to>
      <xdr:col>54</xdr:col>
      <xdr:colOff>189865</xdr:colOff>
      <xdr:row>59</xdr:row>
      <xdr:rowOff>41198</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16514"/>
          <a:ext cx="1270" cy="13402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45025</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0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41198</xdr:rowOff>
    </xdr:from>
    <xdr:to>
      <xdr:col>55</xdr:col>
      <xdr:colOff>88900</xdr:colOff>
      <xdr:row>59</xdr:row>
      <xdr:rowOff>41198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6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19241</xdr:rowOff>
    </xdr:from>
    <xdr:ext cx="599010"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705,242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72564</xdr:rowOff>
    </xdr:from>
    <xdr:to>
      <xdr:col>55</xdr:col>
      <xdr:colOff>88900</xdr:colOff>
      <xdr:row>51</xdr:row>
      <xdr:rowOff>72564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16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12095</xdr:rowOff>
    </xdr:from>
    <xdr:to>
      <xdr:col>55</xdr:col>
      <xdr:colOff>0</xdr:colOff>
      <xdr:row>58</xdr:row>
      <xdr:rowOff>28810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956195"/>
          <a:ext cx="838200" cy="1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149774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7509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126897</xdr:rowOff>
    </xdr:from>
    <xdr:to>
      <xdr:col>55</xdr:col>
      <xdr:colOff>50800</xdr:colOff>
      <xdr:row>58</xdr:row>
      <xdr:rowOff>57047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89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28810</xdr:rowOff>
    </xdr:from>
    <xdr:to>
      <xdr:col>50</xdr:col>
      <xdr:colOff>114300</xdr:colOff>
      <xdr:row>58</xdr:row>
      <xdr:rowOff>52373</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72910"/>
          <a:ext cx="889000" cy="2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90618</xdr:rowOff>
    </xdr:from>
    <xdr:to>
      <xdr:col>50</xdr:col>
      <xdr:colOff>165100</xdr:colOff>
      <xdr:row>58</xdr:row>
      <xdr:rowOff>20768</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86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37295</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9638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52373</xdr:rowOff>
    </xdr:from>
    <xdr:to>
      <xdr:col>45</xdr:col>
      <xdr:colOff>177800</xdr:colOff>
      <xdr:row>58</xdr:row>
      <xdr:rowOff>65102</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996473"/>
          <a:ext cx="889000" cy="1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116069</xdr:rowOff>
    </xdr:from>
    <xdr:to>
      <xdr:col>46</xdr:col>
      <xdr:colOff>38100</xdr:colOff>
      <xdr:row>58</xdr:row>
      <xdr:rowOff>46219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88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62746</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9663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65102</xdr:rowOff>
    </xdr:from>
    <xdr:to>
      <xdr:col>41</xdr:col>
      <xdr:colOff>50800</xdr:colOff>
      <xdr:row>58</xdr:row>
      <xdr:rowOff>77818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10009202"/>
          <a:ext cx="889000" cy="12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126987</xdr:rowOff>
    </xdr:from>
    <xdr:to>
      <xdr:col>41</xdr:col>
      <xdr:colOff>101600</xdr:colOff>
      <xdr:row>58</xdr:row>
      <xdr:rowOff>57137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89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73664</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967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128646</xdr:rowOff>
    </xdr:from>
    <xdr:to>
      <xdr:col>36</xdr:col>
      <xdr:colOff>165100</xdr:colOff>
      <xdr:row>58</xdr:row>
      <xdr:rowOff>58796</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0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75323</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9676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132745</xdr:rowOff>
    </xdr:from>
    <xdr:to>
      <xdr:col>55</xdr:col>
      <xdr:colOff>50800</xdr:colOff>
      <xdr:row>58</xdr:row>
      <xdr:rowOff>62895</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9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111172</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883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149460</xdr:rowOff>
    </xdr:from>
    <xdr:to>
      <xdr:col>50</xdr:col>
      <xdr:colOff>165100</xdr:colOff>
      <xdr:row>58</xdr:row>
      <xdr:rowOff>79610</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92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70737</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1001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1573</xdr:rowOff>
    </xdr:from>
    <xdr:to>
      <xdr:col>46</xdr:col>
      <xdr:colOff>38100</xdr:colOff>
      <xdr:row>58</xdr:row>
      <xdr:rowOff>103173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4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94300</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1003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14302</xdr:rowOff>
    </xdr:from>
    <xdr:to>
      <xdr:col>41</xdr:col>
      <xdr:colOff>101600</xdr:colOff>
      <xdr:row>58</xdr:row>
      <xdr:rowOff>115902</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958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107029</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1005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27018</xdr:rowOff>
    </xdr:from>
    <xdr:to>
      <xdr:col>36</xdr:col>
      <xdr:colOff>165100</xdr:colOff>
      <xdr:row>58</xdr:row>
      <xdr:rowOff>128618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97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119745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1006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122414</xdr:rowOff>
    </xdr:from>
    <xdr:to>
      <xdr:col>54</xdr:col>
      <xdr:colOff>189865</xdr:colOff>
      <xdr:row>79</xdr:row>
      <xdr:rowOff>43216</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95364"/>
          <a:ext cx="1270" cy="1292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47043</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91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43216</xdr:rowOff>
    </xdr:from>
    <xdr:to>
      <xdr:col>55</xdr:col>
      <xdr:colOff>88900</xdr:colOff>
      <xdr:row>79</xdr:row>
      <xdr:rowOff>43216</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69091</xdr:rowOff>
    </xdr:from>
    <xdr:ext cx="690189"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705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122414</xdr:rowOff>
    </xdr:from>
    <xdr:to>
      <xdr:col>55</xdr:col>
      <xdr:colOff>88900</xdr:colOff>
      <xdr:row>71</xdr:row>
      <xdr:rowOff>122414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9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145555</xdr:rowOff>
    </xdr:from>
    <xdr:to>
      <xdr:col>55</xdr:col>
      <xdr:colOff>0</xdr:colOff>
      <xdr:row>78</xdr:row>
      <xdr:rowOff>155222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518655"/>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73748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275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50871</xdr:rowOff>
    </xdr:from>
    <xdr:to>
      <xdr:col>55</xdr:col>
      <xdr:colOff>50800</xdr:colOff>
      <xdr:row>78</xdr:row>
      <xdr:rowOff>152471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423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149405</xdr:rowOff>
    </xdr:from>
    <xdr:to>
      <xdr:col>50</xdr:col>
      <xdr:colOff>114300</xdr:colOff>
      <xdr:row>78</xdr:row>
      <xdr:rowOff>155222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522505"/>
          <a:ext cx="889000" cy="5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32865</xdr:rowOff>
    </xdr:from>
    <xdr:to>
      <xdr:col>50</xdr:col>
      <xdr:colOff>165100</xdr:colOff>
      <xdr:row>78</xdr:row>
      <xdr:rowOff>134465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40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150992</xdr:rowOff>
    </xdr:from>
    <xdr:ext cx="59901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39795" y="13181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149405</xdr:rowOff>
    </xdr:from>
    <xdr:to>
      <xdr:col>45</xdr:col>
      <xdr:colOff>177800</xdr:colOff>
      <xdr:row>79</xdr:row>
      <xdr:rowOff>11743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522505"/>
          <a:ext cx="889000" cy="3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62512</xdr:rowOff>
    </xdr:from>
    <xdr:to>
      <xdr:col>46</xdr:col>
      <xdr:colOff>38100</xdr:colOff>
      <xdr:row>78</xdr:row>
      <xdr:rowOff>164112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43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9189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210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11743</xdr:rowOff>
    </xdr:from>
    <xdr:to>
      <xdr:col>41</xdr:col>
      <xdr:colOff>50800</xdr:colOff>
      <xdr:row>79</xdr:row>
      <xdr:rowOff>13286</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556293"/>
          <a:ext cx="889000" cy="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67363</xdr:rowOff>
    </xdr:from>
    <xdr:to>
      <xdr:col>41</xdr:col>
      <xdr:colOff>101600</xdr:colOff>
      <xdr:row>78</xdr:row>
      <xdr:rowOff>168963</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440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14040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3215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72095</xdr:rowOff>
    </xdr:from>
    <xdr:to>
      <xdr:col>36</xdr:col>
      <xdr:colOff>165100</xdr:colOff>
      <xdr:row>79</xdr:row>
      <xdr:rowOff>2245</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44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18772</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322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94755</xdr:rowOff>
    </xdr:from>
    <xdr:to>
      <xdr:col>55</xdr:col>
      <xdr:colOff>50800</xdr:colOff>
      <xdr:row>79</xdr:row>
      <xdr:rowOff>24905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46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29297</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40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104422</xdr:rowOff>
    </xdr:from>
    <xdr:to>
      <xdr:col>50</xdr:col>
      <xdr:colOff>165100</xdr:colOff>
      <xdr:row>79</xdr:row>
      <xdr:rowOff>34572</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4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25699</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570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98605</xdr:rowOff>
    </xdr:from>
    <xdr:to>
      <xdr:col>46</xdr:col>
      <xdr:colOff>38100</xdr:colOff>
      <xdr:row>79</xdr:row>
      <xdr:rowOff>28755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471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19882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5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132393</xdr:rowOff>
    </xdr:from>
    <xdr:to>
      <xdr:col>41</xdr:col>
      <xdr:colOff>101600</xdr:colOff>
      <xdr:row>79</xdr:row>
      <xdr:rowOff>62543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05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53670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359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133936</xdr:rowOff>
    </xdr:from>
    <xdr:to>
      <xdr:col>36</xdr:col>
      <xdr:colOff>165100</xdr:colOff>
      <xdr:row>79</xdr:row>
      <xdr:rowOff>64086</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50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55213</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5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165334</xdr:rowOff>
    </xdr:from>
    <xdr:to>
      <xdr:col>54</xdr:col>
      <xdr:colOff>189865</xdr:colOff>
      <xdr:row>98</xdr:row>
      <xdr:rowOff>17749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95834"/>
          <a:ext cx="1270" cy="1224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21576</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23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17749</xdr:rowOff>
    </xdr:from>
    <xdr:to>
      <xdr:col>55</xdr:col>
      <xdr:colOff>88900</xdr:colOff>
      <xdr:row>98</xdr:row>
      <xdr:rowOff>17749</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1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112011</xdr:rowOff>
    </xdr:from>
    <xdr:ext cx="690189"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3710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165334</xdr:rowOff>
    </xdr:from>
    <xdr:to>
      <xdr:col>55</xdr:col>
      <xdr:colOff>88900</xdr:colOff>
      <xdr:row>90</xdr:row>
      <xdr:rowOff>165334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158879</xdr:rowOff>
    </xdr:from>
    <xdr:to>
      <xdr:col>55</xdr:col>
      <xdr:colOff>0</xdr:colOff>
      <xdr:row>97</xdr:row>
      <xdr:rowOff>160438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89529"/>
          <a:ext cx="838200" cy="1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60701</xdr:rowOff>
    </xdr:from>
    <xdr:ext cx="599010"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5199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37824</xdr:rowOff>
    </xdr:from>
    <xdr:to>
      <xdr:col>55</xdr:col>
      <xdr:colOff>50800</xdr:colOff>
      <xdr:row>97</xdr:row>
      <xdr:rowOff>139424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68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158879</xdr:rowOff>
    </xdr:from>
    <xdr:to>
      <xdr:col>50</xdr:col>
      <xdr:colOff>114300</xdr:colOff>
      <xdr:row>97</xdr:row>
      <xdr:rowOff>159069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678952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52970</xdr:rowOff>
    </xdr:from>
    <xdr:to>
      <xdr:col>50</xdr:col>
      <xdr:colOff>165100</xdr:colOff>
      <xdr:row>97</xdr:row>
      <xdr:rowOff>154570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8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171097</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39795" y="1645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157815</xdr:rowOff>
    </xdr:from>
    <xdr:to>
      <xdr:col>45</xdr:col>
      <xdr:colOff>177800</xdr:colOff>
      <xdr:row>97</xdr:row>
      <xdr:rowOff>159069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88465"/>
          <a:ext cx="889000" cy="1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50639</xdr:rowOff>
    </xdr:from>
    <xdr:to>
      <xdr:col>46</xdr:col>
      <xdr:colOff>38100</xdr:colOff>
      <xdr:row>97</xdr:row>
      <xdr:rowOff>152239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8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168766</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50795" y="16456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157815</xdr:rowOff>
    </xdr:from>
    <xdr:to>
      <xdr:col>41</xdr:col>
      <xdr:colOff>50800</xdr:colOff>
      <xdr:row>97</xdr:row>
      <xdr:rowOff>158527</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88465"/>
          <a:ext cx="889000" cy="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53936</xdr:rowOff>
    </xdr:from>
    <xdr:to>
      <xdr:col>41</xdr:col>
      <xdr:colOff>101600</xdr:colOff>
      <xdr:row>97</xdr:row>
      <xdr:rowOff>155536</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8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613</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61795" y="16459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53535</xdr:rowOff>
    </xdr:from>
    <xdr:to>
      <xdr:col>36</xdr:col>
      <xdr:colOff>165100</xdr:colOff>
      <xdr:row>97</xdr:row>
      <xdr:rowOff>155135</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8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212</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672795" y="16459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109638</xdr:rowOff>
    </xdr:from>
    <xdr:to>
      <xdr:col>55</xdr:col>
      <xdr:colOff>50800</xdr:colOff>
      <xdr:row>98</xdr:row>
      <xdr:rowOff>39788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40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24565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5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108079</xdr:rowOff>
    </xdr:from>
    <xdr:to>
      <xdr:col>50</xdr:col>
      <xdr:colOff>165100</xdr:colOff>
      <xdr:row>98</xdr:row>
      <xdr:rowOff>38229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3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29356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31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108269</xdr:rowOff>
    </xdr:from>
    <xdr:to>
      <xdr:col>46</xdr:col>
      <xdr:colOff>38100</xdr:colOff>
      <xdr:row>98</xdr:row>
      <xdr:rowOff>38419</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38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29546</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107015</xdr:rowOff>
    </xdr:from>
    <xdr:to>
      <xdr:col>41</xdr:col>
      <xdr:colOff>101600</xdr:colOff>
      <xdr:row>98</xdr:row>
      <xdr:rowOff>37165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3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28292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30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107727</xdr:rowOff>
    </xdr:from>
    <xdr:to>
      <xdr:col>36</xdr:col>
      <xdr:colOff>165100</xdr:colOff>
      <xdr:row>98</xdr:row>
      <xdr:rowOff>37877</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29004</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31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94209</xdr:rowOff>
    </xdr:from>
    <xdr:to>
      <xdr:col>85</xdr:col>
      <xdr:colOff>126364</xdr:colOff>
      <xdr:row>39</xdr:row>
      <xdr:rowOff>8972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409159"/>
          <a:ext cx="1269" cy="1286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12799</xdr:rowOff>
    </xdr:from>
    <xdr:ext cx="469744"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699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8972</xdr:rowOff>
    </xdr:from>
    <xdr:to>
      <xdr:col>86</xdr:col>
      <xdr:colOff>25400</xdr:colOff>
      <xdr:row>39</xdr:row>
      <xdr:rowOff>8972</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695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40886</xdr:rowOff>
    </xdr:from>
    <xdr:ext cx="599010"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84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346,940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94209</xdr:rowOff>
    </xdr:from>
    <xdr:to>
      <xdr:col>86</xdr:col>
      <xdr:colOff>25400</xdr:colOff>
      <xdr:row>31</xdr:row>
      <xdr:rowOff>94209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409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91999</xdr:rowOff>
    </xdr:from>
    <xdr:to>
      <xdr:col>85</xdr:col>
      <xdr:colOff>127000</xdr:colOff>
      <xdr:row>37</xdr:row>
      <xdr:rowOff>77681</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092749"/>
          <a:ext cx="838200" cy="328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66363</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4100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87936</xdr:rowOff>
    </xdr:from>
    <xdr:to>
      <xdr:col>85</xdr:col>
      <xdr:colOff>177800</xdr:colOff>
      <xdr:row>38</xdr:row>
      <xdr:rowOff>18086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4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91999</xdr:rowOff>
    </xdr:from>
    <xdr:to>
      <xdr:col>81</xdr:col>
      <xdr:colOff>50800</xdr:colOff>
      <xdr:row>35</xdr:row>
      <xdr:rowOff>141437</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092749"/>
          <a:ext cx="889000" cy="49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48655</xdr:rowOff>
    </xdr:from>
    <xdr:to>
      <xdr:col>81</xdr:col>
      <xdr:colOff>101600</xdr:colOff>
      <xdr:row>37</xdr:row>
      <xdr:rowOff>150255</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39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141382</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485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141437</xdr:rowOff>
    </xdr:from>
    <xdr:to>
      <xdr:col>76</xdr:col>
      <xdr:colOff>114300</xdr:colOff>
      <xdr:row>37</xdr:row>
      <xdr:rowOff>140233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3703300" y="6142187"/>
          <a:ext cx="889000" cy="341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45981</xdr:rowOff>
    </xdr:from>
    <xdr:to>
      <xdr:col>76</xdr:col>
      <xdr:colOff>165100</xdr:colOff>
      <xdr:row>37</xdr:row>
      <xdr:rowOff>147581</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38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138707</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482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140233</xdr:rowOff>
    </xdr:from>
    <xdr:to>
      <xdr:col>71</xdr:col>
      <xdr:colOff>177800</xdr:colOff>
      <xdr:row>38</xdr:row>
      <xdr:rowOff>6780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83883"/>
          <a:ext cx="889000" cy="37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85825</xdr:rowOff>
    </xdr:from>
    <xdr:to>
      <xdr:col>72</xdr:col>
      <xdr:colOff>38100</xdr:colOff>
      <xdr:row>38</xdr:row>
      <xdr:rowOff>15976</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42947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32502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620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99572</xdr:rowOff>
    </xdr:from>
    <xdr:to>
      <xdr:col>67</xdr:col>
      <xdr:colOff>101600</xdr:colOff>
      <xdr:row>38</xdr:row>
      <xdr:rowOff>29722</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46249</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21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26881</xdr:rowOff>
    </xdr:from>
    <xdr:to>
      <xdr:col>85</xdr:col>
      <xdr:colOff>177800</xdr:colOff>
      <xdr:row>37</xdr:row>
      <xdr:rowOff>128481</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37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49758</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22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41199</xdr:rowOff>
    </xdr:from>
    <xdr:to>
      <xdr:col>81</xdr:col>
      <xdr:colOff>101600</xdr:colOff>
      <xdr:row>35</xdr:row>
      <xdr:rowOff>142799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04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33</xdr:row>
      <xdr:rowOff>159326</xdr:rowOff>
    </xdr:from>
    <xdr:ext cx="59901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181795" y="5817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90637</xdr:rowOff>
    </xdr:from>
    <xdr:to>
      <xdr:col>76</xdr:col>
      <xdr:colOff>165100</xdr:colOff>
      <xdr:row>36</xdr:row>
      <xdr:rowOff>20787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09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37314</xdr:rowOff>
    </xdr:from>
    <xdr:ext cx="59901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292795" y="5866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89433</xdr:rowOff>
    </xdr:from>
    <xdr:to>
      <xdr:col>72</xdr:col>
      <xdr:colOff>38100</xdr:colOff>
      <xdr:row>38</xdr:row>
      <xdr:rowOff>19583</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43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10710</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52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127431</xdr:rowOff>
    </xdr:from>
    <xdr:to>
      <xdr:col>67</xdr:col>
      <xdr:colOff>101600</xdr:colOff>
      <xdr:row>38</xdr:row>
      <xdr:rowOff>57581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47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48707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56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55783</xdr:rowOff>
    </xdr:from>
    <xdr:to>
      <xdr:col>85</xdr:col>
      <xdr:colOff>126364</xdr:colOff>
      <xdr:row>58</xdr:row>
      <xdr:rowOff>29480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628283"/>
          <a:ext cx="1269" cy="13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33307</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9977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29480</xdr:rowOff>
    </xdr:from>
    <xdr:to>
      <xdr:col>86</xdr:col>
      <xdr:colOff>25400</xdr:colOff>
      <xdr:row>58</xdr:row>
      <xdr:rowOff>29480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997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2460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03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55783</xdr:rowOff>
    </xdr:from>
    <xdr:to>
      <xdr:col>86</xdr:col>
      <xdr:colOff>25400</xdr:colOff>
      <xdr:row>50</xdr:row>
      <xdr:rowOff>55783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628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115528</xdr:rowOff>
    </xdr:from>
    <xdr:to>
      <xdr:col>85</xdr:col>
      <xdr:colOff>127000</xdr:colOff>
      <xdr:row>57</xdr:row>
      <xdr:rowOff>161307</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888178"/>
          <a:ext cx="838200" cy="45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133254</xdr:rowOff>
    </xdr:from>
    <xdr:ext cx="599010"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5630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110377</xdr:rowOff>
    </xdr:from>
    <xdr:to>
      <xdr:col>85</xdr:col>
      <xdr:colOff>177800</xdr:colOff>
      <xdr:row>57</xdr:row>
      <xdr:rowOff>40527</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71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115528</xdr:rowOff>
    </xdr:from>
    <xdr:to>
      <xdr:col>81</xdr:col>
      <xdr:colOff>50800</xdr:colOff>
      <xdr:row>57</xdr:row>
      <xdr:rowOff>157307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4592300" y="9888178"/>
          <a:ext cx="889000" cy="41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131020</xdr:rowOff>
    </xdr:from>
    <xdr:to>
      <xdr:col>81</xdr:col>
      <xdr:colOff>101600</xdr:colOff>
      <xdr:row>57</xdr:row>
      <xdr:rowOff>61170</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7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77697</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181795" y="9507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112151</xdr:rowOff>
    </xdr:from>
    <xdr:to>
      <xdr:col>76</xdr:col>
      <xdr:colOff>114300</xdr:colOff>
      <xdr:row>57</xdr:row>
      <xdr:rowOff>157307</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884801"/>
          <a:ext cx="889000" cy="4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99185</xdr:rowOff>
    </xdr:from>
    <xdr:to>
      <xdr:col>76</xdr:col>
      <xdr:colOff>165100</xdr:colOff>
      <xdr:row>57</xdr:row>
      <xdr:rowOff>29335</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70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45862</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292795" y="947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112151</xdr:rowOff>
    </xdr:from>
    <xdr:to>
      <xdr:col>71</xdr:col>
      <xdr:colOff>177800</xdr:colOff>
      <xdr:row>57</xdr:row>
      <xdr:rowOff>151254</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884801"/>
          <a:ext cx="889000" cy="3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161199</xdr:rowOff>
    </xdr:from>
    <xdr:to>
      <xdr:col>72</xdr:col>
      <xdr:colOff>38100</xdr:colOff>
      <xdr:row>57</xdr:row>
      <xdr:rowOff>91349</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107876</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03795" y="953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145545</xdr:rowOff>
    </xdr:from>
    <xdr:to>
      <xdr:col>67</xdr:col>
      <xdr:colOff>101600</xdr:colOff>
      <xdr:row>57</xdr:row>
      <xdr:rowOff>75695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92222</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14795" y="952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110507</xdr:rowOff>
    </xdr:from>
    <xdr:to>
      <xdr:col>85</xdr:col>
      <xdr:colOff>177800</xdr:colOff>
      <xdr:row>58</xdr:row>
      <xdr:rowOff>40657</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8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25434</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798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64728</xdr:rowOff>
    </xdr:from>
    <xdr:to>
      <xdr:col>81</xdr:col>
      <xdr:colOff>101600</xdr:colOff>
      <xdr:row>57</xdr:row>
      <xdr:rowOff>166328</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83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157455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93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106507</xdr:rowOff>
    </xdr:from>
    <xdr:to>
      <xdr:col>76</xdr:col>
      <xdr:colOff>165100</xdr:colOff>
      <xdr:row>58</xdr:row>
      <xdr:rowOff>36657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87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27784</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9971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61351</xdr:rowOff>
    </xdr:from>
    <xdr:to>
      <xdr:col>72</xdr:col>
      <xdr:colOff>38100</xdr:colOff>
      <xdr:row>57</xdr:row>
      <xdr:rowOff>162951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834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154078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992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100454</xdr:rowOff>
    </xdr:from>
    <xdr:to>
      <xdr:col>67</xdr:col>
      <xdr:colOff>101600</xdr:colOff>
      <xdr:row>58</xdr:row>
      <xdr:rowOff>30604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98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21731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996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9289</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82239"/>
          <a:ext cx="1269" cy="133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145722</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88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127416</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57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582,048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9289</xdr:rowOff>
    </xdr:from>
    <xdr:to>
      <xdr:col>86</xdr:col>
      <xdr:colOff>25400</xdr:colOff>
      <xdr:row>71</xdr:row>
      <xdr:rowOff>9289</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82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118904</xdr:rowOff>
    </xdr:from>
    <xdr:to>
      <xdr:col>85</xdr:col>
      <xdr:colOff>127000</xdr:colOff>
      <xdr:row>78</xdr:row>
      <xdr:rowOff>129139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92004"/>
          <a:ext cx="838200" cy="1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63172</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648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40295</xdr:rowOff>
    </xdr:from>
    <xdr:to>
      <xdr:col>85</xdr:col>
      <xdr:colOff>177800</xdr:colOff>
      <xdr:row>78</xdr:row>
      <xdr:rowOff>141895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1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118749</xdr:rowOff>
    </xdr:from>
    <xdr:to>
      <xdr:col>81</xdr:col>
      <xdr:colOff>50800</xdr:colOff>
      <xdr:row>78</xdr:row>
      <xdr:rowOff>129139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491849"/>
          <a:ext cx="889000" cy="10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29764</xdr:rowOff>
    </xdr:from>
    <xdr:to>
      <xdr:col>81</xdr:col>
      <xdr:colOff>101600</xdr:colOff>
      <xdr:row>78</xdr:row>
      <xdr:rowOff>131364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0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147891</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8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118749</xdr:rowOff>
    </xdr:from>
    <xdr:to>
      <xdr:col>76</xdr:col>
      <xdr:colOff>114300</xdr:colOff>
      <xdr:row>78</xdr:row>
      <xdr:rowOff>121555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3703300" y="13491849"/>
          <a:ext cx="889000" cy="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48329</xdr:rowOff>
    </xdr:from>
    <xdr:to>
      <xdr:col>76</xdr:col>
      <xdr:colOff>165100</xdr:colOff>
      <xdr:row>78</xdr:row>
      <xdr:rowOff>149929</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21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166456</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9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121555</xdr:rowOff>
    </xdr:from>
    <xdr:to>
      <xdr:col>71</xdr:col>
      <xdr:colOff>177800</xdr:colOff>
      <xdr:row>78</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2814300" y="13494655"/>
          <a:ext cx="889000" cy="18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51505</xdr:rowOff>
    </xdr:from>
    <xdr:to>
      <xdr:col>72</xdr:col>
      <xdr:colOff>38100</xdr:colOff>
      <xdr:row>78</xdr:row>
      <xdr:rowOff>153105</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2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169632</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9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53958</xdr:rowOff>
    </xdr:from>
    <xdr:to>
      <xdr:col>67</xdr:col>
      <xdr:colOff>101600</xdr:colOff>
      <xdr:row>78</xdr:row>
      <xdr:rowOff>155558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635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68104</xdr:rowOff>
    </xdr:from>
    <xdr:to>
      <xdr:col>85</xdr:col>
      <xdr:colOff>177800</xdr:colOff>
      <xdr:row>78</xdr:row>
      <xdr:rowOff>169704</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4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18722</xdr:rowOff>
    </xdr:from>
    <xdr:ext cx="469744"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9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78339</xdr:rowOff>
    </xdr:from>
    <xdr:to>
      <xdr:col>81</xdr:col>
      <xdr:colOff>101600</xdr:colOff>
      <xdr:row>79</xdr:row>
      <xdr:rowOff>8489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5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171066</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4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67949</xdr:rowOff>
    </xdr:from>
    <xdr:to>
      <xdr:col>76</xdr:col>
      <xdr:colOff>165100</xdr:colOff>
      <xdr:row>78</xdr:row>
      <xdr:rowOff>169549</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41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160676</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33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70755</xdr:rowOff>
    </xdr:from>
    <xdr:to>
      <xdr:col>72</xdr:col>
      <xdr:colOff>38100</xdr:colOff>
      <xdr:row>79</xdr:row>
      <xdr:rowOff>905</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4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163482</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3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107409</xdr:rowOff>
    </xdr:from>
    <xdr:to>
      <xdr:col>85</xdr:col>
      <xdr:colOff>126364</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37909"/>
          <a:ext cx="1269" cy="1480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54086</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131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776,951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107409</xdr:rowOff>
    </xdr:from>
    <xdr:to>
      <xdr:col>86</xdr:col>
      <xdr:colOff>25400</xdr:colOff>
      <xdr:row>90</xdr:row>
      <xdr:rowOff>107409</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3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127020</xdr:rowOff>
    </xdr:from>
    <xdr:to>
      <xdr:col>85</xdr:col>
      <xdr:colOff>127000</xdr:colOff>
      <xdr:row>97</xdr:row>
      <xdr:rowOff>138212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5481300" y="16757670"/>
          <a:ext cx="838200" cy="1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74082</xdr:rowOff>
    </xdr:from>
    <xdr:ext cx="599010"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5332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51205</xdr:rowOff>
    </xdr:from>
    <xdr:to>
      <xdr:col>85</xdr:col>
      <xdr:colOff>177800</xdr:colOff>
      <xdr:row>97</xdr:row>
      <xdr:rowOff>152805</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81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138212</xdr:rowOff>
    </xdr:from>
    <xdr:to>
      <xdr:col>81</xdr:col>
      <xdr:colOff>50800</xdr:colOff>
      <xdr:row>97</xdr:row>
      <xdr:rowOff>151016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768862"/>
          <a:ext cx="889000" cy="1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46146</xdr:rowOff>
    </xdr:from>
    <xdr:to>
      <xdr:col>81</xdr:col>
      <xdr:colOff>101600</xdr:colOff>
      <xdr:row>97</xdr:row>
      <xdr:rowOff>147746</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7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164273</xdr:rowOff>
    </xdr:from>
    <xdr:ext cx="59901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181795" y="16452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151016</xdr:rowOff>
    </xdr:from>
    <xdr:to>
      <xdr:col>76</xdr:col>
      <xdr:colOff>114300</xdr:colOff>
      <xdr:row>97</xdr:row>
      <xdr:rowOff>161962</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781666"/>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20718</xdr:rowOff>
    </xdr:from>
    <xdr:to>
      <xdr:col>76</xdr:col>
      <xdr:colOff>165100</xdr:colOff>
      <xdr:row>97</xdr:row>
      <xdr:rowOff>122318</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51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138845</xdr:rowOff>
    </xdr:from>
    <xdr:ext cx="59901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292795" y="16426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161962</xdr:rowOff>
    </xdr:from>
    <xdr:to>
      <xdr:col>71</xdr:col>
      <xdr:colOff>177800</xdr:colOff>
      <xdr:row>98</xdr:row>
      <xdr:rowOff>5474</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792612"/>
          <a:ext cx="889000" cy="14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42956</xdr:rowOff>
    </xdr:from>
    <xdr:to>
      <xdr:col>72</xdr:col>
      <xdr:colOff>38100</xdr:colOff>
      <xdr:row>97</xdr:row>
      <xdr:rowOff>144556</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161083</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03795" y="16448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32339</xdr:rowOff>
    </xdr:from>
    <xdr:to>
      <xdr:col>67</xdr:col>
      <xdr:colOff>101600</xdr:colOff>
      <xdr:row>97</xdr:row>
      <xdr:rowOff>133939</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150466</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14795" y="16438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76220</xdr:rowOff>
    </xdr:from>
    <xdr:to>
      <xdr:col>85</xdr:col>
      <xdr:colOff>177800</xdr:colOff>
      <xdr:row>98</xdr:row>
      <xdr:rowOff>6370</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0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54647</xdr:rowOff>
    </xdr:from>
    <xdr:ext cx="599010"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685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87412</xdr:rowOff>
    </xdr:from>
    <xdr:to>
      <xdr:col>81</xdr:col>
      <xdr:colOff>101600</xdr:colOff>
      <xdr:row>98</xdr:row>
      <xdr:rowOff>17562</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1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8689</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181795" y="16810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100216</xdr:rowOff>
    </xdr:from>
    <xdr:to>
      <xdr:col>76</xdr:col>
      <xdr:colOff>165100</xdr:colOff>
      <xdr:row>98</xdr:row>
      <xdr:rowOff>30366</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21493</xdr:rowOff>
    </xdr:from>
    <xdr:ext cx="59901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292795" y="16823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111162</xdr:rowOff>
    </xdr:from>
    <xdr:to>
      <xdr:col>72</xdr:col>
      <xdr:colOff>38100</xdr:colOff>
      <xdr:row>98</xdr:row>
      <xdr:rowOff>41312</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4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32439</xdr:rowOff>
    </xdr:from>
    <xdr:ext cx="59901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03795" y="16834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126124</xdr:rowOff>
    </xdr:from>
    <xdr:to>
      <xdr:col>67</xdr:col>
      <xdr:colOff>101600</xdr:colOff>
      <xdr:row>98</xdr:row>
      <xdr:rowOff>56274</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47401</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14795" y="16849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31</xdr:row>
      <xdr:rowOff>21970</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92445</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235945"/>
          <a:ext cx="1269" cy="1549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135837</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822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39122</xdr:rowOff>
    </xdr:from>
    <xdr:ext cx="599010"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5011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142,341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92445</xdr:rowOff>
    </xdr:from>
    <xdr:to>
      <xdr:col>116</xdr:col>
      <xdr:colOff>152400</xdr:colOff>
      <xdr:row>30</xdr:row>
      <xdr:rowOff>92445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23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53288</xdr:rowOff>
    </xdr:from>
    <xdr:ext cx="469744"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6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30411</xdr:rowOff>
    </xdr:from>
    <xdr:to>
      <xdr:col>116</xdr:col>
      <xdr:colOff>114300</xdr:colOff>
      <xdr:row>39</xdr:row>
      <xdr:rowOff>132011</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71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35124</xdr:rowOff>
    </xdr:from>
    <xdr:to>
      <xdr:col>112</xdr:col>
      <xdr:colOff>38100</xdr:colOff>
      <xdr:row>39</xdr:row>
      <xdr:rowOff>136724</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72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153251</xdr:rowOff>
    </xdr:from>
    <xdr:ext cx="469744"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088428" y="6496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22003</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08553"/>
          <a:ext cx="889000" cy="7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40405</xdr:rowOff>
    </xdr:from>
    <xdr:to>
      <xdr:col>107</xdr:col>
      <xdr:colOff>101600</xdr:colOff>
      <xdr:row>39</xdr:row>
      <xdr:rowOff>142005</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7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158532</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5021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22003</xdr:rowOff>
    </xdr:from>
    <xdr:to>
      <xdr:col>102</xdr:col>
      <xdr:colOff>114300</xdr:colOff>
      <xdr:row>39</xdr:row>
      <xdr:rowOff>38506</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18656300" y="6708553"/>
          <a:ext cx="889000" cy="16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136307</xdr:rowOff>
    </xdr:from>
    <xdr:to>
      <xdr:col>102</xdr:col>
      <xdr:colOff>165100</xdr:colOff>
      <xdr:row>39</xdr:row>
      <xdr:rowOff>66457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51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82984</xdr:rowOff>
    </xdr:from>
    <xdr:ext cx="469744"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10428" y="642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6604</xdr:rowOff>
    </xdr:from>
    <xdr:to>
      <xdr:col>98</xdr:col>
      <xdr:colOff>38100</xdr:colOff>
      <xdr:row>39</xdr:row>
      <xdr:rowOff>108204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99331</xdr:rowOff>
    </xdr:from>
    <xdr:ext cx="469744"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21428" y="678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8837</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95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142653</xdr:rowOff>
    </xdr:from>
    <xdr:to>
      <xdr:col>102</xdr:col>
      <xdr:colOff>165100</xdr:colOff>
      <xdr:row>39</xdr:row>
      <xdr:rowOff>72803</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5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63930</xdr:rowOff>
    </xdr:from>
    <xdr:ext cx="469744"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10428" y="675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159156</xdr:rowOff>
    </xdr:from>
    <xdr:to>
      <xdr:col>98</xdr:col>
      <xdr:colOff>38100</xdr:colOff>
      <xdr:row>39</xdr:row>
      <xdr:rowOff>89306</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74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105834</xdr:rowOff>
    </xdr:from>
    <xdr:ext cx="469744"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421428" y="644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最も構成比が大きいのは総務費で、住民一人当たり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305,618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円となっており、令和２年度と比較すると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％の減となった。新型コロナウイルス感染症に係る特別定額給付金給付事業費の減少が主な要因である。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衛生費については、住民一人当たり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290,217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円となっており、令和２年度と比較すると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％増加していることから類似団体平均と比べて高い水準にある。診療所の建設に伴う特別会計繰出金の増加が主な要因であり、令和４年度まで事業が続くため、同水準で推移する見込みである。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民生費については、住民一人当たり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289,327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円となっており、令和２年度と比較すると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となった。新型コロナウイルス感染症に係る非課税世帯臨時特別給付金事業や子育て世帯臨時特別給付金事業による増加が主な要因である。また、類似団体平均より高い水準となったのは、保健福祉センターの建設に伴う特別会計繰出金の増も要因としてあ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消防費については、住民一人当たり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81,278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円となっており、令和２年度と比較すると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％の減となった。令和元年度・２年度は防災行政無線の整備に係る経費を計上したが、それがなくなったことが主な要因であり、今後は令和３年度と同水準で推移していくと見込まれる。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元年度に東栄病院特別会計の清算金を財政調整基金に積み立てたことにより比率が大きく上昇したが、令和２年度に財源不足を補うための取崩しを行い残高が減少したこと及び標準財政規模の増加もあり減少した。</a:t>
          </a:r>
        </a:p>
        <a:p>
          <a:r>
            <a:rPr kumimoji="1" lang="ja-JP" altLang="en-US" sz="1300">
              <a:latin typeface="ＭＳ ゴシック" pitchFamily="49" charset="-128"/>
              <a:ea typeface="ＭＳ ゴシック" pitchFamily="49" charset="-128"/>
            </a:rPr>
            <a:t>　令和３年度は、新診療所建設に係る費用等の財源とするため取崩しを行ったものの、地方交付税等の一般財源の増加により積立てを行ったため残高は増加したが、標準財政規模の増加により比率としては令和２年度に続き減少することとなった。</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令和２年度以降は、東栄病院特別会計の廃止、清算によりその他会計の数値はなくなっている。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簡易水道特別会計及び公共下水道事業特別会計について、予算の計上誤りにより決算において不足が生じ、令和４年度予算において繰上充用を行う結果となった。</a:t>
          </a:r>
        </a:p>
        <a:p>
          <a:r>
            <a:rPr kumimoji="1" lang="ja-JP" altLang="en-US" sz="1400">
              <a:latin typeface="ＭＳ ゴシック" pitchFamily="49" charset="-128"/>
              <a:ea typeface="ＭＳ ゴシック" pitchFamily="49" charset="-128"/>
            </a:rPr>
            <a:t>　当該結果については、繰越事業に係る財源を見誤り、歳入予算のうち一般会計からの繰入金を過少計上していたためであり、繰入金以外の使用料等収入の激減や予算以上の支出をしたことによるものではないことから、従前と同様の適正な会計処理を行なうことにより、翌年度以降生じることはない。</a:t>
          </a:r>
        </a:p>
        <a:p>
          <a:r>
            <a:rPr kumimoji="1" lang="ja-JP" altLang="en-US" sz="1400">
              <a:latin typeface="ＭＳ ゴシック" pitchFamily="49" charset="-128"/>
              <a:ea typeface="ＭＳ ゴシック" pitchFamily="49" charset="-128"/>
            </a:rPr>
            <a:t>　公営企業会計については、人口減少下における収入の確保が課題となっており、計画的な経営に努める必要がある。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年度の中央統合簡易水道建設事業や平成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のとうえい保育園整備事業において発行した過疎対策事業債の元金償還により公債費が増加傾向にある中で、令和３年度及び４年度に東栄診療所・保健福祉センター整備事業に係る過疎対策事業債を新規発行すること、令和元年度及び２年度に実施した防災無線整備事業に係る緊急防災・減債事業債等の元金償還が今後始まることにより、実質公債費比率は今後も増加する見込みであ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大型事業に伴う地方債発行は、令和４年度で一段落することから、元利償還金のピークは令和７年度までと見込んでいる。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該当なし</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愛知県東栄町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基準財政需要額算入見込額のうち、地域振興費の算入額が増加し、また森林環境譲与税を財源として積立てを行っている東栄町森づくり基金の残高が増加していることから充当可能財源等が増加した。</a:t>
          </a:r>
        </a:p>
        <a:p>
          <a:r>
            <a:rPr kumimoji="1" lang="ja-JP" altLang="en-US" sz="1400">
              <a:latin typeface="ＭＳ ゴシック" pitchFamily="49" charset="-128"/>
              <a:ea typeface="ＭＳ ゴシック" pitchFamily="49" charset="-128"/>
            </a:rPr>
            <a:t>　令和３年度から４年度に予定している診療所・保健福祉センター建設においての財源を地方債で賄う予定としており、地方債の現在高は今後も増加するため将来負担率の分子が増加する見込みである。</a:t>
          </a:r>
        </a:p>
        <a:p>
          <a:r>
            <a:rPr kumimoji="1" lang="ja-JP" altLang="en-US" sz="1400">
              <a:latin typeface="ＭＳ ゴシック" pitchFamily="49" charset="-128"/>
              <a:ea typeface="ＭＳ ゴシック" pitchFamily="49" charset="-128"/>
            </a:rPr>
            <a:t>　現状では充当可能財源等が将来負担額を上回っているため負担は大きくはないものの、各種事業費の見直しや計画的な基金の積立てなど財源確保に努める必要がある。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愛知県東栄町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地方交付税、譲与税、各種交付金、寄附金及び臨時財政対策債などの一般財源の増加により、財政調整基金及び現在基金への積立を行ったため基金全体としては、約１億４７００万円の増加となった。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令和３年度に続き令和４年度も診療所・保健福祉センター建設の大型事業の財源の一部として財政調整基金及び特定目的基金の取崩しを見込んでいる。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令和７年度までの公債費の増加を見込み、減債基金の残高確保及び充当を考えている。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現行庁舎の老朽化等による新庁舎建設について、具体的時期は未定なものの財源として確保していく必要がある。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・東栄病院施設整備費積立基金：診療施設の整備に係る費用に使用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・東栄町庁舎建設等基金：庁舎の建設費用に使用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・東栄町住宅開発基金：住宅の整備に係る費用に使用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・東栄町森づくり基金：森林の整備等や木材の活用に係る費用に使用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・東栄町水と土保全基金：農地や土地改良施設の保全に係る費用に使用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森林環境譲与税を財源として東栄町森づくり基金に約１，７７０万円を積立てたため増加した。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病院施設整備等積立基金は、診療所・保健福祉センター建設費用に充当するよう令和４年度も取崩しを行う予定としている。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庁舎建設等基金は、庁舎の建設計画の見込みが立っていないため、取崩し時期は未定であるが、庁舎の老朽化等により整備が必要になることから、今後も積立てに努めていく。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ついては、診療所・保健福祉センター建設事業に係る費用及び簡易水道施設整備事業による繰出金が増加したことにより、取崩しを行っているものの、地方交付税、譲与税、各種交付金、寄附金及び臨時財政対策債などの一般財源の増加により、積立額が上回ったため残高が増加す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令和３年度に続き令和４年度も診療所・保健福祉センター建設事業の財源の一部として予定しているため、残高の減少が見込まれる。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財政調整基金の積立額及び残高について具体的な数値基準は設けていないものの、自然災害や社会情勢の変化など突発的な費用に対応するよう確保するものとしている。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公債費に充当する一般財源の確保及び地方交付税の追加交付により取崩すことなく積立てができたため残高が増加する結果となった。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園建設、防災行政無線整備、診療所・保健福祉センター建設などの大型事業の実施に伴い令和７年度をピークに公債費の増加が見込まれるため、取崩しも考慮する必要がある。現状において大きく積立てを行う見込みはなく、残高に係る数値目標は設けていないが、公債費を始め、行政経費の増加を踏まえ、積立てと取崩しについて見通しをもって運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E47433E5-8F93-4A18-846B-331987EBE6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D43690B-B1AF-4E16-9A0F-50418B0848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a:extLst>
            <a:ext uri="{FF2B5EF4-FFF2-40B4-BE49-F238E27FC236}">
              <a16:creationId xmlns:a16="http://schemas.microsoft.com/office/drawing/2014/main" id="{F30BE357-FD2A-4474-B13C-6CA0A13BE9E9}"/>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5" name="正方形/長方形 4">
          <a:extLst>
            <a:ext uri="{FF2B5EF4-FFF2-40B4-BE49-F238E27FC236}">
              <a16:creationId xmlns:a16="http://schemas.microsoft.com/office/drawing/2014/main" id="{5DA615D3-CC66-468A-88CA-536DDA46203A}"/>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6" name="正方形/長方形 5">
          <a:extLst>
            <a:ext uri="{FF2B5EF4-FFF2-40B4-BE49-F238E27FC236}">
              <a16:creationId xmlns:a16="http://schemas.microsoft.com/office/drawing/2014/main" id="{32FBB1AE-162B-415E-8A03-E80482346F47}"/>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7" name="正方形/長方形 6">
          <a:extLst>
            <a:ext uri="{FF2B5EF4-FFF2-40B4-BE49-F238E27FC236}">
              <a16:creationId xmlns:a16="http://schemas.microsoft.com/office/drawing/2014/main" id="{F8E6CC0E-9FFB-4D4E-8B13-51B781F34A4B}"/>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8" name="正方形/長方形 7">
          <a:extLst>
            <a:ext uri="{FF2B5EF4-FFF2-40B4-BE49-F238E27FC236}">
              <a16:creationId xmlns:a16="http://schemas.microsoft.com/office/drawing/2014/main" id="{FB8E5B2B-B6A8-4B00-BB80-A7B00E0D30CA}"/>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9" name="正方形/長方形 8">
          <a:extLst>
            <a:ext uri="{FF2B5EF4-FFF2-40B4-BE49-F238E27FC236}">
              <a16:creationId xmlns:a16="http://schemas.microsoft.com/office/drawing/2014/main" id="{772DB2EE-DF64-4E6F-B99E-A56157D44B2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0" name="正方形/長方形 9">
          <a:extLst>
            <a:ext uri="{FF2B5EF4-FFF2-40B4-BE49-F238E27FC236}">
              <a16:creationId xmlns:a16="http://schemas.microsoft.com/office/drawing/2014/main" id="{A110BBB7-6AE7-4E27-968B-669CFDEEB85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1" name="正方形/長方形 10">
          <a:extLst>
            <a:ext uri="{FF2B5EF4-FFF2-40B4-BE49-F238E27FC236}">
              <a16:creationId xmlns:a16="http://schemas.microsoft.com/office/drawing/2014/main" id="{BB09AC41-C57F-48C6-9625-9E63DB34418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2" name="正方形/長方形 11">
          <a:extLst>
            <a:ext uri="{FF2B5EF4-FFF2-40B4-BE49-F238E27FC236}">
              <a16:creationId xmlns:a16="http://schemas.microsoft.com/office/drawing/2014/main" id="{FBF351EC-98C7-4FA5-8FCE-D7E7F0613907}"/>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3" name="正方形/長方形 12">
          <a:extLst>
            <a:ext uri="{FF2B5EF4-FFF2-40B4-BE49-F238E27FC236}">
              <a16:creationId xmlns:a16="http://schemas.microsoft.com/office/drawing/2014/main" id="{6C3287B7-BE98-44D0-8445-1566D1D691D2}"/>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4" name="正方形/長方形 13">
          <a:extLst>
            <a:ext uri="{FF2B5EF4-FFF2-40B4-BE49-F238E27FC236}">
              <a16:creationId xmlns:a16="http://schemas.microsoft.com/office/drawing/2014/main" id="{CBCF5D09-F090-4522-AC3F-7D49D0BE5D8E}"/>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5" name="正方形/長方形 14">
          <a:extLst>
            <a:ext uri="{FF2B5EF4-FFF2-40B4-BE49-F238E27FC236}">
              <a16:creationId xmlns:a16="http://schemas.microsoft.com/office/drawing/2014/main" id="{89A3CE07-AD32-48BE-A519-E4E0F4A7F067}"/>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6" name="正方形/長方形 15">
          <a:extLst>
            <a:ext uri="{FF2B5EF4-FFF2-40B4-BE49-F238E27FC236}">
              <a16:creationId xmlns:a16="http://schemas.microsoft.com/office/drawing/2014/main" id="{8ADE577A-AFC3-4F1C-B525-291DA3AF6EE4}"/>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7" name="正方形/長方形 16">
          <a:extLst>
            <a:ext uri="{FF2B5EF4-FFF2-40B4-BE49-F238E27FC236}">
              <a16:creationId xmlns:a16="http://schemas.microsoft.com/office/drawing/2014/main" id="{0D8427C9-1B97-4167-BBE4-84E6852538E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8" name="正方形/長方形 17">
          <a:extLst>
            <a:ext uri="{FF2B5EF4-FFF2-40B4-BE49-F238E27FC236}">
              <a16:creationId xmlns:a16="http://schemas.microsoft.com/office/drawing/2014/main" id="{63662F6F-7604-4426-90FA-8436D2F32249}"/>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2,919
123.38
4,455,470
4,171,048
229,019
2,367,935
4,012,765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9" name="正方形/長方形 18">
          <a:extLst>
            <a:ext uri="{FF2B5EF4-FFF2-40B4-BE49-F238E27FC236}">
              <a16:creationId xmlns:a16="http://schemas.microsoft.com/office/drawing/2014/main" id="{B2A33ED7-6FF5-4D29-B00E-79AD0BA34372}"/>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0" name="正方形/長方形 19">
          <a:extLst>
            <a:ext uri="{FF2B5EF4-FFF2-40B4-BE49-F238E27FC236}">
              <a16:creationId xmlns:a16="http://schemas.microsoft.com/office/drawing/2014/main" id="{81224988-C400-4B34-B4ED-F67DA6500823}"/>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1" name="正方形/長方形 20">
          <a:extLst>
            <a:ext uri="{FF2B5EF4-FFF2-40B4-BE49-F238E27FC236}">
              <a16:creationId xmlns:a16="http://schemas.microsoft.com/office/drawing/2014/main" id="{3B4C36C4-361F-40A0-9E40-23DB8E55AF5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2" name="正方形/長方形 21">
          <a:extLst>
            <a:ext uri="{FF2B5EF4-FFF2-40B4-BE49-F238E27FC236}">
              <a16:creationId xmlns:a16="http://schemas.microsoft.com/office/drawing/2014/main" id="{49D69C2E-486F-44A6-8762-7EA2CC270F6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3" name="正方形/長方形 22">
          <a:extLst>
            <a:ext uri="{FF2B5EF4-FFF2-40B4-BE49-F238E27FC236}">
              <a16:creationId xmlns:a16="http://schemas.microsoft.com/office/drawing/2014/main" id="{BC834A66-C2C2-47C7-BEC4-2F8B7426FD7B}"/>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4" name="正方形/長方形 23">
          <a:extLst>
            <a:ext uri="{FF2B5EF4-FFF2-40B4-BE49-F238E27FC236}">
              <a16:creationId xmlns:a16="http://schemas.microsoft.com/office/drawing/2014/main" id="{208FB2C6-5778-4FBF-848A-508C7E3072C6}"/>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5" name="角丸四角形 24">
          <a:extLst>
            <a:ext uri="{FF2B5EF4-FFF2-40B4-BE49-F238E27FC236}">
              <a16:creationId xmlns:a16="http://schemas.microsoft.com/office/drawing/2014/main" id="{66678086-2C32-4914-BEBB-8462E77046B8}"/>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6" name="正方形/長方形 25">
          <a:extLst>
            <a:ext uri="{FF2B5EF4-FFF2-40B4-BE49-F238E27FC236}">
              <a16:creationId xmlns:a16="http://schemas.microsoft.com/office/drawing/2014/main" id="{8525C435-1FF9-4588-A9B4-D7FD87C1FA7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7" name="正方形/長方形 26">
          <a:extLst>
            <a:ext uri="{FF2B5EF4-FFF2-40B4-BE49-F238E27FC236}">
              <a16:creationId xmlns:a16="http://schemas.microsoft.com/office/drawing/2014/main" id="{8DCDC042-FBCC-465B-9DF8-0850FDB839C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8" name="正方形/長方形 27">
          <a:extLst>
            <a:ext uri="{FF2B5EF4-FFF2-40B4-BE49-F238E27FC236}">
              <a16:creationId xmlns:a16="http://schemas.microsoft.com/office/drawing/2014/main" id="{C0B1AD6A-2331-42A1-8919-27CDBF1D141C}"/>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9" name="直線コネクタ 28">
          <a:extLst>
            <a:ext uri="{FF2B5EF4-FFF2-40B4-BE49-F238E27FC236}">
              <a16:creationId xmlns:a16="http://schemas.microsoft.com/office/drawing/2014/main" id="{5ECE661D-7EC7-4D32-B60F-B5F7469A403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0" name="楕円 29">
          <a:extLst>
            <a:ext uri="{FF2B5EF4-FFF2-40B4-BE49-F238E27FC236}">
              <a16:creationId xmlns:a16="http://schemas.microsoft.com/office/drawing/2014/main" id="{59663675-428E-4999-A1D4-CC45946E722F}"/>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1" name="フローチャート: 判断 30">
          <a:extLst>
            <a:ext uri="{FF2B5EF4-FFF2-40B4-BE49-F238E27FC236}">
              <a16:creationId xmlns:a16="http://schemas.microsoft.com/office/drawing/2014/main" id="{E98ED603-623B-47AE-8A0E-E70344DF371D}"/>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2" name="直線コネクタ 31">
          <a:extLst>
            <a:ext uri="{FF2B5EF4-FFF2-40B4-BE49-F238E27FC236}">
              <a16:creationId xmlns:a16="http://schemas.microsoft.com/office/drawing/2014/main" id="{53D2C799-432C-41A9-8C87-219132B7E4E7}"/>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3" name="直線コネクタ 32">
          <a:extLst>
            <a:ext uri="{FF2B5EF4-FFF2-40B4-BE49-F238E27FC236}">
              <a16:creationId xmlns:a16="http://schemas.microsoft.com/office/drawing/2014/main" id="{FFA2450C-7B1D-47C1-8C10-DB7E7F2DFCE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4" name="直線コネクタ 33">
          <a:extLst>
            <a:ext uri="{FF2B5EF4-FFF2-40B4-BE49-F238E27FC236}">
              <a16:creationId xmlns:a16="http://schemas.microsoft.com/office/drawing/2014/main" id="{07CEB8DE-26E4-4470-B31D-C9511097CEE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5" name="直線コネクタ 34">
          <a:extLst>
            <a:ext uri="{FF2B5EF4-FFF2-40B4-BE49-F238E27FC236}">
              <a16:creationId xmlns:a16="http://schemas.microsoft.com/office/drawing/2014/main" id="{2B1EBA0F-A224-47F4-81AC-5241FAFD9569}"/>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6" name="テキスト ボックス 35">
          <a:extLst>
            <a:ext uri="{FF2B5EF4-FFF2-40B4-BE49-F238E27FC236}">
              <a16:creationId xmlns:a16="http://schemas.microsoft.com/office/drawing/2014/main" id="{126600AD-CD09-4143-AE78-8DDD604BB386}"/>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7" name="テキスト ボックス 36">
          <a:extLst>
            <a:ext uri="{FF2B5EF4-FFF2-40B4-BE49-F238E27FC236}">
              <a16:creationId xmlns:a16="http://schemas.microsoft.com/office/drawing/2014/main" id="{B96C655F-BDC3-45C0-804D-D1DC2C5C608A}"/>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8" name="テキスト ボックス 37">
          <a:extLst>
            <a:ext uri="{FF2B5EF4-FFF2-40B4-BE49-F238E27FC236}">
              <a16:creationId xmlns:a16="http://schemas.microsoft.com/office/drawing/2014/main" id="{0790D883-88B4-4AED-9AF1-22FE246D038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9" name="テキスト ボックス 38">
          <a:extLst>
            <a:ext uri="{FF2B5EF4-FFF2-40B4-BE49-F238E27FC236}">
              <a16:creationId xmlns:a16="http://schemas.microsoft.com/office/drawing/2014/main" id="{25E4C189-725C-4611-9B03-46ABDC09D35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0" name="テキスト ボックス 39">
          <a:extLst>
            <a:ext uri="{FF2B5EF4-FFF2-40B4-BE49-F238E27FC236}">
              <a16:creationId xmlns:a16="http://schemas.microsoft.com/office/drawing/2014/main" id="{FE9F97E5-8AAA-4F30-AA0B-1B040A4EB7B3}"/>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a:extLst>
            <a:ext uri="{FF2B5EF4-FFF2-40B4-BE49-F238E27FC236}">
              <a16:creationId xmlns:a16="http://schemas.microsoft.com/office/drawing/2014/main" id="{3ABBBF1F-6004-467D-A549-752A36E16935}"/>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a:extLst>
            <a:ext uri="{FF2B5EF4-FFF2-40B4-BE49-F238E27FC236}">
              <a16:creationId xmlns:a16="http://schemas.microsoft.com/office/drawing/2014/main" id="{2A0B015E-9185-43D8-A667-9692A586227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a:extLst>
            <a:ext uri="{FF2B5EF4-FFF2-40B4-BE49-F238E27FC236}">
              <a16:creationId xmlns:a16="http://schemas.microsoft.com/office/drawing/2014/main" id="{3990A008-D313-4076-93C1-EA84325360D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[ 86.6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a:extLst>
            <a:ext uri="{FF2B5EF4-FFF2-40B4-BE49-F238E27FC236}">
              <a16:creationId xmlns:a16="http://schemas.microsoft.com/office/drawing/2014/main" id="{FA250DE4-211F-4789-B345-1286EF1D2904}"/>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a:extLst>
            <a:ext uri="{FF2B5EF4-FFF2-40B4-BE49-F238E27FC236}">
              <a16:creationId xmlns:a16="http://schemas.microsoft.com/office/drawing/2014/main" id="{727824C6-5AED-4F60-88DD-07F479E88A64}"/>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a:extLst>
            <a:ext uri="{FF2B5EF4-FFF2-40B4-BE49-F238E27FC236}">
              <a16:creationId xmlns:a16="http://schemas.microsoft.com/office/drawing/2014/main" id="{A6517EDC-B451-4E12-ADCF-FD32EBB6F6EB}"/>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a:extLst>
            <a:ext uri="{FF2B5EF4-FFF2-40B4-BE49-F238E27FC236}">
              <a16:creationId xmlns:a16="http://schemas.microsoft.com/office/drawing/2014/main" id="{8AD88540-B7A2-4194-9696-E00A5A6AC4F9}"/>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a:extLst>
            <a:ext uri="{FF2B5EF4-FFF2-40B4-BE49-F238E27FC236}">
              <a16:creationId xmlns:a16="http://schemas.microsoft.com/office/drawing/2014/main" id="{68347E91-A30B-4269-881E-0AB0274627CB}"/>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a:extLst>
            <a:ext uri="{FF2B5EF4-FFF2-40B4-BE49-F238E27FC236}">
              <a16:creationId xmlns:a16="http://schemas.microsoft.com/office/drawing/2014/main" id="{CF37369A-35F4-4982-887D-E2F4D0C1FF7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a:extLst>
            <a:ext uri="{FF2B5EF4-FFF2-40B4-BE49-F238E27FC236}">
              <a16:creationId xmlns:a16="http://schemas.microsoft.com/office/drawing/2014/main" id="{C59E269C-AA7F-46BF-99AF-BCA0508A396B}"/>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a:extLst>
            <a:ext uri="{FF2B5EF4-FFF2-40B4-BE49-F238E27FC236}">
              <a16:creationId xmlns:a16="http://schemas.microsoft.com/office/drawing/2014/main" id="{014E8F08-F03A-4E8B-B071-FDF586F3D154}"/>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a:extLst>
            <a:ext uri="{FF2B5EF4-FFF2-40B4-BE49-F238E27FC236}">
              <a16:creationId xmlns:a16="http://schemas.microsoft.com/office/drawing/2014/main" id="{F5FF605D-336D-4229-A82C-8C354025A327}"/>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a:extLst>
            <a:ext uri="{FF2B5EF4-FFF2-40B4-BE49-F238E27FC236}">
              <a16:creationId xmlns:a16="http://schemas.microsoft.com/office/drawing/2014/main" id="{36C0F4CC-7754-4C1D-8F95-81FCEBD2EDBB}"/>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panose="020B0600070205080204" pitchFamily="50" charset="-128"/>
              <a:ea typeface="ＭＳ Ｐゴシック" panose="020B0600070205080204" pitchFamily="50" charset="-128"/>
            </a:rPr>
            <a:t>過疎化、高齢化及び少子化に伴う人口減少下において、保育園、小学校は、町内各所の施設を統合し新築しましたが、旧施設の除却について公共施設等総合管理計画の個別施設計画において目標年度と目標値を定めていますが、財源に余裕のない状況から既存のままとなっており、庁舎を始め公共施設の更新が進まないため数値が大きくなっています。</a:t>
          </a:r>
        </a:p>
        <a:p>
          <a:r>
            <a:rPr kumimoji="1" lang="ja-JP" altLang="en-US" sz="1000">
              <a:latin typeface="ＭＳ Ｐゴシック" panose="020B0600070205080204" pitchFamily="50" charset="-128"/>
              <a:ea typeface="ＭＳ Ｐゴシック" panose="020B0600070205080204" pitchFamily="50" charset="-128"/>
            </a:rPr>
            <a:t>教育施設や生活インフラである水道、下水道施設は、長寿命化計画等による更新を行っていますが、経常収支比率が</a:t>
          </a:r>
          <a:r>
            <a:rPr kumimoji="1" lang="en-US" altLang="ja-JP" sz="1000">
              <a:latin typeface="ＭＳ Ｐゴシック" panose="020B0600070205080204" pitchFamily="50" charset="-128"/>
              <a:ea typeface="ＭＳ Ｐゴシック" panose="020B0600070205080204" pitchFamily="50" charset="-128"/>
            </a:rPr>
            <a:t>80</a:t>
          </a:r>
          <a:r>
            <a:rPr kumimoji="1" lang="ja-JP" altLang="en-US" sz="1000">
              <a:latin typeface="ＭＳ Ｐゴシック" panose="020B0600070205080204" pitchFamily="50" charset="-128"/>
              <a:ea typeface="ＭＳ Ｐゴシック" panose="020B0600070205080204" pitchFamily="50" charset="-128"/>
            </a:rPr>
            <a:t>％近い財政状況においては単年度の事業規模にも限界があるため、当該指標が急速に好転する見込みはありません。</a:t>
          </a:r>
        </a:p>
      </xdr:txBody>
    </xdr:sp>
    <xdr:clientData/>
  </xdr:twoCellAnchor>
  <xdr:oneCellAnchor>
    <xdr:from>
      <xdr:col>4</xdr:col>
      <xdr:colOff>174625</xdr:colOff>
      <xdr:row>23</xdr:row>
      <xdr:rowOff>47625</xdr:rowOff>
    </xdr:from>
    <xdr:ext cx="349839" cy="225703"/>
    <xdr:sp macro="" textlink="">
      <xdr:nvSpPr>
        <xdr:cNvPr id="54" name="テキスト ボックス 53">
          <a:extLst>
            <a:ext uri="{FF2B5EF4-FFF2-40B4-BE49-F238E27FC236}">
              <a16:creationId xmlns:a16="http://schemas.microsoft.com/office/drawing/2014/main" id="{DF85F7FD-3E07-4D1A-B755-1DF5124C80B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a:extLst>
            <a:ext uri="{FF2B5EF4-FFF2-40B4-BE49-F238E27FC236}">
              <a16:creationId xmlns:a16="http://schemas.microsoft.com/office/drawing/2014/main" id="{57407C8C-9ACB-499C-967D-65A6561E694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6" name="テキスト ボックス 55">
          <a:extLst>
            <a:ext uri="{FF2B5EF4-FFF2-40B4-BE49-F238E27FC236}">
              <a16:creationId xmlns:a16="http://schemas.microsoft.com/office/drawing/2014/main" id="{F3D4F913-79F4-4AF9-9CE1-69D0399A4AE8}"/>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a:extLst>
            <a:ext uri="{FF2B5EF4-FFF2-40B4-BE49-F238E27FC236}">
              <a16:creationId xmlns:a16="http://schemas.microsoft.com/office/drawing/2014/main" id="{BACCA14E-6517-43F3-B76A-48C7C9F1BC45}"/>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a:extLst>
            <a:ext uri="{FF2B5EF4-FFF2-40B4-BE49-F238E27FC236}">
              <a16:creationId xmlns:a16="http://schemas.microsoft.com/office/drawing/2014/main" id="{2EE4147B-FABF-4D04-A24F-BEB1094AB944}"/>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a:extLst>
            <a:ext uri="{FF2B5EF4-FFF2-40B4-BE49-F238E27FC236}">
              <a16:creationId xmlns:a16="http://schemas.microsoft.com/office/drawing/2014/main" id="{2ADB6D22-C2DA-4DB4-B9CE-15825FB717E5}"/>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a:extLst>
            <a:ext uri="{FF2B5EF4-FFF2-40B4-BE49-F238E27FC236}">
              <a16:creationId xmlns:a16="http://schemas.microsoft.com/office/drawing/2014/main" id="{E84FD052-3392-42CF-A12E-37923C1B1EFB}"/>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a:extLst>
            <a:ext uri="{FF2B5EF4-FFF2-40B4-BE49-F238E27FC236}">
              <a16:creationId xmlns:a16="http://schemas.microsoft.com/office/drawing/2014/main" id="{002D5F48-677A-45F1-B55A-3E197449E757}"/>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a:extLst>
            <a:ext uri="{FF2B5EF4-FFF2-40B4-BE49-F238E27FC236}">
              <a16:creationId xmlns:a16="http://schemas.microsoft.com/office/drawing/2014/main" id="{1F66D0B4-33BD-427F-9DF7-D64A561BD68B}"/>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a:extLst>
            <a:ext uri="{FF2B5EF4-FFF2-40B4-BE49-F238E27FC236}">
              <a16:creationId xmlns:a16="http://schemas.microsoft.com/office/drawing/2014/main" id="{014F6570-5401-4CE4-8F05-93E4A707AD1E}"/>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a:extLst>
            <a:ext uri="{FF2B5EF4-FFF2-40B4-BE49-F238E27FC236}">
              <a16:creationId xmlns:a16="http://schemas.microsoft.com/office/drawing/2014/main" id="{B6A9025F-8D82-4E10-930E-517301658A18}"/>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a:extLst>
            <a:ext uri="{FF2B5EF4-FFF2-40B4-BE49-F238E27FC236}">
              <a16:creationId xmlns:a16="http://schemas.microsoft.com/office/drawing/2014/main" id="{82F80190-EAE7-4522-9D53-4299DD9668A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a:extLst>
            <a:ext uri="{FF2B5EF4-FFF2-40B4-BE49-F238E27FC236}">
              <a16:creationId xmlns:a16="http://schemas.microsoft.com/office/drawing/2014/main" id="{DCF1BC51-56CB-4709-AC3D-3EC187AAD563}"/>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a:extLst>
            <a:ext uri="{FF2B5EF4-FFF2-40B4-BE49-F238E27FC236}">
              <a16:creationId xmlns:a16="http://schemas.microsoft.com/office/drawing/2014/main" id="{B34266F9-8B06-4746-9A84-D83BA5361B45}"/>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a:extLst>
            <a:ext uri="{FF2B5EF4-FFF2-40B4-BE49-F238E27FC236}">
              <a16:creationId xmlns:a16="http://schemas.microsoft.com/office/drawing/2014/main" id="{72483CB0-C6DF-4C16-9D11-7624C2B895E6}"/>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30964D0A-2E04-4229-8D22-1417D28B1B51}"/>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51A94C2B-588A-462C-8262-FA6FC1746B3C}"/>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34B89296-8CC6-4E83-86D3-6399CB5FF499}"/>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19867</xdr:rowOff>
    </xdr:from>
    <xdr:to>
      <xdr:col>23</xdr:col>
      <xdr:colOff>85090</xdr:colOff>
      <xdr:row>34</xdr:row>
      <xdr:rowOff>97881</xdr:rowOff>
    </xdr:to>
    <xdr:cxnSp macro="">
      <xdr:nvCxnSpPr>
        <xdr:cNvPr id="72" name="直線コネクタ 71">
          <a:extLst>
            <a:ext uri="{FF2B5EF4-FFF2-40B4-BE49-F238E27FC236}">
              <a16:creationId xmlns:a16="http://schemas.microsoft.com/office/drawing/2014/main" id="{2AA27BC9-6499-4038-869C-EB6171B09912}"/>
            </a:ext>
          </a:extLst>
        </xdr:cNvPr>
        <xdr:cNvCxnSpPr/>
      </xdr:nvCxnSpPr>
      <xdr:spPr>
        <a:xfrm flipV="1">
          <a:off x="4760595" y="5249092"/>
          <a:ext cx="1270" cy="1449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101708</xdr:rowOff>
    </xdr:from>
    <xdr:ext cx="405111" cy="259045"/>
    <xdr:sp macro="" textlink="">
      <xdr:nvSpPr>
        <xdr:cNvPr id="73" name="有形固定資産減価償却率最小値テキスト">
          <a:extLst>
            <a:ext uri="{FF2B5EF4-FFF2-40B4-BE49-F238E27FC236}">
              <a16:creationId xmlns:a16="http://schemas.microsoft.com/office/drawing/2014/main" id="{41C5F521-5639-4CC8-8E99-341BFFB1B48D}"/>
            </a:ext>
          </a:extLst>
        </xdr:cNvPr>
        <xdr:cNvSpPr txBox="1"/>
      </xdr:nvSpPr>
      <xdr:spPr>
        <a:xfrm>
          <a:off x="4813300" y="670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97881</xdr:rowOff>
    </xdr:from>
    <xdr:to>
      <xdr:col>23</xdr:col>
      <xdr:colOff>174625</xdr:colOff>
      <xdr:row>34</xdr:row>
      <xdr:rowOff>97881</xdr:rowOff>
    </xdr:to>
    <xdr:cxnSp macro="">
      <xdr:nvCxnSpPr>
        <xdr:cNvPr id="74" name="直線コネクタ 73">
          <a:extLst>
            <a:ext uri="{FF2B5EF4-FFF2-40B4-BE49-F238E27FC236}">
              <a16:creationId xmlns:a16="http://schemas.microsoft.com/office/drawing/2014/main" id="{4938DE36-9A43-41BF-BF35-E7E5E5B9BE22}"/>
            </a:ext>
          </a:extLst>
        </xdr:cNvPr>
        <xdr:cNvCxnSpPr/>
      </xdr:nvCxnSpPr>
      <xdr:spPr>
        <a:xfrm>
          <a:off x="4673600" y="669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137994</xdr:rowOff>
    </xdr:from>
    <xdr:ext cx="405111" cy="259045"/>
    <xdr:sp macro="" textlink="">
      <xdr:nvSpPr>
        <xdr:cNvPr id="75" name="有形固定資産減価償却率最大値テキスト">
          <a:extLst>
            <a:ext uri="{FF2B5EF4-FFF2-40B4-BE49-F238E27FC236}">
              <a16:creationId xmlns:a16="http://schemas.microsoft.com/office/drawing/2014/main" id="{BC5C362C-563A-4CE4-881D-7708588A1694}"/>
            </a:ext>
          </a:extLst>
        </xdr:cNvPr>
        <xdr:cNvSpPr txBox="1"/>
      </xdr:nvSpPr>
      <xdr:spPr>
        <a:xfrm>
          <a:off x="4813300" y="502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19867</xdr:rowOff>
    </xdr:from>
    <xdr:to>
      <xdr:col>23</xdr:col>
      <xdr:colOff>174625</xdr:colOff>
      <xdr:row>26</xdr:row>
      <xdr:rowOff>19867</xdr:rowOff>
    </xdr:to>
    <xdr:cxnSp macro="">
      <xdr:nvCxnSpPr>
        <xdr:cNvPr id="76" name="直線コネクタ 75">
          <a:extLst>
            <a:ext uri="{FF2B5EF4-FFF2-40B4-BE49-F238E27FC236}">
              <a16:creationId xmlns:a16="http://schemas.microsoft.com/office/drawing/2014/main" id="{55C9E321-F53E-4891-ACD1-8E0E1D537962}"/>
            </a:ext>
          </a:extLst>
        </xdr:cNvPr>
        <xdr:cNvCxnSpPr/>
      </xdr:nvCxnSpPr>
      <xdr:spPr>
        <a:xfrm>
          <a:off x="4673600" y="52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7" name="有形固定資産減価償却率平均値テキスト">
          <a:extLst>
            <a:ext uri="{FF2B5EF4-FFF2-40B4-BE49-F238E27FC236}">
              <a16:creationId xmlns:a16="http://schemas.microsoft.com/office/drawing/2014/main" id="{8E0A4C70-DE2D-443F-B21C-96633321D7BF}"/>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8" name="フローチャート: 判断 77">
          <a:extLst>
            <a:ext uri="{FF2B5EF4-FFF2-40B4-BE49-F238E27FC236}">
              <a16:creationId xmlns:a16="http://schemas.microsoft.com/office/drawing/2014/main" id="{1879E726-1CD1-4CEC-944B-1C88B470E41E}"/>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9" name="フローチャート: 判断 78">
          <a:extLst>
            <a:ext uri="{FF2B5EF4-FFF2-40B4-BE49-F238E27FC236}">
              <a16:creationId xmlns:a16="http://schemas.microsoft.com/office/drawing/2014/main" id="{702C3B2D-9126-4BCA-AAF3-1FFF59F22729}"/>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96248</xdr:rowOff>
    </xdr:from>
    <xdr:to>
      <xdr:col>15</xdr:col>
      <xdr:colOff>187325</xdr:colOff>
      <xdr:row>30</xdr:row>
      <xdr:rowOff>26398</xdr:rowOff>
    </xdr:to>
    <xdr:sp macro="" textlink="">
      <xdr:nvSpPr>
        <xdr:cNvPr id="80" name="フローチャート: 判断 79">
          <a:extLst>
            <a:ext uri="{FF2B5EF4-FFF2-40B4-BE49-F238E27FC236}">
              <a16:creationId xmlns:a16="http://schemas.microsoft.com/office/drawing/2014/main" id="{AADF93BC-1C08-4987-A44E-2B0924A4D422}"/>
            </a:ext>
          </a:extLst>
        </xdr:cNvPr>
        <xdr:cNvSpPr/>
      </xdr:nvSpPr>
      <xdr:spPr>
        <a:xfrm>
          <a:off x="3238500" y="5839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1" name="フローチャート: 判断 80">
          <a:extLst>
            <a:ext uri="{FF2B5EF4-FFF2-40B4-BE49-F238E27FC236}">
              <a16:creationId xmlns:a16="http://schemas.microsoft.com/office/drawing/2014/main" id="{01BF960F-3857-4117-9768-55B26B2734F2}"/>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28394</xdr:rowOff>
    </xdr:from>
    <xdr:to>
      <xdr:col>7</xdr:col>
      <xdr:colOff>187325</xdr:colOff>
      <xdr:row>29</xdr:row>
      <xdr:rowOff>129994</xdr:rowOff>
    </xdr:to>
    <xdr:sp macro="" textlink="">
      <xdr:nvSpPr>
        <xdr:cNvPr id="82" name="フローチャート: 判断 81">
          <a:extLst>
            <a:ext uri="{FF2B5EF4-FFF2-40B4-BE49-F238E27FC236}">
              <a16:creationId xmlns:a16="http://schemas.microsoft.com/office/drawing/2014/main" id="{D02BA43B-9EA3-4035-88E7-BCEF63D8C8CB}"/>
            </a:ext>
          </a:extLst>
        </xdr:cNvPr>
        <xdr:cNvSpPr/>
      </xdr:nvSpPr>
      <xdr:spPr>
        <a:xfrm>
          <a:off x="1714500" y="5771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2A3DA0CE-07ED-4ECF-9087-8842828F007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852AC335-4DBD-40CC-9A53-678BE1840707}"/>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3DBC72C-4BBA-4809-891A-9528998F1EE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D9FD345-C593-4E53-9136-8D205CABFBF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C4451E37-1914-4D23-8C07-C901E2D1BD64}"/>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34</xdr:row>
      <xdr:rowOff>47081</xdr:rowOff>
    </xdr:from>
    <xdr:to>
      <xdr:col>23</xdr:col>
      <xdr:colOff>136525</xdr:colOff>
      <xdr:row>34</xdr:row>
      <xdr:rowOff>148681</xdr:rowOff>
    </xdr:to>
    <xdr:sp macro="" textlink="">
      <xdr:nvSpPr>
        <xdr:cNvPr id="88" name="楕円 87">
          <a:extLst>
            <a:ext uri="{FF2B5EF4-FFF2-40B4-BE49-F238E27FC236}">
              <a16:creationId xmlns:a16="http://schemas.microsoft.com/office/drawing/2014/main" id="{6363E950-0AA3-40C0-9FC9-707F4E4426F5}"/>
            </a:ext>
          </a:extLst>
        </xdr:cNvPr>
        <xdr:cNvSpPr/>
      </xdr:nvSpPr>
      <xdr:spPr>
        <a:xfrm>
          <a:off x="4711700" y="664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133458</xdr:rowOff>
    </xdr:from>
    <xdr:ext cx="405111" cy="259045"/>
    <xdr:sp macro="" textlink="">
      <xdr:nvSpPr>
        <xdr:cNvPr id="89" name="有形固定資産減価償却率該当値テキスト">
          <a:extLst>
            <a:ext uri="{FF2B5EF4-FFF2-40B4-BE49-F238E27FC236}">
              <a16:creationId xmlns:a16="http://schemas.microsoft.com/office/drawing/2014/main" id="{2953BDA9-D179-4404-A7A0-F0E295D09BBE}"/>
            </a:ext>
          </a:extLst>
        </xdr:cNvPr>
        <xdr:cNvSpPr txBox="1"/>
      </xdr:nvSpPr>
      <xdr:spPr>
        <a:xfrm>
          <a:off x="4813300" y="6562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34</xdr:row>
      <xdr:rowOff>28575</xdr:rowOff>
    </xdr:from>
    <xdr:to>
      <xdr:col>19</xdr:col>
      <xdr:colOff>187325</xdr:colOff>
      <xdr:row>34</xdr:row>
      <xdr:rowOff>130175</xdr:rowOff>
    </xdr:to>
    <xdr:sp macro="" textlink="">
      <xdr:nvSpPr>
        <xdr:cNvPr id="90" name="楕円 89">
          <a:extLst>
            <a:ext uri="{FF2B5EF4-FFF2-40B4-BE49-F238E27FC236}">
              <a16:creationId xmlns:a16="http://schemas.microsoft.com/office/drawing/2014/main" id="{73401297-D793-473F-BA8F-670AACBB3F3F}"/>
            </a:ext>
          </a:extLst>
        </xdr:cNvPr>
        <xdr:cNvSpPr/>
      </xdr:nvSpPr>
      <xdr:spPr>
        <a:xfrm>
          <a:off x="4000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34</xdr:row>
      <xdr:rowOff>79375</xdr:rowOff>
    </xdr:from>
    <xdr:to>
      <xdr:col>23</xdr:col>
      <xdr:colOff>85725</xdr:colOff>
      <xdr:row>34</xdr:row>
      <xdr:rowOff>97881</xdr:rowOff>
    </xdr:to>
    <xdr:cxnSp macro="">
      <xdr:nvCxnSpPr>
        <xdr:cNvPr id="91" name="直線コネクタ 90">
          <a:extLst>
            <a:ext uri="{FF2B5EF4-FFF2-40B4-BE49-F238E27FC236}">
              <a16:creationId xmlns:a16="http://schemas.microsoft.com/office/drawing/2014/main" id="{E0B2F060-AF47-4412-A347-C768FBB9DF96}"/>
            </a:ext>
          </a:extLst>
        </xdr:cNvPr>
        <xdr:cNvCxnSpPr/>
      </xdr:nvCxnSpPr>
      <xdr:spPr>
        <a:xfrm>
          <a:off x="4051300" y="6680200"/>
          <a:ext cx="7112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2" name="n_1aveValue有形固定資産減価償却率">
          <a:extLst>
            <a:ext uri="{FF2B5EF4-FFF2-40B4-BE49-F238E27FC236}">
              <a16:creationId xmlns:a16="http://schemas.microsoft.com/office/drawing/2014/main" id="{EB275E5C-FDA0-4664-9141-AFFEECE26EBE}"/>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42925</xdr:rowOff>
    </xdr:from>
    <xdr:ext cx="405111" cy="259045"/>
    <xdr:sp macro="" textlink="">
      <xdr:nvSpPr>
        <xdr:cNvPr id="93" name="n_2aveValue有形固定資産減価償却率">
          <a:extLst>
            <a:ext uri="{FF2B5EF4-FFF2-40B4-BE49-F238E27FC236}">
              <a16:creationId xmlns:a16="http://schemas.microsoft.com/office/drawing/2014/main" id="{D8ADC681-1A74-4A16-886F-A6ACBB45EE60}"/>
            </a:ext>
          </a:extLst>
        </xdr:cNvPr>
        <xdr:cNvSpPr txBox="1"/>
      </xdr:nvSpPr>
      <xdr:spPr>
        <a:xfrm>
          <a:off x="3086744" y="5615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12082</xdr:rowOff>
    </xdr:from>
    <xdr:ext cx="405111" cy="259045"/>
    <xdr:sp macro="" textlink="">
      <xdr:nvSpPr>
        <xdr:cNvPr id="94" name="n_3aveValue有形固定資産減価償却率">
          <a:extLst>
            <a:ext uri="{FF2B5EF4-FFF2-40B4-BE49-F238E27FC236}">
              <a16:creationId xmlns:a16="http://schemas.microsoft.com/office/drawing/2014/main" id="{E175D736-F663-4D51-B57F-088983246973}"/>
            </a:ext>
          </a:extLst>
        </xdr:cNvPr>
        <xdr:cNvSpPr txBox="1"/>
      </xdr:nvSpPr>
      <xdr:spPr>
        <a:xfrm>
          <a:off x="2324744" y="558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146521</xdr:rowOff>
    </xdr:from>
    <xdr:ext cx="405111" cy="259045"/>
    <xdr:sp macro="" textlink="">
      <xdr:nvSpPr>
        <xdr:cNvPr id="95" name="n_4aveValue有形固定資産減価償却率">
          <a:extLst>
            <a:ext uri="{FF2B5EF4-FFF2-40B4-BE49-F238E27FC236}">
              <a16:creationId xmlns:a16="http://schemas.microsoft.com/office/drawing/2014/main" id="{CBC82FFB-C70B-4154-8734-2DF6EB5BCC23}"/>
            </a:ext>
          </a:extLst>
        </xdr:cNvPr>
        <xdr:cNvSpPr txBox="1"/>
      </xdr:nvSpPr>
      <xdr:spPr>
        <a:xfrm>
          <a:off x="1562744" y="5547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34</xdr:row>
      <xdr:rowOff>121302</xdr:rowOff>
    </xdr:from>
    <xdr:ext cx="405111" cy="259045"/>
    <xdr:sp macro="" textlink="">
      <xdr:nvSpPr>
        <xdr:cNvPr id="96" name="n_1mainValue有形固定資産減価償却率">
          <a:extLst>
            <a:ext uri="{FF2B5EF4-FFF2-40B4-BE49-F238E27FC236}">
              <a16:creationId xmlns:a16="http://schemas.microsoft.com/office/drawing/2014/main" id="{45F43CA7-1297-4A02-8597-CA2AB5F919C4}"/>
            </a:ext>
          </a:extLst>
        </xdr:cNvPr>
        <xdr:cNvSpPr txBox="1"/>
      </xdr:nvSpPr>
      <xdr:spPr>
        <a:xfrm>
          <a:off x="3836044" y="672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96E00FDC-2117-4494-99B9-CD2B6710D22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3726782B-F740-4E4A-9D00-901AC588BB2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595696A7-71A1-4D33-8EE9-886FA0F85481}"/>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[ 259.3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C465FFA3-EFFA-4042-902B-CE6200516876}"/>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0DBBAA8B-04DC-4F8F-8708-529AAE6CEFEE}"/>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2BF491B7-5306-4E04-BA31-E3EEC8AE625F}"/>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BEBD2C0C-7F7E-4A99-8DAC-9AEB1B06967F}"/>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94ACBCC6-1183-44BE-8276-B8227BE424A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0F18A482-34E0-4C95-8FD2-9CD2FC2F8416}"/>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F08CEEB0-F5D7-445D-85ED-3CB6BF595AB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8C4BDF52-A70A-4659-8F68-79E8066DA999}"/>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15A2073A-9341-4362-83E9-8DD4604B405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F9F34925-0AE7-471F-AC15-2ED5BEADB6C6}"/>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令和元年度に病院事業が民営から公営に移った際、減価償却費の赤字補填として数年間繰出していた費用を財政調整基金へ積立てたことにより基金残高が大きく増加したため、当該数値は小さくなりました。</a:t>
          </a:r>
        </a:p>
        <a:p>
          <a:r>
            <a:rPr kumimoji="1" lang="ja-JP" altLang="en-US" sz="1100">
              <a:latin typeface="ＭＳ Ｐゴシック" panose="020B0600070205080204" pitchFamily="50" charset="-128"/>
              <a:ea typeface="ＭＳ Ｐゴシック" panose="020B0600070205080204" pitchFamily="50" charset="-128"/>
            </a:rPr>
            <a:t>地方交付税を始めとした経常一般財源が減少傾向にある中において、公債費等の経常経費の抑制や投資的経費には補助金等の特定財源を積極的に活用するなど財源確保に留意する必要があります。</a:t>
          </a: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3F40998D-0111-42A4-A7FA-4591CB62957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5AB94C47-B121-4C97-A1EE-0BFAEB96E503}"/>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1C7B50EC-C61C-4F4F-9423-C6857D8BDEB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528D7A5B-EE11-47EC-85BA-61110693A032}"/>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4" name="テキスト ボックス 113">
          <a:extLst>
            <a:ext uri="{FF2B5EF4-FFF2-40B4-BE49-F238E27FC236}">
              <a16:creationId xmlns:a16="http://schemas.microsoft.com/office/drawing/2014/main" id="{1B04C2A0-7079-478B-86FF-8C96F8253C2E}"/>
            </a:ext>
          </a:extLst>
        </xdr:cNvPr>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18E08039-4D21-40B5-954B-E0358EBAC22F}"/>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6" name="テキスト ボックス 115">
          <a:extLst>
            <a:ext uri="{FF2B5EF4-FFF2-40B4-BE49-F238E27FC236}">
              <a16:creationId xmlns:a16="http://schemas.microsoft.com/office/drawing/2014/main" id="{E61E02AA-DAA3-4774-8FAB-8A58AFFF5663}"/>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BD4BA943-E45F-400B-AB8F-9F50EFA511A7}"/>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8" name="テキスト ボックス 117">
          <a:extLst>
            <a:ext uri="{FF2B5EF4-FFF2-40B4-BE49-F238E27FC236}">
              <a16:creationId xmlns:a16="http://schemas.microsoft.com/office/drawing/2014/main" id="{74A576D2-A19B-4047-BA73-A0ECB965D504}"/>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A48A576C-CA13-496A-8F80-D9B96A15764B}"/>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8E689FCF-EB26-49B6-B57C-10D69A69267C}"/>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175A413E-BA54-46AF-BBA6-8BBAD594A4D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A2E5414D-035F-4D40-8D4A-1DAC8322DA84}"/>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711F6C77-8AC2-4DA3-BF05-2A4C3CB30C41}"/>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8DAC1A1A-03A0-4D51-BF0A-9E60A32EBC19}"/>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49688</xdr:rowOff>
    </xdr:to>
    <xdr:cxnSp macro="">
      <xdr:nvCxnSpPr>
        <xdr:cNvPr id="125" name="直線コネクタ 124">
          <a:extLst>
            <a:ext uri="{FF2B5EF4-FFF2-40B4-BE49-F238E27FC236}">
              <a16:creationId xmlns:a16="http://schemas.microsoft.com/office/drawing/2014/main" id="{09BA94F5-3E69-4C71-A778-D5DCCBDB7CD5}"/>
            </a:ext>
          </a:extLst>
        </xdr:cNvPr>
        <xdr:cNvCxnSpPr/>
      </xdr:nvCxnSpPr>
      <xdr:spPr>
        <a:xfrm flipV="1">
          <a:off x="14793595" y="5312833"/>
          <a:ext cx="1269" cy="1337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53515</xdr:rowOff>
    </xdr:from>
    <xdr:ext cx="469744" cy="259045"/>
    <xdr:sp macro="" textlink="">
      <xdr:nvSpPr>
        <xdr:cNvPr id="126" name="債務償還比率最小値テキスト">
          <a:extLst>
            <a:ext uri="{FF2B5EF4-FFF2-40B4-BE49-F238E27FC236}">
              <a16:creationId xmlns:a16="http://schemas.microsoft.com/office/drawing/2014/main" id="{2AD10417-3BBB-4675-8E2D-AD08D4E51CFE}"/>
            </a:ext>
          </a:extLst>
        </xdr:cNvPr>
        <xdr:cNvSpPr txBox="1"/>
      </xdr:nvSpPr>
      <xdr:spPr>
        <a:xfrm>
          <a:off x="14846300" y="665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49688</xdr:rowOff>
    </xdr:from>
    <xdr:to>
      <xdr:col>76</xdr:col>
      <xdr:colOff>111125</xdr:colOff>
      <xdr:row>34</xdr:row>
      <xdr:rowOff>49688</xdr:rowOff>
    </xdr:to>
    <xdr:cxnSp macro="">
      <xdr:nvCxnSpPr>
        <xdr:cNvPr id="127" name="直線コネクタ 126">
          <a:extLst>
            <a:ext uri="{FF2B5EF4-FFF2-40B4-BE49-F238E27FC236}">
              <a16:creationId xmlns:a16="http://schemas.microsoft.com/office/drawing/2014/main" id="{BBE91312-8CA2-43CC-8A56-F027297D2C0A}"/>
            </a:ext>
          </a:extLst>
        </xdr:cNvPr>
        <xdr:cNvCxnSpPr/>
      </xdr:nvCxnSpPr>
      <xdr:spPr>
        <a:xfrm>
          <a:off x="14706600" y="665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EC3ED7CF-B065-40B6-8E0A-B7F3EAA98766}"/>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0760F008-E9B4-4C09-9164-5040D94C625E}"/>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132880</xdr:rowOff>
    </xdr:from>
    <xdr:ext cx="469744" cy="259045"/>
    <xdr:sp macro="" textlink="">
      <xdr:nvSpPr>
        <xdr:cNvPr id="130" name="債務償還比率平均値テキスト">
          <a:extLst>
            <a:ext uri="{FF2B5EF4-FFF2-40B4-BE49-F238E27FC236}">
              <a16:creationId xmlns:a16="http://schemas.microsoft.com/office/drawing/2014/main" id="{83CB8132-3608-48D2-9390-DA4ABF75279F}"/>
            </a:ext>
          </a:extLst>
        </xdr:cNvPr>
        <xdr:cNvSpPr txBox="1"/>
      </xdr:nvSpPr>
      <xdr:spPr>
        <a:xfrm>
          <a:off x="14846300" y="5362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110003</xdr:rowOff>
    </xdr:from>
    <xdr:to>
      <xdr:col>76</xdr:col>
      <xdr:colOff>73025</xdr:colOff>
      <xdr:row>28</xdr:row>
      <xdr:rowOff>40153</xdr:rowOff>
    </xdr:to>
    <xdr:sp macro="" textlink="">
      <xdr:nvSpPr>
        <xdr:cNvPr id="131" name="フローチャート: 判断 130">
          <a:extLst>
            <a:ext uri="{FF2B5EF4-FFF2-40B4-BE49-F238E27FC236}">
              <a16:creationId xmlns:a16="http://schemas.microsoft.com/office/drawing/2014/main" id="{43AA44C8-6E55-4D82-B507-E76302B47ED7}"/>
            </a:ext>
          </a:extLst>
        </xdr:cNvPr>
        <xdr:cNvSpPr/>
      </xdr:nvSpPr>
      <xdr:spPr>
        <a:xfrm>
          <a:off x="14744700" y="551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170656</xdr:rowOff>
    </xdr:from>
    <xdr:to>
      <xdr:col>72</xdr:col>
      <xdr:colOff>123825</xdr:colOff>
      <xdr:row>30</xdr:row>
      <xdr:rowOff>100806</xdr:rowOff>
    </xdr:to>
    <xdr:sp macro="" textlink="">
      <xdr:nvSpPr>
        <xdr:cNvPr id="132" name="フローチャート: 判断 131">
          <a:extLst>
            <a:ext uri="{FF2B5EF4-FFF2-40B4-BE49-F238E27FC236}">
              <a16:creationId xmlns:a16="http://schemas.microsoft.com/office/drawing/2014/main" id="{D5C66868-ED09-4962-9BF6-8E53A74EEA5B}"/>
            </a:ext>
          </a:extLst>
        </xdr:cNvPr>
        <xdr:cNvSpPr/>
      </xdr:nvSpPr>
      <xdr:spPr>
        <a:xfrm>
          <a:off x="14033500" y="59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5143</xdr:rowOff>
    </xdr:from>
    <xdr:to>
      <xdr:col>68</xdr:col>
      <xdr:colOff>123825</xdr:colOff>
      <xdr:row>30</xdr:row>
      <xdr:rowOff>106743</xdr:rowOff>
    </xdr:to>
    <xdr:sp macro="" textlink="">
      <xdr:nvSpPr>
        <xdr:cNvPr id="133" name="フローチャート: 判断 132">
          <a:extLst>
            <a:ext uri="{FF2B5EF4-FFF2-40B4-BE49-F238E27FC236}">
              <a16:creationId xmlns:a16="http://schemas.microsoft.com/office/drawing/2014/main" id="{10322779-018F-4BD6-99D7-2951F88D69E2}"/>
            </a:ext>
          </a:extLst>
        </xdr:cNvPr>
        <xdr:cNvSpPr/>
      </xdr:nvSpPr>
      <xdr:spPr>
        <a:xfrm>
          <a:off x="13271500" y="592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79269</xdr:rowOff>
    </xdr:from>
    <xdr:to>
      <xdr:col>64</xdr:col>
      <xdr:colOff>123825</xdr:colOff>
      <xdr:row>31</xdr:row>
      <xdr:rowOff>9419</xdr:rowOff>
    </xdr:to>
    <xdr:sp macro="" textlink="">
      <xdr:nvSpPr>
        <xdr:cNvPr id="134" name="フローチャート: 判断 133">
          <a:extLst>
            <a:ext uri="{FF2B5EF4-FFF2-40B4-BE49-F238E27FC236}">
              <a16:creationId xmlns:a16="http://schemas.microsoft.com/office/drawing/2014/main" id="{1BC95770-930A-421A-82E6-09265AAA0123}"/>
            </a:ext>
          </a:extLst>
        </xdr:cNvPr>
        <xdr:cNvSpPr/>
      </xdr:nvSpPr>
      <xdr:spPr>
        <a:xfrm>
          <a:off x="12509500" y="5994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92223</xdr:rowOff>
    </xdr:from>
    <xdr:to>
      <xdr:col>60</xdr:col>
      <xdr:colOff>123825</xdr:colOff>
      <xdr:row>31</xdr:row>
      <xdr:rowOff>22373</xdr:rowOff>
    </xdr:to>
    <xdr:sp macro="" textlink="">
      <xdr:nvSpPr>
        <xdr:cNvPr id="135" name="フローチャート: 判断 134">
          <a:extLst>
            <a:ext uri="{FF2B5EF4-FFF2-40B4-BE49-F238E27FC236}">
              <a16:creationId xmlns:a16="http://schemas.microsoft.com/office/drawing/2014/main" id="{2E337906-781A-41D4-8C4A-5216CC78C6F9}"/>
            </a:ext>
          </a:extLst>
        </xdr:cNvPr>
        <xdr:cNvSpPr/>
      </xdr:nvSpPr>
      <xdr:spPr>
        <a:xfrm>
          <a:off x="11747500" y="6007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DF2C0ED4-E854-491A-ADC5-468DF2021668}"/>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5FF7E711-2334-4794-925D-2DE29AE8A53C}"/>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486859E3-5276-4CEC-A66D-9F5EBCD0ABA3}"/>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CA238FCE-F7C2-450F-9F1D-4B20F01237D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D4D11966-8741-4D62-A9F7-12DC6CEF9857}"/>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156432</xdr:rowOff>
    </xdr:from>
    <xdr:to>
      <xdr:col>76</xdr:col>
      <xdr:colOff>73025</xdr:colOff>
      <xdr:row>29</xdr:row>
      <xdr:rowOff>86582</xdr:rowOff>
    </xdr:to>
    <xdr:sp macro="" textlink="">
      <xdr:nvSpPr>
        <xdr:cNvPr id="141" name="楕円 140">
          <a:extLst>
            <a:ext uri="{FF2B5EF4-FFF2-40B4-BE49-F238E27FC236}">
              <a16:creationId xmlns:a16="http://schemas.microsoft.com/office/drawing/2014/main" id="{8C498A5E-9C66-4478-8A1E-1E26291B7059}"/>
            </a:ext>
          </a:extLst>
        </xdr:cNvPr>
        <xdr:cNvSpPr/>
      </xdr:nvSpPr>
      <xdr:spPr>
        <a:xfrm>
          <a:off x="14744700" y="572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134859</xdr:rowOff>
    </xdr:from>
    <xdr:ext cx="469744" cy="259045"/>
    <xdr:sp macro="" textlink="">
      <xdr:nvSpPr>
        <xdr:cNvPr id="142" name="債務償還比率該当値テキスト">
          <a:extLst>
            <a:ext uri="{FF2B5EF4-FFF2-40B4-BE49-F238E27FC236}">
              <a16:creationId xmlns:a16="http://schemas.microsoft.com/office/drawing/2014/main" id="{B8D902F8-76F5-4114-A048-28545AE010A6}"/>
            </a:ext>
          </a:extLst>
        </xdr:cNvPr>
        <xdr:cNvSpPr txBox="1"/>
      </xdr:nvSpPr>
      <xdr:spPr>
        <a:xfrm>
          <a:off x="14846300" y="57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44355</xdr:rowOff>
    </xdr:from>
    <xdr:to>
      <xdr:col>72</xdr:col>
      <xdr:colOff>123825</xdr:colOff>
      <xdr:row>29</xdr:row>
      <xdr:rowOff>145955</xdr:rowOff>
    </xdr:to>
    <xdr:sp macro="" textlink="">
      <xdr:nvSpPr>
        <xdr:cNvPr id="143" name="楕円 142">
          <a:extLst>
            <a:ext uri="{FF2B5EF4-FFF2-40B4-BE49-F238E27FC236}">
              <a16:creationId xmlns:a16="http://schemas.microsoft.com/office/drawing/2014/main" id="{ECB7E2A0-86FF-4D7A-B60E-5D2DA093E209}"/>
            </a:ext>
          </a:extLst>
        </xdr:cNvPr>
        <xdr:cNvSpPr/>
      </xdr:nvSpPr>
      <xdr:spPr>
        <a:xfrm>
          <a:off x="14033500" y="5787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35782</xdr:rowOff>
    </xdr:from>
    <xdr:to>
      <xdr:col>76</xdr:col>
      <xdr:colOff>22225</xdr:colOff>
      <xdr:row>29</xdr:row>
      <xdr:rowOff>95155</xdr:rowOff>
    </xdr:to>
    <xdr:cxnSp macro="">
      <xdr:nvCxnSpPr>
        <xdr:cNvPr id="144" name="直線コネクタ 143">
          <a:extLst>
            <a:ext uri="{FF2B5EF4-FFF2-40B4-BE49-F238E27FC236}">
              <a16:creationId xmlns:a16="http://schemas.microsoft.com/office/drawing/2014/main" id="{329FDE8C-FCF2-46CB-90ED-FE05EFC8DB92}"/>
            </a:ext>
          </a:extLst>
        </xdr:cNvPr>
        <xdr:cNvCxnSpPr/>
      </xdr:nvCxnSpPr>
      <xdr:spPr>
        <a:xfrm flipV="1">
          <a:off x="14084300" y="5779357"/>
          <a:ext cx="711200" cy="5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59828</xdr:rowOff>
    </xdr:from>
    <xdr:to>
      <xdr:col>68</xdr:col>
      <xdr:colOff>123825</xdr:colOff>
      <xdr:row>29</xdr:row>
      <xdr:rowOff>161428</xdr:rowOff>
    </xdr:to>
    <xdr:sp macro="" textlink="">
      <xdr:nvSpPr>
        <xdr:cNvPr id="145" name="楕円 144">
          <a:extLst>
            <a:ext uri="{FF2B5EF4-FFF2-40B4-BE49-F238E27FC236}">
              <a16:creationId xmlns:a16="http://schemas.microsoft.com/office/drawing/2014/main" id="{917FA476-4115-4017-973B-EAC347905E2E}"/>
            </a:ext>
          </a:extLst>
        </xdr:cNvPr>
        <xdr:cNvSpPr/>
      </xdr:nvSpPr>
      <xdr:spPr>
        <a:xfrm>
          <a:off x="13271500" y="5803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95155</xdr:rowOff>
    </xdr:from>
    <xdr:to>
      <xdr:col>72</xdr:col>
      <xdr:colOff>73025</xdr:colOff>
      <xdr:row>29</xdr:row>
      <xdr:rowOff>110628</xdr:rowOff>
    </xdr:to>
    <xdr:cxnSp macro="">
      <xdr:nvCxnSpPr>
        <xdr:cNvPr id="146" name="直線コネクタ 145">
          <a:extLst>
            <a:ext uri="{FF2B5EF4-FFF2-40B4-BE49-F238E27FC236}">
              <a16:creationId xmlns:a16="http://schemas.microsoft.com/office/drawing/2014/main" id="{2FE498DC-1EA6-4E22-BFA9-418B9DC0A897}"/>
            </a:ext>
          </a:extLst>
        </xdr:cNvPr>
        <xdr:cNvCxnSpPr/>
      </xdr:nvCxnSpPr>
      <xdr:spPr>
        <a:xfrm flipV="1">
          <a:off x="13322300" y="5838730"/>
          <a:ext cx="762000" cy="1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84338</xdr:rowOff>
    </xdr:from>
    <xdr:to>
      <xdr:col>64</xdr:col>
      <xdr:colOff>123825</xdr:colOff>
      <xdr:row>34</xdr:row>
      <xdr:rowOff>14488</xdr:rowOff>
    </xdr:to>
    <xdr:sp macro="" textlink="">
      <xdr:nvSpPr>
        <xdr:cNvPr id="147" name="楕円 146">
          <a:extLst>
            <a:ext uri="{FF2B5EF4-FFF2-40B4-BE49-F238E27FC236}">
              <a16:creationId xmlns:a16="http://schemas.microsoft.com/office/drawing/2014/main" id="{4F3BAD03-9358-4B87-80F4-02949DDC9EA3}"/>
            </a:ext>
          </a:extLst>
        </xdr:cNvPr>
        <xdr:cNvSpPr/>
      </xdr:nvSpPr>
      <xdr:spPr>
        <a:xfrm>
          <a:off x="12509500" y="65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110628</xdr:rowOff>
    </xdr:from>
    <xdr:to>
      <xdr:col>68</xdr:col>
      <xdr:colOff>73025</xdr:colOff>
      <xdr:row>33</xdr:row>
      <xdr:rowOff>135138</xdr:rowOff>
    </xdr:to>
    <xdr:cxnSp macro="">
      <xdr:nvCxnSpPr>
        <xdr:cNvPr id="148" name="直線コネクタ 147">
          <a:extLst>
            <a:ext uri="{FF2B5EF4-FFF2-40B4-BE49-F238E27FC236}">
              <a16:creationId xmlns:a16="http://schemas.microsoft.com/office/drawing/2014/main" id="{2BA8E1A3-A5CF-40CC-9B7D-C9BA631E155E}"/>
            </a:ext>
          </a:extLst>
        </xdr:cNvPr>
        <xdr:cNvCxnSpPr/>
      </xdr:nvCxnSpPr>
      <xdr:spPr>
        <a:xfrm flipV="1">
          <a:off x="12560300" y="5854203"/>
          <a:ext cx="762000" cy="710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33</xdr:row>
      <xdr:rowOff>78222</xdr:rowOff>
    </xdr:from>
    <xdr:to>
      <xdr:col>60</xdr:col>
      <xdr:colOff>123825</xdr:colOff>
      <xdr:row>34</xdr:row>
      <xdr:rowOff>8372</xdr:rowOff>
    </xdr:to>
    <xdr:sp macro="" textlink="">
      <xdr:nvSpPr>
        <xdr:cNvPr id="149" name="楕円 148">
          <a:extLst>
            <a:ext uri="{FF2B5EF4-FFF2-40B4-BE49-F238E27FC236}">
              <a16:creationId xmlns:a16="http://schemas.microsoft.com/office/drawing/2014/main" id="{CB4FD20A-B0F0-4EF8-B15A-5CA13E888067}"/>
            </a:ext>
          </a:extLst>
        </xdr:cNvPr>
        <xdr:cNvSpPr/>
      </xdr:nvSpPr>
      <xdr:spPr>
        <a:xfrm>
          <a:off x="11747500" y="6507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129022</xdr:rowOff>
    </xdr:from>
    <xdr:to>
      <xdr:col>64</xdr:col>
      <xdr:colOff>73025</xdr:colOff>
      <xdr:row>33</xdr:row>
      <xdr:rowOff>135138</xdr:rowOff>
    </xdr:to>
    <xdr:cxnSp macro="">
      <xdr:nvCxnSpPr>
        <xdr:cNvPr id="150" name="直線コネクタ 149">
          <a:extLst>
            <a:ext uri="{FF2B5EF4-FFF2-40B4-BE49-F238E27FC236}">
              <a16:creationId xmlns:a16="http://schemas.microsoft.com/office/drawing/2014/main" id="{11AC4875-EB58-403D-A70A-1DC787940A18}"/>
            </a:ext>
          </a:extLst>
        </xdr:cNvPr>
        <xdr:cNvCxnSpPr/>
      </xdr:nvCxnSpPr>
      <xdr:spPr>
        <a:xfrm>
          <a:off x="11798300" y="6558397"/>
          <a:ext cx="762000" cy="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91933</xdr:rowOff>
    </xdr:from>
    <xdr:ext cx="469744" cy="259045"/>
    <xdr:sp macro="" textlink="">
      <xdr:nvSpPr>
        <xdr:cNvPr id="151" name="n_1aveValue債務償還比率">
          <a:extLst>
            <a:ext uri="{FF2B5EF4-FFF2-40B4-BE49-F238E27FC236}">
              <a16:creationId xmlns:a16="http://schemas.microsoft.com/office/drawing/2014/main" id="{6E5BF8B5-A35E-45A3-86FD-671C3DCA4D27}"/>
            </a:ext>
          </a:extLst>
        </xdr:cNvPr>
        <xdr:cNvSpPr txBox="1"/>
      </xdr:nvSpPr>
      <xdr:spPr>
        <a:xfrm>
          <a:off x="13836727" y="60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97870</xdr:rowOff>
    </xdr:from>
    <xdr:ext cx="469744" cy="259045"/>
    <xdr:sp macro="" textlink="">
      <xdr:nvSpPr>
        <xdr:cNvPr id="152" name="n_2aveValue債務償還比率">
          <a:extLst>
            <a:ext uri="{FF2B5EF4-FFF2-40B4-BE49-F238E27FC236}">
              <a16:creationId xmlns:a16="http://schemas.microsoft.com/office/drawing/2014/main" id="{60EBB09F-10B5-4E45-A7DC-CD1DD1737B36}"/>
            </a:ext>
          </a:extLst>
        </xdr:cNvPr>
        <xdr:cNvSpPr txBox="1"/>
      </xdr:nvSpPr>
      <xdr:spPr>
        <a:xfrm>
          <a:off x="13087427" y="6012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25946</xdr:rowOff>
    </xdr:from>
    <xdr:ext cx="469744" cy="259045"/>
    <xdr:sp macro="" textlink="">
      <xdr:nvSpPr>
        <xdr:cNvPr id="153" name="n_3aveValue債務償還比率">
          <a:extLst>
            <a:ext uri="{FF2B5EF4-FFF2-40B4-BE49-F238E27FC236}">
              <a16:creationId xmlns:a16="http://schemas.microsoft.com/office/drawing/2014/main" id="{516A883D-B3A7-47BA-892C-CB8E73DBFA4D}"/>
            </a:ext>
          </a:extLst>
        </xdr:cNvPr>
        <xdr:cNvSpPr txBox="1"/>
      </xdr:nvSpPr>
      <xdr:spPr>
        <a:xfrm>
          <a:off x="12325427" y="576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38900</xdr:rowOff>
    </xdr:from>
    <xdr:ext cx="469744" cy="259045"/>
    <xdr:sp macro="" textlink="">
      <xdr:nvSpPr>
        <xdr:cNvPr id="154" name="n_4aveValue債務償還比率">
          <a:extLst>
            <a:ext uri="{FF2B5EF4-FFF2-40B4-BE49-F238E27FC236}">
              <a16:creationId xmlns:a16="http://schemas.microsoft.com/office/drawing/2014/main" id="{C1628016-E33F-49CE-83F8-ED595BD8DF3F}"/>
            </a:ext>
          </a:extLst>
        </xdr:cNvPr>
        <xdr:cNvSpPr txBox="1"/>
      </xdr:nvSpPr>
      <xdr:spPr>
        <a:xfrm>
          <a:off x="11563427" y="5782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162482</xdr:rowOff>
    </xdr:from>
    <xdr:ext cx="469744" cy="259045"/>
    <xdr:sp macro="" textlink="">
      <xdr:nvSpPr>
        <xdr:cNvPr id="155" name="n_1mainValue債務償還比率">
          <a:extLst>
            <a:ext uri="{FF2B5EF4-FFF2-40B4-BE49-F238E27FC236}">
              <a16:creationId xmlns:a16="http://schemas.microsoft.com/office/drawing/2014/main" id="{4C3740C2-4882-4073-9A9E-E3A4F23C12DE}"/>
            </a:ext>
          </a:extLst>
        </xdr:cNvPr>
        <xdr:cNvSpPr txBox="1"/>
      </xdr:nvSpPr>
      <xdr:spPr>
        <a:xfrm>
          <a:off x="13836727" y="5563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6505</xdr:rowOff>
    </xdr:from>
    <xdr:ext cx="469744" cy="259045"/>
    <xdr:sp macro="" textlink="">
      <xdr:nvSpPr>
        <xdr:cNvPr id="156" name="n_2mainValue債務償還比率">
          <a:extLst>
            <a:ext uri="{FF2B5EF4-FFF2-40B4-BE49-F238E27FC236}">
              <a16:creationId xmlns:a16="http://schemas.microsoft.com/office/drawing/2014/main" id="{B950ADDD-39B5-417B-A092-73F3E488CB22}"/>
            </a:ext>
          </a:extLst>
        </xdr:cNvPr>
        <xdr:cNvSpPr txBox="1"/>
      </xdr:nvSpPr>
      <xdr:spPr>
        <a:xfrm>
          <a:off x="13087427" y="5578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5615</xdr:rowOff>
    </xdr:from>
    <xdr:ext cx="469744" cy="259045"/>
    <xdr:sp macro="" textlink="">
      <xdr:nvSpPr>
        <xdr:cNvPr id="157" name="n_3mainValue債務償還比率">
          <a:extLst>
            <a:ext uri="{FF2B5EF4-FFF2-40B4-BE49-F238E27FC236}">
              <a16:creationId xmlns:a16="http://schemas.microsoft.com/office/drawing/2014/main" id="{05EC8301-C1F4-4D0F-862F-C650AC3D3509}"/>
            </a:ext>
          </a:extLst>
        </xdr:cNvPr>
        <xdr:cNvSpPr txBox="1"/>
      </xdr:nvSpPr>
      <xdr:spPr>
        <a:xfrm>
          <a:off x="12325427" y="6606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170949</xdr:rowOff>
    </xdr:from>
    <xdr:ext cx="469744" cy="259045"/>
    <xdr:sp macro="" textlink="">
      <xdr:nvSpPr>
        <xdr:cNvPr id="158" name="n_4mainValue債務償還比率">
          <a:extLst>
            <a:ext uri="{FF2B5EF4-FFF2-40B4-BE49-F238E27FC236}">
              <a16:creationId xmlns:a16="http://schemas.microsoft.com/office/drawing/2014/main" id="{7F1B98AF-5589-47A8-AC78-1704332B49A3}"/>
            </a:ext>
          </a:extLst>
        </xdr:cNvPr>
        <xdr:cNvSpPr txBox="1"/>
      </xdr:nvSpPr>
      <xdr:spPr>
        <a:xfrm>
          <a:off x="11563427" y="6600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2500F2B9-34A0-4F36-A2AB-246B703328C2}"/>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10C8BE16-CBBC-4774-BB01-D5C5C09F14D4}"/>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50DA61AF-17C3-4F8E-8529-DDB891A330F5}"/>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361753BF-673E-469D-8F5D-031C0C90058C}"/>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8CC5B7AF-6CA4-43C0-9B5A-F98B91F55703}"/>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D49FAC40-6CFC-4CF5-B71C-79D81AC7D628}"/>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A22A9833-D61C-426E-82CD-4EB8F56CD6F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7A82D55-2BEF-42FD-9091-E308A8E4985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B80E4E1-4A03-4930-BCA6-5364363229F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38A005C-157A-4102-BA26-A7FBD9A4954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6FDD700-52CD-401E-8823-7E922E57903F}"/>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6D3A0C05-63D0-49F4-8C88-7D1DD01D57B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AB1740C2-42C7-424F-8D5C-D6119BCD71C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FA834AE0-0157-460E-B379-107D074E6B3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8CCD31F-60C4-4177-9460-4CFC003265F6}"/>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2164CF0F-7B8D-4A9C-894F-AA48B810AD8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2,919
123.38
4,455,470
4,171,048
229,019
2,367,935
4,012,765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DEC30D9-9198-4209-AB53-E35CED3E91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5A573C5-DAF7-4B54-9190-A62E075A922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8B29A5F-1779-4D92-90D3-58FDFE7BD4C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766CE2EF-8A2C-4801-99D3-37C27F39B80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B79207CA-09D8-4247-BE0D-A03A6CE48756}"/>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AC0B580E-B63C-4658-86EE-D966AFF4FE25}"/>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8956139B-241C-4764-8405-B05F79C1A2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57740BC6-8813-4AA7-9343-3FD7BEF23E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40D5604-10B4-4C49-B4D1-C0FC15CF1DC8}"/>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F95ABE7-3D52-4D9C-A951-A714978A66B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8867143-E54B-4A12-914C-9E78C473121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A72C46A-69F8-4AB6-9162-92A1B726AC48}"/>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FAF1B94-D662-4401-82EC-3782A82EC7A5}"/>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4085B784-F3E2-4E4D-8C1F-373D0007301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50E2AF1-2B7C-4AB7-8ABD-0A432CB8A07F}"/>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B40C5A2A-0B1C-451D-9FDA-3BC55577AF7C}"/>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CF12F33D-D096-4F8B-9BFD-CC959AB1534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173A4649-5C64-48EE-9C13-E6E68D7E977C}"/>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6193EA7-4B11-4387-B0C3-10E2D387152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01DFD19-A6FA-4D4B-A4BC-91B43FA552DE}"/>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6E4586BE-90CA-4DFD-91AB-A49AE768D5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83409F0A-694C-4744-89C4-7AC22F6E077B}"/>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BC510C3-0A1F-4F66-827B-70994CC72EC4}"/>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67450E45-5BEA-45C2-BCFE-B35F417FCDD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4BBC65B-8CD5-44A7-A795-203CEF209BB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760459B-5C60-4486-AAB3-C57F5C92FD6B}"/>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5A5A086-4B0A-47E5-AAFE-BAD023B89241}"/>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CA54C0C3-32E2-4549-B84E-BC2A1D96513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F3709821-BAFA-4F6B-982E-288F37E40E0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5DFBE809-736C-4520-B6D1-37E0A8DA1B1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C549883-9056-4620-B5FC-1D232EFFAB4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8888585-6AD4-4D01-9A64-105AC6D92A4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C411469F-2D1C-47AA-A640-CC66B0695C7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B4F485CE-4397-4E5F-9317-D708A960C27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38517F0-23F0-4823-9A8F-42A4E957C1E4}"/>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EA7AEA8F-24B8-486E-B123-6819039399C8}"/>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A550002-4C9C-4477-9554-6112427FBCA8}"/>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5CD71698-F46D-4FE1-97A8-BBDB74802A29}"/>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8FA5AB6-C23A-4CEA-98D0-192684B8A052}"/>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3B766D2E-600B-4070-81A8-6CCFD9FA87E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E91E79A-46F7-4E78-ABB3-65E95CE1979C}"/>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25CEBC53-E386-4B3F-A278-C50A53E853EC}"/>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4E45B87-1482-4AD4-B74F-54891527BA0E}"/>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97C964A9-630A-4029-8F3F-ACC26AB3551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FB8CA83A-3AF2-441C-997B-CB9C43479D1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8800DF02-66FC-4B76-BD68-903D2AE3C0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94161</xdr:rowOff>
    </xdr:from>
    <xdr:to>
      <xdr:col>24</xdr:col>
      <xdr:colOff>62865</xdr:colOff>
      <xdr:row>42</xdr:row>
      <xdr:rowOff>66403</xdr:rowOff>
    </xdr:to>
    <xdr:cxnSp macro="">
      <xdr:nvCxnSpPr>
        <xdr:cNvPr id="58" name="直線コネクタ 57">
          <a:extLst>
            <a:ext uri="{FF2B5EF4-FFF2-40B4-BE49-F238E27FC236}">
              <a16:creationId xmlns:a16="http://schemas.microsoft.com/office/drawing/2014/main" id="{597275C1-BD48-424D-8154-5DD711F5E5E8}"/>
            </a:ext>
          </a:extLst>
        </xdr:cNvPr>
        <xdr:cNvCxnSpPr/>
      </xdr:nvCxnSpPr>
      <xdr:spPr>
        <a:xfrm flipV="1">
          <a:off x="4634865" y="5752011"/>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70230</xdr:rowOff>
    </xdr:from>
    <xdr:ext cx="405111" cy="259045"/>
    <xdr:sp macro="" textlink="">
      <xdr:nvSpPr>
        <xdr:cNvPr id="59" name="【道路】&#10;有形固定資産減価償却率最小値テキスト">
          <a:extLst>
            <a:ext uri="{FF2B5EF4-FFF2-40B4-BE49-F238E27FC236}">
              <a16:creationId xmlns:a16="http://schemas.microsoft.com/office/drawing/2014/main" id="{8A0719FD-A481-492A-853C-738F816D32C3}"/>
            </a:ext>
          </a:extLst>
        </xdr:cNvPr>
        <xdr:cNvSpPr txBox="1"/>
      </xdr:nvSpPr>
      <xdr:spPr>
        <a:xfrm>
          <a:off x="4673600" y="727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66403</xdr:rowOff>
    </xdr:from>
    <xdr:to>
      <xdr:col>24</xdr:col>
      <xdr:colOff>152400</xdr:colOff>
      <xdr:row>42</xdr:row>
      <xdr:rowOff>66403</xdr:rowOff>
    </xdr:to>
    <xdr:cxnSp macro="">
      <xdr:nvCxnSpPr>
        <xdr:cNvPr id="60" name="直線コネクタ 59">
          <a:extLst>
            <a:ext uri="{FF2B5EF4-FFF2-40B4-BE49-F238E27FC236}">
              <a16:creationId xmlns:a16="http://schemas.microsoft.com/office/drawing/2014/main" id="{35A6ADCF-BFC8-4EDB-A7E0-667E75772528}"/>
            </a:ext>
          </a:extLst>
        </xdr:cNvPr>
        <xdr:cNvCxnSpPr/>
      </xdr:nvCxnSpPr>
      <xdr:spPr>
        <a:xfrm>
          <a:off x="4546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40838</xdr:rowOff>
    </xdr:from>
    <xdr:ext cx="340478" cy="259045"/>
    <xdr:sp macro="" textlink="">
      <xdr:nvSpPr>
        <xdr:cNvPr id="61" name="【道路】&#10;有形固定資産減価償却率最大値テキスト">
          <a:extLst>
            <a:ext uri="{FF2B5EF4-FFF2-40B4-BE49-F238E27FC236}">
              <a16:creationId xmlns:a16="http://schemas.microsoft.com/office/drawing/2014/main" id="{54BD0227-E110-47A4-AD4D-DF0EF25EC25C}"/>
            </a:ext>
          </a:extLst>
        </xdr:cNvPr>
        <xdr:cNvSpPr txBox="1"/>
      </xdr:nvSpPr>
      <xdr:spPr>
        <a:xfrm>
          <a:off x="4673600" y="55272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94161</xdr:rowOff>
    </xdr:from>
    <xdr:to>
      <xdr:col>24</xdr:col>
      <xdr:colOff>152400</xdr:colOff>
      <xdr:row>33</xdr:row>
      <xdr:rowOff>94161</xdr:rowOff>
    </xdr:to>
    <xdr:cxnSp macro="">
      <xdr:nvCxnSpPr>
        <xdr:cNvPr id="62" name="直線コネクタ 61">
          <a:extLst>
            <a:ext uri="{FF2B5EF4-FFF2-40B4-BE49-F238E27FC236}">
              <a16:creationId xmlns:a16="http://schemas.microsoft.com/office/drawing/2014/main" id="{954F90B8-CEA0-4411-B859-9FB9EFB0C5B5}"/>
            </a:ext>
          </a:extLst>
        </xdr:cNvPr>
        <xdr:cNvCxnSpPr/>
      </xdr:nvCxnSpPr>
      <xdr:spPr>
        <a:xfrm>
          <a:off x="4546600" y="5752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170742</xdr:rowOff>
    </xdr:from>
    <xdr:ext cx="405111" cy="259045"/>
    <xdr:sp macro="" textlink="">
      <xdr:nvSpPr>
        <xdr:cNvPr id="63" name="【道路】&#10;有形固定資産減価償却率平均値テキスト">
          <a:extLst>
            <a:ext uri="{FF2B5EF4-FFF2-40B4-BE49-F238E27FC236}">
              <a16:creationId xmlns:a16="http://schemas.microsoft.com/office/drawing/2014/main" id="{5321CB7A-97B5-4A3C-89C2-8431D7A09513}"/>
            </a:ext>
          </a:extLst>
        </xdr:cNvPr>
        <xdr:cNvSpPr txBox="1"/>
      </xdr:nvSpPr>
      <xdr:spPr>
        <a:xfrm>
          <a:off x="4673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147865</xdr:rowOff>
    </xdr:from>
    <xdr:to>
      <xdr:col>24</xdr:col>
      <xdr:colOff>114300</xdr:colOff>
      <xdr:row>39</xdr:row>
      <xdr:rowOff>78015</xdr:rowOff>
    </xdr:to>
    <xdr:sp macro="" textlink="">
      <xdr:nvSpPr>
        <xdr:cNvPr id="64" name="フローチャート: 判断 63">
          <a:extLst>
            <a:ext uri="{FF2B5EF4-FFF2-40B4-BE49-F238E27FC236}">
              <a16:creationId xmlns:a16="http://schemas.microsoft.com/office/drawing/2014/main" id="{68B593CE-8C8E-4E5F-8F6B-D2B92D115720}"/>
            </a:ext>
          </a:extLst>
        </xdr:cNvPr>
        <xdr:cNvSpPr/>
      </xdr:nvSpPr>
      <xdr:spPr>
        <a:xfrm>
          <a:off x="4584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4173</xdr:rowOff>
    </xdr:from>
    <xdr:to>
      <xdr:col>20</xdr:col>
      <xdr:colOff>38100</xdr:colOff>
      <xdr:row>39</xdr:row>
      <xdr:rowOff>105773</xdr:rowOff>
    </xdr:to>
    <xdr:sp macro="" textlink="">
      <xdr:nvSpPr>
        <xdr:cNvPr id="65" name="フローチャート: 判断 64">
          <a:extLst>
            <a:ext uri="{FF2B5EF4-FFF2-40B4-BE49-F238E27FC236}">
              <a16:creationId xmlns:a16="http://schemas.microsoft.com/office/drawing/2014/main" id="{24CDD668-6CDE-4AB6-BE9B-FAC8811E8C1B}"/>
            </a:ext>
          </a:extLst>
        </xdr:cNvPr>
        <xdr:cNvSpPr/>
      </xdr:nvSpPr>
      <xdr:spPr>
        <a:xfrm>
          <a:off x="3746500" y="669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a:extLst>
            <a:ext uri="{FF2B5EF4-FFF2-40B4-BE49-F238E27FC236}">
              <a16:creationId xmlns:a16="http://schemas.microsoft.com/office/drawing/2014/main" id="{72628ED0-3843-4C33-A7A3-C8E4D0D18E51}"/>
            </a:ext>
          </a:extLst>
        </xdr:cNvPr>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77651</xdr:rowOff>
    </xdr:from>
    <xdr:to>
      <xdr:col>10</xdr:col>
      <xdr:colOff>165100</xdr:colOff>
      <xdr:row>39</xdr:row>
      <xdr:rowOff>7801</xdr:rowOff>
    </xdr:to>
    <xdr:sp macro="" textlink="">
      <xdr:nvSpPr>
        <xdr:cNvPr id="67" name="フローチャート: 判断 66">
          <a:extLst>
            <a:ext uri="{FF2B5EF4-FFF2-40B4-BE49-F238E27FC236}">
              <a16:creationId xmlns:a16="http://schemas.microsoft.com/office/drawing/2014/main" id="{7198E377-F8AF-4B79-8465-718A975F5034}"/>
            </a:ext>
          </a:extLst>
        </xdr:cNvPr>
        <xdr:cNvSpPr/>
      </xdr:nvSpPr>
      <xdr:spPr>
        <a:xfrm>
          <a:off x="1968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69487</xdr:rowOff>
    </xdr:from>
    <xdr:to>
      <xdr:col>6</xdr:col>
      <xdr:colOff>38100</xdr:colOff>
      <xdr:row>38</xdr:row>
      <xdr:rowOff>171087</xdr:rowOff>
    </xdr:to>
    <xdr:sp macro="" textlink="">
      <xdr:nvSpPr>
        <xdr:cNvPr id="68" name="フローチャート: 判断 67">
          <a:extLst>
            <a:ext uri="{FF2B5EF4-FFF2-40B4-BE49-F238E27FC236}">
              <a16:creationId xmlns:a16="http://schemas.microsoft.com/office/drawing/2014/main" id="{3B1D4735-527E-4CE7-9A11-707BCE7ED449}"/>
            </a:ext>
          </a:extLst>
        </xdr:cNvPr>
        <xdr:cNvSpPr/>
      </xdr:nvSpPr>
      <xdr:spPr>
        <a:xfrm>
          <a:off x="1079500" y="658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887B232-4F16-415C-B2B3-FC42BC483782}"/>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B4553267-279C-4F94-962F-A0ADE17343C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B6FE0E8-4CBD-4CE4-BE83-C0A9413141E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F283B4CA-0716-4AC0-BE91-9BDE51AD52E7}"/>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76201E2-CA60-43C5-BACE-2473E3AC2C03}"/>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28666</xdr:rowOff>
    </xdr:from>
    <xdr:to>
      <xdr:col>24</xdr:col>
      <xdr:colOff>114300</xdr:colOff>
      <xdr:row>41</xdr:row>
      <xdr:rowOff>130266</xdr:rowOff>
    </xdr:to>
    <xdr:sp macro="" textlink="">
      <xdr:nvSpPr>
        <xdr:cNvPr id="74" name="楕円 73">
          <a:extLst>
            <a:ext uri="{FF2B5EF4-FFF2-40B4-BE49-F238E27FC236}">
              <a16:creationId xmlns:a16="http://schemas.microsoft.com/office/drawing/2014/main" id="{A9E355D3-7109-434E-963F-6876D7DF77ED}"/>
            </a:ext>
          </a:extLst>
        </xdr:cNvPr>
        <xdr:cNvSpPr/>
      </xdr:nvSpPr>
      <xdr:spPr>
        <a:xfrm>
          <a:off x="4584700" y="705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7093</xdr:rowOff>
    </xdr:from>
    <xdr:ext cx="405111" cy="259045"/>
    <xdr:sp macro="" textlink="">
      <xdr:nvSpPr>
        <xdr:cNvPr id="75" name="【道路】&#10;有形固定資産減価償却率該当値テキスト">
          <a:extLst>
            <a:ext uri="{FF2B5EF4-FFF2-40B4-BE49-F238E27FC236}">
              <a16:creationId xmlns:a16="http://schemas.microsoft.com/office/drawing/2014/main" id="{0E230DB0-F616-49C4-8EDD-19B9E02B1A55}"/>
            </a:ext>
          </a:extLst>
        </xdr:cNvPr>
        <xdr:cNvSpPr txBox="1"/>
      </xdr:nvSpPr>
      <xdr:spPr>
        <a:xfrm>
          <a:off x="4673600" y="703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22134</xdr:rowOff>
    </xdr:from>
    <xdr:to>
      <xdr:col>20</xdr:col>
      <xdr:colOff>38100</xdr:colOff>
      <xdr:row>41</xdr:row>
      <xdr:rowOff>123734</xdr:rowOff>
    </xdr:to>
    <xdr:sp macro="" textlink="">
      <xdr:nvSpPr>
        <xdr:cNvPr id="76" name="楕円 75">
          <a:extLst>
            <a:ext uri="{FF2B5EF4-FFF2-40B4-BE49-F238E27FC236}">
              <a16:creationId xmlns:a16="http://schemas.microsoft.com/office/drawing/2014/main" id="{AB888BA3-B2E0-4882-A0CC-00FF77E882AA}"/>
            </a:ext>
          </a:extLst>
        </xdr:cNvPr>
        <xdr:cNvSpPr/>
      </xdr:nvSpPr>
      <xdr:spPr>
        <a:xfrm>
          <a:off x="3746500" y="705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72934</xdr:rowOff>
    </xdr:from>
    <xdr:to>
      <xdr:col>24</xdr:col>
      <xdr:colOff>63500</xdr:colOff>
      <xdr:row>41</xdr:row>
      <xdr:rowOff>79466</xdr:rowOff>
    </xdr:to>
    <xdr:cxnSp macro="">
      <xdr:nvCxnSpPr>
        <xdr:cNvPr id="77" name="直線コネクタ 76">
          <a:extLst>
            <a:ext uri="{FF2B5EF4-FFF2-40B4-BE49-F238E27FC236}">
              <a16:creationId xmlns:a16="http://schemas.microsoft.com/office/drawing/2014/main" id="{5AA286FA-1DF2-4859-A08F-1218726C9B52}"/>
            </a:ext>
          </a:extLst>
        </xdr:cNvPr>
        <xdr:cNvCxnSpPr/>
      </xdr:nvCxnSpPr>
      <xdr:spPr>
        <a:xfrm>
          <a:off x="3797300" y="710238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122300</xdr:rowOff>
    </xdr:from>
    <xdr:ext cx="405111" cy="259045"/>
    <xdr:sp macro="" textlink="">
      <xdr:nvSpPr>
        <xdr:cNvPr id="78" name="n_1aveValue【道路】&#10;有形固定資産減価償却率">
          <a:extLst>
            <a:ext uri="{FF2B5EF4-FFF2-40B4-BE49-F238E27FC236}">
              <a16:creationId xmlns:a16="http://schemas.microsoft.com/office/drawing/2014/main" id="{2F1FE68F-DD60-4928-99EE-03102819C2C7}"/>
            </a:ext>
          </a:extLst>
        </xdr:cNvPr>
        <xdr:cNvSpPr txBox="1"/>
      </xdr:nvSpPr>
      <xdr:spPr>
        <a:xfrm>
          <a:off x="3582044" y="64659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79" name="n_2aveValue【道路】&#10;有形固定資産減価償却率">
          <a:extLst>
            <a:ext uri="{FF2B5EF4-FFF2-40B4-BE49-F238E27FC236}">
              <a16:creationId xmlns:a16="http://schemas.microsoft.com/office/drawing/2014/main" id="{B4240BBE-9C67-4856-BF65-7F73489EE66D}"/>
            </a:ext>
          </a:extLst>
        </xdr:cNvPr>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24328</xdr:rowOff>
    </xdr:from>
    <xdr:ext cx="405111" cy="259045"/>
    <xdr:sp macro="" textlink="">
      <xdr:nvSpPr>
        <xdr:cNvPr id="80" name="n_3aveValue【道路】&#10;有形固定資産減価償却率">
          <a:extLst>
            <a:ext uri="{FF2B5EF4-FFF2-40B4-BE49-F238E27FC236}">
              <a16:creationId xmlns:a16="http://schemas.microsoft.com/office/drawing/2014/main" id="{C0ABDDE8-7EF7-41B1-98BE-5B613798C0A7}"/>
            </a:ext>
          </a:extLst>
        </xdr:cNvPr>
        <xdr:cNvSpPr txBox="1"/>
      </xdr:nvSpPr>
      <xdr:spPr>
        <a:xfrm>
          <a:off x="1816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16164</xdr:rowOff>
    </xdr:from>
    <xdr:ext cx="405111" cy="259045"/>
    <xdr:sp macro="" textlink="">
      <xdr:nvSpPr>
        <xdr:cNvPr id="81" name="n_4aveValue【道路】&#10;有形固定資産減価償却率">
          <a:extLst>
            <a:ext uri="{FF2B5EF4-FFF2-40B4-BE49-F238E27FC236}">
              <a16:creationId xmlns:a16="http://schemas.microsoft.com/office/drawing/2014/main" id="{8346FEFA-6C40-477A-A5BE-F24D5DF15FE2}"/>
            </a:ext>
          </a:extLst>
        </xdr:cNvPr>
        <xdr:cNvSpPr txBox="1"/>
      </xdr:nvSpPr>
      <xdr:spPr>
        <a:xfrm>
          <a:off x="927744" y="635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114861</xdr:rowOff>
    </xdr:from>
    <xdr:ext cx="405111" cy="259045"/>
    <xdr:sp macro="" textlink="">
      <xdr:nvSpPr>
        <xdr:cNvPr id="82" name="n_1mainValue【道路】&#10;有形固定資産減価償却率">
          <a:extLst>
            <a:ext uri="{FF2B5EF4-FFF2-40B4-BE49-F238E27FC236}">
              <a16:creationId xmlns:a16="http://schemas.microsoft.com/office/drawing/2014/main" id="{282BDF1F-3359-4231-8B79-2031DE692882}"/>
            </a:ext>
          </a:extLst>
        </xdr:cNvPr>
        <xdr:cNvSpPr txBox="1"/>
      </xdr:nvSpPr>
      <xdr:spPr>
        <a:xfrm>
          <a:off x="3582044" y="7144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E55C7838-7529-474E-85E2-9EB6D4F8410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E223779A-7465-421B-AB1D-2B520BE7158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F7CFC740-4F6D-4493-8AF7-2142DF9F1336}"/>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E4282CD5-4196-483D-A325-06D6AADEDB37}"/>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19028F6A-7815-4707-BCFC-826FD093369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E85EE6A4-965A-48AD-8660-B6AF7491251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6B6549D4-B4EA-4B29-BC69-20400AB065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56727A4A-7B25-4B3B-A77F-765D4192CDD9}"/>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8FE3DDD9-F4AB-4222-9103-34FC8B06B8F3}"/>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5519AD64-5326-4DA6-84E3-8FE623584DC3}"/>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a:extLst>
            <a:ext uri="{FF2B5EF4-FFF2-40B4-BE49-F238E27FC236}">
              <a16:creationId xmlns:a16="http://schemas.microsoft.com/office/drawing/2014/main" id="{FEF6B587-7218-4DA6-AE6D-596C84E66304}"/>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a:extLst>
            <a:ext uri="{FF2B5EF4-FFF2-40B4-BE49-F238E27FC236}">
              <a16:creationId xmlns:a16="http://schemas.microsoft.com/office/drawing/2014/main" id="{8D30978A-7ABC-424E-AC29-047DBF04A8B3}"/>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a:extLst>
            <a:ext uri="{FF2B5EF4-FFF2-40B4-BE49-F238E27FC236}">
              <a16:creationId xmlns:a16="http://schemas.microsoft.com/office/drawing/2014/main" id="{965E61E8-137E-4153-ACDE-13189A7CEAE9}"/>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a:extLst>
            <a:ext uri="{FF2B5EF4-FFF2-40B4-BE49-F238E27FC236}">
              <a16:creationId xmlns:a16="http://schemas.microsoft.com/office/drawing/2014/main" id="{DF6E7ABC-F877-4478-B179-AEE82D3DB74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a:extLst>
            <a:ext uri="{FF2B5EF4-FFF2-40B4-BE49-F238E27FC236}">
              <a16:creationId xmlns:a16="http://schemas.microsoft.com/office/drawing/2014/main" id="{FB6096DA-DF51-4EF2-8871-87184AEEBA18}"/>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a:extLst>
            <a:ext uri="{FF2B5EF4-FFF2-40B4-BE49-F238E27FC236}">
              <a16:creationId xmlns:a16="http://schemas.microsoft.com/office/drawing/2014/main" id="{F55C45A4-B4D3-446E-8980-4514C29CE62C}"/>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a:extLst>
            <a:ext uri="{FF2B5EF4-FFF2-40B4-BE49-F238E27FC236}">
              <a16:creationId xmlns:a16="http://schemas.microsoft.com/office/drawing/2014/main" id="{8B0D891B-8824-4C13-971A-56E007D048C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a:extLst>
            <a:ext uri="{FF2B5EF4-FFF2-40B4-BE49-F238E27FC236}">
              <a16:creationId xmlns:a16="http://schemas.microsoft.com/office/drawing/2014/main" id="{1F643FE2-3224-4E8D-92EE-DC47F2E70945}"/>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a:extLst>
            <a:ext uri="{FF2B5EF4-FFF2-40B4-BE49-F238E27FC236}">
              <a16:creationId xmlns:a16="http://schemas.microsoft.com/office/drawing/2014/main" id="{9BCE0DFA-897D-4F2A-B3CC-652BF1851D4B}"/>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a:extLst>
            <a:ext uri="{FF2B5EF4-FFF2-40B4-BE49-F238E27FC236}">
              <a16:creationId xmlns:a16="http://schemas.microsoft.com/office/drawing/2014/main" id="{40E3CDFC-5795-413E-9F79-EC4EC7B0E978}"/>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a:extLst>
            <a:ext uri="{FF2B5EF4-FFF2-40B4-BE49-F238E27FC236}">
              <a16:creationId xmlns:a16="http://schemas.microsoft.com/office/drawing/2014/main" id="{D278DD63-79FA-4BC5-B7F2-D3EA5005ACC2}"/>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86256</xdr:rowOff>
    </xdr:from>
    <xdr:to>
      <xdr:col>54</xdr:col>
      <xdr:colOff>189865</xdr:colOff>
      <xdr:row>41</xdr:row>
      <xdr:rowOff>133345</xdr:rowOff>
    </xdr:to>
    <xdr:cxnSp macro="">
      <xdr:nvCxnSpPr>
        <xdr:cNvPr id="104" name="直線コネクタ 103">
          <a:extLst>
            <a:ext uri="{FF2B5EF4-FFF2-40B4-BE49-F238E27FC236}">
              <a16:creationId xmlns:a16="http://schemas.microsoft.com/office/drawing/2014/main" id="{171BB34D-DF91-4A5A-885E-1DE09F71EB8B}"/>
            </a:ext>
          </a:extLst>
        </xdr:cNvPr>
        <xdr:cNvCxnSpPr/>
      </xdr:nvCxnSpPr>
      <xdr:spPr>
        <a:xfrm flipV="1">
          <a:off x="10476865" y="5915556"/>
          <a:ext cx="0" cy="1247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137172</xdr:rowOff>
    </xdr:from>
    <xdr:ext cx="469744" cy="259045"/>
    <xdr:sp macro="" textlink="">
      <xdr:nvSpPr>
        <xdr:cNvPr id="105" name="【道路】&#10;一人当たり延長最小値テキスト">
          <a:extLst>
            <a:ext uri="{FF2B5EF4-FFF2-40B4-BE49-F238E27FC236}">
              <a16:creationId xmlns:a16="http://schemas.microsoft.com/office/drawing/2014/main" id="{80588408-81BA-4FDA-8D94-365167A4FC40}"/>
            </a:ext>
          </a:extLst>
        </xdr:cNvPr>
        <xdr:cNvSpPr txBox="1"/>
      </xdr:nvSpPr>
      <xdr:spPr>
        <a:xfrm>
          <a:off x="10515600" y="716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133345</xdr:rowOff>
    </xdr:from>
    <xdr:to>
      <xdr:col>55</xdr:col>
      <xdr:colOff>88900</xdr:colOff>
      <xdr:row>41</xdr:row>
      <xdr:rowOff>133345</xdr:rowOff>
    </xdr:to>
    <xdr:cxnSp macro="">
      <xdr:nvCxnSpPr>
        <xdr:cNvPr id="106" name="直線コネクタ 105">
          <a:extLst>
            <a:ext uri="{FF2B5EF4-FFF2-40B4-BE49-F238E27FC236}">
              <a16:creationId xmlns:a16="http://schemas.microsoft.com/office/drawing/2014/main" id="{2C5220F3-ED97-4F40-B47C-E79212668F79}"/>
            </a:ext>
          </a:extLst>
        </xdr:cNvPr>
        <xdr:cNvCxnSpPr/>
      </xdr:nvCxnSpPr>
      <xdr:spPr>
        <a:xfrm>
          <a:off x="10388600" y="716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32933</xdr:rowOff>
    </xdr:from>
    <xdr:ext cx="599010" cy="259045"/>
    <xdr:sp macro="" textlink="">
      <xdr:nvSpPr>
        <xdr:cNvPr id="107" name="【道路】&#10;一人当たり延長最大値テキスト">
          <a:extLst>
            <a:ext uri="{FF2B5EF4-FFF2-40B4-BE49-F238E27FC236}">
              <a16:creationId xmlns:a16="http://schemas.microsoft.com/office/drawing/2014/main" id="{9BD7EFB9-AB6D-473D-B376-E654F21461B1}"/>
            </a:ext>
          </a:extLst>
        </xdr:cNvPr>
        <xdr:cNvSpPr txBox="1"/>
      </xdr:nvSpPr>
      <xdr:spPr>
        <a:xfrm>
          <a:off x="10515600" y="5690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86256</xdr:rowOff>
    </xdr:from>
    <xdr:to>
      <xdr:col>55</xdr:col>
      <xdr:colOff>88900</xdr:colOff>
      <xdr:row>34</xdr:row>
      <xdr:rowOff>86256</xdr:rowOff>
    </xdr:to>
    <xdr:cxnSp macro="">
      <xdr:nvCxnSpPr>
        <xdr:cNvPr id="108" name="直線コネクタ 107">
          <a:extLst>
            <a:ext uri="{FF2B5EF4-FFF2-40B4-BE49-F238E27FC236}">
              <a16:creationId xmlns:a16="http://schemas.microsoft.com/office/drawing/2014/main" id="{BAA6A4C7-C736-4961-BDF0-8F180B3B9117}"/>
            </a:ext>
          </a:extLst>
        </xdr:cNvPr>
        <xdr:cNvCxnSpPr/>
      </xdr:nvCxnSpPr>
      <xdr:spPr>
        <a:xfrm>
          <a:off x="10388600" y="591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92179</xdr:rowOff>
    </xdr:from>
    <xdr:ext cx="534377" cy="259045"/>
    <xdr:sp macro="" textlink="">
      <xdr:nvSpPr>
        <xdr:cNvPr id="109" name="【道路】&#10;一人当たり延長平均値テキスト">
          <a:extLst>
            <a:ext uri="{FF2B5EF4-FFF2-40B4-BE49-F238E27FC236}">
              <a16:creationId xmlns:a16="http://schemas.microsoft.com/office/drawing/2014/main" id="{43C6A97D-6777-43B4-B653-61CCE20C2E42}"/>
            </a:ext>
          </a:extLst>
        </xdr:cNvPr>
        <xdr:cNvSpPr txBox="1"/>
      </xdr:nvSpPr>
      <xdr:spPr>
        <a:xfrm>
          <a:off x="10515600" y="6950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113752</xdr:rowOff>
    </xdr:from>
    <xdr:to>
      <xdr:col>55</xdr:col>
      <xdr:colOff>50800</xdr:colOff>
      <xdr:row>41</xdr:row>
      <xdr:rowOff>43902</xdr:rowOff>
    </xdr:to>
    <xdr:sp macro="" textlink="">
      <xdr:nvSpPr>
        <xdr:cNvPr id="110" name="フローチャート: 判断 109">
          <a:extLst>
            <a:ext uri="{FF2B5EF4-FFF2-40B4-BE49-F238E27FC236}">
              <a16:creationId xmlns:a16="http://schemas.microsoft.com/office/drawing/2014/main" id="{53B1645D-E014-4AB6-B838-CA64CE8364C1}"/>
            </a:ext>
          </a:extLst>
        </xdr:cNvPr>
        <xdr:cNvSpPr/>
      </xdr:nvSpPr>
      <xdr:spPr>
        <a:xfrm>
          <a:off x="10426700" y="697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136978</xdr:rowOff>
    </xdr:from>
    <xdr:to>
      <xdr:col>50</xdr:col>
      <xdr:colOff>165100</xdr:colOff>
      <xdr:row>41</xdr:row>
      <xdr:rowOff>67128</xdr:rowOff>
    </xdr:to>
    <xdr:sp macro="" textlink="">
      <xdr:nvSpPr>
        <xdr:cNvPr id="111" name="フローチャート: 判断 110">
          <a:extLst>
            <a:ext uri="{FF2B5EF4-FFF2-40B4-BE49-F238E27FC236}">
              <a16:creationId xmlns:a16="http://schemas.microsoft.com/office/drawing/2014/main" id="{89B124C9-32EC-47D2-AB91-EA2F2ACCA476}"/>
            </a:ext>
          </a:extLst>
        </xdr:cNvPr>
        <xdr:cNvSpPr/>
      </xdr:nvSpPr>
      <xdr:spPr>
        <a:xfrm>
          <a:off x="9588500" y="699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126238</xdr:rowOff>
    </xdr:from>
    <xdr:to>
      <xdr:col>46</xdr:col>
      <xdr:colOff>38100</xdr:colOff>
      <xdr:row>41</xdr:row>
      <xdr:rowOff>56388</xdr:rowOff>
    </xdr:to>
    <xdr:sp macro="" textlink="">
      <xdr:nvSpPr>
        <xdr:cNvPr id="112" name="フローチャート: 判断 111">
          <a:extLst>
            <a:ext uri="{FF2B5EF4-FFF2-40B4-BE49-F238E27FC236}">
              <a16:creationId xmlns:a16="http://schemas.microsoft.com/office/drawing/2014/main" id="{5ED781F2-5238-473C-ADBF-8C310E907BEB}"/>
            </a:ext>
          </a:extLst>
        </xdr:cNvPr>
        <xdr:cNvSpPr/>
      </xdr:nvSpPr>
      <xdr:spPr>
        <a:xfrm>
          <a:off x="8699500" y="6984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131132</xdr:rowOff>
    </xdr:from>
    <xdr:to>
      <xdr:col>41</xdr:col>
      <xdr:colOff>101600</xdr:colOff>
      <xdr:row>41</xdr:row>
      <xdr:rowOff>61282</xdr:rowOff>
    </xdr:to>
    <xdr:sp macro="" textlink="">
      <xdr:nvSpPr>
        <xdr:cNvPr id="113" name="フローチャート: 判断 112">
          <a:extLst>
            <a:ext uri="{FF2B5EF4-FFF2-40B4-BE49-F238E27FC236}">
              <a16:creationId xmlns:a16="http://schemas.microsoft.com/office/drawing/2014/main" id="{111A797A-BA44-4AFF-8A7F-55F01D133BB0}"/>
            </a:ext>
          </a:extLst>
        </xdr:cNvPr>
        <xdr:cNvSpPr/>
      </xdr:nvSpPr>
      <xdr:spPr>
        <a:xfrm>
          <a:off x="7810500" y="698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125707</xdr:rowOff>
    </xdr:from>
    <xdr:to>
      <xdr:col>36</xdr:col>
      <xdr:colOff>165100</xdr:colOff>
      <xdr:row>41</xdr:row>
      <xdr:rowOff>55857</xdr:rowOff>
    </xdr:to>
    <xdr:sp macro="" textlink="">
      <xdr:nvSpPr>
        <xdr:cNvPr id="114" name="フローチャート: 判断 113">
          <a:extLst>
            <a:ext uri="{FF2B5EF4-FFF2-40B4-BE49-F238E27FC236}">
              <a16:creationId xmlns:a16="http://schemas.microsoft.com/office/drawing/2014/main" id="{30ABED4E-7686-4B9A-8E7E-641708CF3734}"/>
            </a:ext>
          </a:extLst>
        </xdr:cNvPr>
        <xdr:cNvSpPr/>
      </xdr:nvSpPr>
      <xdr:spPr>
        <a:xfrm>
          <a:off x="6921500" y="698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5" name="テキスト ボックス 114">
          <a:extLst>
            <a:ext uri="{FF2B5EF4-FFF2-40B4-BE49-F238E27FC236}">
              <a16:creationId xmlns:a16="http://schemas.microsoft.com/office/drawing/2014/main" id="{8DCC73B6-216F-4C2F-90E0-57F2D50E3427}"/>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87FA93AE-685F-4645-B941-D2617EEBF28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9E1EF8A5-8480-4696-A55E-CBF23D2E2E1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EDED50F3-0CE8-44EA-B487-3238DC0985E1}"/>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13E2A8B1-2A26-4A2A-9FA3-18C0A69186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32658</xdr:rowOff>
    </xdr:from>
    <xdr:to>
      <xdr:col>55</xdr:col>
      <xdr:colOff>50800</xdr:colOff>
      <xdr:row>40</xdr:row>
      <xdr:rowOff>134258</xdr:rowOff>
    </xdr:to>
    <xdr:sp macro="" textlink="">
      <xdr:nvSpPr>
        <xdr:cNvPr id="120" name="楕円 119">
          <a:extLst>
            <a:ext uri="{FF2B5EF4-FFF2-40B4-BE49-F238E27FC236}">
              <a16:creationId xmlns:a16="http://schemas.microsoft.com/office/drawing/2014/main" id="{577A1095-843B-4487-8B72-627632F06F8E}"/>
            </a:ext>
          </a:extLst>
        </xdr:cNvPr>
        <xdr:cNvSpPr/>
      </xdr:nvSpPr>
      <xdr:spPr>
        <a:xfrm>
          <a:off x="10426700" y="68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55535</xdr:rowOff>
    </xdr:from>
    <xdr:ext cx="534377" cy="259045"/>
    <xdr:sp macro="" textlink="">
      <xdr:nvSpPr>
        <xdr:cNvPr id="121" name="【道路】&#10;一人当たり延長該当値テキスト">
          <a:extLst>
            <a:ext uri="{FF2B5EF4-FFF2-40B4-BE49-F238E27FC236}">
              <a16:creationId xmlns:a16="http://schemas.microsoft.com/office/drawing/2014/main" id="{F991A7E4-F790-4944-AA49-374AC3193530}"/>
            </a:ext>
          </a:extLst>
        </xdr:cNvPr>
        <xdr:cNvSpPr txBox="1"/>
      </xdr:nvSpPr>
      <xdr:spPr>
        <a:xfrm>
          <a:off x="10515600" y="674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38746</xdr:rowOff>
    </xdr:from>
    <xdr:to>
      <xdr:col>50</xdr:col>
      <xdr:colOff>165100</xdr:colOff>
      <xdr:row>40</xdr:row>
      <xdr:rowOff>140346</xdr:rowOff>
    </xdr:to>
    <xdr:sp macro="" textlink="">
      <xdr:nvSpPr>
        <xdr:cNvPr id="122" name="楕円 121">
          <a:extLst>
            <a:ext uri="{FF2B5EF4-FFF2-40B4-BE49-F238E27FC236}">
              <a16:creationId xmlns:a16="http://schemas.microsoft.com/office/drawing/2014/main" id="{33DF828F-0FA5-4E73-A4D5-395B80B69438}"/>
            </a:ext>
          </a:extLst>
        </xdr:cNvPr>
        <xdr:cNvSpPr/>
      </xdr:nvSpPr>
      <xdr:spPr>
        <a:xfrm>
          <a:off x="9588500" y="68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83458</xdr:rowOff>
    </xdr:from>
    <xdr:to>
      <xdr:col>55</xdr:col>
      <xdr:colOff>0</xdr:colOff>
      <xdr:row>40</xdr:row>
      <xdr:rowOff>89546</xdr:rowOff>
    </xdr:to>
    <xdr:cxnSp macro="">
      <xdr:nvCxnSpPr>
        <xdr:cNvPr id="123" name="直線コネクタ 122">
          <a:extLst>
            <a:ext uri="{FF2B5EF4-FFF2-40B4-BE49-F238E27FC236}">
              <a16:creationId xmlns:a16="http://schemas.microsoft.com/office/drawing/2014/main" id="{9DFAED84-2C98-4379-88C0-88483E302FA4}"/>
            </a:ext>
          </a:extLst>
        </xdr:cNvPr>
        <xdr:cNvCxnSpPr/>
      </xdr:nvCxnSpPr>
      <xdr:spPr>
        <a:xfrm flipV="1">
          <a:off x="9639300" y="6941458"/>
          <a:ext cx="838200" cy="6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58255</xdr:rowOff>
    </xdr:from>
    <xdr:ext cx="534377" cy="259045"/>
    <xdr:sp macro="" textlink="">
      <xdr:nvSpPr>
        <xdr:cNvPr id="124" name="n_1aveValue【道路】&#10;一人当たり延長">
          <a:extLst>
            <a:ext uri="{FF2B5EF4-FFF2-40B4-BE49-F238E27FC236}">
              <a16:creationId xmlns:a16="http://schemas.microsoft.com/office/drawing/2014/main" id="{A0574B7A-9296-4ADC-B121-D7F0096FF4E0}"/>
            </a:ext>
          </a:extLst>
        </xdr:cNvPr>
        <xdr:cNvSpPr txBox="1"/>
      </xdr:nvSpPr>
      <xdr:spPr>
        <a:xfrm>
          <a:off x="9359411" y="7087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72915</xdr:rowOff>
    </xdr:from>
    <xdr:ext cx="534377" cy="259045"/>
    <xdr:sp macro="" textlink="">
      <xdr:nvSpPr>
        <xdr:cNvPr id="125" name="n_2aveValue【道路】&#10;一人当たり延長">
          <a:extLst>
            <a:ext uri="{FF2B5EF4-FFF2-40B4-BE49-F238E27FC236}">
              <a16:creationId xmlns:a16="http://schemas.microsoft.com/office/drawing/2014/main" id="{A2E521D9-F5AB-4E69-83FC-DEFA5E0A1672}"/>
            </a:ext>
          </a:extLst>
        </xdr:cNvPr>
        <xdr:cNvSpPr txBox="1"/>
      </xdr:nvSpPr>
      <xdr:spPr>
        <a:xfrm>
          <a:off x="8483111" y="6759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77809</xdr:rowOff>
    </xdr:from>
    <xdr:ext cx="534377" cy="259045"/>
    <xdr:sp macro="" textlink="">
      <xdr:nvSpPr>
        <xdr:cNvPr id="126" name="n_3aveValue【道路】&#10;一人当たり延長">
          <a:extLst>
            <a:ext uri="{FF2B5EF4-FFF2-40B4-BE49-F238E27FC236}">
              <a16:creationId xmlns:a16="http://schemas.microsoft.com/office/drawing/2014/main" id="{0314B2BD-5B5E-4152-8F07-BBF8980888E6}"/>
            </a:ext>
          </a:extLst>
        </xdr:cNvPr>
        <xdr:cNvSpPr txBox="1"/>
      </xdr:nvSpPr>
      <xdr:spPr>
        <a:xfrm>
          <a:off x="7594111" y="676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72384</xdr:rowOff>
    </xdr:from>
    <xdr:ext cx="534377" cy="259045"/>
    <xdr:sp macro="" textlink="">
      <xdr:nvSpPr>
        <xdr:cNvPr id="127" name="n_4aveValue【道路】&#10;一人当たり延長">
          <a:extLst>
            <a:ext uri="{FF2B5EF4-FFF2-40B4-BE49-F238E27FC236}">
              <a16:creationId xmlns:a16="http://schemas.microsoft.com/office/drawing/2014/main" id="{9A90BB60-FB5D-4DA0-8747-3C6D76B985CB}"/>
            </a:ext>
          </a:extLst>
        </xdr:cNvPr>
        <xdr:cNvSpPr txBox="1"/>
      </xdr:nvSpPr>
      <xdr:spPr>
        <a:xfrm>
          <a:off x="6705111" y="675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156873</xdr:rowOff>
    </xdr:from>
    <xdr:ext cx="534377" cy="259045"/>
    <xdr:sp macro="" textlink="">
      <xdr:nvSpPr>
        <xdr:cNvPr id="128" name="n_1mainValue【道路】&#10;一人当たり延長">
          <a:extLst>
            <a:ext uri="{FF2B5EF4-FFF2-40B4-BE49-F238E27FC236}">
              <a16:creationId xmlns:a16="http://schemas.microsoft.com/office/drawing/2014/main" id="{C91E5642-2158-4083-B122-4D5B70830E4D}"/>
            </a:ext>
          </a:extLst>
        </xdr:cNvPr>
        <xdr:cNvSpPr txBox="1"/>
      </xdr:nvSpPr>
      <xdr:spPr>
        <a:xfrm>
          <a:off x="9359411" y="667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a:extLst>
            <a:ext uri="{FF2B5EF4-FFF2-40B4-BE49-F238E27FC236}">
              <a16:creationId xmlns:a16="http://schemas.microsoft.com/office/drawing/2014/main" id="{D9320195-3330-41AA-9525-EFBF81CCC0C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a:extLst>
            <a:ext uri="{FF2B5EF4-FFF2-40B4-BE49-F238E27FC236}">
              <a16:creationId xmlns:a16="http://schemas.microsoft.com/office/drawing/2014/main" id="{F23C0AB1-8E7B-45B6-AAEB-FB02C98F484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a:extLst>
            <a:ext uri="{FF2B5EF4-FFF2-40B4-BE49-F238E27FC236}">
              <a16:creationId xmlns:a16="http://schemas.microsoft.com/office/drawing/2014/main" id="{D13FA4D9-34A5-4B20-B663-1275A99DFE3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a:extLst>
            <a:ext uri="{FF2B5EF4-FFF2-40B4-BE49-F238E27FC236}">
              <a16:creationId xmlns:a16="http://schemas.microsoft.com/office/drawing/2014/main" id="{A5BEE267-0006-47AE-8BF9-2305F4971CF5}"/>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a:extLst>
            <a:ext uri="{FF2B5EF4-FFF2-40B4-BE49-F238E27FC236}">
              <a16:creationId xmlns:a16="http://schemas.microsoft.com/office/drawing/2014/main" id="{7C3A5AD4-AFE8-42A4-AAA3-42DAE07764D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a:extLst>
            <a:ext uri="{FF2B5EF4-FFF2-40B4-BE49-F238E27FC236}">
              <a16:creationId xmlns:a16="http://schemas.microsoft.com/office/drawing/2014/main" id="{9AC8B696-6F88-4C6F-9CB3-AE0E0EEED93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a:extLst>
            <a:ext uri="{FF2B5EF4-FFF2-40B4-BE49-F238E27FC236}">
              <a16:creationId xmlns:a16="http://schemas.microsoft.com/office/drawing/2014/main" id="{48B81C21-80F5-4880-BEFC-9BD086BDC46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a:extLst>
            <a:ext uri="{FF2B5EF4-FFF2-40B4-BE49-F238E27FC236}">
              <a16:creationId xmlns:a16="http://schemas.microsoft.com/office/drawing/2014/main" id="{088D8864-6F71-4F1F-AC4D-67F51DE431E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a:extLst>
            <a:ext uri="{FF2B5EF4-FFF2-40B4-BE49-F238E27FC236}">
              <a16:creationId xmlns:a16="http://schemas.microsoft.com/office/drawing/2014/main" id="{E3666283-E6FB-4741-8A90-774266BA6CF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a:extLst>
            <a:ext uri="{FF2B5EF4-FFF2-40B4-BE49-F238E27FC236}">
              <a16:creationId xmlns:a16="http://schemas.microsoft.com/office/drawing/2014/main" id="{480C90C3-619A-48B1-BD78-0A7A151F87B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39" name="テキスト ボックス 138">
          <a:extLst>
            <a:ext uri="{FF2B5EF4-FFF2-40B4-BE49-F238E27FC236}">
              <a16:creationId xmlns:a16="http://schemas.microsoft.com/office/drawing/2014/main" id="{6151E603-5A6F-4AC9-811A-71C191284CC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0" name="直線コネクタ 139">
          <a:extLst>
            <a:ext uri="{FF2B5EF4-FFF2-40B4-BE49-F238E27FC236}">
              <a16:creationId xmlns:a16="http://schemas.microsoft.com/office/drawing/2014/main" id="{FA4CC75B-40C1-424A-973D-1547AAE960C3}"/>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1" name="テキスト ボックス 140">
          <a:extLst>
            <a:ext uri="{FF2B5EF4-FFF2-40B4-BE49-F238E27FC236}">
              <a16:creationId xmlns:a16="http://schemas.microsoft.com/office/drawing/2014/main" id="{7304276D-AFA4-42E2-B7AB-EB52822FFA7B}"/>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2" name="直線コネクタ 141">
          <a:extLst>
            <a:ext uri="{FF2B5EF4-FFF2-40B4-BE49-F238E27FC236}">
              <a16:creationId xmlns:a16="http://schemas.microsoft.com/office/drawing/2014/main" id="{EB5BECD7-A435-4427-91CB-0577A387E6E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3" name="テキスト ボックス 142">
          <a:extLst>
            <a:ext uri="{FF2B5EF4-FFF2-40B4-BE49-F238E27FC236}">
              <a16:creationId xmlns:a16="http://schemas.microsoft.com/office/drawing/2014/main" id="{D8EC1DF8-AC0A-4D8B-9B2D-C75ED244F34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4" name="直線コネクタ 143">
          <a:extLst>
            <a:ext uri="{FF2B5EF4-FFF2-40B4-BE49-F238E27FC236}">
              <a16:creationId xmlns:a16="http://schemas.microsoft.com/office/drawing/2014/main" id="{F5213C16-E9AE-455A-9D5F-72840BD6DD0D}"/>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5" name="テキスト ボックス 144">
          <a:extLst>
            <a:ext uri="{FF2B5EF4-FFF2-40B4-BE49-F238E27FC236}">
              <a16:creationId xmlns:a16="http://schemas.microsoft.com/office/drawing/2014/main" id="{DC66A8BD-5E02-4715-A671-2FCDF4E2C6F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6" name="直線コネクタ 145">
          <a:extLst>
            <a:ext uri="{FF2B5EF4-FFF2-40B4-BE49-F238E27FC236}">
              <a16:creationId xmlns:a16="http://schemas.microsoft.com/office/drawing/2014/main" id="{94257D2F-5BB0-4776-8401-E1530B3A3BA4}"/>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7" name="テキスト ボックス 146">
          <a:extLst>
            <a:ext uri="{FF2B5EF4-FFF2-40B4-BE49-F238E27FC236}">
              <a16:creationId xmlns:a16="http://schemas.microsoft.com/office/drawing/2014/main" id="{60C6DBFC-534B-4F9B-AFBF-12762233E60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8" name="直線コネクタ 147">
          <a:extLst>
            <a:ext uri="{FF2B5EF4-FFF2-40B4-BE49-F238E27FC236}">
              <a16:creationId xmlns:a16="http://schemas.microsoft.com/office/drawing/2014/main" id="{398A18E4-950D-4CFD-B80B-EE1BA3F2016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9" name="テキスト ボックス 148">
          <a:extLst>
            <a:ext uri="{FF2B5EF4-FFF2-40B4-BE49-F238E27FC236}">
              <a16:creationId xmlns:a16="http://schemas.microsoft.com/office/drawing/2014/main" id="{5F559F4E-2F10-4C6A-BDB9-A6232084A8FA}"/>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0" name="直線コネクタ 149">
          <a:extLst>
            <a:ext uri="{FF2B5EF4-FFF2-40B4-BE49-F238E27FC236}">
              <a16:creationId xmlns:a16="http://schemas.microsoft.com/office/drawing/2014/main" id="{9BC6254C-758F-46EB-882E-239913F5097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1" name="テキスト ボックス 150">
          <a:extLst>
            <a:ext uri="{FF2B5EF4-FFF2-40B4-BE49-F238E27FC236}">
              <a16:creationId xmlns:a16="http://schemas.microsoft.com/office/drawing/2014/main" id="{397931DD-8BC5-4AA8-AB8D-75735A82ACF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29886F64-9412-489F-A98C-4A4AC7114A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橋りょう・トンネル】&#10;有形固定資産減価償却率グラフ枠">
          <a:extLst>
            <a:ext uri="{FF2B5EF4-FFF2-40B4-BE49-F238E27FC236}">
              <a16:creationId xmlns:a16="http://schemas.microsoft.com/office/drawing/2014/main" id="{F3776EBC-4D8C-439A-977A-67CD4DE2B7E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107769</xdr:rowOff>
    </xdr:to>
    <xdr:cxnSp macro="">
      <xdr:nvCxnSpPr>
        <xdr:cNvPr id="154" name="直線コネクタ 153">
          <a:extLst>
            <a:ext uri="{FF2B5EF4-FFF2-40B4-BE49-F238E27FC236}">
              <a16:creationId xmlns:a16="http://schemas.microsoft.com/office/drawing/2014/main" id="{12D76BBF-772C-4B8A-9762-197F37A09B9F}"/>
            </a:ext>
          </a:extLst>
        </xdr:cNvPr>
        <xdr:cNvCxnSpPr/>
      </xdr:nvCxnSpPr>
      <xdr:spPr>
        <a:xfrm flipV="1">
          <a:off x="4634865" y="9470572"/>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111596</xdr:rowOff>
    </xdr:from>
    <xdr:ext cx="405111" cy="259045"/>
    <xdr:sp macro="" textlink="">
      <xdr:nvSpPr>
        <xdr:cNvPr id="155" name="【橋りょう・トンネル】&#10;有形固定資産減価償却率最小値テキスト">
          <a:extLst>
            <a:ext uri="{FF2B5EF4-FFF2-40B4-BE49-F238E27FC236}">
              <a16:creationId xmlns:a16="http://schemas.microsoft.com/office/drawing/2014/main" id="{E1646FAB-D56E-4C22-B6A4-D6F6685F6AB5}"/>
            </a:ext>
          </a:extLst>
        </xdr:cNvPr>
        <xdr:cNvSpPr txBox="1"/>
      </xdr:nvSpPr>
      <xdr:spPr>
        <a:xfrm>
          <a:off x="4673600" y="11084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107769</xdr:rowOff>
    </xdr:from>
    <xdr:to>
      <xdr:col>24</xdr:col>
      <xdr:colOff>152400</xdr:colOff>
      <xdr:row>64</xdr:row>
      <xdr:rowOff>107769</xdr:rowOff>
    </xdr:to>
    <xdr:cxnSp macro="">
      <xdr:nvCxnSpPr>
        <xdr:cNvPr id="156" name="直線コネクタ 155">
          <a:extLst>
            <a:ext uri="{FF2B5EF4-FFF2-40B4-BE49-F238E27FC236}">
              <a16:creationId xmlns:a16="http://schemas.microsoft.com/office/drawing/2014/main" id="{B8114380-C302-4B7C-A207-DBD59C335E79}"/>
            </a:ext>
          </a:extLst>
        </xdr:cNvPr>
        <xdr:cNvCxnSpPr/>
      </xdr:nvCxnSpPr>
      <xdr:spPr>
        <a:xfrm>
          <a:off x="4546600" y="1108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57" name="【橋りょう・トンネル】&#10;有形固定資産減価償却率最大値テキスト">
          <a:extLst>
            <a:ext uri="{FF2B5EF4-FFF2-40B4-BE49-F238E27FC236}">
              <a16:creationId xmlns:a16="http://schemas.microsoft.com/office/drawing/2014/main" id="{0EEC7804-554E-43CC-A0C7-EC24EAFB4A3D}"/>
            </a:ext>
          </a:extLst>
        </xdr:cNvPr>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8" name="直線コネクタ 157">
          <a:extLst>
            <a:ext uri="{FF2B5EF4-FFF2-40B4-BE49-F238E27FC236}">
              <a16:creationId xmlns:a16="http://schemas.microsoft.com/office/drawing/2014/main" id="{99A6B4A0-AF6A-4E86-9448-954CF1404AD2}"/>
            </a:ext>
          </a:extLst>
        </xdr:cNvPr>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59" name="【橋りょう・トンネル】&#10;有形固定資産減価償却率平均値テキスト">
          <a:extLst>
            <a:ext uri="{FF2B5EF4-FFF2-40B4-BE49-F238E27FC236}">
              <a16:creationId xmlns:a16="http://schemas.microsoft.com/office/drawing/2014/main" id="{C8AD3C94-E43C-4D1D-AD8D-A1D97CAE2957}"/>
            </a:ext>
          </a:extLst>
        </xdr:cNvPr>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60" name="フローチャート: 判断 159">
          <a:extLst>
            <a:ext uri="{FF2B5EF4-FFF2-40B4-BE49-F238E27FC236}">
              <a16:creationId xmlns:a16="http://schemas.microsoft.com/office/drawing/2014/main" id="{7526A379-9737-413E-A286-0F62FBBDDD7A}"/>
            </a:ext>
          </a:extLst>
        </xdr:cNvPr>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24312</xdr:rowOff>
    </xdr:from>
    <xdr:to>
      <xdr:col>20</xdr:col>
      <xdr:colOff>38100</xdr:colOff>
      <xdr:row>61</xdr:row>
      <xdr:rowOff>125912</xdr:rowOff>
    </xdr:to>
    <xdr:sp macro="" textlink="">
      <xdr:nvSpPr>
        <xdr:cNvPr id="161" name="フローチャート: 判断 160">
          <a:extLst>
            <a:ext uri="{FF2B5EF4-FFF2-40B4-BE49-F238E27FC236}">
              <a16:creationId xmlns:a16="http://schemas.microsoft.com/office/drawing/2014/main" id="{DC319B2D-06BB-486D-B364-A978BE5BB199}"/>
            </a:ext>
          </a:extLst>
        </xdr:cNvPr>
        <xdr:cNvSpPr/>
      </xdr:nvSpPr>
      <xdr:spPr>
        <a:xfrm>
          <a:off x="3746500" y="1048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162" name="フローチャート: 判断 161">
          <a:extLst>
            <a:ext uri="{FF2B5EF4-FFF2-40B4-BE49-F238E27FC236}">
              <a16:creationId xmlns:a16="http://schemas.microsoft.com/office/drawing/2014/main" id="{83B817D5-370B-4EFE-8B5F-EA2C701448AC}"/>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146776</xdr:rowOff>
    </xdr:from>
    <xdr:to>
      <xdr:col>10</xdr:col>
      <xdr:colOff>165100</xdr:colOff>
      <xdr:row>61</xdr:row>
      <xdr:rowOff>76926</xdr:rowOff>
    </xdr:to>
    <xdr:sp macro="" textlink="">
      <xdr:nvSpPr>
        <xdr:cNvPr id="163" name="フローチャート: 判断 162">
          <a:extLst>
            <a:ext uri="{FF2B5EF4-FFF2-40B4-BE49-F238E27FC236}">
              <a16:creationId xmlns:a16="http://schemas.microsoft.com/office/drawing/2014/main" id="{A0068C01-CE5A-4E86-AC10-2F7F4338B36C}"/>
            </a:ext>
          </a:extLst>
        </xdr:cNvPr>
        <xdr:cNvSpPr/>
      </xdr:nvSpPr>
      <xdr:spPr>
        <a:xfrm>
          <a:off x="19685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81462</xdr:rowOff>
    </xdr:from>
    <xdr:to>
      <xdr:col>6</xdr:col>
      <xdr:colOff>38100</xdr:colOff>
      <xdr:row>61</xdr:row>
      <xdr:rowOff>11612</xdr:rowOff>
    </xdr:to>
    <xdr:sp macro="" textlink="">
      <xdr:nvSpPr>
        <xdr:cNvPr id="164" name="フローチャート: 判断 163">
          <a:extLst>
            <a:ext uri="{FF2B5EF4-FFF2-40B4-BE49-F238E27FC236}">
              <a16:creationId xmlns:a16="http://schemas.microsoft.com/office/drawing/2014/main" id="{F3AD31AE-74A5-4664-A850-7A0A6152C2EF}"/>
            </a:ext>
          </a:extLst>
        </xdr:cNvPr>
        <xdr:cNvSpPr/>
      </xdr:nvSpPr>
      <xdr:spPr>
        <a:xfrm>
          <a:off x="1079500" y="1036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6B94060F-6C44-4B74-900D-A4EE8AF1E42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51C10576-E026-4A17-8515-1401E4BADCB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8110DC1C-2DA1-4660-B35F-68A0E5D3221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B6CD989-0683-40FF-A639-A3EB236C3FE8}"/>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9990BF33-67BA-4CC9-BA45-B4C14D6ECAB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132080</xdr:rowOff>
    </xdr:from>
    <xdr:to>
      <xdr:col>24</xdr:col>
      <xdr:colOff>114300</xdr:colOff>
      <xdr:row>63</xdr:row>
      <xdr:rowOff>62230</xdr:rowOff>
    </xdr:to>
    <xdr:sp macro="" textlink="">
      <xdr:nvSpPr>
        <xdr:cNvPr id="170" name="楕円 169">
          <a:extLst>
            <a:ext uri="{FF2B5EF4-FFF2-40B4-BE49-F238E27FC236}">
              <a16:creationId xmlns:a16="http://schemas.microsoft.com/office/drawing/2014/main" id="{64F2F707-96AC-4711-B60A-DACF2C408242}"/>
            </a:ext>
          </a:extLst>
        </xdr:cNvPr>
        <xdr:cNvSpPr/>
      </xdr:nvSpPr>
      <xdr:spPr>
        <a:xfrm>
          <a:off x="4584700" y="1076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110507</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FF9E4869-E15F-4F5D-B313-26B78704A467}"/>
            </a:ext>
          </a:extLst>
        </xdr:cNvPr>
        <xdr:cNvSpPr txBox="1"/>
      </xdr:nvSpPr>
      <xdr:spPr>
        <a:xfrm>
          <a:off x="4673600"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117384</xdr:rowOff>
    </xdr:from>
    <xdr:to>
      <xdr:col>20</xdr:col>
      <xdr:colOff>38100</xdr:colOff>
      <xdr:row>63</xdr:row>
      <xdr:rowOff>47534</xdr:rowOff>
    </xdr:to>
    <xdr:sp macro="" textlink="">
      <xdr:nvSpPr>
        <xdr:cNvPr id="172" name="楕円 171">
          <a:extLst>
            <a:ext uri="{FF2B5EF4-FFF2-40B4-BE49-F238E27FC236}">
              <a16:creationId xmlns:a16="http://schemas.microsoft.com/office/drawing/2014/main" id="{5CA8B199-9B4B-4556-8C69-16DE73F854F4}"/>
            </a:ext>
          </a:extLst>
        </xdr:cNvPr>
        <xdr:cNvSpPr/>
      </xdr:nvSpPr>
      <xdr:spPr>
        <a:xfrm>
          <a:off x="3746500" y="10747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168184</xdr:rowOff>
    </xdr:from>
    <xdr:to>
      <xdr:col>24</xdr:col>
      <xdr:colOff>63500</xdr:colOff>
      <xdr:row>63</xdr:row>
      <xdr:rowOff>11430</xdr:rowOff>
    </xdr:to>
    <xdr:cxnSp macro="">
      <xdr:nvCxnSpPr>
        <xdr:cNvPr id="173" name="直線コネクタ 172">
          <a:extLst>
            <a:ext uri="{FF2B5EF4-FFF2-40B4-BE49-F238E27FC236}">
              <a16:creationId xmlns:a16="http://schemas.microsoft.com/office/drawing/2014/main" id="{4868EFC6-7EF4-4E17-8CA9-5442DBE5765B}"/>
            </a:ext>
          </a:extLst>
        </xdr:cNvPr>
        <xdr:cNvCxnSpPr/>
      </xdr:nvCxnSpPr>
      <xdr:spPr>
        <a:xfrm>
          <a:off x="3797300" y="10798084"/>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142439</xdr:rowOff>
    </xdr:from>
    <xdr:ext cx="405111" cy="259045"/>
    <xdr:sp macro="" textlink="">
      <xdr:nvSpPr>
        <xdr:cNvPr id="174" name="n_1aveValue【橋りょう・トンネル】&#10;有形固定資産減価償却率">
          <a:extLst>
            <a:ext uri="{FF2B5EF4-FFF2-40B4-BE49-F238E27FC236}">
              <a16:creationId xmlns:a16="http://schemas.microsoft.com/office/drawing/2014/main" id="{B1EA756F-2C33-43EA-8EDB-ED6DBDDA751D}"/>
            </a:ext>
          </a:extLst>
        </xdr:cNvPr>
        <xdr:cNvSpPr txBox="1"/>
      </xdr:nvSpPr>
      <xdr:spPr>
        <a:xfrm>
          <a:off x="3582044" y="10257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75" name="n_2aveValue【橋りょう・トンネル】&#10;有形固定資産減価償却率">
          <a:extLst>
            <a:ext uri="{FF2B5EF4-FFF2-40B4-BE49-F238E27FC236}">
              <a16:creationId xmlns:a16="http://schemas.microsoft.com/office/drawing/2014/main" id="{343ABA15-99FD-420E-97D9-F13116CC254E}"/>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93453</xdr:rowOff>
    </xdr:from>
    <xdr:ext cx="405111" cy="259045"/>
    <xdr:sp macro="" textlink="">
      <xdr:nvSpPr>
        <xdr:cNvPr id="176" name="n_3aveValue【橋りょう・トンネル】&#10;有形固定資産減価償却率">
          <a:extLst>
            <a:ext uri="{FF2B5EF4-FFF2-40B4-BE49-F238E27FC236}">
              <a16:creationId xmlns:a16="http://schemas.microsoft.com/office/drawing/2014/main" id="{4D2B4A77-1CEC-4EED-8735-B45E6D8EDFA5}"/>
            </a:ext>
          </a:extLst>
        </xdr:cNvPr>
        <xdr:cNvSpPr txBox="1"/>
      </xdr:nvSpPr>
      <xdr:spPr>
        <a:xfrm>
          <a:off x="1816744"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28139</xdr:rowOff>
    </xdr:from>
    <xdr:ext cx="405111" cy="259045"/>
    <xdr:sp macro="" textlink="">
      <xdr:nvSpPr>
        <xdr:cNvPr id="177" name="n_4aveValue【橋りょう・トンネル】&#10;有形固定資産減価償却率">
          <a:extLst>
            <a:ext uri="{FF2B5EF4-FFF2-40B4-BE49-F238E27FC236}">
              <a16:creationId xmlns:a16="http://schemas.microsoft.com/office/drawing/2014/main" id="{04DAC2C8-AC26-43F8-9A42-DC3954F1FD67}"/>
            </a:ext>
          </a:extLst>
        </xdr:cNvPr>
        <xdr:cNvSpPr txBox="1"/>
      </xdr:nvSpPr>
      <xdr:spPr>
        <a:xfrm>
          <a:off x="9277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38661</xdr:rowOff>
    </xdr:from>
    <xdr:ext cx="405111" cy="259045"/>
    <xdr:sp macro="" textlink="">
      <xdr:nvSpPr>
        <xdr:cNvPr id="178" name="n_1mainValue【橋りょう・トンネル】&#10;有形固定資産減価償却率">
          <a:extLst>
            <a:ext uri="{FF2B5EF4-FFF2-40B4-BE49-F238E27FC236}">
              <a16:creationId xmlns:a16="http://schemas.microsoft.com/office/drawing/2014/main" id="{17F7A693-52FA-4439-B703-304D15DDF16B}"/>
            </a:ext>
          </a:extLst>
        </xdr:cNvPr>
        <xdr:cNvSpPr txBox="1"/>
      </xdr:nvSpPr>
      <xdr:spPr>
        <a:xfrm>
          <a:off x="3582044" y="1084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9" name="正方形/長方形 178">
          <a:extLst>
            <a:ext uri="{FF2B5EF4-FFF2-40B4-BE49-F238E27FC236}">
              <a16:creationId xmlns:a16="http://schemas.microsoft.com/office/drawing/2014/main" id="{49F153C3-67D3-4C8E-8F88-203062484AF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0" name="正方形/長方形 179">
          <a:extLst>
            <a:ext uri="{FF2B5EF4-FFF2-40B4-BE49-F238E27FC236}">
              <a16:creationId xmlns:a16="http://schemas.microsoft.com/office/drawing/2014/main" id="{22DA143F-80D5-4972-80D9-0CC9AA71142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1" name="正方形/長方形 180">
          <a:extLst>
            <a:ext uri="{FF2B5EF4-FFF2-40B4-BE49-F238E27FC236}">
              <a16:creationId xmlns:a16="http://schemas.microsoft.com/office/drawing/2014/main" id="{89F68B67-D609-4D27-B824-E0141A8754B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2" name="正方形/長方形 181">
          <a:extLst>
            <a:ext uri="{FF2B5EF4-FFF2-40B4-BE49-F238E27FC236}">
              <a16:creationId xmlns:a16="http://schemas.microsoft.com/office/drawing/2014/main" id="{33CDC241-0FB1-47E7-A72C-D741B26CF8E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3" name="正方形/長方形 182">
          <a:extLst>
            <a:ext uri="{FF2B5EF4-FFF2-40B4-BE49-F238E27FC236}">
              <a16:creationId xmlns:a16="http://schemas.microsoft.com/office/drawing/2014/main" id="{BC39D29E-F2C1-4CD8-8A05-1A09E3371E74}"/>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4" name="正方形/長方形 183">
          <a:extLst>
            <a:ext uri="{FF2B5EF4-FFF2-40B4-BE49-F238E27FC236}">
              <a16:creationId xmlns:a16="http://schemas.microsoft.com/office/drawing/2014/main" id="{663CCB01-7618-4015-BF50-9A528E43DD18}"/>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5" name="正方形/長方形 184">
          <a:extLst>
            <a:ext uri="{FF2B5EF4-FFF2-40B4-BE49-F238E27FC236}">
              <a16:creationId xmlns:a16="http://schemas.microsoft.com/office/drawing/2014/main" id="{491DE4D5-02CE-48D0-823C-47DE4CF643D3}"/>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6" name="正方形/長方形 185">
          <a:extLst>
            <a:ext uri="{FF2B5EF4-FFF2-40B4-BE49-F238E27FC236}">
              <a16:creationId xmlns:a16="http://schemas.microsoft.com/office/drawing/2014/main" id="{BAA9D720-EEC2-4149-924F-D70A397F1C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7" name="テキスト ボックス 186">
          <a:extLst>
            <a:ext uri="{FF2B5EF4-FFF2-40B4-BE49-F238E27FC236}">
              <a16:creationId xmlns:a16="http://schemas.microsoft.com/office/drawing/2014/main" id="{967C76DF-8EB4-4326-98A8-E9AF4E8814C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8" name="直線コネクタ 187">
          <a:extLst>
            <a:ext uri="{FF2B5EF4-FFF2-40B4-BE49-F238E27FC236}">
              <a16:creationId xmlns:a16="http://schemas.microsoft.com/office/drawing/2014/main" id="{A9DE17F0-CDD7-458E-8C54-E6BAA876D4D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9" name="直線コネクタ 188">
          <a:extLst>
            <a:ext uri="{FF2B5EF4-FFF2-40B4-BE49-F238E27FC236}">
              <a16:creationId xmlns:a16="http://schemas.microsoft.com/office/drawing/2014/main" id="{EA3CCEAC-BD4E-4550-828D-B594AE0CABC5}"/>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0" name="テキスト ボックス 189">
          <a:extLst>
            <a:ext uri="{FF2B5EF4-FFF2-40B4-BE49-F238E27FC236}">
              <a16:creationId xmlns:a16="http://schemas.microsoft.com/office/drawing/2014/main" id="{95C74909-D173-4856-9010-FFAC99D96302}"/>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1" name="直線コネクタ 190">
          <a:extLst>
            <a:ext uri="{FF2B5EF4-FFF2-40B4-BE49-F238E27FC236}">
              <a16:creationId xmlns:a16="http://schemas.microsoft.com/office/drawing/2014/main" id="{51EF0D87-F811-4CC5-B46D-7E8838953F3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92" name="テキスト ボックス 191">
          <a:extLst>
            <a:ext uri="{FF2B5EF4-FFF2-40B4-BE49-F238E27FC236}">
              <a16:creationId xmlns:a16="http://schemas.microsoft.com/office/drawing/2014/main" id="{D0524778-EA87-4CC6-827B-EEA49B9E187B}"/>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3" name="直線コネクタ 192">
          <a:extLst>
            <a:ext uri="{FF2B5EF4-FFF2-40B4-BE49-F238E27FC236}">
              <a16:creationId xmlns:a16="http://schemas.microsoft.com/office/drawing/2014/main" id="{C5C4AB81-C490-4A2A-AFD4-C796C2B4D921}"/>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94" name="テキスト ボックス 193">
          <a:extLst>
            <a:ext uri="{FF2B5EF4-FFF2-40B4-BE49-F238E27FC236}">
              <a16:creationId xmlns:a16="http://schemas.microsoft.com/office/drawing/2014/main" id="{73C3DB4C-3C84-4525-A02A-FD62C679B0F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5" name="直線コネクタ 194">
          <a:extLst>
            <a:ext uri="{FF2B5EF4-FFF2-40B4-BE49-F238E27FC236}">
              <a16:creationId xmlns:a16="http://schemas.microsoft.com/office/drawing/2014/main" id="{84441B68-11DA-40CD-A1D2-EAF5220D208B}"/>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96" name="テキスト ボックス 195">
          <a:extLst>
            <a:ext uri="{FF2B5EF4-FFF2-40B4-BE49-F238E27FC236}">
              <a16:creationId xmlns:a16="http://schemas.microsoft.com/office/drawing/2014/main" id="{B5E4DB41-EEBE-4219-A2B5-6E6F0B48F08E}"/>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7" name="直線コネクタ 196">
          <a:extLst>
            <a:ext uri="{FF2B5EF4-FFF2-40B4-BE49-F238E27FC236}">
              <a16:creationId xmlns:a16="http://schemas.microsoft.com/office/drawing/2014/main" id="{ED5CA2E5-B558-4C6C-A117-4C79A4004C5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124477</xdr:rowOff>
    </xdr:from>
    <xdr:ext cx="749692" cy="259045"/>
    <xdr:sp macro="" textlink="">
      <xdr:nvSpPr>
        <xdr:cNvPr id="198" name="テキスト ボックス 197">
          <a:extLst>
            <a:ext uri="{FF2B5EF4-FFF2-40B4-BE49-F238E27FC236}">
              <a16:creationId xmlns:a16="http://schemas.microsoft.com/office/drawing/2014/main" id="{974D5D6A-A44E-49FB-A12A-5297997697E2}"/>
            </a:ext>
          </a:extLst>
        </xdr:cNvPr>
        <xdr:cNvSpPr txBox="1"/>
      </xdr:nvSpPr>
      <xdr:spPr>
        <a:xfrm>
          <a:off x="5854308" y="938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9" name="直線コネクタ 198">
          <a:extLst>
            <a:ext uri="{FF2B5EF4-FFF2-40B4-BE49-F238E27FC236}">
              <a16:creationId xmlns:a16="http://schemas.microsoft.com/office/drawing/2014/main" id="{83ADADD6-F426-44BC-9FD9-C30B5E68E69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0" name="テキスト ボックス 199">
          <a:extLst>
            <a:ext uri="{FF2B5EF4-FFF2-40B4-BE49-F238E27FC236}">
              <a16:creationId xmlns:a16="http://schemas.microsoft.com/office/drawing/2014/main" id="{062FF93D-A4C7-4E61-BD91-27586635584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1" name="【橋りょう・トンネル】&#10;一人当たり有形固定資産（償却資産）額グラフ枠">
          <a:extLst>
            <a:ext uri="{FF2B5EF4-FFF2-40B4-BE49-F238E27FC236}">
              <a16:creationId xmlns:a16="http://schemas.microsoft.com/office/drawing/2014/main" id="{BB6E0400-EDC9-4A82-8057-F117DDEF416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160153</xdr:rowOff>
    </xdr:from>
    <xdr:to>
      <xdr:col>54</xdr:col>
      <xdr:colOff>189865</xdr:colOff>
      <xdr:row>64</xdr:row>
      <xdr:rowOff>76198</xdr:rowOff>
    </xdr:to>
    <xdr:cxnSp macro="">
      <xdr:nvCxnSpPr>
        <xdr:cNvPr id="202" name="直線コネクタ 201">
          <a:extLst>
            <a:ext uri="{FF2B5EF4-FFF2-40B4-BE49-F238E27FC236}">
              <a16:creationId xmlns:a16="http://schemas.microsoft.com/office/drawing/2014/main" id="{BAA33859-CC60-4CA5-803C-E026830C0A23}"/>
            </a:ext>
          </a:extLst>
        </xdr:cNvPr>
        <xdr:cNvCxnSpPr/>
      </xdr:nvCxnSpPr>
      <xdr:spPr>
        <a:xfrm flipV="1">
          <a:off x="10476865" y="9589903"/>
          <a:ext cx="0" cy="1459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80025</xdr:rowOff>
    </xdr:from>
    <xdr:ext cx="313932" cy="259045"/>
    <xdr:sp macro="" textlink="">
      <xdr:nvSpPr>
        <xdr:cNvPr id="203" name="【橋りょう・トンネル】&#10;一人当たり有形固定資産（償却資産）額最小値テキスト">
          <a:extLst>
            <a:ext uri="{FF2B5EF4-FFF2-40B4-BE49-F238E27FC236}">
              <a16:creationId xmlns:a16="http://schemas.microsoft.com/office/drawing/2014/main" id="{3DB44628-668C-4B52-9747-FE4A6588BACB}"/>
            </a:ext>
          </a:extLst>
        </xdr:cNvPr>
        <xdr:cNvSpPr txBox="1"/>
      </xdr:nvSpPr>
      <xdr:spPr>
        <a:xfrm>
          <a:off x="10515600" y="110528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76198</xdr:rowOff>
    </xdr:from>
    <xdr:to>
      <xdr:col>55</xdr:col>
      <xdr:colOff>88900</xdr:colOff>
      <xdr:row>64</xdr:row>
      <xdr:rowOff>76198</xdr:rowOff>
    </xdr:to>
    <xdr:cxnSp macro="">
      <xdr:nvCxnSpPr>
        <xdr:cNvPr id="204" name="直線コネクタ 203">
          <a:extLst>
            <a:ext uri="{FF2B5EF4-FFF2-40B4-BE49-F238E27FC236}">
              <a16:creationId xmlns:a16="http://schemas.microsoft.com/office/drawing/2014/main" id="{D87A61BC-4A0F-4B15-ADF7-70BD0ED03D9B}"/>
            </a:ext>
          </a:extLst>
        </xdr:cNvPr>
        <xdr:cNvCxnSpPr/>
      </xdr:nvCxnSpPr>
      <xdr:spPr>
        <a:xfrm>
          <a:off x="10388600" y="1104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106830</xdr:rowOff>
    </xdr:from>
    <xdr:ext cx="754822" cy="259045"/>
    <xdr:sp macro="" textlink="">
      <xdr:nvSpPr>
        <xdr:cNvPr id="205" name="【橋りょう・トンネル】&#10;一人当たり有形固定資産（償却資産）額最大値テキスト">
          <a:extLst>
            <a:ext uri="{FF2B5EF4-FFF2-40B4-BE49-F238E27FC236}">
              <a16:creationId xmlns:a16="http://schemas.microsoft.com/office/drawing/2014/main" id="{909BF47C-B656-47C7-B948-67F2E1BAA588}"/>
            </a:ext>
          </a:extLst>
        </xdr:cNvPr>
        <xdr:cNvSpPr txBox="1"/>
      </xdr:nvSpPr>
      <xdr:spPr>
        <a:xfrm>
          <a:off x="10515600" y="9365130"/>
          <a:ext cx="7548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11,488,952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160153</xdr:rowOff>
    </xdr:from>
    <xdr:to>
      <xdr:col>55</xdr:col>
      <xdr:colOff>88900</xdr:colOff>
      <xdr:row>55</xdr:row>
      <xdr:rowOff>160153</xdr:rowOff>
    </xdr:to>
    <xdr:cxnSp macro="">
      <xdr:nvCxnSpPr>
        <xdr:cNvPr id="206" name="直線コネクタ 205">
          <a:extLst>
            <a:ext uri="{FF2B5EF4-FFF2-40B4-BE49-F238E27FC236}">
              <a16:creationId xmlns:a16="http://schemas.microsoft.com/office/drawing/2014/main" id="{BF099CDE-BAE2-451C-A3B3-B025D1F325D1}"/>
            </a:ext>
          </a:extLst>
        </xdr:cNvPr>
        <xdr:cNvCxnSpPr/>
      </xdr:nvCxnSpPr>
      <xdr:spPr>
        <a:xfrm>
          <a:off x="10388600" y="95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62633</xdr:rowOff>
    </xdr:from>
    <xdr:ext cx="690189" cy="259045"/>
    <xdr:sp macro="" textlink="">
      <xdr:nvSpPr>
        <xdr:cNvPr id="207" name="【橋りょう・トンネル】&#10;一人当たり有形固定資産（償却資産）額平均値テキスト">
          <a:extLst>
            <a:ext uri="{FF2B5EF4-FFF2-40B4-BE49-F238E27FC236}">
              <a16:creationId xmlns:a16="http://schemas.microsoft.com/office/drawing/2014/main" id="{20A17C9E-F08A-4EDD-9448-5901F74432F5}"/>
            </a:ext>
          </a:extLst>
        </xdr:cNvPr>
        <xdr:cNvSpPr txBox="1"/>
      </xdr:nvSpPr>
      <xdr:spPr>
        <a:xfrm>
          <a:off x="10515600" y="1069253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39756</xdr:rowOff>
    </xdr:from>
    <xdr:to>
      <xdr:col>55</xdr:col>
      <xdr:colOff>50800</xdr:colOff>
      <xdr:row>63</xdr:row>
      <xdr:rowOff>141356</xdr:rowOff>
    </xdr:to>
    <xdr:sp macro="" textlink="">
      <xdr:nvSpPr>
        <xdr:cNvPr id="208" name="フローチャート: 判断 207">
          <a:extLst>
            <a:ext uri="{FF2B5EF4-FFF2-40B4-BE49-F238E27FC236}">
              <a16:creationId xmlns:a16="http://schemas.microsoft.com/office/drawing/2014/main" id="{5D2D5EE2-0FF4-496F-8977-700DBCECEFAF}"/>
            </a:ext>
          </a:extLst>
        </xdr:cNvPr>
        <xdr:cNvSpPr/>
      </xdr:nvSpPr>
      <xdr:spPr>
        <a:xfrm>
          <a:off x="10426700" y="1084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22398</xdr:rowOff>
    </xdr:from>
    <xdr:to>
      <xdr:col>50</xdr:col>
      <xdr:colOff>165100</xdr:colOff>
      <xdr:row>63</xdr:row>
      <xdr:rowOff>123998</xdr:rowOff>
    </xdr:to>
    <xdr:sp macro="" textlink="">
      <xdr:nvSpPr>
        <xdr:cNvPr id="209" name="フローチャート: 判断 208">
          <a:extLst>
            <a:ext uri="{FF2B5EF4-FFF2-40B4-BE49-F238E27FC236}">
              <a16:creationId xmlns:a16="http://schemas.microsoft.com/office/drawing/2014/main" id="{7CE7DB42-2874-46F2-B42D-9F069E36974C}"/>
            </a:ext>
          </a:extLst>
        </xdr:cNvPr>
        <xdr:cNvSpPr/>
      </xdr:nvSpPr>
      <xdr:spPr>
        <a:xfrm>
          <a:off x="9588500" y="10823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153653</xdr:rowOff>
    </xdr:from>
    <xdr:to>
      <xdr:col>46</xdr:col>
      <xdr:colOff>38100</xdr:colOff>
      <xdr:row>63</xdr:row>
      <xdr:rowOff>83803</xdr:rowOff>
    </xdr:to>
    <xdr:sp macro="" textlink="">
      <xdr:nvSpPr>
        <xdr:cNvPr id="210" name="フローチャート: 判断 209">
          <a:extLst>
            <a:ext uri="{FF2B5EF4-FFF2-40B4-BE49-F238E27FC236}">
              <a16:creationId xmlns:a16="http://schemas.microsoft.com/office/drawing/2014/main" id="{851C0286-17A3-4218-993B-CAAF1313DD7A}"/>
            </a:ext>
          </a:extLst>
        </xdr:cNvPr>
        <xdr:cNvSpPr/>
      </xdr:nvSpPr>
      <xdr:spPr>
        <a:xfrm>
          <a:off x="8699500" y="1078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154923</xdr:rowOff>
    </xdr:from>
    <xdr:to>
      <xdr:col>41</xdr:col>
      <xdr:colOff>101600</xdr:colOff>
      <xdr:row>63</xdr:row>
      <xdr:rowOff>85073</xdr:rowOff>
    </xdr:to>
    <xdr:sp macro="" textlink="">
      <xdr:nvSpPr>
        <xdr:cNvPr id="211" name="フローチャート: 判断 210">
          <a:extLst>
            <a:ext uri="{FF2B5EF4-FFF2-40B4-BE49-F238E27FC236}">
              <a16:creationId xmlns:a16="http://schemas.microsoft.com/office/drawing/2014/main" id="{15337875-8CFC-41CC-A31B-0364F92A01BC}"/>
            </a:ext>
          </a:extLst>
        </xdr:cNvPr>
        <xdr:cNvSpPr/>
      </xdr:nvSpPr>
      <xdr:spPr>
        <a:xfrm>
          <a:off x="7810500" y="1078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46446</xdr:rowOff>
    </xdr:from>
    <xdr:to>
      <xdr:col>36</xdr:col>
      <xdr:colOff>165100</xdr:colOff>
      <xdr:row>63</xdr:row>
      <xdr:rowOff>148046</xdr:rowOff>
    </xdr:to>
    <xdr:sp macro="" textlink="">
      <xdr:nvSpPr>
        <xdr:cNvPr id="212" name="フローチャート: 判断 211">
          <a:extLst>
            <a:ext uri="{FF2B5EF4-FFF2-40B4-BE49-F238E27FC236}">
              <a16:creationId xmlns:a16="http://schemas.microsoft.com/office/drawing/2014/main" id="{48B12B77-E217-438B-BB98-84B380AECB47}"/>
            </a:ext>
          </a:extLst>
        </xdr:cNvPr>
        <xdr:cNvSpPr/>
      </xdr:nvSpPr>
      <xdr:spPr>
        <a:xfrm>
          <a:off x="6921500" y="10847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a:extLst>
            <a:ext uri="{FF2B5EF4-FFF2-40B4-BE49-F238E27FC236}">
              <a16:creationId xmlns:a16="http://schemas.microsoft.com/office/drawing/2014/main" id="{D085487D-5EDE-4D8A-8AB4-5859733EB5F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930914A9-AB2E-4D8F-82B1-545C8D0DB207}"/>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FF40A050-36AA-451E-95E2-A2D5CC681D9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F017A885-BD33-4639-AF39-E2A06717649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D0BB50B5-F949-4989-8FD4-61D6AE700C3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117346</xdr:rowOff>
    </xdr:from>
    <xdr:to>
      <xdr:col>55</xdr:col>
      <xdr:colOff>50800</xdr:colOff>
      <xdr:row>64</xdr:row>
      <xdr:rowOff>47496</xdr:rowOff>
    </xdr:to>
    <xdr:sp macro="" textlink="">
      <xdr:nvSpPr>
        <xdr:cNvPr id="218" name="楕円 217">
          <a:extLst>
            <a:ext uri="{FF2B5EF4-FFF2-40B4-BE49-F238E27FC236}">
              <a16:creationId xmlns:a16="http://schemas.microsoft.com/office/drawing/2014/main" id="{4DCD0DAE-EF41-4F8A-8C82-4B09F6D76E7C}"/>
            </a:ext>
          </a:extLst>
        </xdr:cNvPr>
        <xdr:cNvSpPr/>
      </xdr:nvSpPr>
      <xdr:spPr>
        <a:xfrm>
          <a:off x="10426700" y="1091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32273</xdr:rowOff>
    </xdr:from>
    <xdr:ext cx="599010" cy="259045"/>
    <xdr:sp macro="" textlink="">
      <xdr:nvSpPr>
        <xdr:cNvPr id="219" name="【橋りょう・トンネル】&#10;一人当たり有形固定資産（償却資産）額該当値テキスト">
          <a:extLst>
            <a:ext uri="{FF2B5EF4-FFF2-40B4-BE49-F238E27FC236}">
              <a16:creationId xmlns:a16="http://schemas.microsoft.com/office/drawing/2014/main" id="{44C38E95-8D23-4475-99A2-EEA14965968B}"/>
            </a:ext>
          </a:extLst>
        </xdr:cNvPr>
        <xdr:cNvSpPr txBox="1"/>
      </xdr:nvSpPr>
      <xdr:spPr>
        <a:xfrm>
          <a:off x="10515600" y="10833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120393</xdr:rowOff>
    </xdr:from>
    <xdr:to>
      <xdr:col>50</xdr:col>
      <xdr:colOff>165100</xdr:colOff>
      <xdr:row>64</xdr:row>
      <xdr:rowOff>50543</xdr:rowOff>
    </xdr:to>
    <xdr:sp macro="" textlink="">
      <xdr:nvSpPr>
        <xdr:cNvPr id="220" name="楕円 219">
          <a:extLst>
            <a:ext uri="{FF2B5EF4-FFF2-40B4-BE49-F238E27FC236}">
              <a16:creationId xmlns:a16="http://schemas.microsoft.com/office/drawing/2014/main" id="{AD25CFA2-FC40-4AAD-A534-23E20F8D3B49}"/>
            </a:ext>
          </a:extLst>
        </xdr:cNvPr>
        <xdr:cNvSpPr/>
      </xdr:nvSpPr>
      <xdr:spPr>
        <a:xfrm>
          <a:off x="9588500" y="109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168146</xdr:rowOff>
    </xdr:from>
    <xdr:to>
      <xdr:col>55</xdr:col>
      <xdr:colOff>0</xdr:colOff>
      <xdr:row>63</xdr:row>
      <xdr:rowOff>171193</xdr:rowOff>
    </xdr:to>
    <xdr:cxnSp macro="">
      <xdr:nvCxnSpPr>
        <xdr:cNvPr id="221" name="直線コネクタ 220">
          <a:extLst>
            <a:ext uri="{FF2B5EF4-FFF2-40B4-BE49-F238E27FC236}">
              <a16:creationId xmlns:a16="http://schemas.microsoft.com/office/drawing/2014/main" id="{5A7F1DDC-A90C-4CAE-B65B-A873204BB6B3}"/>
            </a:ext>
          </a:extLst>
        </xdr:cNvPr>
        <xdr:cNvCxnSpPr/>
      </xdr:nvCxnSpPr>
      <xdr:spPr>
        <a:xfrm flipV="1">
          <a:off x="9639300" y="10969496"/>
          <a:ext cx="8382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140525</xdr:rowOff>
    </xdr:from>
    <xdr:ext cx="690189" cy="259045"/>
    <xdr:sp macro="" textlink="">
      <xdr:nvSpPr>
        <xdr:cNvPr id="222" name="n_1aveValue【橋りょう・トンネル】&#10;一人当たり有形固定資産（償却資産）額">
          <a:extLst>
            <a:ext uri="{FF2B5EF4-FFF2-40B4-BE49-F238E27FC236}">
              <a16:creationId xmlns:a16="http://schemas.microsoft.com/office/drawing/2014/main" id="{7DDFEC0A-2542-4F17-939B-C5C5D4D32672}"/>
            </a:ext>
          </a:extLst>
        </xdr:cNvPr>
        <xdr:cNvSpPr txBox="1"/>
      </xdr:nvSpPr>
      <xdr:spPr>
        <a:xfrm>
          <a:off x="9281505" y="105989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100330</xdr:rowOff>
    </xdr:from>
    <xdr:ext cx="690189" cy="259045"/>
    <xdr:sp macro="" textlink="">
      <xdr:nvSpPr>
        <xdr:cNvPr id="223" name="n_2aveValue【橋りょう・トンネル】&#10;一人当たり有形固定資産（償却資産）額">
          <a:extLst>
            <a:ext uri="{FF2B5EF4-FFF2-40B4-BE49-F238E27FC236}">
              <a16:creationId xmlns:a16="http://schemas.microsoft.com/office/drawing/2014/main" id="{3AD63D8E-53D7-41ED-A5A7-62888830D2CE}"/>
            </a:ext>
          </a:extLst>
        </xdr:cNvPr>
        <xdr:cNvSpPr txBox="1"/>
      </xdr:nvSpPr>
      <xdr:spPr>
        <a:xfrm>
          <a:off x="8405205" y="105587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101600</xdr:rowOff>
    </xdr:from>
    <xdr:ext cx="690189" cy="259045"/>
    <xdr:sp macro="" textlink="">
      <xdr:nvSpPr>
        <xdr:cNvPr id="224" name="n_3aveValue【橋りょう・トンネル】&#10;一人当たり有形固定資産（償却資産）額">
          <a:extLst>
            <a:ext uri="{FF2B5EF4-FFF2-40B4-BE49-F238E27FC236}">
              <a16:creationId xmlns:a16="http://schemas.microsoft.com/office/drawing/2014/main" id="{71E473AA-7212-4582-A6B7-04FB69086BCD}"/>
            </a:ext>
          </a:extLst>
        </xdr:cNvPr>
        <xdr:cNvSpPr txBox="1"/>
      </xdr:nvSpPr>
      <xdr:spPr>
        <a:xfrm>
          <a:off x="7516205" y="105600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164573</xdr:rowOff>
    </xdr:from>
    <xdr:ext cx="690189" cy="259045"/>
    <xdr:sp macro="" textlink="">
      <xdr:nvSpPr>
        <xdr:cNvPr id="225" name="n_4aveValue【橋りょう・トンネル】&#10;一人当たり有形固定資産（償却資産）額">
          <a:extLst>
            <a:ext uri="{FF2B5EF4-FFF2-40B4-BE49-F238E27FC236}">
              <a16:creationId xmlns:a16="http://schemas.microsoft.com/office/drawing/2014/main" id="{5675A5F2-B2A5-4F32-A967-F6C8F07107A4}"/>
            </a:ext>
          </a:extLst>
        </xdr:cNvPr>
        <xdr:cNvSpPr txBox="1"/>
      </xdr:nvSpPr>
      <xdr:spPr>
        <a:xfrm>
          <a:off x="6627205" y="1062302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41670</xdr:rowOff>
    </xdr:from>
    <xdr:ext cx="599010" cy="259045"/>
    <xdr:sp macro="" textlink="">
      <xdr:nvSpPr>
        <xdr:cNvPr id="226" name="n_1mainValue【橋りょう・トンネル】&#10;一人当たり有形固定資産（償却資産）額">
          <a:extLst>
            <a:ext uri="{FF2B5EF4-FFF2-40B4-BE49-F238E27FC236}">
              <a16:creationId xmlns:a16="http://schemas.microsoft.com/office/drawing/2014/main" id="{5C330DC7-445B-4B0F-ADF1-1BFC13B46406}"/>
            </a:ext>
          </a:extLst>
        </xdr:cNvPr>
        <xdr:cNvSpPr txBox="1"/>
      </xdr:nvSpPr>
      <xdr:spPr>
        <a:xfrm>
          <a:off x="9327095" y="1101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7" name="正方形/長方形 226">
          <a:extLst>
            <a:ext uri="{FF2B5EF4-FFF2-40B4-BE49-F238E27FC236}">
              <a16:creationId xmlns:a16="http://schemas.microsoft.com/office/drawing/2014/main" id="{775B9102-3C28-42C4-8D6F-93DE18DCF0D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8" name="正方形/長方形 227">
          <a:extLst>
            <a:ext uri="{FF2B5EF4-FFF2-40B4-BE49-F238E27FC236}">
              <a16:creationId xmlns:a16="http://schemas.microsoft.com/office/drawing/2014/main" id="{B188BE7E-7C4F-4609-B96C-AD094B876EDF}"/>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9" name="正方形/長方形 228">
          <a:extLst>
            <a:ext uri="{FF2B5EF4-FFF2-40B4-BE49-F238E27FC236}">
              <a16:creationId xmlns:a16="http://schemas.microsoft.com/office/drawing/2014/main" id="{486BE042-3B1C-47DA-9DC4-4F8B7A87D46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0" name="正方形/長方形 229">
          <a:extLst>
            <a:ext uri="{FF2B5EF4-FFF2-40B4-BE49-F238E27FC236}">
              <a16:creationId xmlns:a16="http://schemas.microsoft.com/office/drawing/2014/main" id="{8B4FC6A7-BE9D-4E20-919B-6330900E7F7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1" name="正方形/長方形 230">
          <a:extLst>
            <a:ext uri="{FF2B5EF4-FFF2-40B4-BE49-F238E27FC236}">
              <a16:creationId xmlns:a16="http://schemas.microsoft.com/office/drawing/2014/main" id="{52541B5B-1081-4781-A6B5-52552E01E9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2" name="正方形/長方形 231">
          <a:extLst>
            <a:ext uri="{FF2B5EF4-FFF2-40B4-BE49-F238E27FC236}">
              <a16:creationId xmlns:a16="http://schemas.microsoft.com/office/drawing/2014/main" id="{28A345AD-426A-4AAD-B1A4-255A064B9A7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3" name="正方形/長方形 232">
          <a:extLst>
            <a:ext uri="{FF2B5EF4-FFF2-40B4-BE49-F238E27FC236}">
              <a16:creationId xmlns:a16="http://schemas.microsoft.com/office/drawing/2014/main" id="{642214E8-E7C5-4F7B-AFAB-D358DD63B4B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4" name="正方形/長方形 233">
          <a:extLst>
            <a:ext uri="{FF2B5EF4-FFF2-40B4-BE49-F238E27FC236}">
              <a16:creationId xmlns:a16="http://schemas.microsoft.com/office/drawing/2014/main" id="{F33858C9-8DEB-4185-832C-15874D7D123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5" name="テキスト ボックス 234">
          <a:extLst>
            <a:ext uri="{FF2B5EF4-FFF2-40B4-BE49-F238E27FC236}">
              <a16:creationId xmlns:a16="http://schemas.microsoft.com/office/drawing/2014/main" id="{6197B422-0CB2-44F9-9B7B-445F2833E202}"/>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6" name="直線コネクタ 235">
          <a:extLst>
            <a:ext uri="{FF2B5EF4-FFF2-40B4-BE49-F238E27FC236}">
              <a16:creationId xmlns:a16="http://schemas.microsoft.com/office/drawing/2014/main" id="{C173DF3F-2320-48B5-9EB8-DEC7BBA22562}"/>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37" name="テキスト ボックス 236">
          <a:extLst>
            <a:ext uri="{FF2B5EF4-FFF2-40B4-BE49-F238E27FC236}">
              <a16:creationId xmlns:a16="http://schemas.microsoft.com/office/drawing/2014/main" id="{19E271B3-DB14-4747-87FA-1BD98C32B5EB}"/>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8" name="直線コネクタ 237">
          <a:extLst>
            <a:ext uri="{FF2B5EF4-FFF2-40B4-BE49-F238E27FC236}">
              <a16:creationId xmlns:a16="http://schemas.microsoft.com/office/drawing/2014/main" id="{8889E129-B75E-4FF8-8837-077B353F1F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39" name="テキスト ボックス 238">
          <a:extLst>
            <a:ext uri="{FF2B5EF4-FFF2-40B4-BE49-F238E27FC236}">
              <a16:creationId xmlns:a16="http://schemas.microsoft.com/office/drawing/2014/main" id="{C64464F8-7CE2-471C-9E19-1E5288C9F142}"/>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40" name="直線コネクタ 239">
          <a:extLst>
            <a:ext uri="{FF2B5EF4-FFF2-40B4-BE49-F238E27FC236}">
              <a16:creationId xmlns:a16="http://schemas.microsoft.com/office/drawing/2014/main" id="{57E89155-56D9-4731-A47C-615A19719E31}"/>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41" name="テキスト ボックス 240">
          <a:extLst>
            <a:ext uri="{FF2B5EF4-FFF2-40B4-BE49-F238E27FC236}">
              <a16:creationId xmlns:a16="http://schemas.microsoft.com/office/drawing/2014/main" id="{A4E7DBF4-9646-4E04-8B92-160DDAD8C567}"/>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42" name="直線コネクタ 241">
          <a:extLst>
            <a:ext uri="{FF2B5EF4-FFF2-40B4-BE49-F238E27FC236}">
              <a16:creationId xmlns:a16="http://schemas.microsoft.com/office/drawing/2014/main" id="{0CA95809-1C70-42B8-A9A2-4F17A6FED19D}"/>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3" name="テキスト ボックス 242">
          <a:extLst>
            <a:ext uri="{FF2B5EF4-FFF2-40B4-BE49-F238E27FC236}">
              <a16:creationId xmlns:a16="http://schemas.microsoft.com/office/drawing/2014/main" id="{1BF75249-E5C0-457D-B303-FCD6023A7EE9}"/>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4" name="直線コネクタ 243">
          <a:extLst>
            <a:ext uri="{FF2B5EF4-FFF2-40B4-BE49-F238E27FC236}">
              <a16:creationId xmlns:a16="http://schemas.microsoft.com/office/drawing/2014/main" id="{BEB83E1B-D077-4C9A-BFCA-6C39D57C99F3}"/>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5" name="テキスト ボックス 244">
          <a:extLst>
            <a:ext uri="{FF2B5EF4-FFF2-40B4-BE49-F238E27FC236}">
              <a16:creationId xmlns:a16="http://schemas.microsoft.com/office/drawing/2014/main" id="{2E86F4EA-4F0B-4BC3-8B04-3DC52882DCA3}"/>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6" name="直線コネクタ 245">
          <a:extLst>
            <a:ext uri="{FF2B5EF4-FFF2-40B4-BE49-F238E27FC236}">
              <a16:creationId xmlns:a16="http://schemas.microsoft.com/office/drawing/2014/main" id="{CDEA61B2-1011-45EA-B65B-2C07F8FBFBD5}"/>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7" name="テキスト ボックス 246">
          <a:extLst>
            <a:ext uri="{FF2B5EF4-FFF2-40B4-BE49-F238E27FC236}">
              <a16:creationId xmlns:a16="http://schemas.microsoft.com/office/drawing/2014/main" id="{1E69EE37-F605-489C-8697-5F5BF3E5D44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8" name="直線コネクタ 247">
          <a:extLst>
            <a:ext uri="{FF2B5EF4-FFF2-40B4-BE49-F238E27FC236}">
              <a16:creationId xmlns:a16="http://schemas.microsoft.com/office/drawing/2014/main" id="{7EECA45E-E5A9-48A0-A7C2-0B28DAC7F4EE}"/>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49" name="テキスト ボックス 248">
          <a:extLst>
            <a:ext uri="{FF2B5EF4-FFF2-40B4-BE49-F238E27FC236}">
              <a16:creationId xmlns:a16="http://schemas.microsoft.com/office/drawing/2014/main" id="{4407B564-7C10-40FC-B7D9-429565BC24DC}"/>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a:extLst>
            <a:ext uri="{FF2B5EF4-FFF2-40B4-BE49-F238E27FC236}">
              <a16:creationId xmlns:a16="http://schemas.microsoft.com/office/drawing/2014/main" id="{E9FB429B-4255-4586-8E22-659B2C03ABC4}"/>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公営住宅】&#10;有形固定資産減価償却率グラフ枠">
          <a:extLst>
            <a:ext uri="{FF2B5EF4-FFF2-40B4-BE49-F238E27FC236}">
              <a16:creationId xmlns:a16="http://schemas.microsoft.com/office/drawing/2014/main" id="{A291B391-B1DA-49F3-B8ED-36134C9FFB5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54429</xdr:rowOff>
    </xdr:from>
    <xdr:to>
      <xdr:col>24</xdr:col>
      <xdr:colOff>62865</xdr:colOff>
      <xdr:row>86</xdr:row>
      <xdr:rowOff>168729</xdr:rowOff>
    </xdr:to>
    <xdr:cxnSp macro="">
      <xdr:nvCxnSpPr>
        <xdr:cNvPr id="252" name="直線コネクタ 251">
          <a:extLst>
            <a:ext uri="{FF2B5EF4-FFF2-40B4-BE49-F238E27FC236}">
              <a16:creationId xmlns:a16="http://schemas.microsoft.com/office/drawing/2014/main" id="{CE2C552A-0CBF-4375-B957-25FC98F6FA00}"/>
            </a:ext>
          </a:extLst>
        </xdr:cNvPr>
        <xdr:cNvCxnSpPr/>
      </xdr:nvCxnSpPr>
      <xdr:spPr>
        <a:xfrm flipV="1">
          <a:off x="4634865" y="13427529"/>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53" name="【公営住宅】&#10;有形固定資産減価償却率最小値テキスト">
          <a:extLst>
            <a:ext uri="{FF2B5EF4-FFF2-40B4-BE49-F238E27FC236}">
              <a16:creationId xmlns:a16="http://schemas.microsoft.com/office/drawing/2014/main" id="{1F2D6CC2-5172-46B0-975F-510673A04BA1}"/>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54" name="直線コネクタ 253">
          <a:extLst>
            <a:ext uri="{FF2B5EF4-FFF2-40B4-BE49-F238E27FC236}">
              <a16:creationId xmlns:a16="http://schemas.microsoft.com/office/drawing/2014/main" id="{D256C4D1-9E8F-409A-A648-9D202C70213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1106</xdr:rowOff>
    </xdr:from>
    <xdr:ext cx="340478" cy="259045"/>
    <xdr:sp macro="" textlink="">
      <xdr:nvSpPr>
        <xdr:cNvPr id="255" name="【公営住宅】&#10;有形固定資産減価償却率最大値テキスト">
          <a:extLst>
            <a:ext uri="{FF2B5EF4-FFF2-40B4-BE49-F238E27FC236}">
              <a16:creationId xmlns:a16="http://schemas.microsoft.com/office/drawing/2014/main" id="{1759098C-1050-4FB8-9087-57E6A598BD45}"/>
            </a:ext>
          </a:extLst>
        </xdr:cNvPr>
        <xdr:cNvSpPr txBox="1"/>
      </xdr:nvSpPr>
      <xdr:spPr>
        <a:xfrm>
          <a:off x="4673600" y="132027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54429</xdr:rowOff>
    </xdr:from>
    <xdr:to>
      <xdr:col>24</xdr:col>
      <xdr:colOff>152400</xdr:colOff>
      <xdr:row>78</xdr:row>
      <xdr:rowOff>54429</xdr:rowOff>
    </xdr:to>
    <xdr:cxnSp macro="">
      <xdr:nvCxnSpPr>
        <xdr:cNvPr id="256" name="直線コネクタ 255">
          <a:extLst>
            <a:ext uri="{FF2B5EF4-FFF2-40B4-BE49-F238E27FC236}">
              <a16:creationId xmlns:a16="http://schemas.microsoft.com/office/drawing/2014/main" id="{9C336718-D4BB-4719-B0F9-C136891A844F}"/>
            </a:ext>
          </a:extLst>
        </xdr:cNvPr>
        <xdr:cNvCxnSpPr/>
      </xdr:nvCxnSpPr>
      <xdr:spPr>
        <a:xfrm>
          <a:off x="4546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57" name="【公営住宅】&#10;有形固定資産減価償却率平均値テキスト">
          <a:extLst>
            <a:ext uri="{FF2B5EF4-FFF2-40B4-BE49-F238E27FC236}">
              <a16:creationId xmlns:a16="http://schemas.microsoft.com/office/drawing/2014/main" id="{61B0BCEE-07BA-4A63-8438-D67AF2A71130}"/>
            </a:ext>
          </a:extLst>
        </xdr:cNvPr>
        <xdr:cNvSpPr txBox="1"/>
      </xdr:nvSpPr>
      <xdr:spPr>
        <a:xfrm>
          <a:off x="4673600" y="140641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8" name="フローチャート: 判断 257">
          <a:extLst>
            <a:ext uri="{FF2B5EF4-FFF2-40B4-BE49-F238E27FC236}">
              <a16:creationId xmlns:a16="http://schemas.microsoft.com/office/drawing/2014/main" id="{E7FE7802-BC56-4080-868A-163886A13998}"/>
            </a:ext>
          </a:extLst>
        </xdr:cNvPr>
        <xdr:cNvSpPr/>
      </xdr:nvSpPr>
      <xdr:spPr>
        <a:xfrm>
          <a:off x="4584700" y="1421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170180</xdr:rowOff>
    </xdr:from>
    <xdr:to>
      <xdr:col>20</xdr:col>
      <xdr:colOff>38100</xdr:colOff>
      <xdr:row>83</xdr:row>
      <xdr:rowOff>100330</xdr:rowOff>
    </xdr:to>
    <xdr:sp macro="" textlink="">
      <xdr:nvSpPr>
        <xdr:cNvPr id="259" name="フローチャート: 判断 258">
          <a:extLst>
            <a:ext uri="{FF2B5EF4-FFF2-40B4-BE49-F238E27FC236}">
              <a16:creationId xmlns:a16="http://schemas.microsoft.com/office/drawing/2014/main" id="{1D6B132C-652A-4474-ADCB-493498C5EE04}"/>
            </a:ext>
          </a:extLst>
        </xdr:cNvPr>
        <xdr:cNvSpPr/>
      </xdr:nvSpPr>
      <xdr:spPr>
        <a:xfrm>
          <a:off x="3746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363</xdr:rowOff>
    </xdr:from>
    <xdr:to>
      <xdr:col>15</xdr:col>
      <xdr:colOff>101600</xdr:colOff>
      <xdr:row>83</xdr:row>
      <xdr:rowOff>101963</xdr:rowOff>
    </xdr:to>
    <xdr:sp macro="" textlink="">
      <xdr:nvSpPr>
        <xdr:cNvPr id="260" name="フローチャート: 判断 259">
          <a:extLst>
            <a:ext uri="{FF2B5EF4-FFF2-40B4-BE49-F238E27FC236}">
              <a16:creationId xmlns:a16="http://schemas.microsoft.com/office/drawing/2014/main" id="{39D1C45F-0236-4E2E-BC62-D61B2DCFC3BA}"/>
            </a:ext>
          </a:extLst>
        </xdr:cNvPr>
        <xdr:cNvSpPr/>
      </xdr:nvSpPr>
      <xdr:spPr>
        <a:xfrm>
          <a:off x="2857500" y="1423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57513</xdr:rowOff>
    </xdr:from>
    <xdr:to>
      <xdr:col>10</xdr:col>
      <xdr:colOff>165100</xdr:colOff>
      <xdr:row>83</xdr:row>
      <xdr:rowOff>159113</xdr:rowOff>
    </xdr:to>
    <xdr:sp macro="" textlink="">
      <xdr:nvSpPr>
        <xdr:cNvPr id="261" name="フローチャート: 判断 260">
          <a:extLst>
            <a:ext uri="{FF2B5EF4-FFF2-40B4-BE49-F238E27FC236}">
              <a16:creationId xmlns:a16="http://schemas.microsoft.com/office/drawing/2014/main" id="{5475505A-6B0C-4C33-8962-F5FE09FDBA18}"/>
            </a:ext>
          </a:extLst>
        </xdr:cNvPr>
        <xdr:cNvSpPr/>
      </xdr:nvSpPr>
      <xdr:spPr>
        <a:xfrm>
          <a:off x="1968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24856</xdr:rowOff>
    </xdr:from>
    <xdr:to>
      <xdr:col>6</xdr:col>
      <xdr:colOff>38100</xdr:colOff>
      <xdr:row>83</xdr:row>
      <xdr:rowOff>126456</xdr:rowOff>
    </xdr:to>
    <xdr:sp macro="" textlink="">
      <xdr:nvSpPr>
        <xdr:cNvPr id="262" name="フローチャート: 判断 261">
          <a:extLst>
            <a:ext uri="{FF2B5EF4-FFF2-40B4-BE49-F238E27FC236}">
              <a16:creationId xmlns:a16="http://schemas.microsoft.com/office/drawing/2014/main" id="{3DCC0DC9-AE3B-43B4-8D87-3A5FFA85F0B6}"/>
            </a:ext>
          </a:extLst>
        </xdr:cNvPr>
        <xdr:cNvSpPr/>
      </xdr:nvSpPr>
      <xdr:spPr>
        <a:xfrm>
          <a:off x="1079500" y="1425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a:extLst>
            <a:ext uri="{FF2B5EF4-FFF2-40B4-BE49-F238E27FC236}">
              <a16:creationId xmlns:a16="http://schemas.microsoft.com/office/drawing/2014/main" id="{F79A8B40-8DEF-475A-9F83-318C52131348}"/>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a:extLst>
            <a:ext uri="{FF2B5EF4-FFF2-40B4-BE49-F238E27FC236}">
              <a16:creationId xmlns:a16="http://schemas.microsoft.com/office/drawing/2014/main" id="{87C09EFF-D6F3-4207-B9C3-8CDA0D58582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DC3062-C57B-44ED-BF20-430EE29F8154}"/>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904CA7B4-0345-4AA3-8555-B77B8789991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3CD3D94D-12B5-4772-8D49-A31D53D7046B}"/>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49349</xdr:rowOff>
    </xdr:from>
    <xdr:to>
      <xdr:col>24</xdr:col>
      <xdr:colOff>114300</xdr:colOff>
      <xdr:row>84</xdr:row>
      <xdr:rowOff>150949</xdr:rowOff>
    </xdr:to>
    <xdr:sp macro="" textlink="">
      <xdr:nvSpPr>
        <xdr:cNvPr id="268" name="楕円 267">
          <a:extLst>
            <a:ext uri="{FF2B5EF4-FFF2-40B4-BE49-F238E27FC236}">
              <a16:creationId xmlns:a16="http://schemas.microsoft.com/office/drawing/2014/main" id="{A031AF1F-9F05-42B5-A508-0C59314D9598}"/>
            </a:ext>
          </a:extLst>
        </xdr:cNvPr>
        <xdr:cNvSpPr/>
      </xdr:nvSpPr>
      <xdr:spPr>
        <a:xfrm>
          <a:off x="4584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27776</xdr:rowOff>
    </xdr:from>
    <xdr:ext cx="405111" cy="259045"/>
    <xdr:sp macro="" textlink="">
      <xdr:nvSpPr>
        <xdr:cNvPr id="269" name="【公営住宅】&#10;有形固定資産減価償却率該当値テキスト">
          <a:extLst>
            <a:ext uri="{FF2B5EF4-FFF2-40B4-BE49-F238E27FC236}">
              <a16:creationId xmlns:a16="http://schemas.microsoft.com/office/drawing/2014/main" id="{A0A67C6C-F65F-4FC7-8D3A-AC04339553B1}"/>
            </a:ext>
          </a:extLst>
        </xdr:cNvPr>
        <xdr:cNvSpPr txBox="1"/>
      </xdr:nvSpPr>
      <xdr:spPr>
        <a:xfrm>
          <a:off x="4673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18324</xdr:rowOff>
    </xdr:from>
    <xdr:to>
      <xdr:col>20</xdr:col>
      <xdr:colOff>38100</xdr:colOff>
      <xdr:row>84</xdr:row>
      <xdr:rowOff>119924</xdr:rowOff>
    </xdr:to>
    <xdr:sp macro="" textlink="">
      <xdr:nvSpPr>
        <xdr:cNvPr id="270" name="楕円 269">
          <a:extLst>
            <a:ext uri="{FF2B5EF4-FFF2-40B4-BE49-F238E27FC236}">
              <a16:creationId xmlns:a16="http://schemas.microsoft.com/office/drawing/2014/main" id="{71424E99-A461-4C76-AEE5-738FD091DA0A}"/>
            </a:ext>
          </a:extLst>
        </xdr:cNvPr>
        <xdr:cNvSpPr/>
      </xdr:nvSpPr>
      <xdr:spPr>
        <a:xfrm>
          <a:off x="3746500" y="1442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69124</xdr:rowOff>
    </xdr:from>
    <xdr:to>
      <xdr:col>24</xdr:col>
      <xdr:colOff>63500</xdr:colOff>
      <xdr:row>84</xdr:row>
      <xdr:rowOff>100149</xdr:rowOff>
    </xdr:to>
    <xdr:cxnSp macro="">
      <xdr:nvCxnSpPr>
        <xdr:cNvPr id="271" name="直線コネクタ 270">
          <a:extLst>
            <a:ext uri="{FF2B5EF4-FFF2-40B4-BE49-F238E27FC236}">
              <a16:creationId xmlns:a16="http://schemas.microsoft.com/office/drawing/2014/main" id="{7B85F6B3-1DFF-4586-8481-C01710FEBD43}"/>
            </a:ext>
          </a:extLst>
        </xdr:cNvPr>
        <xdr:cNvCxnSpPr/>
      </xdr:nvCxnSpPr>
      <xdr:spPr>
        <a:xfrm>
          <a:off x="3797300" y="14470924"/>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116857</xdr:rowOff>
    </xdr:from>
    <xdr:ext cx="405111" cy="259045"/>
    <xdr:sp macro="" textlink="">
      <xdr:nvSpPr>
        <xdr:cNvPr id="272" name="n_1aveValue【公営住宅】&#10;有形固定資産減価償却率">
          <a:extLst>
            <a:ext uri="{FF2B5EF4-FFF2-40B4-BE49-F238E27FC236}">
              <a16:creationId xmlns:a16="http://schemas.microsoft.com/office/drawing/2014/main" id="{8DF07B0A-38E8-4AEE-8F3A-BD03C4CE0D92}"/>
            </a:ext>
          </a:extLst>
        </xdr:cNvPr>
        <xdr:cNvSpPr txBox="1"/>
      </xdr:nvSpPr>
      <xdr:spPr>
        <a:xfrm>
          <a:off x="35820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118490</xdr:rowOff>
    </xdr:from>
    <xdr:ext cx="405111" cy="259045"/>
    <xdr:sp macro="" textlink="">
      <xdr:nvSpPr>
        <xdr:cNvPr id="273" name="n_2aveValue【公営住宅】&#10;有形固定資産減価償却率">
          <a:extLst>
            <a:ext uri="{FF2B5EF4-FFF2-40B4-BE49-F238E27FC236}">
              <a16:creationId xmlns:a16="http://schemas.microsoft.com/office/drawing/2014/main" id="{21DD2351-60A8-4B7A-BC2A-A6AC03CACBE4}"/>
            </a:ext>
          </a:extLst>
        </xdr:cNvPr>
        <xdr:cNvSpPr txBox="1"/>
      </xdr:nvSpPr>
      <xdr:spPr>
        <a:xfrm>
          <a:off x="2705744" y="1400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4190</xdr:rowOff>
    </xdr:from>
    <xdr:ext cx="405111" cy="259045"/>
    <xdr:sp macro="" textlink="">
      <xdr:nvSpPr>
        <xdr:cNvPr id="274" name="n_3aveValue【公営住宅】&#10;有形固定資産減価償却率">
          <a:extLst>
            <a:ext uri="{FF2B5EF4-FFF2-40B4-BE49-F238E27FC236}">
              <a16:creationId xmlns:a16="http://schemas.microsoft.com/office/drawing/2014/main" id="{73E621D2-0984-4A56-B245-B1DCB2929A82}"/>
            </a:ext>
          </a:extLst>
        </xdr:cNvPr>
        <xdr:cNvSpPr txBox="1"/>
      </xdr:nvSpPr>
      <xdr:spPr>
        <a:xfrm>
          <a:off x="1816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142983</xdr:rowOff>
    </xdr:from>
    <xdr:ext cx="405111" cy="259045"/>
    <xdr:sp macro="" textlink="">
      <xdr:nvSpPr>
        <xdr:cNvPr id="275" name="n_4aveValue【公営住宅】&#10;有形固定資産減価償却率">
          <a:extLst>
            <a:ext uri="{FF2B5EF4-FFF2-40B4-BE49-F238E27FC236}">
              <a16:creationId xmlns:a16="http://schemas.microsoft.com/office/drawing/2014/main" id="{502B51EA-BC7E-4EE8-BD4B-384E75A0D787}"/>
            </a:ext>
          </a:extLst>
        </xdr:cNvPr>
        <xdr:cNvSpPr txBox="1"/>
      </xdr:nvSpPr>
      <xdr:spPr>
        <a:xfrm>
          <a:off x="927744" y="1403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111051</xdr:rowOff>
    </xdr:from>
    <xdr:ext cx="405111" cy="259045"/>
    <xdr:sp macro="" textlink="">
      <xdr:nvSpPr>
        <xdr:cNvPr id="276" name="n_1mainValue【公営住宅】&#10;有形固定資産減価償却率">
          <a:extLst>
            <a:ext uri="{FF2B5EF4-FFF2-40B4-BE49-F238E27FC236}">
              <a16:creationId xmlns:a16="http://schemas.microsoft.com/office/drawing/2014/main" id="{C5206844-E76A-40EA-89C0-6EE3A81134FD}"/>
            </a:ext>
          </a:extLst>
        </xdr:cNvPr>
        <xdr:cNvSpPr txBox="1"/>
      </xdr:nvSpPr>
      <xdr:spPr>
        <a:xfrm>
          <a:off x="3582044" y="1451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7" name="正方形/長方形 276">
          <a:extLst>
            <a:ext uri="{FF2B5EF4-FFF2-40B4-BE49-F238E27FC236}">
              <a16:creationId xmlns:a16="http://schemas.microsoft.com/office/drawing/2014/main" id="{A13FA4EA-6427-42CD-8A9E-86DB7988867E}"/>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8" name="正方形/長方形 277">
          <a:extLst>
            <a:ext uri="{FF2B5EF4-FFF2-40B4-BE49-F238E27FC236}">
              <a16:creationId xmlns:a16="http://schemas.microsoft.com/office/drawing/2014/main" id="{8E9E2D54-5456-4ED3-84AB-B68B0A8AE3A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9" name="正方形/長方形 278">
          <a:extLst>
            <a:ext uri="{FF2B5EF4-FFF2-40B4-BE49-F238E27FC236}">
              <a16:creationId xmlns:a16="http://schemas.microsoft.com/office/drawing/2014/main" id="{06B8B9A7-F540-44D1-BE8C-3500AFE74559}"/>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0" name="正方形/長方形 279">
          <a:extLst>
            <a:ext uri="{FF2B5EF4-FFF2-40B4-BE49-F238E27FC236}">
              <a16:creationId xmlns:a16="http://schemas.microsoft.com/office/drawing/2014/main" id="{2011C126-163B-4C7A-98C7-E7A853443A05}"/>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1" name="正方形/長方形 280">
          <a:extLst>
            <a:ext uri="{FF2B5EF4-FFF2-40B4-BE49-F238E27FC236}">
              <a16:creationId xmlns:a16="http://schemas.microsoft.com/office/drawing/2014/main" id="{5F3328E2-58E7-4447-BE64-D033F44883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2" name="正方形/長方形 281">
          <a:extLst>
            <a:ext uri="{FF2B5EF4-FFF2-40B4-BE49-F238E27FC236}">
              <a16:creationId xmlns:a16="http://schemas.microsoft.com/office/drawing/2014/main" id="{40C6E9DE-C7E3-451F-9422-1990CB3254A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3" name="正方形/長方形 282">
          <a:extLst>
            <a:ext uri="{FF2B5EF4-FFF2-40B4-BE49-F238E27FC236}">
              <a16:creationId xmlns:a16="http://schemas.microsoft.com/office/drawing/2014/main" id="{7804E1D0-7356-4CEE-BE44-4FF0424DCEA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4" name="正方形/長方形 283">
          <a:extLst>
            <a:ext uri="{FF2B5EF4-FFF2-40B4-BE49-F238E27FC236}">
              <a16:creationId xmlns:a16="http://schemas.microsoft.com/office/drawing/2014/main" id="{E1F7FE4E-00A7-40A0-A7B0-2DC5ED5E153D}"/>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5" name="テキスト ボックス 284">
          <a:extLst>
            <a:ext uri="{FF2B5EF4-FFF2-40B4-BE49-F238E27FC236}">
              <a16:creationId xmlns:a16="http://schemas.microsoft.com/office/drawing/2014/main" id="{ACC36223-3436-412F-AF80-B46194AADB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6" name="直線コネクタ 285">
          <a:extLst>
            <a:ext uri="{FF2B5EF4-FFF2-40B4-BE49-F238E27FC236}">
              <a16:creationId xmlns:a16="http://schemas.microsoft.com/office/drawing/2014/main" id="{893ECA95-057A-46C7-ADA4-3BA6D3F339B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7" name="直線コネクタ 286">
          <a:extLst>
            <a:ext uri="{FF2B5EF4-FFF2-40B4-BE49-F238E27FC236}">
              <a16:creationId xmlns:a16="http://schemas.microsoft.com/office/drawing/2014/main" id="{593E138C-439F-4E05-87B0-8F5EA6081111}"/>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8" name="テキスト ボックス 287">
          <a:extLst>
            <a:ext uri="{FF2B5EF4-FFF2-40B4-BE49-F238E27FC236}">
              <a16:creationId xmlns:a16="http://schemas.microsoft.com/office/drawing/2014/main" id="{F30E1AE2-52D3-48F0-86CC-F123919EF9F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9" name="直線コネクタ 288">
          <a:extLst>
            <a:ext uri="{FF2B5EF4-FFF2-40B4-BE49-F238E27FC236}">
              <a16:creationId xmlns:a16="http://schemas.microsoft.com/office/drawing/2014/main" id="{9C84EBD6-9FB9-49C4-B01E-0BF34C4B035A}"/>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84</xdr:row>
      <xdr:rowOff>42834</xdr:rowOff>
    </xdr:from>
    <xdr:ext cx="595419" cy="259045"/>
    <xdr:sp macro="" textlink="">
      <xdr:nvSpPr>
        <xdr:cNvPr id="290" name="テキスト ボックス 289">
          <a:extLst>
            <a:ext uri="{FF2B5EF4-FFF2-40B4-BE49-F238E27FC236}">
              <a16:creationId xmlns:a16="http://schemas.microsoft.com/office/drawing/2014/main" id="{C01A7B09-587B-44EF-BCC5-4A505412ECF0}"/>
            </a:ext>
          </a:extLst>
        </xdr:cNvPr>
        <xdr:cNvSpPr txBox="1"/>
      </xdr:nvSpPr>
      <xdr:spPr>
        <a:xfrm>
          <a:off x="6008581" y="1444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91" name="直線コネクタ 290">
          <a:extLst>
            <a:ext uri="{FF2B5EF4-FFF2-40B4-BE49-F238E27FC236}">
              <a16:creationId xmlns:a16="http://schemas.microsoft.com/office/drawing/2014/main" id="{ECC95222-102A-486F-980A-EEF38CC7C004}"/>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82</xdr:row>
      <xdr:rowOff>59163</xdr:rowOff>
    </xdr:from>
    <xdr:ext cx="595419" cy="259045"/>
    <xdr:sp macro="" textlink="">
      <xdr:nvSpPr>
        <xdr:cNvPr id="292" name="テキスト ボックス 291">
          <a:extLst>
            <a:ext uri="{FF2B5EF4-FFF2-40B4-BE49-F238E27FC236}">
              <a16:creationId xmlns:a16="http://schemas.microsoft.com/office/drawing/2014/main" id="{0EAF23A4-DD92-4315-9DBC-2136D8103EFF}"/>
            </a:ext>
          </a:extLst>
        </xdr:cNvPr>
        <xdr:cNvSpPr txBox="1"/>
      </xdr:nvSpPr>
      <xdr:spPr>
        <a:xfrm>
          <a:off x="6008581" y="1411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3" name="直線コネクタ 292">
          <a:extLst>
            <a:ext uri="{FF2B5EF4-FFF2-40B4-BE49-F238E27FC236}">
              <a16:creationId xmlns:a16="http://schemas.microsoft.com/office/drawing/2014/main" id="{0E24D406-59E6-4EAD-909D-239579EFACE1}"/>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80</xdr:row>
      <xdr:rowOff>75491</xdr:rowOff>
    </xdr:from>
    <xdr:ext cx="595419" cy="259045"/>
    <xdr:sp macro="" textlink="">
      <xdr:nvSpPr>
        <xdr:cNvPr id="294" name="テキスト ボックス 293">
          <a:extLst>
            <a:ext uri="{FF2B5EF4-FFF2-40B4-BE49-F238E27FC236}">
              <a16:creationId xmlns:a16="http://schemas.microsoft.com/office/drawing/2014/main" id="{8CA63375-808E-4AE1-9727-3157687E9FD6}"/>
            </a:ext>
          </a:extLst>
        </xdr:cNvPr>
        <xdr:cNvSpPr txBox="1"/>
      </xdr:nvSpPr>
      <xdr:spPr>
        <a:xfrm>
          <a:off x="6008581" y="1379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5" name="直線コネクタ 294">
          <a:extLst>
            <a:ext uri="{FF2B5EF4-FFF2-40B4-BE49-F238E27FC236}">
              <a16:creationId xmlns:a16="http://schemas.microsoft.com/office/drawing/2014/main" id="{4DD3DAE9-0019-406A-B085-7C06EFFB3B71}"/>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78</xdr:row>
      <xdr:rowOff>91820</xdr:rowOff>
    </xdr:from>
    <xdr:ext cx="595419" cy="259045"/>
    <xdr:sp macro="" textlink="">
      <xdr:nvSpPr>
        <xdr:cNvPr id="296" name="テキスト ボックス 295">
          <a:extLst>
            <a:ext uri="{FF2B5EF4-FFF2-40B4-BE49-F238E27FC236}">
              <a16:creationId xmlns:a16="http://schemas.microsoft.com/office/drawing/2014/main" id="{357B54B7-74D7-4728-A892-8BC688BD0951}"/>
            </a:ext>
          </a:extLst>
        </xdr:cNvPr>
        <xdr:cNvSpPr txBox="1"/>
      </xdr:nvSpPr>
      <xdr:spPr>
        <a:xfrm>
          <a:off x="6008581" y="1346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7" name="直線コネクタ 296">
          <a:extLst>
            <a:ext uri="{FF2B5EF4-FFF2-40B4-BE49-F238E27FC236}">
              <a16:creationId xmlns:a16="http://schemas.microsoft.com/office/drawing/2014/main" id="{AD4713D8-1E3D-4D1C-91D7-8D5D6C5A1515}"/>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108148</xdr:rowOff>
    </xdr:from>
    <xdr:ext cx="595419" cy="259045"/>
    <xdr:sp macro="" textlink="">
      <xdr:nvSpPr>
        <xdr:cNvPr id="298" name="テキスト ボックス 297">
          <a:extLst>
            <a:ext uri="{FF2B5EF4-FFF2-40B4-BE49-F238E27FC236}">
              <a16:creationId xmlns:a16="http://schemas.microsoft.com/office/drawing/2014/main" id="{7BC4E247-E33B-4499-9F02-92ECA168131B}"/>
            </a:ext>
          </a:extLst>
        </xdr:cNvPr>
        <xdr:cNvSpPr txBox="1"/>
      </xdr:nvSpPr>
      <xdr:spPr>
        <a:xfrm>
          <a:off x="6008581" y="1313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a:extLst>
            <a:ext uri="{FF2B5EF4-FFF2-40B4-BE49-F238E27FC236}">
              <a16:creationId xmlns:a16="http://schemas.microsoft.com/office/drawing/2014/main" id="{31F222C8-AD19-4989-91B5-78FD22DED97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124477</xdr:rowOff>
    </xdr:from>
    <xdr:ext cx="595419" cy="259045"/>
    <xdr:sp macro="" textlink="">
      <xdr:nvSpPr>
        <xdr:cNvPr id="300" name="テキスト ボックス 299">
          <a:extLst>
            <a:ext uri="{FF2B5EF4-FFF2-40B4-BE49-F238E27FC236}">
              <a16:creationId xmlns:a16="http://schemas.microsoft.com/office/drawing/2014/main" id="{71D738F7-DDA4-474F-B88A-2D66EC7CD90F}"/>
            </a:ext>
          </a:extLst>
        </xdr:cNvPr>
        <xdr:cNvSpPr txBox="1"/>
      </xdr:nvSpPr>
      <xdr:spPr>
        <a:xfrm>
          <a:off x="6008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公営住宅】&#10;一人当たり面積グラフ枠">
          <a:extLst>
            <a:ext uri="{FF2B5EF4-FFF2-40B4-BE49-F238E27FC236}">
              <a16:creationId xmlns:a16="http://schemas.microsoft.com/office/drawing/2014/main" id="{862A17B5-1DC2-4272-9ECE-5622DDFC51F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6798</xdr:rowOff>
    </xdr:from>
    <xdr:to>
      <xdr:col>54</xdr:col>
      <xdr:colOff>189865</xdr:colOff>
      <xdr:row>86</xdr:row>
      <xdr:rowOff>167615</xdr:rowOff>
    </xdr:to>
    <xdr:cxnSp macro="">
      <xdr:nvCxnSpPr>
        <xdr:cNvPr id="302" name="直線コネクタ 301">
          <a:extLst>
            <a:ext uri="{FF2B5EF4-FFF2-40B4-BE49-F238E27FC236}">
              <a16:creationId xmlns:a16="http://schemas.microsoft.com/office/drawing/2014/main" id="{69E93F0C-A323-4C35-9EA7-1C8E4F9E2FAE}"/>
            </a:ext>
          </a:extLst>
        </xdr:cNvPr>
        <xdr:cNvCxnSpPr/>
      </xdr:nvCxnSpPr>
      <xdr:spPr>
        <a:xfrm flipV="1">
          <a:off x="10476865" y="13379898"/>
          <a:ext cx="0" cy="15324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87</xdr:row>
      <xdr:rowOff>25571</xdr:rowOff>
    </xdr:from>
    <xdr:ext cx="469744" cy="259045"/>
    <xdr:sp macro="" textlink="">
      <xdr:nvSpPr>
        <xdr:cNvPr id="303" name="【公営住宅】&#10;一人当たり面積最小値テキスト">
          <a:extLst>
            <a:ext uri="{FF2B5EF4-FFF2-40B4-BE49-F238E27FC236}">
              <a16:creationId xmlns:a16="http://schemas.microsoft.com/office/drawing/2014/main" id="{B312773E-4171-4DD3-AE31-60757207BE0F}"/>
            </a:ext>
          </a:extLst>
        </xdr:cNvPr>
        <xdr:cNvSpPr txBox="1"/>
      </xdr:nvSpPr>
      <xdr:spPr>
        <a:xfrm>
          <a:off x="10515600" y="14941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167615</xdr:rowOff>
    </xdr:from>
    <xdr:to>
      <xdr:col>55</xdr:col>
      <xdr:colOff>88900</xdr:colOff>
      <xdr:row>86</xdr:row>
      <xdr:rowOff>167615</xdr:rowOff>
    </xdr:to>
    <xdr:cxnSp macro="">
      <xdr:nvCxnSpPr>
        <xdr:cNvPr id="304" name="直線コネクタ 303">
          <a:extLst>
            <a:ext uri="{FF2B5EF4-FFF2-40B4-BE49-F238E27FC236}">
              <a16:creationId xmlns:a16="http://schemas.microsoft.com/office/drawing/2014/main" id="{40AA38E2-7024-4989-B904-2222A70B7BE4}"/>
            </a:ext>
          </a:extLst>
        </xdr:cNvPr>
        <xdr:cNvCxnSpPr/>
      </xdr:nvCxnSpPr>
      <xdr:spPr>
        <a:xfrm>
          <a:off x="10388600" y="149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124925</xdr:rowOff>
    </xdr:from>
    <xdr:ext cx="599010" cy="259045"/>
    <xdr:sp macro="" textlink="">
      <xdr:nvSpPr>
        <xdr:cNvPr id="305" name="【公営住宅】&#10;一人当たり面積最大値テキスト">
          <a:extLst>
            <a:ext uri="{FF2B5EF4-FFF2-40B4-BE49-F238E27FC236}">
              <a16:creationId xmlns:a16="http://schemas.microsoft.com/office/drawing/2014/main" id="{2C2CF000-F2BE-4274-98A7-FFB31659BDA7}"/>
            </a:ext>
          </a:extLst>
        </xdr:cNvPr>
        <xdr:cNvSpPr txBox="1"/>
      </xdr:nvSpPr>
      <xdr:spPr>
        <a:xfrm>
          <a:off x="10515600" y="13155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6798</xdr:rowOff>
    </xdr:from>
    <xdr:to>
      <xdr:col>55</xdr:col>
      <xdr:colOff>88900</xdr:colOff>
      <xdr:row>78</xdr:row>
      <xdr:rowOff>6798</xdr:rowOff>
    </xdr:to>
    <xdr:cxnSp macro="">
      <xdr:nvCxnSpPr>
        <xdr:cNvPr id="306" name="直線コネクタ 305">
          <a:extLst>
            <a:ext uri="{FF2B5EF4-FFF2-40B4-BE49-F238E27FC236}">
              <a16:creationId xmlns:a16="http://schemas.microsoft.com/office/drawing/2014/main" id="{0467FF03-9D3B-4AFB-B38B-D7E9A060D47A}"/>
            </a:ext>
          </a:extLst>
        </xdr:cNvPr>
        <xdr:cNvCxnSpPr/>
      </xdr:nvCxnSpPr>
      <xdr:spPr>
        <a:xfrm>
          <a:off x="10388600" y="13379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114471</xdr:rowOff>
    </xdr:from>
    <xdr:ext cx="469744" cy="259045"/>
    <xdr:sp macro="" textlink="">
      <xdr:nvSpPr>
        <xdr:cNvPr id="307" name="【公営住宅】&#10;一人当たり面積平均値テキスト">
          <a:extLst>
            <a:ext uri="{FF2B5EF4-FFF2-40B4-BE49-F238E27FC236}">
              <a16:creationId xmlns:a16="http://schemas.microsoft.com/office/drawing/2014/main" id="{B2CB5260-DEA5-455E-9F39-5C5AB1CBE77A}"/>
            </a:ext>
          </a:extLst>
        </xdr:cNvPr>
        <xdr:cNvSpPr txBox="1"/>
      </xdr:nvSpPr>
      <xdr:spPr>
        <a:xfrm>
          <a:off x="10515600" y="146877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91594</xdr:rowOff>
    </xdr:from>
    <xdr:to>
      <xdr:col>55</xdr:col>
      <xdr:colOff>50800</xdr:colOff>
      <xdr:row>87</xdr:row>
      <xdr:rowOff>21744</xdr:rowOff>
    </xdr:to>
    <xdr:sp macro="" textlink="">
      <xdr:nvSpPr>
        <xdr:cNvPr id="308" name="フローチャート: 判断 307">
          <a:extLst>
            <a:ext uri="{FF2B5EF4-FFF2-40B4-BE49-F238E27FC236}">
              <a16:creationId xmlns:a16="http://schemas.microsoft.com/office/drawing/2014/main" id="{957571B6-9C90-4DF0-ABEB-0FD44D5A15D0}"/>
            </a:ext>
          </a:extLst>
        </xdr:cNvPr>
        <xdr:cNvSpPr/>
      </xdr:nvSpPr>
      <xdr:spPr>
        <a:xfrm>
          <a:off x="10426700" y="1483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104921</xdr:rowOff>
    </xdr:from>
    <xdr:to>
      <xdr:col>50</xdr:col>
      <xdr:colOff>165100</xdr:colOff>
      <xdr:row>87</xdr:row>
      <xdr:rowOff>35071</xdr:rowOff>
    </xdr:to>
    <xdr:sp macro="" textlink="">
      <xdr:nvSpPr>
        <xdr:cNvPr id="309" name="フローチャート: 判断 308">
          <a:extLst>
            <a:ext uri="{FF2B5EF4-FFF2-40B4-BE49-F238E27FC236}">
              <a16:creationId xmlns:a16="http://schemas.microsoft.com/office/drawing/2014/main" id="{645EF4AD-2779-4727-A996-DAE910BBF1D4}"/>
            </a:ext>
          </a:extLst>
        </xdr:cNvPr>
        <xdr:cNvSpPr/>
      </xdr:nvSpPr>
      <xdr:spPr>
        <a:xfrm>
          <a:off x="9588500" y="14849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103053</xdr:rowOff>
    </xdr:from>
    <xdr:to>
      <xdr:col>46</xdr:col>
      <xdr:colOff>38100</xdr:colOff>
      <xdr:row>87</xdr:row>
      <xdr:rowOff>33203</xdr:rowOff>
    </xdr:to>
    <xdr:sp macro="" textlink="">
      <xdr:nvSpPr>
        <xdr:cNvPr id="310" name="フローチャート: 判断 309">
          <a:extLst>
            <a:ext uri="{FF2B5EF4-FFF2-40B4-BE49-F238E27FC236}">
              <a16:creationId xmlns:a16="http://schemas.microsoft.com/office/drawing/2014/main" id="{F717FC05-C29B-4658-86DD-4AD0E157D411}"/>
            </a:ext>
          </a:extLst>
        </xdr:cNvPr>
        <xdr:cNvSpPr/>
      </xdr:nvSpPr>
      <xdr:spPr>
        <a:xfrm>
          <a:off x="8699500" y="148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103922</xdr:rowOff>
    </xdr:from>
    <xdr:to>
      <xdr:col>41</xdr:col>
      <xdr:colOff>101600</xdr:colOff>
      <xdr:row>87</xdr:row>
      <xdr:rowOff>34072</xdr:rowOff>
    </xdr:to>
    <xdr:sp macro="" textlink="">
      <xdr:nvSpPr>
        <xdr:cNvPr id="311" name="フローチャート: 判断 310">
          <a:extLst>
            <a:ext uri="{FF2B5EF4-FFF2-40B4-BE49-F238E27FC236}">
              <a16:creationId xmlns:a16="http://schemas.microsoft.com/office/drawing/2014/main" id="{55F19AF5-4713-4764-ACB7-914E62877600}"/>
            </a:ext>
          </a:extLst>
        </xdr:cNvPr>
        <xdr:cNvSpPr/>
      </xdr:nvSpPr>
      <xdr:spPr>
        <a:xfrm>
          <a:off x="7810500" y="1484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107603</xdr:rowOff>
    </xdr:from>
    <xdr:to>
      <xdr:col>36</xdr:col>
      <xdr:colOff>165100</xdr:colOff>
      <xdr:row>87</xdr:row>
      <xdr:rowOff>37753</xdr:rowOff>
    </xdr:to>
    <xdr:sp macro="" textlink="">
      <xdr:nvSpPr>
        <xdr:cNvPr id="312" name="フローチャート: 判断 311">
          <a:extLst>
            <a:ext uri="{FF2B5EF4-FFF2-40B4-BE49-F238E27FC236}">
              <a16:creationId xmlns:a16="http://schemas.microsoft.com/office/drawing/2014/main" id="{2C84DD46-AC36-4DD2-ADE4-0B8E85421674}"/>
            </a:ext>
          </a:extLst>
        </xdr:cNvPr>
        <xdr:cNvSpPr/>
      </xdr:nvSpPr>
      <xdr:spPr>
        <a:xfrm>
          <a:off x="6921500" y="1485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3" name="テキスト ボックス 312">
          <a:extLst>
            <a:ext uri="{FF2B5EF4-FFF2-40B4-BE49-F238E27FC236}">
              <a16:creationId xmlns:a16="http://schemas.microsoft.com/office/drawing/2014/main" id="{818AC719-F240-474B-9EFE-6D8B572D6FA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4" name="テキスト ボックス 313">
          <a:extLst>
            <a:ext uri="{FF2B5EF4-FFF2-40B4-BE49-F238E27FC236}">
              <a16:creationId xmlns:a16="http://schemas.microsoft.com/office/drawing/2014/main" id="{B559B291-43BC-4F92-A884-6BCE4DFCDA0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5" name="テキスト ボックス 314">
          <a:extLst>
            <a:ext uri="{FF2B5EF4-FFF2-40B4-BE49-F238E27FC236}">
              <a16:creationId xmlns:a16="http://schemas.microsoft.com/office/drawing/2014/main" id="{C3954DB0-7D1C-4253-97C1-F3FA53FD439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C300A0F5-056D-46BA-A088-0B1D46049A4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83603580-23CF-4AE2-AE50-98E0FACDC46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110257</xdr:rowOff>
    </xdr:from>
    <xdr:to>
      <xdr:col>55</xdr:col>
      <xdr:colOff>50800</xdr:colOff>
      <xdr:row>87</xdr:row>
      <xdr:rowOff>40407</xdr:rowOff>
    </xdr:to>
    <xdr:sp macro="" textlink="">
      <xdr:nvSpPr>
        <xdr:cNvPr id="318" name="楕円 317">
          <a:extLst>
            <a:ext uri="{FF2B5EF4-FFF2-40B4-BE49-F238E27FC236}">
              <a16:creationId xmlns:a16="http://schemas.microsoft.com/office/drawing/2014/main" id="{79CAD606-B98B-4C98-9F20-0305360BDEFF}"/>
            </a:ext>
          </a:extLst>
        </xdr:cNvPr>
        <xdr:cNvSpPr/>
      </xdr:nvSpPr>
      <xdr:spPr>
        <a:xfrm>
          <a:off x="10426700" y="1485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86</xdr:row>
      <xdr:rowOff>70020</xdr:rowOff>
    </xdr:from>
    <xdr:ext cx="469744" cy="259045"/>
    <xdr:sp macro="" textlink="">
      <xdr:nvSpPr>
        <xdr:cNvPr id="319" name="【公営住宅】&#10;一人当たり面積該当値テキスト">
          <a:extLst>
            <a:ext uri="{FF2B5EF4-FFF2-40B4-BE49-F238E27FC236}">
              <a16:creationId xmlns:a16="http://schemas.microsoft.com/office/drawing/2014/main" id="{70D17122-78CD-4DD4-8A9D-E61D81C63392}"/>
            </a:ext>
          </a:extLst>
        </xdr:cNvPr>
        <xdr:cNvSpPr txBox="1"/>
      </xdr:nvSpPr>
      <xdr:spPr>
        <a:xfrm>
          <a:off x="10515600" y="14814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110551</xdr:rowOff>
    </xdr:from>
    <xdr:to>
      <xdr:col>50</xdr:col>
      <xdr:colOff>165100</xdr:colOff>
      <xdr:row>87</xdr:row>
      <xdr:rowOff>40701</xdr:rowOff>
    </xdr:to>
    <xdr:sp macro="" textlink="">
      <xdr:nvSpPr>
        <xdr:cNvPr id="320" name="楕円 319">
          <a:extLst>
            <a:ext uri="{FF2B5EF4-FFF2-40B4-BE49-F238E27FC236}">
              <a16:creationId xmlns:a16="http://schemas.microsoft.com/office/drawing/2014/main" id="{C0419016-8F81-4947-8170-1DD2E0D89201}"/>
            </a:ext>
          </a:extLst>
        </xdr:cNvPr>
        <xdr:cNvSpPr/>
      </xdr:nvSpPr>
      <xdr:spPr>
        <a:xfrm>
          <a:off x="9588500" y="1485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161057</xdr:rowOff>
    </xdr:from>
    <xdr:to>
      <xdr:col>55</xdr:col>
      <xdr:colOff>0</xdr:colOff>
      <xdr:row>86</xdr:row>
      <xdr:rowOff>161351</xdr:rowOff>
    </xdr:to>
    <xdr:cxnSp macro="">
      <xdr:nvCxnSpPr>
        <xdr:cNvPr id="321" name="直線コネクタ 320">
          <a:extLst>
            <a:ext uri="{FF2B5EF4-FFF2-40B4-BE49-F238E27FC236}">
              <a16:creationId xmlns:a16="http://schemas.microsoft.com/office/drawing/2014/main" id="{5282A2AA-1A31-4E0A-BA7F-35513ED7FA37}"/>
            </a:ext>
          </a:extLst>
        </xdr:cNvPr>
        <xdr:cNvCxnSpPr/>
      </xdr:nvCxnSpPr>
      <xdr:spPr>
        <a:xfrm flipV="1">
          <a:off x="9639300" y="14905757"/>
          <a:ext cx="838200" cy="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51598</xdr:rowOff>
    </xdr:from>
    <xdr:ext cx="469744" cy="259045"/>
    <xdr:sp macro="" textlink="">
      <xdr:nvSpPr>
        <xdr:cNvPr id="322" name="n_1aveValue【公営住宅】&#10;一人当たり面積">
          <a:extLst>
            <a:ext uri="{FF2B5EF4-FFF2-40B4-BE49-F238E27FC236}">
              <a16:creationId xmlns:a16="http://schemas.microsoft.com/office/drawing/2014/main" id="{DED9B1E2-0266-4EC4-8883-E21890717840}"/>
            </a:ext>
          </a:extLst>
        </xdr:cNvPr>
        <xdr:cNvSpPr txBox="1"/>
      </xdr:nvSpPr>
      <xdr:spPr>
        <a:xfrm>
          <a:off x="9391727" y="14624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49730</xdr:rowOff>
    </xdr:from>
    <xdr:ext cx="469744" cy="259045"/>
    <xdr:sp macro="" textlink="">
      <xdr:nvSpPr>
        <xdr:cNvPr id="323" name="n_2aveValue【公営住宅】&#10;一人当たり面積">
          <a:extLst>
            <a:ext uri="{FF2B5EF4-FFF2-40B4-BE49-F238E27FC236}">
              <a16:creationId xmlns:a16="http://schemas.microsoft.com/office/drawing/2014/main" id="{97E9AE4A-A846-4964-B391-FE4DCC114D32}"/>
            </a:ext>
          </a:extLst>
        </xdr:cNvPr>
        <xdr:cNvSpPr txBox="1"/>
      </xdr:nvSpPr>
      <xdr:spPr>
        <a:xfrm>
          <a:off x="8515427" y="146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50599</xdr:rowOff>
    </xdr:from>
    <xdr:ext cx="469744" cy="259045"/>
    <xdr:sp macro="" textlink="">
      <xdr:nvSpPr>
        <xdr:cNvPr id="324" name="n_3aveValue【公営住宅】&#10;一人当たり面積">
          <a:extLst>
            <a:ext uri="{FF2B5EF4-FFF2-40B4-BE49-F238E27FC236}">
              <a16:creationId xmlns:a16="http://schemas.microsoft.com/office/drawing/2014/main" id="{9314AFE4-A33C-4612-A3B1-B8DCF8B553F3}"/>
            </a:ext>
          </a:extLst>
        </xdr:cNvPr>
        <xdr:cNvSpPr txBox="1"/>
      </xdr:nvSpPr>
      <xdr:spPr>
        <a:xfrm>
          <a:off x="7626427" y="14623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54280</xdr:rowOff>
    </xdr:from>
    <xdr:ext cx="469744" cy="259045"/>
    <xdr:sp macro="" textlink="">
      <xdr:nvSpPr>
        <xdr:cNvPr id="325" name="n_4aveValue【公営住宅】&#10;一人当たり面積">
          <a:extLst>
            <a:ext uri="{FF2B5EF4-FFF2-40B4-BE49-F238E27FC236}">
              <a16:creationId xmlns:a16="http://schemas.microsoft.com/office/drawing/2014/main" id="{1B9379E9-4FE6-45D9-981E-450A061F3AE8}"/>
            </a:ext>
          </a:extLst>
        </xdr:cNvPr>
        <xdr:cNvSpPr txBox="1"/>
      </xdr:nvSpPr>
      <xdr:spPr>
        <a:xfrm>
          <a:off x="6737427" y="1462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87</xdr:row>
      <xdr:rowOff>31828</xdr:rowOff>
    </xdr:from>
    <xdr:ext cx="469744" cy="259045"/>
    <xdr:sp macro="" textlink="">
      <xdr:nvSpPr>
        <xdr:cNvPr id="326" name="n_1mainValue【公営住宅】&#10;一人当たり面積">
          <a:extLst>
            <a:ext uri="{FF2B5EF4-FFF2-40B4-BE49-F238E27FC236}">
              <a16:creationId xmlns:a16="http://schemas.microsoft.com/office/drawing/2014/main" id="{230594F3-0048-4BBC-B3F6-69E5C1F8653D}"/>
            </a:ext>
          </a:extLst>
        </xdr:cNvPr>
        <xdr:cNvSpPr txBox="1"/>
      </xdr:nvSpPr>
      <xdr:spPr>
        <a:xfrm>
          <a:off x="9391727" y="1494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7" name="正方形/長方形 326">
          <a:extLst>
            <a:ext uri="{FF2B5EF4-FFF2-40B4-BE49-F238E27FC236}">
              <a16:creationId xmlns:a16="http://schemas.microsoft.com/office/drawing/2014/main" id="{4BE39246-637F-4FB9-8B22-225CD22B616F}"/>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8" name="正方形/長方形 327">
          <a:extLst>
            <a:ext uri="{FF2B5EF4-FFF2-40B4-BE49-F238E27FC236}">
              <a16:creationId xmlns:a16="http://schemas.microsoft.com/office/drawing/2014/main" id="{F905B6E4-F3F4-4B5D-ABD0-176C362BF1C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9" name="正方形/長方形 328">
          <a:extLst>
            <a:ext uri="{FF2B5EF4-FFF2-40B4-BE49-F238E27FC236}">
              <a16:creationId xmlns:a16="http://schemas.microsoft.com/office/drawing/2014/main" id="{B247AD71-EAA9-41B5-8EB0-7CDE277EF2B1}"/>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0" name="正方形/長方形 329">
          <a:extLst>
            <a:ext uri="{FF2B5EF4-FFF2-40B4-BE49-F238E27FC236}">
              <a16:creationId xmlns:a16="http://schemas.microsoft.com/office/drawing/2014/main" id="{FCCCDD34-AF2E-4B19-975C-E06124564A6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1" name="正方形/長方形 330">
          <a:extLst>
            <a:ext uri="{FF2B5EF4-FFF2-40B4-BE49-F238E27FC236}">
              <a16:creationId xmlns:a16="http://schemas.microsoft.com/office/drawing/2014/main" id="{5860DD8E-C92D-4738-AECF-7834135AAA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2" name="正方形/長方形 331">
          <a:extLst>
            <a:ext uri="{FF2B5EF4-FFF2-40B4-BE49-F238E27FC236}">
              <a16:creationId xmlns:a16="http://schemas.microsoft.com/office/drawing/2014/main" id="{FF14FD8F-5DAB-406D-9E47-1A8093A0F8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3" name="正方形/長方形 332">
          <a:extLst>
            <a:ext uri="{FF2B5EF4-FFF2-40B4-BE49-F238E27FC236}">
              <a16:creationId xmlns:a16="http://schemas.microsoft.com/office/drawing/2014/main" id="{86353E37-6349-4E78-ACF9-5F97D2C9A454}"/>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4" name="正方形/長方形 333">
          <a:extLst>
            <a:ext uri="{FF2B5EF4-FFF2-40B4-BE49-F238E27FC236}">
              <a16:creationId xmlns:a16="http://schemas.microsoft.com/office/drawing/2014/main" id="{286ED400-7341-45FB-ABE4-336FC78AB7FA}"/>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35" name="正方形/長方形 334">
          <a:extLst>
            <a:ext uri="{FF2B5EF4-FFF2-40B4-BE49-F238E27FC236}">
              <a16:creationId xmlns:a16="http://schemas.microsoft.com/office/drawing/2014/main" id="{6FEE26E8-64B5-4949-9C90-B68DAD69F7DB}"/>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6" name="正方形/長方形 335">
          <a:extLst>
            <a:ext uri="{FF2B5EF4-FFF2-40B4-BE49-F238E27FC236}">
              <a16:creationId xmlns:a16="http://schemas.microsoft.com/office/drawing/2014/main" id="{0AE67D5C-3D24-4E23-99AB-231ED034012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7" name="正方形/長方形 336">
          <a:extLst>
            <a:ext uri="{FF2B5EF4-FFF2-40B4-BE49-F238E27FC236}">
              <a16:creationId xmlns:a16="http://schemas.microsoft.com/office/drawing/2014/main" id="{46448CD3-9361-4F8E-AD33-02FE7D04B13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8" name="正方形/長方形 337">
          <a:extLst>
            <a:ext uri="{FF2B5EF4-FFF2-40B4-BE49-F238E27FC236}">
              <a16:creationId xmlns:a16="http://schemas.microsoft.com/office/drawing/2014/main" id="{80D44731-4302-4417-BBFE-47B1C2BDD30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9" name="正方形/長方形 338">
          <a:extLst>
            <a:ext uri="{FF2B5EF4-FFF2-40B4-BE49-F238E27FC236}">
              <a16:creationId xmlns:a16="http://schemas.microsoft.com/office/drawing/2014/main" id="{08C43280-CF28-4756-A7DD-887344ED4DB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0" name="正方形/長方形 339">
          <a:extLst>
            <a:ext uri="{FF2B5EF4-FFF2-40B4-BE49-F238E27FC236}">
              <a16:creationId xmlns:a16="http://schemas.microsoft.com/office/drawing/2014/main" id="{0DEF905B-1686-47BA-9E0C-055229CA02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1" name="正方形/長方形 340">
          <a:extLst>
            <a:ext uri="{FF2B5EF4-FFF2-40B4-BE49-F238E27FC236}">
              <a16:creationId xmlns:a16="http://schemas.microsoft.com/office/drawing/2014/main" id="{450FC5C6-1A77-4F96-924A-8882DFE4288B}"/>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2" name="正方形/長方形 341">
          <a:extLst>
            <a:ext uri="{FF2B5EF4-FFF2-40B4-BE49-F238E27FC236}">
              <a16:creationId xmlns:a16="http://schemas.microsoft.com/office/drawing/2014/main" id="{66137495-1245-43E2-A967-45A206DCD0A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43" name="正方形/長方形 342">
          <a:extLst>
            <a:ext uri="{FF2B5EF4-FFF2-40B4-BE49-F238E27FC236}">
              <a16:creationId xmlns:a16="http://schemas.microsoft.com/office/drawing/2014/main" id="{E0C39117-C86E-47E9-B69C-8BA3A1C67CE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44" name="正方形/長方形 343">
          <a:extLst>
            <a:ext uri="{FF2B5EF4-FFF2-40B4-BE49-F238E27FC236}">
              <a16:creationId xmlns:a16="http://schemas.microsoft.com/office/drawing/2014/main" id="{E54C246F-1049-40A9-9DDF-B0C150595C7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45" name="正方形/長方形 344">
          <a:extLst>
            <a:ext uri="{FF2B5EF4-FFF2-40B4-BE49-F238E27FC236}">
              <a16:creationId xmlns:a16="http://schemas.microsoft.com/office/drawing/2014/main" id="{A44603A7-610A-4EC5-8BF3-470FCD09A932}"/>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46" name="正方形/長方形 345">
          <a:extLst>
            <a:ext uri="{FF2B5EF4-FFF2-40B4-BE49-F238E27FC236}">
              <a16:creationId xmlns:a16="http://schemas.microsoft.com/office/drawing/2014/main" id="{37F2B144-BF16-4074-AAAB-FDE4FAF5202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47" name="正方形/長方形 346">
          <a:extLst>
            <a:ext uri="{FF2B5EF4-FFF2-40B4-BE49-F238E27FC236}">
              <a16:creationId xmlns:a16="http://schemas.microsoft.com/office/drawing/2014/main" id="{55FC930A-363E-46EF-BB08-293ACB7350D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48" name="正方形/長方形 347">
          <a:extLst>
            <a:ext uri="{FF2B5EF4-FFF2-40B4-BE49-F238E27FC236}">
              <a16:creationId xmlns:a16="http://schemas.microsoft.com/office/drawing/2014/main" id="{F18BD484-3DEB-43D0-BD98-F485DF12FD2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49" name="正方形/長方形 348">
          <a:extLst>
            <a:ext uri="{FF2B5EF4-FFF2-40B4-BE49-F238E27FC236}">
              <a16:creationId xmlns:a16="http://schemas.microsoft.com/office/drawing/2014/main" id="{A4087E13-51B9-4323-936D-6A1284DDA30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50" name="正方形/長方形 349">
          <a:extLst>
            <a:ext uri="{FF2B5EF4-FFF2-40B4-BE49-F238E27FC236}">
              <a16:creationId xmlns:a16="http://schemas.microsoft.com/office/drawing/2014/main" id="{1B74D343-0CEA-4719-AA62-E0298E82AE06}"/>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51" name="テキスト ボックス 350">
          <a:extLst>
            <a:ext uri="{FF2B5EF4-FFF2-40B4-BE49-F238E27FC236}">
              <a16:creationId xmlns:a16="http://schemas.microsoft.com/office/drawing/2014/main" id="{D198D273-6BBA-4427-AFAD-6D1636E3443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52" name="直線コネクタ 351">
          <a:extLst>
            <a:ext uri="{FF2B5EF4-FFF2-40B4-BE49-F238E27FC236}">
              <a16:creationId xmlns:a16="http://schemas.microsoft.com/office/drawing/2014/main" id="{7FAD6109-EF41-4C4D-AC11-78C6912E938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53" name="テキスト ボックス 352">
          <a:extLst>
            <a:ext uri="{FF2B5EF4-FFF2-40B4-BE49-F238E27FC236}">
              <a16:creationId xmlns:a16="http://schemas.microsoft.com/office/drawing/2014/main" id="{3926726D-CCB7-4976-A065-F8C8BA83B30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54" name="直線コネクタ 353">
          <a:extLst>
            <a:ext uri="{FF2B5EF4-FFF2-40B4-BE49-F238E27FC236}">
              <a16:creationId xmlns:a16="http://schemas.microsoft.com/office/drawing/2014/main" id="{E66BB390-DF95-4C06-90DE-B3F55AE4BCF1}"/>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55" name="テキスト ボックス 354">
          <a:extLst>
            <a:ext uri="{FF2B5EF4-FFF2-40B4-BE49-F238E27FC236}">
              <a16:creationId xmlns:a16="http://schemas.microsoft.com/office/drawing/2014/main" id="{2C8266C2-D2CB-4859-B876-88C8DD88940D}"/>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56" name="直線コネクタ 355">
          <a:extLst>
            <a:ext uri="{FF2B5EF4-FFF2-40B4-BE49-F238E27FC236}">
              <a16:creationId xmlns:a16="http://schemas.microsoft.com/office/drawing/2014/main" id="{11AF114B-C618-4225-8B37-CAD118D23BBA}"/>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57" name="テキスト ボックス 356">
          <a:extLst>
            <a:ext uri="{FF2B5EF4-FFF2-40B4-BE49-F238E27FC236}">
              <a16:creationId xmlns:a16="http://schemas.microsoft.com/office/drawing/2014/main" id="{9AA80EF0-FD8C-4D06-A852-F1E45F7F48B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58" name="直線コネクタ 357">
          <a:extLst>
            <a:ext uri="{FF2B5EF4-FFF2-40B4-BE49-F238E27FC236}">
              <a16:creationId xmlns:a16="http://schemas.microsoft.com/office/drawing/2014/main" id="{D965AD63-89BD-4227-A876-9B46117BD8CE}"/>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59" name="テキスト ボックス 358">
          <a:extLst>
            <a:ext uri="{FF2B5EF4-FFF2-40B4-BE49-F238E27FC236}">
              <a16:creationId xmlns:a16="http://schemas.microsoft.com/office/drawing/2014/main" id="{81F5A990-58DC-42AA-A774-B1450EF57D7F}"/>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60" name="直線コネクタ 359">
          <a:extLst>
            <a:ext uri="{FF2B5EF4-FFF2-40B4-BE49-F238E27FC236}">
              <a16:creationId xmlns:a16="http://schemas.microsoft.com/office/drawing/2014/main" id="{3859F902-06FA-45AB-9AAF-3CDA7DC60BB5}"/>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61" name="テキスト ボックス 360">
          <a:extLst>
            <a:ext uri="{FF2B5EF4-FFF2-40B4-BE49-F238E27FC236}">
              <a16:creationId xmlns:a16="http://schemas.microsoft.com/office/drawing/2014/main" id="{8206A314-0D4D-4376-873E-F669CFCC5F4A}"/>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62" name="直線コネクタ 361">
          <a:extLst>
            <a:ext uri="{FF2B5EF4-FFF2-40B4-BE49-F238E27FC236}">
              <a16:creationId xmlns:a16="http://schemas.microsoft.com/office/drawing/2014/main" id="{F96BEF1C-0C47-489B-8E47-279D7E94B4EA}"/>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363" name="テキスト ボックス 362">
          <a:extLst>
            <a:ext uri="{FF2B5EF4-FFF2-40B4-BE49-F238E27FC236}">
              <a16:creationId xmlns:a16="http://schemas.microsoft.com/office/drawing/2014/main" id="{9575508B-A4F3-41B7-9481-627EF45BE825}"/>
            </a:ext>
          </a:extLst>
        </xdr:cNvPr>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64" name="直線コネクタ 363">
          <a:extLst>
            <a:ext uri="{FF2B5EF4-FFF2-40B4-BE49-F238E27FC236}">
              <a16:creationId xmlns:a16="http://schemas.microsoft.com/office/drawing/2014/main" id="{A27DCCB0-3BB9-4A8F-9F9D-DF102FFDFEB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65" name="【認定こども園・幼稚園・保育所】&#10;有形固定資産減価償却率グラフ枠">
          <a:extLst>
            <a:ext uri="{FF2B5EF4-FFF2-40B4-BE49-F238E27FC236}">
              <a16:creationId xmlns:a16="http://schemas.microsoft.com/office/drawing/2014/main" id="{461FC050-F9C9-4A18-B383-F6578E58C85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366" name="直線コネクタ 365">
          <a:extLst>
            <a:ext uri="{FF2B5EF4-FFF2-40B4-BE49-F238E27FC236}">
              <a16:creationId xmlns:a16="http://schemas.microsoft.com/office/drawing/2014/main" id="{B41A22CA-A6AE-4EBB-BF7F-97EA67B8A530}"/>
            </a:ext>
          </a:extLst>
        </xdr:cNvPr>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367" name="【認定こども園・幼稚園・保育所】&#10;有形固定資産減価償却率最小値テキスト">
          <a:extLst>
            <a:ext uri="{FF2B5EF4-FFF2-40B4-BE49-F238E27FC236}">
              <a16:creationId xmlns:a16="http://schemas.microsoft.com/office/drawing/2014/main" id="{A475AD2B-B7B1-40B6-B63C-FF72058E88F8}"/>
            </a:ext>
          </a:extLst>
        </xdr:cNvPr>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368" name="直線コネクタ 367">
          <a:extLst>
            <a:ext uri="{FF2B5EF4-FFF2-40B4-BE49-F238E27FC236}">
              <a16:creationId xmlns:a16="http://schemas.microsoft.com/office/drawing/2014/main" id="{83530CD5-BD67-4F8D-BD88-F8DA97A06557}"/>
            </a:ext>
          </a:extLst>
        </xdr:cNvPr>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369" name="【認定こども園・幼稚園・保育所】&#10;有形固定資産減価償却率最大値テキスト">
          <a:extLst>
            <a:ext uri="{FF2B5EF4-FFF2-40B4-BE49-F238E27FC236}">
              <a16:creationId xmlns:a16="http://schemas.microsoft.com/office/drawing/2014/main" id="{6FC5FBFE-FD9F-4A13-9C82-6AB0060CDF53}"/>
            </a:ext>
          </a:extLst>
        </xdr:cNvPr>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70" name="直線コネクタ 369">
          <a:extLst>
            <a:ext uri="{FF2B5EF4-FFF2-40B4-BE49-F238E27FC236}">
              <a16:creationId xmlns:a16="http://schemas.microsoft.com/office/drawing/2014/main" id="{147C520F-8F0A-4103-A912-DA6FC564DF41}"/>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110507</xdr:rowOff>
    </xdr:from>
    <xdr:ext cx="405111" cy="259045"/>
    <xdr:sp macro="" textlink="">
      <xdr:nvSpPr>
        <xdr:cNvPr id="371" name="【認定こども園・幼稚園・保育所】&#10;有形固定資産減価償却率平均値テキスト">
          <a:extLst>
            <a:ext uri="{FF2B5EF4-FFF2-40B4-BE49-F238E27FC236}">
              <a16:creationId xmlns:a16="http://schemas.microsoft.com/office/drawing/2014/main" id="{5DC13481-4079-41F5-BB50-5BBD48CAB387}"/>
            </a:ext>
          </a:extLst>
        </xdr:cNvPr>
        <xdr:cNvSpPr txBox="1"/>
      </xdr:nvSpPr>
      <xdr:spPr>
        <a:xfrm>
          <a:off x="16357600" y="6111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87630</xdr:rowOff>
    </xdr:from>
    <xdr:to>
      <xdr:col>85</xdr:col>
      <xdr:colOff>177800</xdr:colOff>
      <xdr:row>37</xdr:row>
      <xdr:rowOff>17780</xdr:rowOff>
    </xdr:to>
    <xdr:sp macro="" textlink="">
      <xdr:nvSpPr>
        <xdr:cNvPr id="372" name="フローチャート: 判断 371">
          <a:extLst>
            <a:ext uri="{FF2B5EF4-FFF2-40B4-BE49-F238E27FC236}">
              <a16:creationId xmlns:a16="http://schemas.microsoft.com/office/drawing/2014/main" id="{37025C00-3D4A-4593-979C-9004DF98B2C7}"/>
            </a:ext>
          </a:extLst>
        </xdr:cNvPr>
        <xdr:cNvSpPr/>
      </xdr:nvSpPr>
      <xdr:spPr>
        <a:xfrm>
          <a:off x="16268700" y="6259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90170</xdr:rowOff>
    </xdr:from>
    <xdr:to>
      <xdr:col>81</xdr:col>
      <xdr:colOff>101600</xdr:colOff>
      <xdr:row>37</xdr:row>
      <xdr:rowOff>20320</xdr:rowOff>
    </xdr:to>
    <xdr:sp macro="" textlink="">
      <xdr:nvSpPr>
        <xdr:cNvPr id="373" name="フローチャート: 判断 372">
          <a:extLst>
            <a:ext uri="{FF2B5EF4-FFF2-40B4-BE49-F238E27FC236}">
              <a16:creationId xmlns:a16="http://schemas.microsoft.com/office/drawing/2014/main" id="{44EAD392-6DAF-4B6D-BC7E-BFF175944749}"/>
            </a:ext>
          </a:extLst>
        </xdr:cNvPr>
        <xdr:cNvSpPr/>
      </xdr:nvSpPr>
      <xdr:spPr>
        <a:xfrm>
          <a:off x="15430500" y="626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25400</xdr:rowOff>
    </xdr:from>
    <xdr:to>
      <xdr:col>76</xdr:col>
      <xdr:colOff>165100</xdr:colOff>
      <xdr:row>36</xdr:row>
      <xdr:rowOff>127000</xdr:rowOff>
    </xdr:to>
    <xdr:sp macro="" textlink="">
      <xdr:nvSpPr>
        <xdr:cNvPr id="374" name="フローチャート: 判断 373">
          <a:extLst>
            <a:ext uri="{FF2B5EF4-FFF2-40B4-BE49-F238E27FC236}">
              <a16:creationId xmlns:a16="http://schemas.microsoft.com/office/drawing/2014/main" id="{A2254C4F-69A8-4DDF-A200-F68122DBB72E}"/>
            </a:ext>
          </a:extLst>
        </xdr:cNvPr>
        <xdr:cNvSpPr/>
      </xdr:nvSpPr>
      <xdr:spPr>
        <a:xfrm>
          <a:off x="14541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38100</xdr:rowOff>
    </xdr:from>
    <xdr:to>
      <xdr:col>72</xdr:col>
      <xdr:colOff>38100</xdr:colOff>
      <xdr:row>36</xdr:row>
      <xdr:rowOff>139700</xdr:rowOff>
    </xdr:to>
    <xdr:sp macro="" textlink="">
      <xdr:nvSpPr>
        <xdr:cNvPr id="375" name="フローチャート: 判断 374">
          <a:extLst>
            <a:ext uri="{FF2B5EF4-FFF2-40B4-BE49-F238E27FC236}">
              <a16:creationId xmlns:a16="http://schemas.microsoft.com/office/drawing/2014/main" id="{6F4200F2-7C25-4D67-8A64-EBBD07A10468}"/>
            </a:ext>
          </a:extLst>
        </xdr:cNvPr>
        <xdr:cNvSpPr/>
      </xdr:nvSpPr>
      <xdr:spPr>
        <a:xfrm>
          <a:off x="136525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1270</xdr:rowOff>
    </xdr:from>
    <xdr:to>
      <xdr:col>67</xdr:col>
      <xdr:colOff>101600</xdr:colOff>
      <xdr:row>37</xdr:row>
      <xdr:rowOff>102870</xdr:rowOff>
    </xdr:to>
    <xdr:sp macro="" textlink="">
      <xdr:nvSpPr>
        <xdr:cNvPr id="376" name="フローチャート: 判断 375">
          <a:extLst>
            <a:ext uri="{FF2B5EF4-FFF2-40B4-BE49-F238E27FC236}">
              <a16:creationId xmlns:a16="http://schemas.microsoft.com/office/drawing/2014/main" id="{61EBB583-11A6-4118-B91E-360CB1D5A83F}"/>
            </a:ext>
          </a:extLst>
        </xdr:cNvPr>
        <xdr:cNvSpPr/>
      </xdr:nvSpPr>
      <xdr:spPr>
        <a:xfrm>
          <a:off x="12763500" y="6344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77" name="テキスト ボックス 376">
          <a:extLst>
            <a:ext uri="{FF2B5EF4-FFF2-40B4-BE49-F238E27FC236}">
              <a16:creationId xmlns:a16="http://schemas.microsoft.com/office/drawing/2014/main" id="{B5C6A906-3C8D-4A77-9E14-39F8B9D62681}"/>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78" name="テキスト ボックス 377">
          <a:extLst>
            <a:ext uri="{FF2B5EF4-FFF2-40B4-BE49-F238E27FC236}">
              <a16:creationId xmlns:a16="http://schemas.microsoft.com/office/drawing/2014/main" id="{A886D80B-DCBC-47D4-BF5C-EF19CC239B5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79" name="テキスト ボックス 378">
          <a:extLst>
            <a:ext uri="{FF2B5EF4-FFF2-40B4-BE49-F238E27FC236}">
              <a16:creationId xmlns:a16="http://schemas.microsoft.com/office/drawing/2014/main" id="{A836F446-8EDB-42FC-B5FF-5502A983CF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80" name="テキスト ボックス 379">
          <a:extLst>
            <a:ext uri="{FF2B5EF4-FFF2-40B4-BE49-F238E27FC236}">
              <a16:creationId xmlns:a16="http://schemas.microsoft.com/office/drawing/2014/main" id="{31A4A0C6-9A59-4C93-80E6-26B789E1AED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81" name="テキスト ボックス 380">
          <a:extLst>
            <a:ext uri="{FF2B5EF4-FFF2-40B4-BE49-F238E27FC236}">
              <a16:creationId xmlns:a16="http://schemas.microsoft.com/office/drawing/2014/main" id="{58469250-744C-4256-8121-EB11FD28690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73660</xdr:rowOff>
    </xdr:from>
    <xdr:to>
      <xdr:col>85</xdr:col>
      <xdr:colOff>177800</xdr:colOff>
      <xdr:row>41</xdr:row>
      <xdr:rowOff>3810</xdr:rowOff>
    </xdr:to>
    <xdr:sp macro="" textlink="">
      <xdr:nvSpPr>
        <xdr:cNvPr id="382" name="楕円 381">
          <a:extLst>
            <a:ext uri="{FF2B5EF4-FFF2-40B4-BE49-F238E27FC236}">
              <a16:creationId xmlns:a16="http://schemas.microsoft.com/office/drawing/2014/main" id="{5D91BE67-D59D-44CE-80C1-606940D7E83C}"/>
            </a:ext>
          </a:extLst>
        </xdr:cNvPr>
        <xdr:cNvSpPr/>
      </xdr:nvSpPr>
      <xdr:spPr>
        <a:xfrm>
          <a:off x="162687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160037</xdr:rowOff>
    </xdr:from>
    <xdr:ext cx="405111" cy="259045"/>
    <xdr:sp macro="" textlink="">
      <xdr:nvSpPr>
        <xdr:cNvPr id="383" name="【認定こども園・幼稚園・保育所】&#10;有形固定資産減価償却率該当値テキスト">
          <a:extLst>
            <a:ext uri="{FF2B5EF4-FFF2-40B4-BE49-F238E27FC236}">
              <a16:creationId xmlns:a16="http://schemas.microsoft.com/office/drawing/2014/main" id="{56D05515-7A46-48B4-81EE-47A537F980C6}"/>
            </a:ext>
          </a:extLst>
        </xdr:cNvPr>
        <xdr:cNvSpPr txBox="1"/>
      </xdr:nvSpPr>
      <xdr:spPr>
        <a:xfrm>
          <a:off x="16357600" y="6846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73660</xdr:rowOff>
    </xdr:from>
    <xdr:to>
      <xdr:col>81</xdr:col>
      <xdr:colOff>101600</xdr:colOff>
      <xdr:row>41</xdr:row>
      <xdr:rowOff>3810</xdr:rowOff>
    </xdr:to>
    <xdr:sp macro="" textlink="">
      <xdr:nvSpPr>
        <xdr:cNvPr id="384" name="楕円 383">
          <a:extLst>
            <a:ext uri="{FF2B5EF4-FFF2-40B4-BE49-F238E27FC236}">
              <a16:creationId xmlns:a16="http://schemas.microsoft.com/office/drawing/2014/main" id="{B20756D7-EF71-4259-B9A8-CD8A5B54295C}"/>
            </a:ext>
          </a:extLst>
        </xdr:cNvPr>
        <xdr:cNvSpPr/>
      </xdr:nvSpPr>
      <xdr:spPr>
        <a:xfrm>
          <a:off x="15430500" y="693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124460</xdr:rowOff>
    </xdr:from>
    <xdr:to>
      <xdr:col>85</xdr:col>
      <xdr:colOff>127000</xdr:colOff>
      <xdr:row>40</xdr:row>
      <xdr:rowOff>124460</xdr:rowOff>
    </xdr:to>
    <xdr:cxnSp macro="">
      <xdr:nvCxnSpPr>
        <xdr:cNvPr id="385" name="直線コネクタ 384">
          <a:extLst>
            <a:ext uri="{FF2B5EF4-FFF2-40B4-BE49-F238E27FC236}">
              <a16:creationId xmlns:a16="http://schemas.microsoft.com/office/drawing/2014/main" id="{2DF58779-ECD0-467D-B3A9-A2D3DDCB6CB9}"/>
            </a:ext>
          </a:extLst>
        </xdr:cNvPr>
        <xdr:cNvCxnSpPr/>
      </xdr:nvCxnSpPr>
      <xdr:spPr>
        <a:xfrm>
          <a:off x="15481300" y="69824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36847</xdr:rowOff>
    </xdr:from>
    <xdr:ext cx="405111" cy="259045"/>
    <xdr:sp macro="" textlink="">
      <xdr:nvSpPr>
        <xdr:cNvPr id="386" name="n_1aveValue【認定こども園・幼稚園・保育所】&#10;有形固定資産減価償却率">
          <a:extLst>
            <a:ext uri="{FF2B5EF4-FFF2-40B4-BE49-F238E27FC236}">
              <a16:creationId xmlns:a16="http://schemas.microsoft.com/office/drawing/2014/main" id="{932203C5-35DF-4EDB-8E9D-C2860B64DFBB}"/>
            </a:ext>
          </a:extLst>
        </xdr:cNvPr>
        <xdr:cNvSpPr txBox="1"/>
      </xdr:nvSpPr>
      <xdr:spPr>
        <a:xfrm>
          <a:off x="152660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143527</xdr:rowOff>
    </xdr:from>
    <xdr:ext cx="405111" cy="259045"/>
    <xdr:sp macro="" textlink="">
      <xdr:nvSpPr>
        <xdr:cNvPr id="387" name="n_2aveValue【認定こども園・幼稚園・保育所】&#10;有形固定資産減価償却率">
          <a:extLst>
            <a:ext uri="{FF2B5EF4-FFF2-40B4-BE49-F238E27FC236}">
              <a16:creationId xmlns:a16="http://schemas.microsoft.com/office/drawing/2014/main" id="{59D0C545-2301-43BD-A173-4C32F7F6E257}"/>
            </a:ext>
          </a:extLst>
        </xdr:cNvPr>
        <xdr:cNvSpPr txBox="1"/>
      </xdr:nvSpPr>
      <xdr:spPr>
        <a:xfrm>
          <a:off x="14389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156227</xdr:rowOff>
    </xdr:from>
    <xdr:ext cx="405111" cy="259045"/>
    <xdr:sp macro="" textlink="">
      <xdr:nvSpPr>
        <xdr:cNvPr id="388" name="n_3aveValue【認定こども園・幼稚園・保育所】&#10;有形固定資産減価償却率">
          <a:extLst>
            <a:ext uri="{FF2B5EF4-FFF2-40B4-BE49-F238E27FC236}">
              <a16:creationId xmlns:a16="http://schemas.microsoft.com/office/drawing/2014/main" id="{F6F5854A-4A4C-41E7-8E6A-3851A086734A}"/>
            </a:ext>
          </a:extLst>
        </xdr:cNvPr>
        <xdr:cNvSpPr txBox="1"/>
      </xdr:nvSpPr>
      <xdr:spPr>
        <a:xfrm>
          <a:off x="13500744" y="5985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119397</xdr:rowOff>
    </xdr:from>
    <xdr:ext cx="405111" cy="259045"/>
    <xdr:sp macro="" textlink="">
      <xdr:nvSpPr>
        <xdr:cNvPr id="389" name="n_4aveValue【認定こども園・幼稚園・保育所】&#10;有形固定資産減価償却率">
          <a:extLst>
            <a:ext uri="{FF2B5EF4-FFF2-40B4-BE49-F238E27FC236}">
              <a16:creationId xmlns:a16="http://schemas.microsoft.com/office/drawing/2014/main" id="{38114AA2-965D-4D8D-A608-C0592881605E}"/>
            </a:ext>
          </a:extLst>
        </xdr:cNvPr>
        <xdr:cNvSpPr txBox="1"/>
      </xdr:nvSpPr>
      <xdr:spPr>
        <a:xfrm>
          <a:off x="12611744" y="6120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166387</xdr:rowOff>
    </xdr:from>
    <xdr:ext cx="405111" cy="259045"/>
    <xdr:sp macro="" textlink="">
      <xdr:nvSpPr>
        <xdr:cNvPr id="390" name="n_1mainValue【認定こども園・幼稚園・保育所】&#10;有形固定資産減価償却率">
          <a:extLst>
            <a:ext uri="{FF2B5EF4-FFF2-40B4-BE49-F238E27FC236}">
              <a16:creationId xmlns:a16="http://schemas.microsoft.com/office/drawing/2014/main" id="{C7E7E136-9A49-47DC-9B82-9BDAFC2C0515}"/>
            </a:ext>
          </a:extLst>
        </xdr:cNvPr>
        <xdr:cNvSpPr txBox="1"/>
      </xdr:nvSpPr>
      <xdr:spPr>
        <a:xfrm>
          <a:off x="15266044" y="7024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91" name="正方形/長方形 390">
          <a:extLst>
            <a:ext uri="{FF2B5EF4-FFF2-40B4-BE49-F238E27FC236}">
              <a16:creationId xmlns:a16="http://schemas.microsoft.com/office/drawing/2014/main" id="{E298F755-AEFD-409C-977B-D6AA7DD390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92" name="正方形/長方形 391">
          <a:extLst>
            <a:ext uri="{FF2B5EF4-FFF2-40B4-BE49-F238E27FC236}">
              <a16:creationId xmlns:a16="http://schemas.microsoft.com/office/drawing/2014/main" id="{C21F6B36-AF2F-41D1-AD3F-816494CC41B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93" name="正方形/長方形 392">
          <a:extLst>
            <a:ext uri="{FF2B5EF4-FFF2-40B4-BE49-F238E27FC236}">
              <a16:creationId xmlns:a16="http://schemas.microsoft.com/office/drawing/2014/main" id="{D6B3B0A3-12C1-4A79-9879-C2A8AB728689}"/>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94" name="正方形/長方形 393">
          <a:extLst>
            <a:ext uri="{FF2B5EF4-FFF2-40B4-BE49-F238E27FC236}">
              <a16:creationId xmlns:a16="http://schemas.microsoft.com/office/drawing/2014/main" id="{1E27068C-DDD7-4AB3-8509-FB0A97F37DB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95" name="正方形/長方形 394">
          <a:extLst>
            <a:ext uri="{FF2B5EF4-FFF2-40B4-BE49-F238E27FC236}">
              <a16:creationId xmlns:a16="http://schemas.microsoft.com/office/drawing/2014/main" id="{A09A1914-C0EC-4178-A9D2-687ACA3120F1}"/>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96" name="正方形/長方形 395">
          <a:extLst>
            <a:ext uri="{FF2B5EF4-FFF2-40B4-BE49-F238E27FC236}">
              <a16:creationId xmlns:a16="http://schemas.microsoft.com/office/drawing/2014/main" id="{13FAD63E-3E44-4A14-B9D0-A3323C51F21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97" name="正方形/長方形 396">
          <a:extLst>
            <a:ext uri="{FF2B5EF4-FFF2-40B4-BE49-F238E27FC236}">
              <a16:creationId xmlns:a16="http://schemas.microsoft.com/office/drawing/2014/main" id="{64651C50-0F04-4815-B53A-982159BEA675}"/>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98" name="正方形/長方形 397">
          <a:extLst>
            <a:ext uri="{FF2B5EF4-FFF2-40B4-BE49-F238E27FC236}">
              <a16:creationId xmlns:a16="http://schemas.microsoft.com/office/drawing/2014/main" id="{F95B5F72-24D8-4D77-8275-B64DFB7F897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99" name="テキスト ボックス 398">
          <a:extLst>
            <a:ext uri="{FF2B5EF4-FFF2-40B4-BE49-F238E27FC236}">
              <a16:creationId xmlns:a16="http://schemas.microsoft.com/office/drawing/2014/main" id="{3BED15E2-3273-4256-BC38-401CA171BBA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0" name="直線コネクタ 399">
          <a:extLst>
            <a:ext uri="{FF2B5EF4-FFF2-40B4-BE49-F238E27FC236}">
              <a16:creationId xmlns:a16="http://schemas.microsoft.com/office/drawing/2014/main" id="{A9E88B50-4560-4D7F-92A8-E7B9BC39E9C4}"/>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01" name="直線コネクタ 400">
          <a:extLst>
            <a:ext uri="{FF2B5EF4-FFF2-40B4-BE49-F238E27FC236}">
              <a16:creationId xmlns:a16="http://schemas.microsoft.com/office/drawing/2014/main" id="{73A9A320-11C6-4C2A-8DDE-594542E3E025}"/>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02" name="テキスト ボックス 401">
          <a:extLst>
            <a:ext uri="{FF2B5EF4-FFF2-40B4-BE49-F238E27FC236}">
              <a16:creationId xmlns:a16="http://schemas.microsoft.com/office/drawing/2014/main" id="{9BF8514A-AFB0-4571-B270-37324872D0F1}"/>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03" name="直線コネクタ 402">
          <a:extLst>
            <a:ext uri="{FF2B5EF4-FFF2-40B4-BE49-F238E27FC236}">
              <a16:creationId xmlns:a16="http://schemas.microsoft.com/office/drawing/2014/main" id="{0D1ACEFC-E0B6-4135-9471-EA40B8BD0AF9}"/>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04" name="テキスト ボックス 403">
          <a:extLst>
            <a:ext uri="{FF2B5EF4-FFF2-40B4-BE49-F238E27FC236}">
              <a16:creationId xmlns:a16="http://schemas.microsoft.com/office/drawing/2014/main" id="{7759D1AE-1712-448A-84DF-9091B385CB5F}"/>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05" name="直線コネクタ 404">
          <a:extLst>
            <a:ext uri="{FF2B5EF4-FFF2-40B4-BE49-F238E27FC236}">
              <a16:creationId xmlns:a16="http://schemas.microsoft.com/office/drawing/2014/main" id="{1618E2FE-BD1B-4E2F-9B27-2BB14AAD5E0E}"/>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06" name="テキスト ボックス 405">
          <a:extLst>
            <a:ext uri="{FF2B5EF4-FFF2-40B4-BE49-F238E27FC236}">
              <a16:creationId xmlns:a16="http://schemas.microsoft.com/office/drawing/2014/main" id="{49919087-E8A9-4EDE-B0D9-B7AE220F3D1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07" name="直線コネクタ 406">
          <a:extLst>
            <a:ext uri="{FF2B5EF4-FFF2-40B4-BE49-F238E27FC236}">
              <a16:creationId xmlns:a16="http://schemas.microsoft.com/office/drawing/2014/main" id="{B91A2027-5FCA-402A-AB04-27012FCA9227}"/>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08" name="テキスト ボックス 407">
          <a:extLst>
            <a:ext uri="{FF2B5EF4-FFF2-40B4-BE49-F238E27FC236}">
              <a16:creationId xmlns:a16="http://schemas.microsoft.com/office/drawing/2014/main" id="{0A29A3FF-3275-4C96-A752-0053475C17E7}"/>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09" name="直線コネクタ 408">
          <a:extLst>
            <a:ext uri="{FF2B5EF4-FFF2-40B4-BE49-F238E27FC236}">
              <a16:creationId xmlns:a16="http://schemas.microsoft.com/office/drawing/2014/main" id="{AC320037-03FB-443D-998E-4A5967F8183A}"/>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10" name="テキスト ボックス 409">
          <a:extLst>
            <a:ext uri="{FF2B5EF4-FFF2-40B4-BE49-F238E27FC236}">
              <a16:creationId xmlns:a16="http://schemas.microsoft.com/office/drawing/2014/main" id="{0D6ABC8F-912A-4AFB-9937-804700C33A6B}"/>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11" name="直線コネクタ 410">
          <a:extLst>
            <a:ext uri="{FF2B5EF4-FFF2-40B4-BE49-F238E27FC236}">
              <a16:creationId xmlns:a16="http://schemas.microsoft.com/office/drawing/2014/main" id="{B50A4BEB-3CB4-4F1C-AEE1-C6AB651E7B6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12" name="テキスト ボックス 411">
          <a:extLst>
            <a:ext uri="{FF2B5EF4-FFF2-40B4-BE49-F238E27FC236}">
              <a16:creationId xmlns:a16="http://schemas.microsoft.com/office/drawing/2014/main" id="{8EDC7DD3-9C12-41E1-97B9-851AEE9BA51F}"/>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3" name="直線コネクタ 412">
          <a:extLst>
            <a:ext uri="{FF2B5EF4-FFF2-40B4-BE49-F238E27FC236}">
              <a16:creationId xmlns:a16="http://schemas.microsoft.com/office/drawing/2014/main" id="{F743D07E-8178-4CEE-AC6F-9FD94414B789}"/>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4" name="テキスト ボックス 413">
          <a:extLst>
            <a:ext uri="{FF2B5EF4-FFF2-40B4-BE49-F238E27FC236}">
              <a16:creationId xmlns:a16="http://schemas.microsoft.com/office/drawing/2014/main" id="{0ED91932-9105-4DDA-BBCA-6702E73509F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15" name="【認定こども園・幼稚園・保育所】&#10;一人当たり面積グラフ枠">
          <a:extLst>
            <a:ext uri="{FF2B5EF4-FFF2-40B4-BE49-F238E27FC236}">
              <a16:creationId xmlns:a16="http://schemas.microsoft.com/office/drawing/2014/main" id="{77B4E740-BCDF-475B-9749-8381A319B6F4}"/>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53884</xdr:rowOff>
    </xdr:from>
    <xdr:to>
      <xdr:col>116</xdr:col>
      <xdr:colOff>62864</xdr:colOff>
      <xdr:row>41</xdr:row>
      <xdr:rowOff>99604</xdr:rowOff>
    </xdr:to>
    <xdr:cxnSp macro="">
      <xdr:nvCxnSpPr>
        <xdr:cNvPr id="416" name="直線コネクタ 415">
          <a:extLst>
            <a:ext uri="{FF2B5EF4-FFF2-40B4-BE49-F238E27FC236}">
              <a16:creationId xmlns:a16="http://schemas.microsoft.com/office/drawing/2014/main" id="{66ACF8F5-902A-4FCD-8B60-3363D85390FB}"/>
            </a:ext>
          </a:extLst>
        </xdr:cNvPr>
        <xdr:cNvCxnSpPr/>
      </xdr:nvCxnSpPr>
      <xdr:spPr>
        <a:xfrm flipV="1">
          <a:off x="22160864" y="571173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103431</xdr:rowOff>
    </xdr:from>
    <xdr:ext cx="469744" cy="259045"/>
    <xdr:sp macro="" textlink="">
      <xdr:nvSpPr>
        <xdr:cNvPr id="417" name="【認定こども園・幼稚園・保育所】&#10;一人当たり面積最小値テキスト">
          <a:extLst>
            <a:ext uri="{FF2B5EF4-FFF2-40B4-BE49-F238E27FC236}">
              <a16:creationId xmlns:a16="http://schemas.microsoft.com/office/drawing/2014/main" id="{93EC73F7-F2CA-41AF-A0C7-B71CBB950E9B}"/>
            </a:ext>
          </a:extLst>
        </xdr:cNvPr>
        <xdr:cNvSpPr txBox="1"/>
      </xdr:nvSpPr>
      <xdr:spPr>
        <a:xfrm>
          <a:off x="22199600" y="7132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99604</xdr:rowOff>
    </xdr:from>
    <xdr:to>
      <xdr:col>116</xdr:col>
      <xdr:colOff>152400</xdr:colOff>
      <xdr:row>41</xdr:row>
      <xdr:rowOff>99604</xdr:rowOff>
    </xdr:to>
    <xdr:cxnSp macro="">
      <xdr:nvCxnSpPr>
        <xdr:cNvPr id="418" name="直線コネクタ 417">
          <a:extLst>
            <a:ext uri="{FF2B5EF4-FFF2-40B4-BE49-F238E27FC236}">
              <a16:creationId xmlns:a16="http://schemas.microsoft.com/office/drawing/2014/main" id="{2DF009E4-C805-49EB-88B5-615A76712BFC}"/>
            </a:ext>
          </a:extLst>
        </xdr:cNvPr>
        <xdr:cNvCxnSpPr/>
      </xdr:nvCxnSpPr>
      <xdr:spPr>
        <a:xfrm>
          <a:off x="22072600" y="71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561</xdr:rowOff>
    </xdr:from>
    <xdr:ext cx="469744" cy="259045"/>
    <xdr:sp macro="" textlink="">
      <xdr:nvSpPr>
        <xdr:cNvPr id="419" name="【認定こども園・幼稚園・保育所】&#10;一人当たり面積最大値テキスト">
          <a:extLst>
            <a:ext uri="{FF2B5EF4-FFF2-40B4-BE49-F238E27FC236}">
              <a16:creationId xmlns:a16="http://schemas.microsoft.com/office/drawing/2014/main" id="{6BF24776-13E5-46C4-B5F8-18A67AAAEA0C}"/>
            </a:ext>
          </a:extLst>
        </xdr:cNvPr>
        <xdr:cNvSpPr txBox="1"/>
      </xdr:nvSpPr>
      <xdr:spPr>
        <a:xfrm>
          <a:off x="22199600" y="5486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53884</xdr:rowOff>
    </xdr:from>
    <xdr:to>
      <xdr:col>116</xdr:col>
      <xdr:colOff>152400</xdr:colOff>
      <xdr:row>33</xdr:row>
      <xdr:rowOff>53884</xdr:rowOff>
    </xdr:to>
    <xdr:cxnSp macro="">
      <xdr:nvCxnSpPr>
        <xdr:cNvPr id="420" name="直線コネクタ 419">
          <a:extLst>
            <a:ext uri="{FF2B5EF4-FFF2-40B4-BE49-F238E27FC236}">
              <a16:creationId xmlns:a16="http://schemas.microsoft.com/office/drawing/2014/main" id="{4C1AB923-207B-4E61-A856-71D277575B88}"/>
            </a:ext>
          </a:extLst>
        </xdr:cNvPr>
        <xdr:cNvCxnSpPr/>
      </xdr:nvCxnSpPr>
      <xdr:spPr>
        <a:xfrm>
          <a:off x="22072600" y="571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97807</xdr:rowOff>
    </xdr:from>
    <xdr:ext cx="469744" cy="259045"/>
    <xdr:sp macro="" textlink="">
      <xdr:nvSpPr>
        <xdr:cNvPr id="421" name="【認定こども園・幼稚園・保育所】&#10;一人当たり面積平均値テキスト">
          <a:extLst>
            <a:ext uri="{FF2B5EF4-FFF2-40B4-BE49-F238E27FC236}">
              <a16:creationId xmlns:a16="http://schemas.microsoft.com/office/drawing/2014/main" id="{C66062CF-94A7-4653-BC57-7AE52D6FB125}"/>
            </a:ext>
          </a:extLst>
        </xdr:cNvPr>
        <xdr:cNvSpPr txBox="1"/>
      </xdr:nvSpPr>
      <xdr:spPr>
        <a:xfrm>
          <a:off x="22199600" y="661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74930</xdr:rowOff>
    </xdr:from>
    <xdr:to>
      <xdr:col>116</xdr:col>
      <xdr:colOff>114300</xdr:colOff>
      <xdr:row>40</xdr:row>
      <xdr:rowOff>5080</xdr:rowOff>
    </xdr:to>
    <xdr:sp macro="" textlink="">
      <xdr:nvSpPr>
        <xdr:cNvPr id="422" name="フローチャート: 判断 421">
          <a:extLst>
            <a:ext uri="{FF2B5EF4-FFF2-40B4-BE49-F238E27FC236}">
              <a16:creationId xmlns:a16="http://schemas.microsoft.com/office/drawing/2014/main" id="{D2F3DC06-674D-480D-AED8-955CA532360F}"/>
            </a:ext>
          </a:extLst>
        </xdr:cNvPr>
        <xdr:cNvSpPr/>
      </xdr:nvSpPr>
      <xdr:spPr>
        <a:xfrm>
          <a:off x="221107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121738</xdr:rowOff>
    </xdr:from>
    <xdr:to>
      <xdr:col>112</xdr:col>
      <xdr:colOff>38100</xdr:colOff>
      <xdr:row>40</xdr:row>
      <xdr:rowOff>51888</xdr:rowOff>
    </xdr:to>
    <xdr:sp macro="" textlink="">
      <xdr:nvSpPr>
        <xdr:cNvPr id="423" name="フローチャート: 判断 422">
          <a:extLst>
            <a:ext uri="{FF2B5EF4-FFF2-40B4-BE49-F238E27FC236}">
              <a16:creationId xmlns:a16="http://schemas.microsoft.com/office/drawing/2014/main" id="{5C261856-D35D-4CB6-ABA1-A2496D125DC1}"/>
            </a:ext>
          </a:extLst>
        </xdr:cNvPr>
        <xdr:cNvSpPr/>
      </xdr:nvSpPr>
      <xdr:spPr>
        <a:xfrm>
          <a:off x="21272500"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81462</xdr:rowOff>
    </xdr:from>
    <xdr:to>
      <xdr:col>107</xdr:col>
      <xdr:colOff>101600</xdr:colOff>
      <xdr:row>40</xdr:row>
      <xdr:rowOff>11612</xdr:rowOff>
    </xdr:to>
    <xdr:sp macro="" textlink="">
      <xdr:nvSpPr>
        <xdr:cNvPr id="424" name="フローチャート: 判断 423">
          <a:extLst>
            <a:ext uri="{FF2B5EF4-FFF2-40B4-BE49-F238E27FC236}">
              <a16:creationId xmlns:a16="http://schemas.microsoft.com/office/drawing/2014/main" id="{D3DF9577-C16F-42B6-9942-F8F9C3F2F445}"/>
            </a:ext>
          </a:extLst>
        </xdr:cNvPr>
        <xdr:cNvSpPr/>
      </xdr:nvSpPr>
      <xdr:spPr>
        <a:xfrm>
          <a:off x="20383500" y="676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102144</xdr:rowOff>
    </xdr:from>
    <xdr:to>
      <xdr:col>102</xdr:col>
      <xdr:colOff>165100</xdr:colOff>
      <xdr:row>40</xdr:row>
      <xdr:rowOff>32294</xdr:rowOff>
    </xdr:to>
    <xdr:sp macro="" textlink="">
      <xdr:nvSpPr>
        <xdr:cNvPr id="425" name="フローチャート: 判断 424">
          <a:extLst>
            <a:ext uri="{FF2B5EF4-FFF2-40B4-BE49-F238E27FC236}">
              <a16:creationId xmlns:a16="http://schemas.microsoft.com/office/drawing/2014/main" id="{2D2CE68D-5EFE-4760-9506-C8017F1AE241}"/>
            </a:ext>
          </a:extLst>
        </xdr:cNvPr>
        <xdr:cNvSpPr/>
      </xdr:nvSpPr>
      <xdr:spPr>
        <a:xfrm>
          <a:off x="19494500" y="678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110853</xdr:rowOff>
    </xdr:from>
    <xdr:to>
      <xdr:col>98</xdr:col>
      <xdr:colOff>38100</xdr:colOff>
      <xdr:row>40</xdr:row>
      <xdr:rowOff>41003</xdr:rowOff>
    </xdr:to>
    <xdr:sp macro="" textlink="">
      <xdr:nvSpPr>
        <xdr:cNvPr id="426" name="フローチャート: 判断 425">
          <a:extLst>
            <a:ext uri="{FF2B5EF4-FFF2-40B4-BE49-F238E27FC236}">
              <a16:creationId xmlns:a16="http://schemas.microsoft.com/office/drawing/2014/main" id="{338B0D74-7955-4B73-BF1D-46D6E68BFCA1}"/>
            </a:ext>
          </a:extLst>
        </xdr:cNvPr>
        <xdr:cNvSpPr/>
      </xdr:nvSpPr>
      <xdr:spPr>
        <a:xfrm>
          <a:off x="18605500" y="6797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3927E586-9C59-414A-A084-694DB7AD1EE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D4B4BEA-F2ED-4560-9708-3BBEEA3F77D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95365BAB-43C5-49DC-871D-DAB2A788E2FD}"/>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C3DF3D2-00BC-4FC8-8AEE-60A2CE6F2D14}"/>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716B0232-BBF6-463F-A5AF-5E339A63DFD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115207</xdr:rowOff>
    </xdr:from>
    <xdr:to>
      <xdr:col>116</xdr:col>
      <xdr:colOff>114300</xdr:colOff>
      <xdr:row>40</xdr:row>
      <xdr:rowOff>45357</xdr:rowOff>
    </xdr:to>
    <xdr:sp macro="" textlink="">
      <xdr:nvSpPr>
        <xdr:cNvPr id="432" name="楕円 431">
          <a:extLst>
            <a:ext uri="{FF2B5EF4-FFF2-40B4-BE49-F238E27FC236}">
              <a16:creationId xmlns:a16="http://schemas.microsoft.com/office/drawing/2014/main" id="{F08D5E2A-BB9F-4EE6-9A0E-4F410B8431E5}"/>
            </a:ext>
          </a:extLst>
        </xdr:cNvPr>
        <xdr:cNvSpPr/>
      </xdr:nvSpPr>
      <xdr:spPr>
        <a:xfrm>
          <a:off x="22110700" y="680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93634</xdr:rowOff>
    </xdr:from>
    <xdr:ext cx="469744" cy="259045"/>
    <xdr:sp macro="" textlink="">
      <xdr:nvSpPr>
        <xdr:cNvPr id="433" name="【認定こども園・幼稚園・保育所】&#10;一人当たり面積該当値テキスト">
          <a:extLst>
            <a:ext uri="{FF2B5EF4-FFF2-40B4-BE49-F238E27FC236}">
              <a16:creationId xmlns:a16="http://schemas.microsoft.com/office/drawing/2014/main" id="{7CD6F92E-1AB7-4CF8-91AF-24EF38BDD812}"/>
            </a:ext>
          </a:extLst>
        </xdr:cNvPr>
        <xdr:cNvSpPr txBox="1"/>
      </xdr:nvSpPr>
      <xdr:spPr>
        <a:xfrm>
          <a:off x="22199600" y="678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132624</xdr:rowOff>
    </xdr:from>
    <xdr:to>
      <xdr:col>112</xdr:col>
      <xdr:colOff>38100</xdr:colOff>
      <xdr:row>40</xdr:row>
      <xdr:rowOff>62774</xdr:rowOff>
    </xdr:to>
    <xdr:sp macro="" textlink="">
      <xdr:nvSpPr>
        <xdr:cNvPr id="434" name="楕円 433">
          <a:extLst>
            <a:ext uri="{FF2B5EF4-FFF2-40B4-BE49-F238E27FC236}">
              <a16:creationId xmlns:a16="http://schemas.microsoft.com/office/drawing/2014/main" id="{A1169AEA-C1AA-40AF-AAC2-CE3AF8686AAF}"/>
            </a:ext>
          </a:extLst>
        </xdr:cNvPr>
        <xdr:cNvSpPr/>
      </xdr:nvSpPr>
      <xdr:spPr>
        <a:xfrm>
          <a:off x="21272500" y="6819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166007</xdr:rowOff>
    </xdr:from>
    <xdr:to>
      <xdr:col>116</xdr:col>
      <xdr:colOff>63500</xdr:colOff>
      <xdr:row>40</xdr:row>
      <xdr:rowOff>11974</xdr:rowOff>
    </xdr:to>
    <xdr:cxnSp macro="">
      <xdr:nvCxnSpPr>
        <xdr:cNvPr id="435" name="直線コネクタ 434">
          <a:extLst>
            <a:ext uri="{FF2B5EF4-FFF2-40B4-BE49-F238E27FC236}">
              <a16:creationId xmlns:a16="http://schemas.microsoft.com/office/drawing/2014/main" id="{638763CD-5786-40DC-B32F-8DA5915E2296}"/>
            </a:ext>
          </a:extLst>
        </xdr:cNvPr>
        <xdr:cNvCxnSpPr/>
      </xdr:nvCxnSpPr>
      <xdr:spPr>
        <a:xfrm flipV="1">
          <a:off x="21323300" y="6852557"/>
          <a:ext cx="838200"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68415</xdr:rowOff>
    </xdr:from>
    <xdr:ext cx="469744" cy="259045"/>
    <xdr:sp macro="" textlink="">
      <xdr:nvSpPr>
        <xdr:cNvPr id="436" name="n_1aveValue【認定こども園・幼稚園・保育所】&#10;一人当たり面積">
          <a:extLst>
            <a:ext uri="{FF2B5EF4-FFF2-40B4-BE49-F238E27FC236}">
              <a16:creationId xmlns:a16="http://schemas.microsoft.com/office/drawing/2014/main" id="{683AFFEE-8B8A-4E7B-89B0-71E03C83C15A}"/>
            </a:ext>
          </a:extLst>
        </xdr:cNvPr>
        <xdr:cNvSpPr txBox="1"/>
      </xdr:nvSpPr>
      <xdr:spPr>
        <a:xfrm>
          <a:off x="21075727" y="6583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28139</xdr:rowOff>
    </xdr:from>
    <xdr:ext cx="469744" cy="259045"/>
    <xdr:sp macro="" textlink="">
      <xdr:nvSpPr>
        <xdr:cNvPr id="437" name="n_2aveValue【認定こども園・幼稚園・保育所】&#10;一人当たり面積">
          <a:extLst>
            <a:ext uri="{FF2B5EF4-FFF2-40B4-BE49-F238E27FC236}">
              <a16:creationId xmlns:a16="http://schemas.microsoft.com/office/drawing/2014/main" id="{619B8275-63DE-483A-87EE-930656E7755D}"/>
            </a:ext>
          </a:extLst>
        </xdr:cNvPr>
        <xdr:cNvSpPr txBox="1"/>
      </xdr:nvSpPr>
      <xdr:spPr>
        <a:xfrm>
          <a:off x="20199427" y="6543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48821</xdr:rowOff>
    </xdr:from>
    <xdr:ext cx="469744" cy="259045"/>
    <xdr:sp macro="" textlink="">
      <xdr:nvSpPr>
        <xdr:cNvPr id="438" name="n_3aveValue【認定こども園・幼稚園・保育所】&#10;一人当たり面積">
          <a:extLst>
            <a:ext uri="{FF2B5EF4-FFF2-40B4-BE49-F238E27FC236}">
              <a16:creationId xmlns:a16="http://schemas.microsoft.com/office/drawing/2014/main" id="{618F72C1-C624-4CD7-ABE1-89CC04C26A5B}"/>
            </a:ext>
          </a:extLst>
        </xdr:cNvPr>
        <xdr:cNvSpPr txBox="1"/>
      </xdr:nvSpPr>
      <xdr:spPr>
        <a:xfrm>
          <a:off x="19310427" y="6563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57530</xdr:rowOff>
    </xdr:from>
    <xdr:ext cx="469744" cy="259045"/>
    <xdr:sp macro="" textlink="">
      <xdr:nvSpPr>
        <xdr:cNvPr id="439" name="n_4aveValue【認定こども園・幼稚園・保育所】&#10;一人当たり面積">
          <a:extLst>
            <a:ext uri="{FF2B5EF4-FFF2-40B4-BE49-F238E27FC236}">
              <a16:creationId xmlns:a16="http://schemas.microsoft.com/office/drawing/2014/main" id="{B606D069-B926-4475-92D0-108812021A62}"/>
            </a:ext>
          </a:extLst>
        </xdr:cNvPr>
        <xdr:cNvSpPr txBox="1"/>
      </xdr:nvSpPr>
      <xdr:spPr>
        <a:xfrm>
          <a:off x="18421427" y="657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53901</xdr:rowOff>
    </xdr:from>
    <xdr:ext cx="469744" cy="259045"/>
    <xdr:sp macro="" textlink="">
      <xdr:nvSpPr>
        <xdr:cNvPr id="440" name="n_1mainValue【認定こども園・幼稚園・保育所】&#10;一人当たり面積">
          <a:extLst>
            <a:ext uri="{FF2B5EF4-FFF2-40B4-BE49-F238E27FC236}">
              <a16:creationId xmlns:a16="http://schemas.microsoft.com/office/drawing/2014/main" id="{53B3EBA9-96F9-4E8A-85BE-16BE86A65FB0}"/>
            </a:ext>
          </a:extLst>
        </xdr:cNvPr>
        <xdr:cNvSpPr txBox="1"/>
      </xdr:nvSpPr>
      <xdr:spPr>
        <a:xfrm>
          <a:off x="21075727" y="6911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1" name="正方形/長方形 440">
          <a:extLst>
            <a:ext uri="{FF2B5EF4-FFF2-40B4-BE49-F238E27FC236}">
              <a16:creationId xmlns:a16="http://schemas.microsoft.com/office/drawing/2014/main" id="{D772146A-C632-40D3-8F09-54DE1CE0F54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2" name="正方形/長方形 441">
          <a:extLst>
            <a:ext uri="{FF2B5EF4-FFF2-40B4-BE49-F238E27FC236}">
              <a16:creationId xmlns:a16="http://schemas.microsoft.com/office/drawing/2014/main" id="{9FE03658-FD22-4592-86C3-D96632C2A5C6}"/>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3" name="正方形/長方形 442">
          <a:extLst>
            <a:ext uri="{FF2B5EF4-FFF2-40B4-BE49-F238E27FC236}">
              <a16:creationId xmlns:a16="http://schemas.microsoft.com/office/drawing/2014/main" id="{1A7ADDA6-AE35-420B-AED7-8E30FEA982CF}"/>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4" name="正方形/長方形 443">
          <a:extLst>
            <a:ext uri="{FF2B5EF4-FFF2-40B4-BE49-F238E27FC236}">
              <a16:creationId xmlns:a16="http://schemas.microsoft.com/office/drawing/2014/main" id="{EDA25D46-6E1A-467D-8D25-FF44A88A5591}"/>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5" name="正方形/長方形 444">
          <a:extLst>
            <a:ext uri="{FF2B5EF4-FFF2-40B4-BE49-F238E27FC236}">
              <a16:creationId xmlns:a16="http://schemas.microsoft.com/office/drawing/2014/main" id="{6B27D678-5D39-4403-8CFF-EE9D5986B091}"/>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6" name="正方形/長方形 445">
          <a:extLst>
            <a:ext uri="{FF2B5EF4-FFF2-40B4-BE49-F238E27FC236}">
              <a16:creationId xmlns:a16="http://schemas.microsoft.com/office/drawing/2014/main" id="{5DF1B1EB-3403-462F-BE94-FB75A304492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7" name="正方形/長方形 446">
          <a:extLst>
            <a:ext uri="{FF2B5EF4-FFF2-40B4-BE49-F238E27FC236}">
              <a16:creationId xmlns:a16="http://schemas.microsoft.com/office/drawing/2014/main" id="{BC6BC17E-1149-49CD-B570-4F0E1A44132E}"/>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48" name="正方形/長方形 447">
          <a:extLst>
            <a:ext uri="{FF2B5EF4-FFF2-40B4-BE49-F238E27FC236}">
              <a16:creationId xmlns:a16="http://schemas.microsoft.com/office/drawing/2014/main" id="{F15812A6-B11E-45B1-8440-67E13BA0D26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49" name="テキスト ボックス 448">
          <a:extLst>
            <a:ext uri="{FF2B5EF4-FFF2-40B4-BE49-F238E27FC236}">
              <a16:creationId xmlns:a16="http://schemas.microsoft.com/office/drawing/2014/main" id="{63945389-AC25-4B6F-B1D4-F960276D336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0" name="直線コネクタ 449">
          <a:extLst>
            <a:ext uri="{FF2B5EF4-FFF2-40B4-BE49-F238E27FC236}">
              <a16:creationId xmlns:a16="http://schemas.microsoft.com/office/drawing/2014/main" id="{71EA436A-7916-412A-A22A-43D7D323CAF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1" name="テキスト ボックス 450">
          <a:extLst>
            <a:ext uri="{FF2B5EF4-FFF2-40B4-BE49-F238E27FC236}">
              <a16:creationId xmlns:a16="http://schemas.microsoft.com/office/drawing/2014/main" id="{FBFEC13F-39EB-4153-A5D6-60C5D7F42A0E}"/>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2" name="直線コネクタ 451">
          <a:extLst>
            <a:ext uri="{FF2B5EF4-FFF2-40B4-BE49-F238E27FC236}">
              <a16:creationId xmlns:a16="http://schemas.microsoft.com/office/drawing/2014/main" id="{6032CB7F-E366-47E7-9326-1990A1303384}"/>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53" name="テキスト ボックス 452">
          <a:extLst>
            <a:ext uri="{FF2B5EF4-FFF2-40B4-BE49-F238E27FC236}">
              <a16:creationId xmlns:a16="http://schemas.microsoft.com/office/drawing/2014/main" id="{5C566718-33AD-4775-9529-2B35506E283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4" name="直線コネクタ 453">
          <a:extLst>
            <a:ext uri="{FF2B5EF4-FFF2-40B4-BE49-F238E27FC236}">
              <a16:creationId xmlns:a16="http://schemas.microsoft.com/office/drawing/2014/main" id="{75345060-C043-4177-AC7B-FEE957AD746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5" name="テキスト ボックス 454">
          <a:extLst>
            <a:ext uri="{FF2B5EF4-FFF2-40B4-BE49-F238E27FC236}">
              <a16:creationId xmlns:a16="http://schemas.microsoft.com/office/drawing/2014/main" id="{35F7703D-C362-4B61-87E5-2B4D7B49F1C8}"/>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6" name="直線コネクタ 455">
          <a:extLst>
            <a:ext uri="{FF2B5EF4-FFF2-40B4-BE49-F238E27FC236}">
              <a16:creationId xmlns:a16="http://schemas.microsoft.com/office/drawing/2014/main" id="{841DDD7A-88F6-4C75-9625-D4C68546EEE6}"/>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7" name="テキスト ボックス 456">
          <a:extLst>
            <a:ext uri="{FF2B5EF4-FFF2-40B4-BE49-F238E27FC236}">
              <a16:creationId xmlns:a16="http://schemas.microsoft.com/office/drawing/2014/main" id="{00E4E0AF-D874-4D0C-83BE-165CF566B33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58" name="直線コネクタ 457">
          <a:extLst>
            <a:ext uri="{FF2B5EF4-FFF2-40B4-BE49-F238E27FC236}">
              <a16:creationId xmlns:a16="http://schemas.microsoft.com/office/drawing/2014/main" id="{21DA46A0-FF37-404A-9851-384B0205023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59" name="テキスト ボックス 458">
          <a:extLst>
            <a:ext uri="{FF2B5EF4-FFF2-40B4-BE49-F238E27FC236}">
              <a16:creationId xmlns:a16="http://schemas.microsoft.com/office/drawing/2014/main" id="{A92C8A01-1E01-4CC5-AE76-7073C15AD386}"/>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0" name="直線コネクタ 459">
          <a:extLst>
            <a:ext uri="{FF2B5EF4-FFF2-40B4-BE49-F238E27FC236}">
              <a16:creationId xmlns:a16="http://schemas.microsoft.com/office/drawing/2014/main" id="{2B529BA7-BAF5-435A-9082-83DC8EA15F4C}"/>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1" name="テキスト ボックス 460">
          <a:extLst>
            <a:ext uri="{FF2B5EF4-FFF2-40B4-BE49-F238E27FC236}">
              <a16:creationId xmlns:a16="http://schemas.microsoft.com/office/drawing/2014/main" id="{D2CB20C4-B58A-48FD-B8E7-BBFA88879677}"/>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2" name="直線コネクタ 461">
          <a:extLst>
            <a:ext uri="{FF2B5EF4-FFF2-40B4-BE49-F238E27FC236}">
              <a16:creationId xmlns:a16="http://schemas.microsoft.com/office/drawing/2014/main" id="{4EE47D59-C275-41CC-B39B-CE5746B90EE8}"/>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63" name="テキスト ボックス 462">
          <a:extLst>
            <a:ext uri="{FF2B5EF4-FFF2-40B4-BE49-F238E27FC236}">
              <a16:creationId xmlns:a16="http://schemas.microsoft.com/office/drawing/2014/main" id="{92C37D0C-A4D1-4857-8F5C-E8377BC198B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4" name="【学校施設】&#10;有形固定資産減価償却率グラフ枠">
          <a:extLst>
            <a:ext uri="{FF2B5EF4-FFF2-40B4-BE49-F238E27FC236}">
              <a16:creationId xmlns:a16="http://schemas.microsoft.com/office/drawing/2014/main" id="{61C070AE-9A41-4264-BF50-5A02D533BD6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51435</xdr:rowOff>
    </xdr:from>
    <xdr:to>
      <xdr:col>85</xdr:col>
      <xdr:colOff>126364</xdr:colOff>
      <xdr:row>63</xdr:row>
      <xdr:rowOff>102870</xdr:rowOff>
    </xdr:to>
    <xdr:cxnSp macro="">
      <xdr:nvCxnSpPr>
        <xdr:cNvPr id="465" name="直線コネクタ 464">
          <a:extLst>
            <a:ext uri="{FF2B5EF4-FFF2-40B4-BE49-F238E27FC236}">
              <a16:creationId xmlns:a16="http://schemas.microsoft.com/office/drawing/2014/main" id="{874766F7-3DEB-426B-BD14-50AF1FC9C7F9}"/>
            </a:ext>
          </a:extLst>
        </xdr:cNvPr>
        <xdr:cNvCxnSpPr/>
      </xdr:nvCxnSpPr>
      <xdr:spPr>
        <a:xfrm flipV="1">
          <a:off x="16318864" y="9652635"/>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106697</xdr:rowOff>
    </xdr:from>
    <xdr:ext cx="405111" cy="259045"/>
    <xdr:sp macro="" textlink="">
      <xdr:nvSpPr>
        <xdr:cNvPr id="466" name="【学校施設】&#10;有形固定資産減価償却率最小値テキスト">
          <a:extLst>
            <a:ext uri="{FF2B5EF4-FFF2-40B4-BE49-F238E27FC236}">
              <a16:creationId xmlns:a16="http://schemas.microsoft.com/office/drawing/2014/main" id="{59C2C074-7EFC-4B5A-870E-4BE0E80BF320}"/>
            </a:ext>
          </a:extLst>
        </xdr:cNvPr>
        <xdr:cNvSpPr txBox="1"/>
      </xdr:nvSpPr>
      <xdr:spPr>
        <a:xfrm>
          <a:off x="16357600" y="1090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102870</xdr:rowOff>
    </xdr:from>
    <xdr:to>
      <xdr:col>86</xdr:col>
      <xdr:colOff>25400</xdr:colOff>
      <xdr:row>63</xdr:row>
      <xdr:rowOff>102870</xdr:rowOff>
    </xdr:to>
    <xdr:cxnSp macro="">
      <xdr:nvCxnSpPr>
        <xdr:cNvPr id="467" name="直線コネクタ 466">
          <a:extLst>
            <a:ext uri="{FF2B5EF4-FFF2-40B4-BE49-F238E27FC236}">
              <a16:creationId xmlns:a16="http://schemas.microsoft.com/office/drawing/2014/main" id="{96C14671-ECA9-4E12-A2B4-E47D24E2FC4E}"/>
            </a:ext>
          </a:extLst>
        </xdr:cNvPr>
        <xdr:cNvCxnSpPr/>
      </xdr:nvCxnSpPr>
      <xdr:spPr>
        <a:xfrm>
          <a:off x="16230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169562</xdr:rowOff>
    </xdr:from>
    <xdr:ext cx="405111" cy="259045"/>
    <xdr:sp macro="" textlink="">
      <xdr:nvSpPr>
        <xdr:cNvPr id="468" name="【学校施設】&#10;有形固定資産減価償却率最大値テキスト">
          <a:extLst>
            <a:ext uri="{FF2B5EF4-FFF2-40B4-BE49-F238E27FC236}">
              <a16:creationId xmlns:a16="http://schemas.microsoft.com/office/drawing/2014/main" id="{B34A53D2-377E-4288-B9B4-5DDDE2E3F2AA}"/>
            </a:ext>
          </a:extLst>
        </xdr:cNvPr>
        <xdr:cNvSpPr txBox="1"/>
      </xdr:nvSpPr>
      <xdr:spPr>
        <a:xfrm>
          <a:off x="16357600" y="9427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51435</xdr:rowOff>
    </xdr:from>
    <xdr:to>
      <xdr:col>86</xdr:col>
      <xdr:colOff>25400</xdr:colOff>
      <xdr:row>56</xdr:row>
      <xdr:rowOff>51435</xdr:rowOff>
    </xdr:to>
    <xdr:cxnSp macro="">
      <xdr:nvCxnSpPr>
        <xdr:cNvPr id="469" name="直線コネクタ 468">
          <a:extLst>
            <a:ext uri="{FF2B5EF4-FFF2-40B4-BE49-F238E27FC236}">
              <a16:creationId xmlns:a16="http://schemas.microsoft.com/office/drawing/2014/main" id="{79584FD1-87A0-4D45-924C-00A51A79ED80}"/>
            </a:ext>
          </a:extLst>
        </xdr:cNvPr>
        <xdr:cNvCxnSpPr/>
      </xdr:nvCxnSpPr>
      <xdr:spPr>
        <a:xfrm>
          <a:off x="16230600" y="9652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118127</xdr:rowOff>
    </xdr:from>
    <xdr:ext cx="405111" cy="259045"/>
    <xdr:sp macro="" textlink="">
      <xdr:nvSpPr>
        <xdr:cNvPr id="470" name="【学校施設】&#10;有形固定資産減価償却率平均値テキスト">
          <a:extLst>
            <a:ext uri="{FF2B5EF4-FFF2-40B4-BE49-F238E27FC236}">
              <a16:creationId xmlns:a16="http://schemas.microsoft.com/office/drawing/2014/main" id="{0751AF71-8C23-4196-86B6-B19F77BFEB10}"/>
            </a:ext>
          </a:extLst>
        </xdr:cNvPr>
        <xdr:cNvSpPr txBox="1"/>
      </xdr:nvSpPr>
      <xdr:spPr>
        <a:xfrm>
          <a:off x="16357600" y="102336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139700</xdr:rowOff>
    </xdr:from>
    <xdr:to>
      <xdr:col>85</xdr:col>
      <xdr:colOff>177800</xdr:colOff>
      <xdr:row>60</xdr:row>
      <xdr:rowOff>69850</xdr:rowOff>
    </xdr:to>
    <xdr:sp macro="" textlink="">
      <xdr:nvSpPr>
        <xdr:cNvPr id="471" name="フローチャート: 判断 470">
          <a:extLst>
            <a:ext uri="{FF2B5EF4-FFF2-40B4-BE49-F238E27FC236}">
              <a16:creationId xmlns:a16="http://schemas.microsoft.com/office/drawing/2014/main" id="{4086EAB3-8362-4052-A7ED-ABF74942C6CD}"/>
            </a:ext>
          </a:extLst>
        </xdr:cNvPr>
        <xdr:cNvSpPr/>
      </xdr:nvSpPr>
      <xdr:spPr>
        <a:xfrm>
          <a:off x="162687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120650</xdr:rowOff>
    </xdr:from>
    <xdr:to>
      <xdr:col>81</xdr:col>
      <xdr:colOff>101600</xdr:colOff>
      <xdr:row>60</xdr:row>
      <xdr:rowOff>50800</xdr:rowOff>
    </xdr:to>
    <xdr:sp macro="" textlink="">
      <xdr:nvSpPr>
        <xdr:cNvPr id="472" name="フローチャート: 判断 471">
          <a:extLst>
            <a:ext uri="{FF2B5EF4-FFF2-40B4-BE49-F238E27FC236}">
              <a16:creationId xmlns:a16="http://schemas.microsoft.com/office/drawing/2014/main" id="{063CFE5D-6F81-4390-8827-A2FED9A56E9E}"/>
            </a:ext>
          </a:extLst>
        </xdr:cNvPr>
        <xdr:cNvSpPr/>
      </xdr:nvSpPr>
      <xdr:spPr>
        <a:xfrm>
          <a:off x="15430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141605</xdr:rowOff>
    </xdr:from>
    <xdr:to>
      <xdr:col>76</xdr:col>
      <xdr:colOff>165100</xdr:colOff>
      <xdr:row>60</xdr:row>
      <xdr:rowOff>71755</xdr:rowOff>
    </xdr:to>
    <xdr:sp macro="" textlink="">
      <xdr:nvSpPr>
        <xdr:cNvPr id="473" name="フローチャート: 判断 472">
          <a:extLst>
            <a:ext uri="{FF2B5EF4-FFF2-40B4-BE49-F238E27FC236}">
              <a16:creationId xmlns:a16="http://schemas.microsoft.com/office/drawing/2014/main" id="{DFDE7ACC-FCB6-4C25-AAF1-EAA05CC2D29D}"/>
            </a:ext>
          </a:extLst>
        </xdr:cNvPr>
        <xdr:cNvSpPr/>
      </xdr:nvSpPr>
      <xdr:spPr>
        <a:xfrm>
          <a:off x="14541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474" name="フローチャート: 判断 473">
          <a:extLst>
            <a:ext uri="{FF2B5EF4-FFF2-40B4-BE49-F238E27FC236}">
              <a16:creationId xmlns:a16="http://schemas.microsoft.com/office/drawing/2014/main" id="{D2CD6921-2CE2-4785-B656-30EF0DD5719D}"/>
            </a:ext>
          </a:extLst>
        </xdr:cNvPr>
        <xdr:cNvSpPr/>
      </xdr:nvSpPr>
      <xdr:spPr>
        <a:xfrm>
          <a:off x="13652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52070</xdr:rowOff>
    </xdr:from>
    <xdr:to>
      <xdr:col>67</xdr:col>
      <xdr:colOff>101600</xdr:colOff>
      <xdr:row>59</xdr:row>
      <xdr:rowOff>153670</xdr:rowOff>
    </xdr:to>
    <xdr:sp macro="" textlink="">
      <xdr:nvSpPr>
        <xdr:cNvPr id="475" name="フローチャート: 判断 474">
          <a:extLst>
            <a:ext uri="{FF2B5EF4-FFF2-40B4-BE49-F238E27FC236}">
              <a16:creationId xmlns:a16="http://schemas.microsoft.com/office/drawing/2014/main" id="{86673A80-D0D9-44FF-A19D-A6B2F498EC9B}"/>
            </a:ext>
          </a:extLst>
        </xdr:cNvPr>
        <xdr:cNvSpPr/>
      </xdr:nvSpPr>
      <xdr:spPr>
        <a:xfrm>
          <a:off x="127635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6" name="テキスト ボックス 475">
          <a:extLst>
            <a:ext uri="{FF2B5EF4-FFF2-40B4-BE49-F238E27FC236}">
              <a16:creationId xmlns:a16="http://schemas.microsoft.com/office/drawing/2014/main" id="{F834FEE0-1F8B-4ED5-B0EF-5E18D1F4B6D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7" name="テキスト ボックス 476">
          <a:extLst>
            <a:ext uri="{FF2B5EF4-FFF2-40B4-BE49-F238E27FC236}">
              <a16:creationId xmlns:a16="http://schemas.microsoft.com/office/drawing/2014/main" id="{504B9403-6E88-488D-8FEB-B80123B1F19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78" name="テキスト ボックス 477">
          <a:extLst>
            <a:ext uri="{FF2B5EF4-FFF2-40B4-BE49-F238E27FC236}">
              <a16:creationId xmlns:a16="http://schemas.microsoft.com/office/drawing/2014/main" id="{51D68D3A-A223-4591-956F-F4155A4F968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79" name="テキスト ボックス 478">
          <a:extLst>
            <a:ext uri="{FF2B5EF4-FFF2-40B4-BE49-F238E27FC236}">
              <a16:creationId xmlns:a16="http://schemas.microsoft.com/office/drawing/2014/main" id="{75D5BDC6-76FD-4FDC-AEF0-1160977B120F}"/>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0" name="テキスト ボックス 479">
          <a:extLst>
            <a:ext uri="{FF2B5EF4-FFF2-40B4-BE49-F238E27FC236}">
              <a16:creationId xmlns:a16="http://schemas.microsoft.com/office/drawing/2014/main" id="{5718606C-017C-4089-946F-6C45D790040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71120</xdr:rowOff>
    </xdr:from>
    <xdr:to>
      <xdr:col>85</xdr:col>
      <xdr:colOff>177800</xdr:colOff>
      <xdr:row>60</xdr:row>
      <xdr:rowOff>1270</xdr:rowOff>
    </xdr:to>
    <xdr:sp macro="" textlink="">
      <xdr:nvSpPr>
        <xdr:cNvPr id="481" name="楕円 480">
          <a:extLst>
            <a:ext uri="{FF2B5EF4-FFF2-40B4-BE49-F238E27FC236}">
              <a16:creationId xmlns:a16="http://schemas.microsoft.com/office/drawing/2014/main" id="{DBEED2B4-0612-4C8C-A3BD-CAFEA38FB4E2}"/>
            </a:ext>
          </a:extLst>
        </xdr:cNvPr>
        <xdr:cNvSpPr/>
      </xdr:nvSpPr>
      <xdr:spPr>
        <a:xfrm>
          <a:off x="16268700" y="1018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93997</xdr:rowOff>
    </xdr:from>
    <xdr:ext cx="405111" cy="259045"/>
    <xdr:sp macro="" textlink="">
      <xdr:nvSpPr>
        <xdr:cNvPr id="482" name="【学校施設】&#10;有形固定資産減価償却率該当値テキスト">
          <a:extLst>
            <a:ext uri="{FF2B5EF4-FFF2-40B4-BE49-F238E27FC236}">
              <a16:creationId xmlns:a16="http://schemas.microsoft.com/office/drawing/2014/main" id="{203335F1-BBEC-48A8-A601-C9E85EC73B0D}"/>
            </a:ext>
          </a:extLst>
        </xdr:cNvPr>
        <xdr:cNvSpPr txBox="1"/>
      </xdr:nvSpPr>
      <xdr:spPr>
        <a:xfrm>
          <a:off x="16357600"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13970</xdr:rowOff>
    </xdr:from>
    <xdr:to>
      <xdr:col>81</xdr:col>
      <xdr:colOff>101600</xdr:colOff>
      <xdr:row>59</xdr:row>
      <xdr:rowOff>115570</xdr:rowOff>
    </xdr:to>
    <xdr:sp macro="" textlink="">
      <xdr:nvSpPr>
        <xdr:cNvPr id="483" name="楕円 482">
          <a:extLst>
            <a:ext uri="{FF2B5EF4-FFF2-40B4-BE49-F238E27FC236}">
              <a16:creationId xmlns:a16="http://schemas.microsoft.com/office/drawing/2014/main" id="{72A4E949-5056-4584-AFC9-8CDC8AF0E184}"/>
            </a:ext>
          </a:extLst>
        </xdr:cNvPr>
        <xdr:cNvSpPr/>
      </xdr:nvSpPr>
      <xdr:spPr>
        <a:xfrm>
          <a:off x="15430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64770</xdr:rowOff>
    </xdr:from>
    <xdr:to>
      <xdr:col>85</xdr:col>
      <xdr:colOff>127000</xdr:colOff>
      <xdr:row>59</xdr:row>
      <xdr:rowOff>121920</xdr:rowOff>
    </xdr:to>
    <xdr:cxnSp macro="">
      <xdr:nvCxnSpPr>
        <xdr:cNvPr id="484" name="直線コネクタ 483">
          <a:extLst>
            <a:ext uri="{FF2B5EF4-FFF2-40B4-BE49-F238E27FC236}">
              <a16:creationId xmlns:a16="http://schemas.microsoft.com/office/drawing/2014/main" id="{BF6260CA-2DAC-4B51-AD42-57DE60590A0F}"/>
            </a:ext>
          </a:extLst>
        </xdr:cNvPr>
        <xdr:cNvCxnSpPr/>
      </xdr:nvCxnSpPr>
      <xdr:spPr>
        <a:xfrm>
          <a:off x="15481300" y="1018032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41927</xdr:rowOff>
    </xdr:from>
    <xdr:ext cx="405111" cy="259045"/>
    <xdr:sp macro="" textlink="">
      <xdr:nvSpPr>
        <xdr:cNvPr id="485" name="n_1aveValue【学校施設】&#10;有形固定資産減価償却率">
          <a:extLst>
            <a:ext uri="{FF2B5EF4-FFF2-40B4-BE49-F238E27FC236}">
              <a16:creationId xmlns:a16="http://schemas.microsoft.com/office/drawing/2014/main" id="{EF828730-68DE-46D8-8D57-DFE53A449D40}"/>
            </a:ext>
          </a:extLst>
        </xdr:cNvPr>
        <xdr:cNvSpPr txBox="1"/>
      </xdr:nvSpPr>
      <xdr:spPr>
        <a:xfrm>
          <a:off x="152660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88282</xdr:rowOff>
    </xdr:from>
    <xdr:ext cx="405111" cy="259045"/>
    <xdr:sp macro="" textlink="">
      <xdr:nvSpPr>
        <xdr:cNvPr id="486" name="n_2aveValue【学校施設】&#10;有形固定資産減価償却率">
          <a:extLst>
            <a:ext uri="{FF2B5EF4-FFF2-40B4-BE49-F238E27FC236}">
              <a16:creationId xmlns:a16="http://schemas.microsoft.com/office/drawing/2014/main" id="{94C8BFA9-80F2-4CA2-9C3C-468DA22233E8}"/>
            </a:ext>
          </a:extLst>
        </xdr:cNvPr>
        <xdr:cNvSpPr txBox="1"/>
      </xdr:nvSpPr>
      <xdr:spPr>
        <a:xfrm>
          <a:off x="14389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61612</xdr:rowOff>
    </xdr:from>
    <xdr:ext cx="405111" cy="259045"/>
    <xdr:sp macro="" textlink="">
      <xdr:nvSpPr>
        <xdr:cNvPr id="487" name="n_3aveValue【学校施設】&#10;有形固定資産減価償却率">
          <a:extLst>
            <a:ext uri="{FF2B5EF4-FFF2-40B4-BE49-F238E27FC236}">
              <a16:creationId xmlns:a16="http://schemas.microsoft.com/office/drawing/2014/main" id="{7D493ADE-D676-430C-AD36-4B0EABB0773C}"/>
            </a:ext>
          </a:extLst>
        </xdr:cNvPr>
        <xdr:cNvSpPr txBox="1"/>
      </xdr:nvSpPr>
      <xdr:spPr>
        <a:xfrm>
          <a:off x="13500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170197</xdr:rowOff>
    </xdr:from>
    <xdr:ext cx="405111" cy="259045"/>
    <xdr:sp macro="" textlink="">
      <xdr:nvSpPr>
        <xdr:cNvPr id="488" name="n_4aveValue【学校施設】&#10;有形固定資産減価償却率">
          <a:extLst>
            <a:ext uri="{FF2B5EF4-FFF2-40B4-BE49-F238E27FC236}">
              <a16:creationId xmlns:a16="http://schemas.microsoft.com/office/drawing/2014/main" id="{713D7F32-3ED8-49D8-AAE6-C5B104B2B94F}"/>
            </a:ext>
          </a:extLst>
        </xdr:cNvPr>
        <xdr:cNvSpPr txBox="1"/>
      </xdr:nvSpPr>
      <xdr:spPr>
        <a:xfrm>
          <a:off x="12611744" y="994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132097</xdr:rowOff>
    </xdr:from>
    <xdr:ext cx="405111" cy="259045"/>
    <xdr:sp macro="" textlink="">
      <xdr:nvSpPr>
        <xdr:cNvPr id="489" name="n_1mainValue【学校施設】&#10;有形固定資産減価償却率">
          <a:extLst>
            <a:ext uri="{FF2B5EF4-FFF2-40B4-BE49-F238E27FC236}">
              <a16:creationId xmlns:a16="http://schemas.microsoft.com/office/drawing/2014/main" id="{92ED5652-D4EF-41B1-AE0C-F1FE74569D9B}"/>
            </a:ext>
          </a:extLst>
        </xdr:cNvPr>
        <xdr:cNvSpPr txBox="1"/>
      </xdr:nvSpPr>
      <xdr:spPr>
        <a:xfrm>
          <a:off x="15266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0" name="正方形/長方形 489">
          <a:extLst>
            <a:ext uri="{FF2B5EF4-FFF2-40B4-BE49-F238E27FC236}">
              <a16:creationId xmlns:a16="http://schemas.microsoft.com/office/drawing/2014/main" id="{39047A05-83C1-41ED-9067-3E483C2C2B72}"/>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1" name="正方形/長方形 490">
          <a:extLst>
            <a:ext uri="{FF2B5EF4-FFF2-40B4-BE49-F238E27FC236}">
              <a16:creationId xmlns:a16="http://schemas.microsoft.com/office/drawing/2014/main" id="{1AB57459-5E23-496C-AF50-8EC7039D785A}"/>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2" name="正方形/長方形 491">
          <a:extLst>
            <a:ext uri="{FF2B5EF4-FFF2-40B4-BE49-F238E27FC236}">
              <a16:creationId xmlns:a16="http://schemas.microsoft.com/office/drawing/2014/main" id="{AE13C36B-6200-419D-8D0F-85088E02C66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3" name="正方形/長方形 492">
          <a:extLst>
            <a:ext uri="{FF2B5EF4-FFF2-40B4-BE49-F238E27FC236}">
              <a16:creationId xmlns:a16="http://schemas.microsoft.com/office/drawing/2014/main" id="{7B4C381A-D5AE-4405-9D96-032D972B904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4" name="正方形/長方形 493">
          <a:extLst>
            <a:ext uri="{FF2B5EF4-FFF2-40B4-BE49-F238E27FC236}">
              <a16:creationId xmlns:a16="http://schemas.microsoft.com/office/drawing/2014/main" id="{7AB01898-F5EE-4D62-BDF7-C2F745B6D1E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95" name="正方形/長方形 494">
          <a:extLst>
            <a:ext uri="{FF2B5EF4-FFF2-40B4-BE49-F238E27FC236}">
              <a16:creationId xmlns:a16="http://schemas.microsoft.com/office/drawing/2014/main" id="{68F06565-B9CB-43D4-904B-15822EEB319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96" name="正方形/長方形 495">
          <a:extLst>
            <a:ext uri="{FF2B5EF4-FFF2-40B4-BE49-F238E27FC236}">
              <a16:creationId xmlns:a16="http://schemas.microsoft.com/office/drawing/2014/main" id="{7054157F-B67F-4676-92D0-E9F0F81869E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97" name="正方形/長方形 496">
          <a:extLst>
            <a:ext uri="{FF2B5EF4-FFF2-40B4-BE49-F238E27FC236}">
              <a16:creationId xmlns:a16="http://schemas.microsoft.com/office/drawing/2014/main" id="{B070CC0E-8483-4670-B226-77EC54FC601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98" name="テキスト ボックス 497">
          <a:extLst>
            <a:ext uri="{FF2B5EF4-FFF2-40B4-BE49-F238E27FC236}">
              <a16:creationId xmlns:a16="http://schemas.microsoft.com/office/drawing/2014/main" id="{87A64547-DEC4-428F-9903-3027FC3680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99" name="直線コネクタ 498">
          <a:extLst>
            <a:ext uri="{FF2B5EF4-FFF2-40B4-BE49-F238E27FC236}">
              <a16:creationId xmlns:a16="http://schemas.microsoft.com/office/drawing/2014/main" id="{6B9BA5A3-7376-45E4-B692-D0E0F05CEEDD}"/>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00" name="直線コネクタ 499">
          <a:extLst>
            <a:ext uri="{FF2B5EF4-FFF2-40B4-BE49-F238E27FC236}">
              <a16:creationId xmlns:a16="http://schemas.microsoft.com/office/drawing/2014/main" id="{55AFCBF5-40EB-4449-96F5-5C41FD236EA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01" name="テキスト ボックス 500">
          <a:extLst>
            <a:ext uri="{FF2B5EF4-FFF2-40B4-BE49-F238E27FC236}">
              <a16:creationId xmlns:a16="http://schemas.microsoft.com/office/drawing/2014/main" id="{AFDCBFC5-9D0D-4FCC-BBD6-E2541C538891}"/>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02" name="直線コネクタ 501">
          <a:extLst>
            <a:ext uri="{FF2B5EF4-FFF2-40B4-BE49-F238E27FC236}">
              <a16:creationId xmlns:a16="http://schemas.microsoft.com/office/drawing/2014/main" id="{182E303B-E82B-4EAF-9388-84EDB0E41E8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03" name="テキスト ボックス 502">
          <a:extLst>
            <a:ext uri="{FF2B5EF4-FFF2-40B4-BE49-F238E27FC236}">
              <a16:creationId xmlns:a16="http://schemas.microsoft.com/office/drawing/2014/main" id="{0833E48F-62C3-4EF0-9B93-83BBBD330FB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04" name="直線コネクタ 503">
          <a:extLst>
            <a:ext uri="{FF2B5EF4-FFF2-40B4-BE49-F238E27FC236}">
              <a16:creationId xmlns:a16="http://schemas.microsoft.com/office/drawing/2014/main" id="{A8D0D08B-F59B-4E70-9D4D-E45A2093027C}"/>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05" name="テキスト ボックス 504">
          <a:extLst>
            <a:ext uri="{FF2B5EF4-FFF2-40B4-BE49-F238E27FC236}">
              <a16:creationId xmlns:a16="http://schemas.microsoft.com/office/drawing/2014/main" id="{1511A4FF-CD95-41AC-8060-24B04EDBA167}"/>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06" name="直線コネクタ 505">
          <a:extLst>
            <a:ext uri="{FF2B5EF4-FFF2-40B4-BE49-F238E27FC236}">
              <a16:creationId xmlns:a16="http://schemas.microsoft.com/office/drawing/2014/main" id="{7EFB91F0-6BAF-43BD-90EC-82CF8DDBDB0C}"/>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07" name="テキスト ボックス 506">
          <a:extLst>
            <a:ext uri="{FF2B5EF4-FFF2-40B4-BE49-F238E27FC236}">
              <a16:creationId xmlns:a16="http://schemas.microsoft.com/office/drawing/2014/main" id="{4E5A74E5-82AF-4874-BE1B-0879779E2E1F}"/>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08" name="直線コネクタ 507">
          <a:extLst>
            <a:ext uri="{FF2B5EF4-FFF2-40B4-BE49-F238E27FC236}">
              <a16:creationId xmlns:a16="http://schemas.microsoft.com/office/drawing/2014/main" id="{143F0E10-2C6C-4584-95A6-7201FBF2FDF7}"/>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09" name="テキスト ボックス 508">
          <a:extLst>
            <a:ext uri="{FF2B5EF4-FFF2-40B4-BE49-F238E27FC236}">
              <a16:creationId xmlns:a16="http://schemas.microsoft.com/office/drawing/2014/main" id="{4BA4E63D-F7B2-4064-BD66-3DC4CD464037}"/>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0" name="直線コネクタ 509">
          <a:extLst>
            <a:ext uri="{FF2B5EF4-FFF2-40B4-BE49-F238E27FC236}">
              <a16:creationId xmlns:a16="http://schemas.microsoft.com/office/drawing/2014/main" id="{1A489EAA-7BBF-4D23-BAE8-6017AB627D47}"/>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11" name="テキスト ボックス 510">
          <a:extLst>
            <a:ext uri="{FF2B5EF4-FFF2-40B4-BE49-F238E27FC236}">
              <a16:creationId xmlns:a16="http://schemas.microsoft.com/office/drawing/2014/main" id="{DCD00804-0A3D-40EB-8197-86358B7B4A2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2" name="【学校施設】&#10;一人当たり面積グラフ枠">
          <a:extLst>
            <a:ext uri="{FF2B5EF4-FFF2-40B4-BE49-F238E27FC236}">
              <a16:creationId xmlns:a16="http://schemas.microsoft.com/office/drawing/2014/main" id="{3D83F3A7-BE72-4714-9452-9AA8B26BFCF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111557</xdr:rowOff>
    </xdr:from>
    <xdr:to>
      <xdr:col>116</xdr:col>
      <xdr:colOff>62864</xdr:colOff>
      <xdr:row>63</xdr:row>
      <xdr:rowOff>131673</xdr:rowOff>
    </xdr:to>
    <xdr:cxnSp macro="">
      <xdr:nvCxnSpPr>
        <xdr:cNvPr id="513" name="直線コネクタ 512">
          <a:extLst>
            <a:ext uri="{FF2B5EF4-FFF2-40B4-BE49-F238E27FC236}">
              <a16:creationId xmlns:a16="http://schemas.microsoft.com/office/drawing/2014/main" id="{3DC7EB14-7735-4907-88C4-E577458A7A88}"/>
            </a:ext>
          </a:extLst>
        </xdr:cNvPr>
        <xdr:cNvCxnSpPr/>
      </xdr:nvCxnSpPr>
      <xdr:spPr>
        <a:xfrm flipV="1">
          <a:off x="22160864" y="9541307"/>
          <a:ext cx="0" cy="1391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135500</xdr:rowOff>
    </xdr:from>
    <xdr:ext cx="469744" cy="259045"/>
    <xdr:sp macro="" textlink="">
      <xdr:nvSpPr>
        <xdr:cNvPr id="514" name="【学校施設】&#10;一人当たり面積最小値テキスト">
          <a:extLst>
            <a:ext uri="{FF2B5EF4-FFF2-40B4-BE49-F238E27FC236}">
              <a16:creationId xmlns:a16="http://schemas.microsoft.com/office/drawing/2014/main" id="{A1DD0AA1-D605-43C7-9937-E316835126FE}"/>
            </a:ext>
          </a:extLst>
        </xdr:cNvPr>
        <xdr:cNvSpPr txBox="1"/>
      </xdr:nvSpPr>
      <xdr:spPr>
        <a:xfrm>
          <a:off x="22199600" y="10936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131673</xdr:rowOff>
    </xdr:from>
    <xdr:to>
      <xdr:col>116</xdr:col>
      <xdr:colOff>152400</xdr:colOff>
      <xdr:row>63</xdr:row>
      <xdr:rowOff>131673</xdr:rowOff>
    </xdr:to>
    <xdr:cxnSp macro="">
      <xdr:nvCxnSpPr>
        <xdr:cNvPr id="515" name="直線コネクタ 514">
          <a:extLst>
            <a:ext uri="{FF2B5EF4-FFF2-40B4-BE49-F238E27FC236}">
              <a16:creationId xmlns:a16="http://schemas.microsoft.com/office/drawing/2014/main" id="{D55D1B92-C53C-4B60-A8B4-9147BA55D9D3}"/>
            </a:ext>
          </a:extLst>
        </xdr:cNvPr>
        <xdr:cNvCxnSpPr/>
      </xdr:nvCxnSpPr>
      <xdr:spPr>
        <a:xfrm>
          <a:off x="22072600" y="1093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58234</xdr:rowOff>
    </xdr:from>
    <xdr:ext cx="534377" cy="259045"/>
    <xdr:sp macro="" textlink="">
      <xdr:nvSpPr>
        <xdr:cNvPr id="516" name="【学校施設】&#10;一人当たり面積最大値テキスト">
          <a:extLst>
            <a:ext uri="{FF2B5EF4-FFF2-40B4-BE49-F238E27FC236}">
              <a16:creationId xmlns:a16="http://schemas.microsoft.com/office/drawing/2014/main" id="{14EB1DDF-B327-471D-A6E1-D0B3C33B88F7}"/>
            </a:ext>
          </a:extLst>
        </xdr:cNvPr>
        <xdr:cNvSpPr txBox="1"/>
      </xdr:nvSpPr>
      <xdr:spPr>
        <a:xfrm>
          <a:off x="22199600" y="931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111557</xdr:rowOff>
    </xdr:from>
    <xdr:to>
      <xdr:col>116</xdr:col>
      <xdr:colOff>152400</xdr:colOff>
      <xdr:row>55</xdr:row>
      <xdr:rowOff>111557</xdr:rowOff>
    </xdr:to>
    <xdr:cxnSp macro="">
      <xdr:nvCxnSpPr>
        <xdr:cNvPr id="517" name="直線コネクタ 516">
          <a:extLst>
            <a:ext uri="{FF2B5EF4-FFF2-40B4-BE49-F238E27FC236}">
              <a16:creationId xmlns:a16="http://schemas.microsoft.com/office/drawing/2014/main" id="{029D55E9-E59B-4D0A-B5C6-5C0B932E3B70}"/>
            </a:ext>
          </a:extLst>
        </xdr:cNvPr>
        <xdr:cNvCxnSpPr/>
      </xdr:nvCxnSpPr>
      <xdr:spPr>
        <a:xfrm>
          <a:off x="22072600" y="9541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84777</xdr:rowOff>
    </xdr:from>
    <xdr:ext cx="469744" cy="259045"/>
    <xdr:sp macro="" textlink="">
      <xdr:nvSpPr>
        <xdr:cNvPr id="518" name="【学校施設】&#10;一人当たり面積平均値テキスト">
          <a:extLst>
            <a:ext uri="{FF2B5EF4-FFF2-40B4-BE49-F238E27FC236}">
              <a16:creationId xmlns:a16="http://schemas.microsoft.com/office/drawing/2014/main" id="{7C86A141-DC31-4656-9229-3D294D108552}"/>
            </a:ext>
          </a:extLst>
        </xdr:cNvPr>
        <xdr:cNvSpPr txBox="1"/>
      </xdr:nvSpPr>
      <xdr:spPr>
        <a:xfrm>
          <a:off x="22199600" y="105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61900</xdr:rowOff>
    </xdr:from>
    <xdr:to>
      <xdr:col>116</xdr:col>
      <xdr:colOff>114300</xdr:colOff>
      <xdr:row>62</xdr:row>
      <xdr:rowOff>163500</xdr:rowOff>
    </xdr:to>
    <xdr:sp macro="" textlink="">
      <xdr:nvSpPr>
        <xdr:cNvPr id="519" name="フローチャート: 判断 518">
          <a:extLst>
            <a:ext uri="{FF2B5EF4-FFF2-40B4-BE49-F238E27FC236}">
              <a16:creationId xmlns:a16="http://schemas.microsoft.com/office/drawing/2014/main" id="{A751C638-1E4F-4170-8A62-389775499B27}"/>
            </a:ext>
          </a:extLst>
        </xdr:cNvPr>
        <xdr:cNvSpPr/>
      </xdr:nvSpPr>
      <xdr:spPr>
        <a:xfrm>
          <a:off x="22110700" y="1069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73178</xdr:rowOff>
    </xdr:from>
    <xdr:to>
      <xdr:col>112</xdr:col>
      <xdr:colOff>38100</xdr:colOff>
      <xdr:row>63</xdr:row>
      <xdr:rowOff>3328</xdr:rowOff>
    </xdr:to>
    <xdr:sp macro="" textlink="">
      <xdr:nvSpPr>
        <xdr:cNvPr id="520" name="フローチャート: 判断 519">
          <a:extLst>
            <a:ext uri="{FF2B5EF4-FFF2-40B4-BE49-F238E27FC236}">
              <a16:creationId xmlns:a16="http://schemas.microsoft.com/office/drawing/2014/main" id="{616ECF71-2A2E-4127-B912-DF850226A1A3}"/>
            </a:ext>
          </a:extLst>
        </xdr:cNvPr>
        <xdr:cNvSpPr/>
      </xdr:nvSpPr>
      <xdr:spPr>
        <a:xfrm>
          <a:off x="212725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65177</xdr:rowOff>
    </xdr:from>
    <xdr:to>
      <xdr:col>107</xdr:col>
      <xdr:colOff>101600</xdr:colOff>
      <xdr:row>62</xdr:row>
      <xdr:rowOff>166777</xdr:rowOff>
    </xdr:to>
    <xdr:sp macro="" textlink="">
      <xdr:nvSpPr>
        <xdr:cNvPr id="521" name="フローチャート: 判断 520">
          <a:extLst>
            <a:ext uri="{FF2B5EF4-FFF2-40B4-BE49-F238E27FC236}">
              <a16:creationId xmlns:a16="http://schemas.microsoft.com/office/drawing/2014/main" id="{98CDC372-6A10-42EC-963C-02274CE73722}"/>
            </a:ext>
          </a:extLst>
        </xdr:cNvPr>
        <xdr:cNvSpPr/>
      </xdr:nvSpPr>
      <xdr:spPr>
        <a:xfrm>
          <a:off x="20383500" y="1069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72416</xdr:rowOff>
    </xdr:from>
    <xdr:to>
      <xdr:col>102</xdr:col>
      <xdr:colOff>165100</xdr:colOff>
      <xdr:row>63</xdr:row>
      <xdr:rowOff>2566</xdr:rowOff>
    </xdr:to>
    <xdr:sp macro="" textlink="">
      <xdr:nvSpPr>
        <xdr:cNvPr id="522" name="フローチャート: 判断 521">
          <a:extLst>
            <a:ext uri="{FF2B5EF4-FFF2-40B4-BE49-F238E27FC236}">
              <a16:creationId xmlns:a16="http://schemas.microsoft.com/office/drawing/2014/main" id="{69C86698-3E0C-46BA-8A03-D0B01BAFEB51}"/>
            </a:ext>
          </a:extLst>
        </xdr:cNvPr>
        <xdr:cNvSpPr/>
      </xdr:nvSpPr>
      <xdr:spPr>
        <a:xfrm>
          <a:off x="19494500" y="107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48946</xdr:rowOff>
    </xdr:from>
    <xdr:to>
      <xdr:col>98</xdr:col>
      <xdr:colOff>38100</xdr:colOff>
      <xdr:row>62</xdr:row>
      <xdr:rowOff>150546</xdr:rowOff>
    </xdr:to>
    <xdr:sp macro="" textlink="">
      <xdr:nvSpPr>
        <xdr:cNvPr id="523" name="フローチャート: 判断 522">
          <a:extLst>
            <a:ext uri="{FF2B5EF4-FFF2-40B4-BE49-F238E27FC236}">
              <a16:creationId xmlns:a16="http://schemas.microsoft.com/office/drawing/2014/main" id="{A47713E1-6622-472C-A8FF-EC7B6B6755A9}"/>
            </a:ext>
          </a:extLst>
        </xdr:cNvPr>
        <xdr:cNvSpPr/>
      </xdr:nvSpPr>
      <xdr:spPr>
        <a:xfrm>
          <a:off x="18605500" y="1067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4" name="テキスト ボックス 523">
          <a:extLst>
            <a:ext uri="{FF2B5EF4-FFF2-40B4-BE49-F238E27FC236}">
              <a16:creationId xmlns:a16="http://schemas.microsoft.com/office/drawing/2014/main" id="{235D9074-47CE-4F24-8466-BF7370A3CAE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5" name="テキスト ボックス 524">
          <a:extLst>
            <a:ext uri="{FF2B5EF4-FFF2-40B4-BE49-F238E27FC236}">
              <a16:creationId xmlns:a16="http://schemas.microsoft.com/office/drawing/2014/main" id="{45F938A3-ABA6-4DD1-861F-1957FEEFB867}"/>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6" name="テキスト ボックス 525">
          <a:extLst>
            <a:ext uri="{FF2B5EF4-FFF2-40B4-BE49-F238E27FC236}">
              <a16:creationId xmlns:a16="http://schemas.microsoft.com/office/drawing/2014/main" id="{7F04C619-5F9E-4039-87DE-3CAA79FD691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27" name="テキスト ボックス 526">
          <a:extLst>
            <a:ext uri="{FF2B5EF4-FFF2-40B4-BE49-F238E27FC236}">
              <a16:creationId xmlns:a16="http://schemas.microsoft.com/office/drawing/2014/main" id="{626135FC-E78C-4E57-87A1-5EAC788F230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28" name="テキスト ボックス 527">
          <a:extLst>
            <a:ext uri="{FF2B5EF4-FFF2-40B4-BE49-F238E27FC236}">
              <a16:creationId xmlns:a16="http://schemas.microsoft.com/office/drawing/2014/main" id="{4AD2ECD9-0875-4AC0-80FB-2B3CCFB63F7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133223</xdr:rowOff>
    </xdr:from>
    <xdr:to>
      <xdr:col>116</xdr:col>
      <xdr:colOff>114300</xdr:colOff>
      <xdr:row>63</xdr:row>
      <xdr:rowOff>63373</xdr:rowOff>
    </xdr:to>
    <xdr:sp macro="" textlink="">
      <xdr:nvSpPr>
        <xdr:cNvPr id="529" name="楕円 528">
          <a:extLst>
            <a:ext uri="{FF2B5EF4-FFF2-40B4-BE49-F238E27FC236}">
              <a16:creationId xmlns:a16="http://schemas.microsoft.com/office/drawing/2014/main" id="{F03127A3-93C6-4783-B83F-08CC8242C33B}"/>
            </a:ext>
          </a:extLst>
        </xdr:cNvPr>
        <xdr:cNvSpPr/>
      </xdr:nvSpPr>
      <xdr:spPr>
        <a:xfrm>
          <a:off x="221107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48150</xdr:rowOff>
    </xdr:from>
    <xdr:ext cx="469744" cy="259045"/>
    <xdr:sp macro="" textlink="">
      <xdr:nvSpPr>
        <xdr:cNvPr id="530" name="【学校施設】&#10;一人当たり面積該当値テキスト">
          <a:extLst>
            <a:ext uri="{FF2B5EF4-FFF2-40B4-BE49-F238E27FC236}">
              <a16:creationId xmlns:a16="http://schemas.microsoft.com/office/drawing/2014/main" id="{5BFF615A-C259-4040-A294-5712E607152D}"/>
            </a:ext>
          </a:extLst>
        </xdr:cNvPr>
        <xdr:cNvSpPr txBox="1"/>
      </xdr:nvSpPr>
      <xdr:spPr>
        <a:xfrm>
          <a:off x="22199600" y="10678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142215</xdr:rowOff>
    </xdr:from>
    <xdr:to>
      <xdr:col>112</xdr:col>
      <xdr:colOff>38100</xdr:colOff>
      <xdr:row>63</xdr:row>
      <xdr:rowOff>72365</xdr:rowOff>
    </xdr:to>
    <xdr:sp macro="" textlink="">
      <xdr:nvSpPr>
        <xdr:cNvPr id="531" name="楕円 530">
          <a:extLst>
            <a:ext uri="{FF2B5EF4-FFF2-40B4-BE49-F238E27FC236}">
              <a16:creationId xmlns:a16="http://schemas.microsoft.com/office/drawing/2014/main" id="{801E2157-7AD8-4C3E-9FB6-6DC2560A5385}"/>
            </a:ext>
          </a:extLst>
        </xdr:cNvPr>
        <xdr:cNvSpPr/>
      </xdr:nvSpPr>
      <xdr:spPr>
        <a:xfrm>
          <a:off x="21272500" y="1077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12573</xdr:rowOff>
    </xdr:from>
    <xdr:to>
      <xdr:col>116</xdr:col>
      <xdr:colOff>63500</xdr:colOff>
      <xdr:row>63</xdr:row>
      <xdr:rowOff>21565</xdr:rowOff>
    </xdr:to>
    <xdr:cxnSp macro="">
      <xdr:nvCxnSpPr>
        <xdr:cNvPr id="532" name="直線コネクタ 531">
          <a:extLst>
            <a:ext uri="{FF2B5EF4-FFF2-40B4-BE49-F238E27FC236}">
              <a16:creationId xmlns:a16="http://schemas.microsoft.com/office/drawing/2014/main" id="{53106BEE-0BEB-41D8-A73E-ACE8F104CFFE}"/>
            </a:ext>
          </a:extLst>
        </xdr:cNvPr>
        <xdr:cNvCxnSpPr/>
      </xdr:nvCxnSpPr>
      <xdr:spPr>
        <a:xfrm flipV="1">
          <a:off x="21323300" y="10813923"/>
          <a:ext cx="838200" cy="8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19855</xdr:rowOff>
    </xdr:from>
    <xdr:ext cx="469744" cy="259045"/>
    <xdr:sp macro="" textlink="">
      <xdr:nvSpPr>
        <xdr:cNvPr id="533" name="n_1aveValue【学校施設】&#10;一人当たり面積">
          <a:extLst>
            <a:ext uri="{FF2B5EF4-FFF2-40B4-BE49-F238E27FC236}">
              <a16:creationId xmlns:a16="http://schemas.microsoft.com/office/drawing/2014/main" id="{FF1CBAEC-776F-403D-A99B-35BE8DF2C73A}"/>
            </a:ext>
          </a:extLst>
        </xdr:cNvPr>
        <xdr:cNvSpPr txBox="1"/>
      </xdr:nvSpPr>
      <xdr:spPr>
        <a:xfrm>
          <a:off x="21075727" y="1047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11854</xdr:rowOff>
    </xdr:from>
    <xdr:ext cx="469744" cy="259045"/>
    <xdr:sp macro="" textlink="">
      <xdr:nvSpPr>
        <xdr:cNvPr id="534" name="n_2aveValue【学校施設】&#10;一人当たり面積">
          <a:extLst>
            <a:ext uri="{FF2B5EF4-FFF2-40B4-BE49-F238E27FC236}">
              <a16:creationId xmlns:a16="http://schemas.microsoft.com/office/drawing/2014/main" id="{8E88C1B2-B602-4310-890A-DABA0151AA99}"/>
            </a:ext>
          </a:extLst>
        </xdr:cNvPr>
        <xdr:cNvSpPr txBox="1"/>
      </xdr:nvSpPr>
      <xdr:spPr>
        <a:xfrm>
          <a:off x="20199427" y="10470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19093</xdr:rowOff>
    </xdr:from>
    <xdr:ext cx="469744" cy="259045"/>
    <xdr:sp macro="" textlink="">
      <xdr:nvSpPr>
        <xdr:cNvPr id="535" name="n_3aveValue【学校施設】&#10;一人当たり面積">
          <a:extLst>
            <a:ext uri="{FF2B5EF4-FFF2-40B4-BE49-F238E27FC236}">
              <a16:creationId xmlns:a16="http://schemas.microsoft.com/office/drawing/2014/main" id="{077AE35C-4724-4077-80A7-086D0EE3DFD7}"/>
            </a:ext>
          </a:extLst>
        </xdr:cNvPr>
        <xdr:cNvSpPr txBox="1"/>
      </xdr:nvSpPr>
      <xdr:spPr>
        <a:xfrm>
          <a:off x="19310427" y="1047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167073</xdr:rowOff>
    </xdr:from>
    <xdr:ext cx="469744" cy="259045"/>
    <xdr:sp macro="" textlink="">
      <xdr:nvSpPr>
        <xdr:cNvPr id="536" name="n_4aveValue【学校施設】&#10;一人当たり面積">
          <a:extLst>
            <a:ext uri="{FF2B5EF4-FFF2-40B4-BE49-F238E27FC236}">
              <a16:creationId xmlns:a16="http://schemas.microsoft.com/office/drawing/2014/main" id="{FB00F9E8-964D-4667-9C6B-08317DF53701}"/>
            </a:ext>
          </a:extLst>
        </xdr:cNvPr>
        <xdr:cNvSpPr txBox="1"/>
      </xdr:nvSpPr>
      <xdr:spPr>
        <a:xfrm>
          <a:off x="18421427" y="10454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63492</xdr:rowOff>
    </xdr:from>
    <xdr:ext cx="469744" cy="259045"/>
    <xdr:sp macro="" textlink="">
      <xdr:nvSpPr>
        <xdr:cNvPr id="537" name="n_1mainValue【学校施設】&#10;一人当たり面積">
          <a:extLst>
            <a:ext uri="{FF2B5EF4-FFF2-40B4-BE49-F238E27FC236}">
              <a16:creationId xmlns:a16="http://schemas.microsoft.com/office/drawing/2014/main" id="{15C08B41-8F8C-407C-BCD7-8792790148BF}"/>
            </a:ext>
          </a:extLst>
        </xdr:cNvPr>
        <xdr:cNvSpPr txBox="1"/>
      </xdr:nvSpPr>
      <xdr:spPr>
        <a:xfrm>
          <a:off x="21075727" y="10864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38" name="正方形/長方形 537">
          <a:extLst>
            <a:ext uri="{FF2B5EF4-FFF2-40B4-BE49-F238E27FC236}">
              <a16:creationId xmlns:a16="http://schemas.microsoft.com/office/drawing/2014/main" id="{7F108199-E7CC-4CC8-9A4E-B67816BEFD0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9" name="正方形/長方形 538">
          <a:extLst>
            <a:ext uri="{FF2B5EF4-FFF2-40B4-BE49-F238E27FC236}">
              <a16:creationId xmlns:a16="http://schemas.microsoft.com/office/drawing/2014/main" id="{09DD6418-881E-4887-AFCC-1A29CE071C1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0" name="正方形/長方形 539">
          <a:extLst>
            <a:ext uri="{FF2B5EF4-FFF2-40B4-BE49-F238E27FC236}">
              <a16:creationId xmlns:a16="http://schemas.microsoft.com/office/drawing/2014/main" id="{509E96A3-5F2E-404E-9AD9-E3DD315E5E7A}"/>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1" name="正方形/長方形 540">
          <a:extLst>
            <a:ext uri="{FF2B5EF4-FFF2-40B4-BE49-F238E27FC236}">
              <a16:creationId xmlns:a16="http://schemas.microsoft.com/office/drawing/2014/main" id="{9F66F5F0-DEF0-4B18-9728-788ED7ED3EE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2" name="正方形/長方形 541">
          <a:extLst>
            <a:ext uri="{FF2B5EF4-FFF2-40B4-BE49-F238E27FC236}">
              <a16:creationId xmlns:a16="http://schemas.microsoft.com/office/drawing/2014/main" id="{44B8F47A-A219-4A33-8D14-154B42B397BB}"/>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3" name="正方形/長方形 542">
          <a:extLst>
            <a:ext uri="{FF2B5EF4-FFF2-40B4-BE49-F238E27FC236}">
              <a16:creationId xmlns:a16="http://schemas.microsoft.com/office/drawing/2014/main" id="{1002E445-27E6-47D9-B86C-BFBBDA41A21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44" name="正方形/長方形 543">
          <a:extLst>
            <a:ext uri="{FF2B5EF4-FFF2-40B4-BE49-F238E27FC236}">
              <a16:creationId xmlns:a16="http://schemas.microsoft.com/office/drawing/2014/main" id="{CD33B6C5-6410-4949-B16A-04D03C04EE0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5" name="正方形/長方形 544">
          <a:extLst>
            <a:ext uri="{FF2B5EF4-FFF2-40B4-BE49-F238E27FC236}">
              <a16:creationId xmlns:a16="http://schemas.microsoft.com/office/drawing/2014/main" id="{E5126548-75D4-40A1-B46D-09CEDEB78D3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46" name="正方形/長方形 545">
          <a:extLst>
            <a:ext uri="{FF2B5EF4-FFF2-40B4-BE49-F238E27FC236}">
              <a16:creationId xmlns:a16="http://schemas.microsoft.com/office/drawing/2014/main" id="{0F19672E-B103-4700-B8C2-8200CAB37D3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7" name="正方形/長方形 546">
          <a:extLst>
            <a:ext uri="{FF2B5EF4-FFF2-40B4-BE49-F238E27FC236}">
              <a16:creationId xmlns:a16="http://schemas.microsoft.com/office/drawing/2014/main" id="{03BD611C-8CC2-48E8-B753-DC38999FCC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8" name="正方形/長方形 547">
          <a:extLst>
            <a:ext uri="{FF2B5EF4-FFF2-40B4-BE49-F238E27FC236}">
              <a16:creationId xmlns:a16="http://schemas.microsoft.com/office/drawing/2014/main" id="{9EB9D390-1A40-49DD-8E01-02F82EEDE1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9" name="正方形/長方形 548">
          <a:extLst>
            <a:ext uri="{FF2B5EF4-FFF2-40B4-BE49-F238E27FC236}">
              <a16:creationId xmlns:a16="http://schemas.microsoft.com/office/drawing/2014/main" id="{1CE6ADAA-A6E3-4A1D-9929-6219B91CB11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0" name="正方形/長方形 549">
          <a:extLst>
            <a:ext uri="{FF2B5EF4-FFF2-40B4-BE49-F238E27FC236}">
              <a16:creationId xmlns:a16="http://schemas.microsoft.com/office/drawing/2014/main" id="{19748350-D670-4E65-9148-DA8E13D6F8C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1" name="正方形/長方形 550">
          <a:extLst>
            <a:ext uri="{FF2B5EF4-FFF2-40B4-BE49-F238E27FC236}">
              <a16:creationId xmlns:a16="http://schemas.microsoft.com/office/drawing/2014/main" id="{22356419-26AB-4A66-866E-09B4CF7626A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2" name="正方形/長方形 551">
          <a:extLst>
            <a:ext uri="{FF2B5EF4-FFF2-40B4-BE49-F238E27FC236}">
              <a16:creationId xmlns:a16="http://schemas.microsoft.com/office/drawing/2014/main" id="{2E50C36E-CD85-4926-B9E6-3BC797AF27E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3" name="正方形/長方形 552">
          <a:extLst>
            <a:ext uri="{FF2B5EF4-FFF2-40B4-BE49-F238E27FC236}">
              <a16:creationId xmlns:a16="http://schemas.microsoft.com/office/drawing/2014/main" id="{8B4C957F-3993-4001-8F0A-2C0992B9A877}"/>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54" name="正方形/長方形 553">
          <a:extLst>
            <a:ext uri="{FF2B5EF4-FFF2-40B4-BE49-F238E27FC236}">
              <a16:creationId xmlns:a16="http://schemas.microsoft.com/office/drawing/2014/main" id="{3F50F315-1780-4623-8315-BB265636D7B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55" name="正方形/長方形 554">
          <a:extLst>
            <a:ext uri="{FF2B5EF4-FFF2-40B4-BE49-F238E27FC236}">
              <a16:creationId xmlns:a16="http://schemas.microsoft.com/office/drawing/2014/main" id="{FD43BF64-22C8-47A2-BA17-9339E7E3376C}"/>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56" name="正方形/長方形 555">
          <a:extLst>
            <a:ext uri="{FF2B5EF4-FFF2-40B4-BE49-F238E27FC236}">
              <a16:creationId xmlns:a16="http://schemas.microsoft.com/office/drawing/2014/main" id="{2A6E7126-AEF3-413C-A315-EACD1C3D078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57" name="正方形/長方形 556">
          <a:extLst>
            <a:ext uri="{FF2B5EF4-FFF2-40B4-BE49-F238E27FC236}">
              <a16:creationId xmlns:a16="http://schemas.microsoft.com/office/drawing/2014/main" id="{9FFA08C2-33E3-45A3-851C-ACDE146D8BA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58" name="正方形/長方形 557">
          <a:extLst>
            <a:ext uri="{FF2B5EF4-FFF2-40B4-BE49-F238E27FC236}">
              <a16:creationId xmlns:a16="http://schemas.microsoft.com/office/drawing/2014/main" id="{E28FA12D-DB61-4EC8-8357-3D41D45679F7}"/>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59" name="正方形/長方形 558">
          <a:extLst>
            <a:ext uri="{FF2B5EF4-FFF2-40B4-BE49-F238E27FC236}">
              <a16:creationId xmlns:a16="http://schemas.microsoft.com/office/drawing/2014/main" id="{0D979AB6-6AF2-4040-AA5F-EA7ECBC5C9F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0" name="正方形/長方形 559">
          <a:extLst>
            <a:ext uri="{FF2B5EF4-FFF2-40B4-BE49-F238E27FC236}">
              <a16:creationId xmlns:a16="http://schemas.microsoft.com/office/drawing/2014/main" id="{D454C011-9B86-43B6-B91C-45CE0A6D9EA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1" name="正方形/長方形 560">
          <a:extLst>
            <a:ext uri="{FF2B5EF4-FFF2-40B4-BE49-F238E27FC236}">
              <a16:creationId xmlns:a16="http://schemas.microsoft.com/office/drawing/2014/main" id="{E2DEE877-99D0-41F9-BED2-7BBE6464B937}"/>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62" name="正方形/長方形 561">
          <a:extLst>
            <a:ext uri="{FF2B5EF4-FFF2-40B4-BE49-F238E27FC236}">
              <a16:creationId xmlns:a16="http://schemas.microsoft.com/office/drawing/2014/main" id="{58D43C9D-7740-43EB-A2C7-07B18F35994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63" name="正方形/長方形 562">
          <a:extLst>
            <a:ext uri="{FF2B5EF4-FFF2-40B4-BE49-F238E27FC236}">
              <a16:creationId xmlns:a16="http://schemas.microsoft.com/office/drawing/2014/main" id="{815FE50D-6190-4A51-92E7-7778F1A1A83D}"/>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64" name="正方形/長方形 563">
          <a:extLst>
            <a:ext uri="{FF2B5EF4-FFF2-40B4-BE49-F238E27FC236}">
              <a16:creationId xmlns:a16="http://schemas.microsoft.com/office/drawing/2014/main" id="{A024E564-787E-4C4A-8BD5-54757D7631D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65" name="正方形/長方形 564">
          <a:extLst>
            <a:ext uri="{FF2B5EF4-FFF2-40B4-BE49-F238E27FC236}">
              <a16:creationId xmlns:a16="http://schemas.microsoft.com/office/drawing/2014/main" id="{7D3A4A92-65C8-47DA-A074-93C04141D10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66" name="正方形/長方形 565">
          <a:extLst>
            <a:ext uri="{FF2B5EF4-FFF2-40B4-BE49-F238E27FC236}">
              <a16:creationId xmlns:a16="http://schemas.microsoft.com/office/drawing/2014/main" id="{BB5F59F2-8F9D-4C60-8898-F32FD691ED7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67" name="正方形/長方形 566">
          <a:extLst>
            <a:ext uri="{FF2B5EF4-FFF2-40B4-BE49-F238E27FC236}">
              <a16:creationId xmlns:a16="http://schemas.microsoft.com/office/drawing/2014/main" id="{A0798729-27C4-4BC4-A80B-8A39D8E3FDA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8" name="正方形/長方形 567">
          <a:extLst>
            <a:ext uri="{FF2B5EF4-FFF2-40B4-BE49-F238E27FC236}">
              <a16:creationId xmlns:a16="http://schemas.microsoft.com/office/drawing/2014/main" id="{5CE805FC-D20F-4AAA-AD4A-E3629231DEE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9" name="正方形/長方形 568">
          <a:extLst>
            <a:ext uri="{FF2B5EF4-FFF2-40B4-BE49-F238E27FC236}">
              <a16:creationId xmlns:a16="http://schemas.microsoft.com/office/drawing/2014/main" id="{39E4B40C-5E92-4AFE-904D-937970CCAF45}"/>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70" name="正方形/長方形 569">
          <a:extLst>
            <a:ext uri="{FF2B5EF4-FFF2-40B4-BE49-F238E27FC236}">
              <a16:creationId xmlns:a16="http://schemas.microsoft.com/office/drawing/2014/main" id="{7E3103FA-771A-4842-9598-C2718C826F2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71" name="正方形/長方形 570">
          <a:extLst>
            <a:ext uri="{FF2B5EF4-FFF2-40B4-BE49-F238E27FC236}">
              <a16:creationId xmlns:a16="http://schemas.microsoft.com/office/drawing/2014/main" id="{1A3972B8-5DA0-46A4-B3A4-A50CEA3A3B0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72" name="テキスト ボックス 571">
          <a:extLst>
            <a:ext uri="{FF2B5EF4-FFF2-40B4-BE49-F238E27FC236}">
              <a16:creationId xmlns:a16="http://schemas.microsoft.com/office/drawing/2014/main" id="{8E8C6F6C-243D-4B10-8AB0-E0B7959D7C6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は年々減少していますが、集落間を結ぶ道路や水道等の生活インフラが点在していることもあり、人口と共に道路延長が減少することはないため、一人当たり道路延長が類似団体内平均値を上回っているものと考えられます。</a:t>
          </a:r>
        </a:p>
        <a:p>
          <a:r>
            <a:rPr kumimoji="1" lang="ja-JP" altLang="en-US" sz="1300">
              <a:latin typeface="ＭＳ Ｐゴシック" panose="020B0600070205080204" pitchFamily="50" charset="-128"/>
              <a:ea typeface="ＭＳ Ｐゴシック" panose="020B0600070205080204" pitchFamily="50" charset="-128"/>
            </a:rPr>
            <a:t>保育園、学校施設、公営住宅の一人当たり面積は、山間地の少ない平地部において必要な規模を確保しつつ整備されていることにより類似団体内平均値より若干低いものの同程度となっていると考えられ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有形固定資産減価償却率について、道路を始めこれまで整備されてきた施設の更新又は除却が進んでいないため、類似団体内平均値に比べ大きな数値となっています。</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B8BC205-1604-4724-A005-45894F435BE4}"/>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E282AA84-56A6-43A3-B673-712C83E609A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CC581A1-9A37-4306-AC3A-15C0DFF2165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590C1FC-441F-4D3D-A15C-BE282D18DAF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愛知県東栄町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D36F8FFB-BB6F-46AB-8D43-4F12CD882F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2E6B733-4D75-49D3-A7E8-F61546D391EB}"/>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9741FF3-432F-4091-B728-58070A55537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A310C776-9EDE-4690-9D92-F8B4C47B37C7}"/>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64A3944E-3D64-49A4-9BEB-DA55EEE9664A}"/>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7B2FD44A-5F60-48FC-BB81-0598871705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2,935
2,919
123.38
4,455,470
4,171,048
229,019
2,367,935
4,012,765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F18CCFC-687C-4569-B040-840C0F8B005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1F8EAF0D-81CA-4EA3-86AC-26078CBA7C1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F4700C3-A633-4808-BA05-5BC3F800E9E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2E078A40-056A-4F50-95A7-35719C0AAEB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E9DE322-4DA7-4B8D-97D8-5495D9DBC59E}"/>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7D880822-8C2B-48AA-A28B-1BEF451BB45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D57B20A-52EC-4724-8076-796806C73CC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19F88DAC-0BCA-40B7-B007-8D19277F8C5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70EB4DC6-7175-4379-B535-1D071A0914F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72684484-5218-4EDA-87B0-6B96A7600CED}"/>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ADCAC69-05DD-4AFE-9D54-FD11006DC1B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A4946B1C-7B56-48EB-B3E5-AA7F237FAE8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85072E6-2386-4BF4-A439-38B492794BF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E8007B8-1578-4740-AA80-2A38EE1B98CB}"/>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0A3A195-1E45-48FE-BA14-B7DB0DB5B78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041F139-1ACE-4730-88DF-932EC1C41E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B6DE0CD-457C-4BC9-8C0A-691F956F0A83}"/>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D66218BB-20A7-4118-83C0-EC4899A3437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D8CC853-39A9-49FF-A50D-D7D9C7E41C1A}"/>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8B27E23-E73A-4EF2-B4F6-3D1988F4970D}"/>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AEC7F77-D467-480F-8AEC-373C83986D5D}"/>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437E3C23-8EB8-4998-9326-6BA6F24D39C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59D0045-7AAD-4E29-933D-5C0CE61C9183}"/>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59A068BB-7278-4E5D-B8DD-5AA24B9D5AE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B1B47A-5B42-4DC2-9C62-4E1BDA8ABE7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B74A05AD-AEE6-4E8D-A9A4-8A929E1BA08A}"/>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FDD7300-4A65-4447-909C-DCED91F5A4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B736A7-43B8-4DC3-96A6-1738D5F5E83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D3788277-4E10-45CB-AFAB-394F60E6434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854771E-692F-49BC-B90D-A7F1040C916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B0713F85-96C6-496C-ADDE-E5D5AA5872B7}"/>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029A6827-C806-4EDD-B10A-AC36268FC71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6463FC7-29AF-49FC-A39B-034EF8BE1DA5}"/>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A792E0A4-637E-428C-9127-68E102B3770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C031E208-D883-4405-9BAC-373FABA58EC1}"/>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CD6EDDE-6D27-4A25-83B4-3596F1034FD8}"/>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2C640503-E5EB-4545-B5D9-22511D2F3A16}"/>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412E8122-798F-4B40-AD9B-A0BD130954B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40F86EC4-C446-4DC6-B7E8-8CB2962E5CCE}"/>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8B56CFDC-4246-4CB8-BAE5-DB69FE964858}"/>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AA0AC774-A37E-4DD1-B9F6-DAB588DE42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937A794-80C0-46F4-8A4C-707615D74891}"/>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E7593856-FA87-45F5-8A2D-9ED9C776E3B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174DFF57-4790-48B9-9227-907F7B17B70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BEDF08D-18F7-45AF-BEED-696EBFA8270D}"/>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1A90A8BC-71DA-4579-8A1A-65A061F0ADD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6ADA2DCC-BC5E-4A0B-A283-475A66C0869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B77722F0-CC8D-4AFA-BF1B-A5612EE275A8}"/>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339C304D-D267-4529-88EA-7A4DEF7B19E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EDBD1C20-985F-4853-92C1-64212A8C68E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73681A64-C263-42BB-915F-125A0E1B0CCB}"/>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D05AB824-577E-44D5-9384-BEE3EEFFC575}"/>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D194782E-54F7-4833-B2C2-CD3B2D1D203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CBA6901A-1F77-44B6-BD07-001E0173826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3361603E-7B98-46D3-86F2-6E9E66687B4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AC40465A-8240-4480-BD27-7313D092FE2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F1C15DAC-4DBF-4668-ADAC-489AFB426A3C}"/>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D4CAAE21-2C40-4689-BF78-AF1F33F3026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C16E4073-2725-4CD3-944D-BDDFCE9EA25C}"/>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933D3A8B-2189-4198-BEA3-4595D9632187}"/>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B0C0532D-9C48-4194-AA68-8A39A21FB2D1}"/>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DB16FBF5-E016-4BB3-A2DB-B4BED619C207}"/>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169817</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F13AA6D-7086-4D4A-A489-B871B8D649BA}"/>
            </a:ext>
          </a:extLst>
        </xdr:cNvPr>
        <xdr:cNvCxnSpPr/>
      </xdr:nvCxnSpPr>
      <xdr:spPr>
        <a:xfrm flipV="1">
          <a:off x="4634865" y="9599567"/>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362D3A91-B828-45E2-B45A-0581AFB544C5}"/>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C678AD9C-A643-446E-91F1-48380343901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116494</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E6679326-DAB0-4A13-A6B7-C047D6F34E74}"/>
            </a:ext>
          </a:extLst>
        </xdr:cNvPr>
        <xdr:cNvSpPr txBox="1"/>
      </xdr:nvSpPr>
      <xdr:spPr>
        <a:xfrm>
          <a:off x="4673600" y="93747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169817</xdr:rowOff>
    </xdr:from>
    <xdr:to>
      <xdr:col>24</xdr:col>
      <xdr:colOff>152400</xdr:colOff>
      <xdr:row>55</xdr:row>
      <xdr:rowOff>169817</xdr:rowOff>
    </xdr:to>
    <xdr:cxnSp macro="">
      <xdr:nvCxnSpPr>
        <xdr:cNvPr id="78" name="直線コネクタ 77">
          <a:extLst>
            <a:ext uri="{FF2B5EF4-FFF2-40B4-BE49-F238E27FC236}">
              <a16:creationId xmlns:a16="http://schemas.microsoft.com/office/drawing/2014/main" id="{070A71DC-F38A-446B-A7AC-C2C65990C42B}"/>
            </a:ext>
          </a:extLst>
        </xdr:cNvPr>
        <xdr:cNvCxnSpPr/>
      </xdr:nvCxnSpPr>
      <xdr:spPr>
        <a:xfrm>
          <a:off x="4546600" y="959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148426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3B00FBBF-0E27-466B-9065-368DF83DB503}"/>
            </a:ext>
          </a:extLst>
        </xdr:cNvPr>
        <xdr:cNvSpPr txBox="1"/>
      </xdr:nvSpPr>
      <xdr:spPr>
        <a:xfrm>
          <a:off x="4673600" y="102639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125549</xdr:rowOff>
    </xdr:from>
    <xdr:to>
      <xdr:col>24</xdr:col>
      <xdr:colOff>114300</xdr:colOff>
      <xdr:row>61</xdr:row>
      <xdr:rowOff>55699</xdr:rowOff>
    </xdr:to>
    <xdr:sp macro="" textlink="">
      <xdr:nvSpPr>
        <xdr:cNvPr id="80" name="フローチャート: 判断 79">
          <a:extLst>
            <a:ext uri="{FF2B5EF4-FFF2-40B4-BE49-F238E27FC236}">
              <a16:creationId xmlns:a16="http://schemas.microsoft.com/office/drawing/2014/main" id="{F5F8B417-12A6-45F7-9D3F-35D58336ECD3}"/>
            </a:ext>
          </a:extLst>
        </xdr:cNvPr>
        <xdr:cNvSpPr/>
      </xdr:nvSpPr>
      <xdr:spPr>
        <a:xfrm>
          <a:off x="4584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74647D12-D397-4863-9C31-A6F3ADC9B19E}"/>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135346</xdr:rowOff>
    </xdr:from>
    <xdr:to>
      <xdr:col>15</xdr:col>
      <xdr:colOff>101600</xdr:colOff>
      <xdr:row>61</xdr:row>
      <xdr:rowOff>65496</xdr:rowOff>
    </xdr:to>
    <xdr:sp macro="" textlink="">
      <xdr:nvSpPr>
        <xdr:cNvPr id="82" name="フローチャート: 判断 81">
          <a:extLst>
            <a:ext uri="{FF2B5EF4-FFF2-40B4-BE49-F238E27FC236}">
              <a16:creationId xmlns:a16="http://schemas.microsoft.com/office/drawing/2014/main" id="{D48B613E-98FD-42EF-8AB3-62CE17D5AB69}"/>
            </a:ext>
          </a:extLst>
        </xdr:cNvPr>
        <xdr:cNvSpPr/>
      </xdr:nvSpPr>
      <xdr:spPr>
        <a:xfrm>
          <a:off x="2857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9616</xdr:rowOff>
    </xdr:from>
    <xdr:to>
      <xdr:col>10</xdr:col>
      <xdr:colOff>165100</xdr:colOff>
      <xdr:row>61</xdr:row>
      <xdr:rowOff>111216</xdr:rowOff>
    </xdr:to>
    <xdr:sp macro="" textlink="">
      <xdr:nvSpPr>
        <xdr:cNvPr id="83" name="フローチャート: 判断 82">
          <a:extLst>
            <a:ext uri="{FF2B5EF4-FFF2-40B4-BE49-F238E27FC236}">
              <a16:creationId xmlns:a16="http://schemas.microsoft.com/office/drawing/2014/main" id="{D05C1884-9F6E-409F-A4EC-80EDDABCB224}"/>
            </a:ext>
          </a:extLst>
        </xdr:cNvPr>
        <xdr:cNvSpPr/>
      </xdr:nvSpPr>
      <xdr:spPr>
        <a:xfrm>
          <a:off x="1968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47172</xdr:rowOff>
    </xdr:from>
    <xdr:to>
      <xdr:col>6</xdr:col>
      <xdr:colOff>38100</xdr:colOff>
      <xdr:row>61</xdr:row>
      <xdr:rowOff>148772</xdr:rowOff>
    </xdr:to>
    <xdr:sp macro="" textlink="">
      <xdr:nvSpPr>
        <xdr:cNvPr id="84" name="フローチャート: 判断 83">
          <a:extLst>
            <a:ext uri="{FF2B5EF4-FFF2-40B4-BE49-F238E27FC236}">
              <a16:creationId xmlns:a16="http://schemas.microsoft.com/office/drawing/2014/main" id="{628592FC-B24C-4CDD-AE98-688D6CA3049F}"/>
            </a:ext>
          </a:extLst>
        </xdr:cNvPr>
        <xdr:cNvSpPr/>
      </xdr:nvSpPr>
      <xdr:spPr>
        <a:xfrm>
          <a:off x="1079500" y="105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C45E7955-1380-415D-B052-2B3219EC9A5D}"/>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E36F89D3-09BB-4277-BD73-0E794FD2714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AE7B0889-0CFF-41B4-9CA2-00A294F579D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EBB22919-8B3C-4754-A2D9-5A09BEF5180E}"/>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03D42239-C903-4344-8193-0415813BCB4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40640</xdr:rowOff>
    </xdr:from>
    <xdr:to>
      <xdr:col>24</xdr:col>
      <xdr:colOff>114300</xdr:colOff>
      <xdr:row>62</xdr:row>
      <xdr:rowOff>142240</xdr:rowOff>
    </xdr:to>
    <xdr:sp macro="" textlink="">
      <xdr:nvSpPr>
        <xdr:cNvPr id="90" name="楕円 89">
          <a:extLst>
            <a:ext uri="{FF2B5EF4-FFF2-40B4-BE49-F238E27FC236}">
              <a16:creationId xmlns:a16="http://schemas.microsoft.com/office/drawing/2014/main" id="{2656BFF3-B99B-494C-9A3A-EC122C45167B}"/>
            </a:ext>
          </a:extLst>
        </xdr:cNvPr>
        <xdr:cNvSpPr/>
      </xdr:nvSpPr>
      <xdr:spPr>
        <a:xfrm>
          <a:off x="4584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19067</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4B6957A7-40E6-49BF-B996-3F3FE759822C}"/>
            </a:ext>
          </a:extLst>
        </xdr:cNvPr>
        <xdr:cNvSpPr txBox="1"/>
      </xdr:nvSpPr>
      <xdr:spPr>
        <a:xfrm>
          <a:off x="46736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127181</xdr:rowOff>
    </xdr:from>
    <xdr:to>
      <xdr:col>20</xdr:col>
      <xdr:colOff>38100</xdr:colOff>
      <xdr:row>63</xdr:row>
      <xdr:rowOff>57331</xdr:rowOff>
    </xdr:to>
    <xdr:sp macro="" textlink="">
      <xdr:nvSpPr>
        <xdr:cNvPr id="92" name="楕円 91">
          <a:extLst>
            <a:ext uri="{FF2B5EF4-FFF2-40B4-BE49-F238E27FC236}">
              <a16:creationId xmlns:a16="http://schemas.microsoft.com/office/drawing/2014/main" id="{88A43440-B8DF-4DC4-B45F-A7B170BB3A0E}"/>
            </a:ext>
          </a:extLst>
        </xdr:cNvPr>
        <xdr:cNvSpPr/>
      </xdr:nvSpPr>
      <xdr:spPr>
        <a:xfrm>
          <a:off x="3746500" y="1075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91440</xdr:rowOff>
    </xdr:from>
    <xdr:to>
      <xdr:col>24</xdr:col>
      <xdr:colOff>63500</xdr:colOff>
      <xdr:row>63</xdr:row>
      <xdr:rowOff>6531</xdr:rowOff>
    </xdr:to>
    <xdr:cxnSp macro="">
      <xdr:nvCxnSpPr>
        <xdr:cNvPr id="93" name="直線コネクタ 92">
          <a:extLst>
            <a:ext uri="{FF2B5EF4-FFF2-40B4-BE49-F238E27FC236}">
              <a16:creationId xmlns:a16="http://schemas.microsoft.com/office/drawing/2014/main" id="{40B55063-BACF-4F6D-BBC5-882EFB78F46D}"/>
            </a:ext>
          </a:extLst>
        </xdr:cNvPr>
        <xdr:cNvCxnSpPr/>
      </xdr:nvCxnSpPr>
      <xdr:spPr>
        <a:xfrm flipV="1">
          <a:off x="3797300" y="10721340"/>
          <a:ext cx="838200" cy="8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94" name="n_1aveValue【体育館・プール】&#10;有形固定資産減価償却率">
          <a:extLst>
            <a:ext uri="{FF2B5EF4-FFF2-40B4-BE49-F238E27FC236}">
              <a16:creationId xmlns:a16="http://schemas.microsoft.com/office/drawing/2014/main" id="{CCE00EA4-8215-4975-996D-F576CD7C9DDB}"/>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82023</xdr:rowOff>
    </xdr:from>
    <xdr:ext cx="405111" cy="259045"/>
    <xdr:sp macro="" textlink="">
      <xdr:nvSpPr>
        <xdr:cNvPr id="95" name="n_2aveValue【体育館・プール】&#10;有形固定資産減価償却率">
          <a:extLst>
            <a:ext uri="{FF2B5EF4-FFF2-40B4-BE49-F238E27FC236}">
              <a16:creationId xmlns:a16="http://schemas.microsoft.com/office/drawing/2014/main" id="{E19C83AE-40A0-40D0-9F7B-3DB71B581211}"/>
            </a:ext>
          </a:extLst>
        </xdr:cNvPr>
        <xdr:cNvSpPr txBox="1"/>
      </xdr:nvSpPr>
      <xdr:spPr>
        <a:xfrm>
          <a:off x="2705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96" name="n_3aveValue【体育館・プール】&#10;有形固定資産減価償却率">
          <a:extLst>
            <a:ext uri="{FF2B5EF4-FFF2-40B4-BE49-F238E27FC236}">
              <a16:creationId xmlns:a16="http://schemas.microsoft.com/office/drawing/2014/main" id="{F3A4AF6C-093C-4BC2-B872-7BF4F14F3AE7}"/>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165299</xdr:rowOff>
    </xdr:from>
    <xdr:ext cx="405111" cy="259045"/>
    <xdr:sp macro="" textlink="">
      <xdr:nvSpPr>
        <xdr:cNvPr id="97" name="n_4aveValue【体育館・プール】&#10;有形固定資産減価償却率">
          <a:extLst>
            <a:ext uri="{FF2B5EF4-FFF2-40B4-BE49-F238E27FC236}">
              <a16:creationId xmlns:a16="http://schemas.microsoft.com/office/drawing/2014/main" id="{4F0B3745-C29E-4459-AB67-754A36DAB00E}"/>
            </a:ext>
          </a:extLst>
        </xdr:cNvPr>
        <xdr:cNvSpPr txBox="1"/>
      </xdr:nvSpPr>
      <xdr:spPr>
        <a:xfrm>
          <a:off x="927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48458</xdr:rowOff>
    </xdr:from>
    <xdr:ext cx="405111" cy="259045"/>
    <xdr:sp macro="" textlink="">
      <xdr:nvSpPr>
        <xdr:cNvPr id="98" name="n_1mainValue【体育館・プール】&#10;有形固定資産減価償却率">
          <a:extLst>
            <a:ext uri="{FF2B5EF4-FFF2-40B4-BE49-F238E27FC236}">
              <a16:creationId xmlns:a16="http://schemas.microsoft.com/office/drawing/2014/main" id="{A65F25B4-4BDF-42CD-9FFE-7B57B8339F7E}"/>
            </a:ext>
          </a:extLst>
        </xdr:cNvPr>
        <xdr:cNvSpPr txBox="1"/>
      </xdr:nvSpPr>
      <xdr:spPr>
        <a:xfrm>
          <a:off x="3582044" y="1084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A31070F1-25E2-452A-8990-84798490122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4E688774-0909-4156-B9DC-BED141DF178E}"/>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52AEED63-9805-423A-B400-B6DE1B98046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3F368462-5765-44B5-8CE7-0CC059C7ACD9}"/>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89B64E8B-4511-44D0-900A-67679EB86C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319944AC-465F-4BE3-BC68-1AEB3145E83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1DF4FD47-AA12-4CEA-BBCE-0D223774C2C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F284BA09-55D2-4572-960A-72AE24C97A5A}"/>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62E71FE8-4D94-4F1B-AA5B-E615E1D9C22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A0C636A1-FD28-4EFA-A092-B13899E230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09" name="直線コネクタ 108">
          <a:extLst>
            <a:ext uri="{FF2B5EF4-FFF2-40B4-BE49-F238E27FC236}">
              <a16:creationId xmlns:a16="http://schemas.microsoft.com/office/drawing/2014/main" id="{9099ECDA-9423-4947-96BF-AF32FEEFB45B}"/>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0" name="テキスト ボックス 109">
          <a:extLst>
            <a:ext uri="{FF2B5EF4-FFF2-40B4-BE49-F238E27FC236}">
              <a16:creationId xmlns:a16="http://schemas.microsoft.com/office/drawing/2014/main" id="{D9825777-11A5-47CC-9EBB-BF6228057A96}"/>
            </a:ext>
          </a:extLst>
        </xdr:cNvPr>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11" name="直線コネクタ 110">
          <a:extLst>
            <a:ext uri="{FF2B5EF4-FFF2-40B4-BE49-F238E27FC236}">
              <a16:creationId xmlns:a16="http://schemas.microsoft.com/office/drawing/2014/main" id="{377AFA36-76BF-43A2-8837-D5DF0B99034E}"/>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12" name="テキスト ボックス 111">
          <a:extLst>
            <a:ext uri="{FF2B5EF4-FFF2-40B4-BE49-F238E27FC236}">
              <a16:creationId xmlns:a16="http://schemas.microsoft.com/office/drawing/2014/main" id="{5230FC4B-6273-46F5-A6F1-2DF3DBD10D7F}"/>
            </a:ext>
          </a:extLst>
        </xdr:cNvPr>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13" name="直線コネクタ 112">
          <a:extLst>
            <a:ext uri="{FF2B5EF4-FFF2-40B4-BE49-F238E27FC236}">
              <a16:creationId xmlns:a16="http://schemas.microsoft.com/office/drawing/2014/main" id="{22555072-E787-4C16-940A-B864BE7FF0D3}"/>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143527</xdr:rowOff>
    </xdr:from>
    <xdr:ext cx="531299" cy="259045"/>
    <xdr:sp macro="" textlink="">
      <xdr:nvSpPr>
        <xdr:cNvPr id="114" name="テキスト ボックス 113">
          <a:extLst>
            <a:ext uri="{FF2B5EF4-FFF2-40B4-BE49-F238E27FC236}">
              <a16:creationId xmlns:a16="http://schemas.microsoft.com/office/drawing/2014/main" id="{EB971EFB-FD0A-45A5-9088-107197C26C44}"/>
            </a:ext>
          </a:extLst>
        </xdr:cNvPr>
        <xdr:cNvSpPr txBox="1"/>
      </xdr:nvSpPr>
      <xdr:spPr>
        <a:xfrm>
          <a:off x="6072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15" name="直線コネクタ 114">
          <a:extLst>
            <a:ext uri="{FF2B5EF4-FFF2-40B4-BE49-F238E27FC236}">
              <a16:creationId xmlns:a16="http://schemas.microsoft.com/office/drawing/2014/main" id="{1795594F-4E40-451D-9A0C-38B061553AB4}"/>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29227</xdr:rowOff>
    </xdr:from>
    <xdr:ext cx="531299" cy="259045"/>
    <xdr:sp macro="" textlink="">
      <xdr:nvSpPr>
        <xdr:cNvPr id="116" name="テキスト ボックス 115">
          <a:extLst>
            <a:ext uri="{FF2B5EF4-FFF2-40B4-BE49-F238E27FC236}">
              <a16:creationId xmlns:a16="http://schemas.microsoft.com/office/drawing/2014/main" id="{0E5E20BF-E0DE-4F5E-92EC-F983D9DDD87C}"/>
            </a:ext>
          </a:extLst>
        </xdr:cNvPr>
        <xdr:cNvSpPr txBox="1"/>
      </xdr:nvSpPr>
      <xdr:spPr>
        <a:xfrm>
          <a:off x="6072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7" name="直線コネクタ 116">
          <a:extLst>
            <a:ext uri="{FF2B5EF4-FFF2-40B4-BE49-F238E27FC236}">
              <a16:creationId xmlns:a16="http://schemas.microsoft.com/office/drawing/2014/main" id="{EDA06A06-3DDC-4C63-89AB-5176AB78DAAC}"/>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86377</xdr:rowOff>
    </xdr:from>
    <xdr:ext cx="531299" cy="259045"/>
    <xdr:sp macro="" textlink="">
      <xdr:nvSpPr>
        <xdr:cNvPr id="118" name="テキスト ボックス 117">
          <a:extLst>
            <a:ext uri="{FF2B5EF4-FFF2-40B4-BE49-F238E27FC236}">
              <a16:creationId xmlns:a16="http://schemas.microsoft.com/office/drawing/2014/main" id="{5739878B-F61D-4C69-98A6-F389886DEC63}"/>
            </a:ext>
          </a:extLst>
        </xdr:cNvPr>
        <xdr:cNvSpPr txBox="1"/>
      </xdr:nvSpPr>
      <xdr:spPr>
        <a:xfrm>
          <a:off x="6072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9" name="【体育館・プール】&#10;一人当たり面積グラフ枠">
          <a:extLst>
            <a:ext uri="{FF2B5EF4-FFF2-40B4-BE49-F238E27FC236}">
              <a16:creationId xmlns:a16="http://schemas.microsoft.com/office/drawing/2014/main" id="{5922A633-1B2F-46B4-9A11-5EF512622F7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87416</xdr:rowOff>
    </xdr:from>
    <xdr:to>
      <xdr:col>54</xdr:col>
      <xdr:colOff>189865</xdr:colOff>
      <xdr:row>63</xdr:row>
      <xdr:rowOff>167244</xdr:rowOff>
    </xdr:to>
    <xdr:cxnSp macro="">
      <xdr:nvCxnSpPr>
        <xdr:cNvPr id="120" name="直線コネクタ 119">
          <a:extLst>
            <a:ext uri="{FF2B5EF4-FFF2-40B4-BE49-F238E27FC236}">
              <a16:creationId xmlns:a16="http://schemas.microsoft.com/office/drawing/2014/main" id="{0C7C6A04-F667-4873-9E9F-760D09A776FD}"/>
            </a:ext>
          </a:extLst>
        </xdr:cNvPr>
        <xdr:cNvCxnSpPr/>
      </xdr:nvCxnSpPr>
      <xdr:spPr>
        <a:xfrm flipV="1">
          <a:off x="10476865" y="9517166"/>
          <a:ext cx="0" cy="1451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171071</xdr:rowOff>
    </xdr:from>
    <xdr:ext cx="469744" cy="259045"/>
    <xdr:sp macro="" textlink="">
      <xdr:nvSpPr>
        <xdr:cNvPr id="121" name="【体育館・プール】&#10;一人当たり面積最小値テキスト">
          <a:extLst>
            <a:ext uri="{FF2B5EF4-FFF2-40B4-BE49-F238E27FC236}">
              <a16:creationId xmlns:a16="http://schemas.microsoft.com/office/drawing/2014/main" id="{1A5CA23C-318E-4974-A6FB-74CBAC0C47B0}"/>
            </a:ext>
          </a:extLst>
        </xdr:cNvPr>
        <xdr:cNvSpPr txBox="1"/>
      </xdr:nvSpPr>
      <xdr:spPr>
        <a:xfrm>
          <a:off x="10515600" y="1097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167244</xdr:rowOff>
    </xdr:from>
    <xdr:to>
      <xdr:col>55</xdr:col>
      <xdr:colOff>88900</xdr:colOff>
      <xdr:row>63</xdr:row>
      <xdr:rowOff>167244</xdr:rowOff>
    </xdr:to>
    <xdr:cxnSp macro="">
      <xdr:nvCxnSpPr>
        <xdr:cNvPr id="122" name="直線コネクタ 121">
          <a:extLst>
            <a:ext uri="{FF2B5EF4-FFF2-40B4-BE49-F238E27FC236}">
              <a16:creationId xmlns:a16="http://schemas.microsoft.com/office/drawing/2014/main" id="{89F9E37C-DF4E-49D6-B0BD-EE43CCE9069D}"/>
            </a:ext>
          </a:extLst>
        </xdr:cNvPr>
        <xdr:cNvCxnSpPr/>
      </xdr:nvCxnSpPr>
      <xdr:spPr>
        <a:xfrm>
          <a:off x="10388600" y="10968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34093</xdr:rowOff>
    </xdr:from>
    <xdr:ext cx="534377" cy="259045"/>
    <xdr:sp macro="" textlink="">
      <xdr:nvSpPr>
        <xdr:cNvPr id="123" name="【体育館・プール】&#10;一人当たり面積最大値テキスト">
          <a:extLst>
            <a:ext uri="{FF2B5EF4-FFF2-40B4-BE49-F238E27FC236}">
              <a16:creationId xmlns:a16="http://schemas.microsoft.com/office/drawing/2014/main" id="{4DACEF41-321F-4A69-B467-42378D3F07A1}"/>
            </a:ext>
          </a:extLst>
        </xdr:cNvPr>
        <xdr:cNvSpPr txBox="1"/>
      </xdr:nvSpPr>
      <xdr:spPr>
        <a:xfrm>
          <a:off x="10515600" y="929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87416</xdr:rowOff>
    </xdr:from>
    <xdr:to>
      <xdr:col>55</xdr:col>
      <xdr:colOff>88900</xdr:colOff>
      <xdr:row>55</xdr:row>
      <xdr:rowOff>87416</xdr:rowOff>
    </xdr:to>
    <xdr:cxnSp macro="">
      <xdr:nvCxnSpPr>
        <xdr:cNvPr id="124" name="直線コネクタ 123">
          <a:extLst>
            <a:ext uri="{FF2B5EF4-FFF2-40B4-BE49-F238E27FC236}">
              <a16:creationId xmlns:a16="http://schemas.microsoft.com/office/drawing/2014/main" id="{7B29CD2C-FAEF-4D8D-9E88-E36131CD20DE}"/>
            </a:ext>
          </a:extLst>
        </xdr:cNvPr>
        <xdr:cNvCxnSpPr/>
      </xdr:nvCxnSpPr>
      <xdr:spPr>
        <a:xfrm>
          <a:off x="10388600" y="9517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27946</xdr:rowOff>
    </xdr:from>
    <xdr:ext cx="469744" cy="259045"/>
    <xdr:sp macro="" textlink="">
      <xdr:nvSpPr>
        <xdr:cNvPr id="125" name="【体育館・プール】&#10;一人当たり面積平均値テキスト">
          <a:extLst>
            <a:ext uri="{FF2B5EF4-FFF2-40B4-BE49-F238E27FC236}">
              <a16:creationId xmlns:a16="http://schemas.microsoft.com/office/drawing/2014/main" id="{0B613B42-59B8-474F-BD6B-E380FF827314}"/>
            </a:ext>
          </a:extLst>
        </xdr:cNvPr>
        <xdr:cNvSpPr txBox="1"/>
      </xdr:nvSpPr>
      <xdr:spPr>
        <a:xfrm>
          <a:off x="10515600" y="106578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5069</xdr:rowOff>
    </xdr:from>
    <xdr:to>
      <xdr:col>55</xdr:col>
      <xdr:colOff>50800</xdr:colOff>
      <xdr:row>63</xdr:row>
      <xdr:rowOff>106669</xdr:rowOff>
    </xdr:to>
    <xdr:sp macro="" textlink="">
      <xdr:nvSpPr>
        <xdr:cNvPr id="126" name="フローチャート: 判断 125">
          <a:extLst>
            <a:ext uri="{FF2B5EF4-FFF2-40B4-BE49-F238E27FC236}">
              <a16:creationId xmlns:a16="http://schemas.microsoft.com/office/drawing/2014/main" id="{BB72CAA6-E52E-45BC-BD3B-9FEB72C5EA50}"/>
            </a:ext>
          </a:extLst>
        </xdr:cNvPr>
        <xdr:cNvSpPr/>
      </xdr:nvSpPr>
      <xdr:spPr>
        <a:xfrm>
          <a:off x="10426700" y="1080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14854</xdr:rowOff>
    </xdr:from>
    <xdr:to>
      <xdr:col>50</xdr:col>
      <xdr:colOff>165100</xdr:colOff>
      <xdr:row>63</xdr:row>
      <xdr:rowOff>116454</xdr:rowOff>
    </xdr:to>
    <xdr:sp macro="" textlink="">
      <xdr:nvSpPr>
        <xdr:cNvPr id="127" name="フローチャート: 判断 126">
          <a:extLst>
            <a:ext uri="{FF2B5EF4-FFF2-40B4-BE49-F238E27FC236}">
              <a16:creationId xmlns:a16="http://schemas.microsoft.com/office/drawing/2014/main" id="{3417B092-976B-48B5-AF26-659645BD822F}"/>
            </a:ext>
          </a:extLst>
        </xdr:cNvPr>
        <xdr:cNvSpPr/>
      </xdr:nvSpPr>
      <xdr:spPr>
        <a:xfrm>
          <a:off x="9588500" y="1081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16134</xdr:rowOff>
    </xdr:from>
    <xdr:to>
      <xdr:col>46</xdr:col>
      <xdr:colOff>38100</xdr:colOff>
      <xdr:row>63</xdr:row>
      <xdr:rowOff>117734</xdr:rowOff>
    </xdr:to>
    <xdr:sp macro="" textlink="">
      <xdr:nvSpPr>
        <xdr:cNvPr id="128" name="フローチャート: 判断 127">
          <a:extLst>
            <a:ext uri="{FF2B5EF4-FFF2-40B4-BE49-F238E27FC236}">
              <a16:creationId xmlns:a16="http://schemas.microsoft.com/office/drawing/2014/main" id="{A8435E89-9DFD-4955-853B-144D7E78A518}"/>
            </a:ext>
          </a:extLst>
        </xdr:cNvPr>
        <xdr:cNvSpPr/>
      </xdr:nvSpPr>
      <xdr:spPr>
        <a:xfrm>
          <a:off x="8699500" y="1081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26924</xdr:rowOff>
    </xdr:from>
    <xdr:to>
      <xdr:col>41</xdr:col>
      <xdr:colOff>101600</xdr:colOff>
      <xdr:row>63</xdr:row>
      <xdr:rowOff>128524</xdr:rowOff>
    </xdr:to>
    <xdr:sp macro="" textlink="">
      <xdr:nvSpPr>
        <xdr:cNvPr id="129" name="フローチャート: 判断 128">
          <a:extLst>
            <a:ext uri="{FF2B5EF4-FFF2-40B4-BE49-F238E27FC236}">
              <a16:creationId xmlns:a16="http://schemas.microsoft.com/office/drawing/2014/main" id="{E037CE34-5C12-4E1A-9E1A-FB99B2262D38}"/>
            </a:ext>
          </a:extLst>
        </xdr:cNvPr>
        <xdr:cNvSpPr/>
      </xdr:nvSpPr>
      <xdr:spPr>
        <a:xfrm>
          <a:off x="7810500" y="108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20341</xdr:rowOff>
    </xdr:from>
    <xdr:to>
      <xdr:col>36</xdr:col>
      <xdr:colOff>165100</xdr:colOff>
      <xdr:row>63</xdr:row>
      <xdr:rowOff>121941</xdr:rowOff>
    </xdr:to>
    <xdr:sp macro="" textlink="">
      <xdr:nvSpPr>
        <xdr:cNvPr id="130" name="フローチャート: 判断 129">
          <a:extLst>
            <a:ext uri="{FF2B5EF4-FFF2-40B4-BE49-F238E27FC236}">
              <a16:creationId xmlns:a16="http://schemas.microsoft.com/office/drawing/2014/main" id="{7FF9D36F-7DA7-4446-9188-829BD0856836}"/>
            </a:ext>
          </a:extLst>
        </xdr:cNvPr>
        <xdr:cNvSpPr/>
      </xdr:nvSpPr>
      <xdr:spPr>
        <a:xfrm>
          <a:off x="6921500" y="108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1" name="テキスト ボックス 130">
          <a:extLst>
            <a:ext uri="{FF2B5EF4-FFF2-40B4-BE49-F238E27FC236}">
              <a16:creationId xmlns:a16="http://schemas.microsoft.com/office/drawing/2014/main" id="{676C3DD0-9319-4A69-AF8A-2A2436F6765F}"/>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2" name="テキスト ボックス 131">
          <a:extLst>
            <a:ext uri="{FF2B5EF4-FFF2-40B4-BE49-F238E27FC236}">
              <a16:creationId xmlns:a16="http://schemas.microsoft.com/office/drawing/2014/main" id="{E29830F9-7373-4B43-9FCE-9A59B9FCE2C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764A6C45-BB7A-433E-B9ED-F5580F011646}"/>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0BD03CED-9949-48F3-B00A-28FAD2856D8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CC7C01A0-4856-4AD4-9DA7-01592F02051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71913</xdr:rowOff>
    </xdr:from>
    <xdr:to>
      <xdr:col>55</xdr:col>
      <xdr:colOff>50800</xdr:colOff>
      <xdr:row>64</xdr:row>
      <xdr:rowOff>2063</xdr:rowOff>
    </xdr:to>
    <xdr:sp macro="" textlink="">
      <xdr:nvSpPr>
        <xdr:cNvPr id="136" name="楕円 135">
          <a:extLst>
            <a:ext uri="{FF2B5EF4-FFF2-40B4-BE49-F238E27FC236}">
              <a16:creationId xmlns:a16="http://schemas.microsoft.com/office/drawing/2014/main" id="{14153470-7A07-4C7F-99DD-10DB1E72D470}"/>
            </a:ext>
          </a:extLst>
        </xdr:cNvPr>
        <xdr:cNvSpPr/>
      </xdr:nvSpPr>
      <xdr:spPr>
        <a:xfrm>
          <a:off x="10426700" y="1087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158290</xdr:rowOff>
    </xdr:from>
    <xdr:ext cx="469744" cy="259045"/>
    <xdr:sp macro="" textlink="">
      <xdr:nvSpPr>
        <xdr:cNvPr id="137" name="【体育館・プール】&#10;一人当たり面積該当値テキスト">
          <a:extLst>
            <a:ext uri="{FF2B5EF4-FFF2-40B4-BE49-F238E27FC236}">
              <a16:creationId xmlns:a16="http://schemas.microsoft.com/office/drawing/2014/main" id="{06311188-A45C-407D-8FA2-BEE1B49BB35A}"/>
            </a:ext>
          </a:extLst>
        </xdr:cNvPr>
        <xdr:cNvSpPr txBox="1"/>
      </xdr:nvSpPr>
      <xdr:spPr>
        <a:xfrm>
          <a:off x="10515600" y="1078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73833</xdr:rowOff>
    </xdr:from>
    <xdr:to>
      <xdr:col>50</xdr:col>
      <xdr:colOff>165100</xdr:colOff>
      <xdr:row>64</xdr:row>
      <xdr:rowOff>3983</xdr:rowOff>
    </xdr:to>
    <xdr:sp macro="" textlink="">
      <xdr:nvSpPr>
        <xdr:cNvPr id="138" name="楕円 137">
          <a:extLst>
            <a:ext uri="{FF2B5EF4-FFF2-40B4-BE49-F238E27FC236}">
              <a16:creationId xmlns:a16="http://schemas.microsoft.com/office/drawing/2014/main" id="{D99C386D-5DB2-4BEC-8AC9-2512483AB426}"/>
            </a:ext>
          </a:extLst>
        </xdr:cNvPr>
        <xdr:cNvSpPr/>
      </xdr:nvSpPr>
      <xdr:spPr>
        <a:xfrm>
          <a:off x="9588500" y="10875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122713</xdr:rowOff>
    </xdr:from>
    <xdr:to>
      <xdr:col>55</xdr:col>
      <xdr:colOff>0</xdr:colOff>
      <xdr:row>63</xdr:row>
      <xdr:rowOff>124633</xdr:rowOff>
    </xdr:to>
    <xdr:cxnSp macro="">
      <xdr:nvCxnSpPr>
        <xdr:cNvPr id="139" name="直線コネクタ 138">
          <a:extLst>
            <a:ext uri="{FF2B5EF4-FFF2-40B4-BE49-F238E27FC236}">
              <a16:creationId xmlns:a16="http://schemas.microsoft.com/office/drawing/2014/main" id="{4CFCE0EB-239D-4E6F-9F10-9DAE2D90839A}"/>
            </a:ext>
          </a:extLst>
        </xdr:cNvPr>
        <xdr:cNvCxnSpPr/>
      </xdr:nvCxnSpPr>
      <xdr:spPr>
        <a:xfrm flipV="1">
          <a:off x="9639300" y="10924063"/>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132981</xdr:rowOff>
    </xdr:from>
    <xdr:ext cx="469744" cy="259045"/>
    <xdr:sp macro="" textlink="">
      <xdr:nvSpPr>
        <xdr:cNvPr id="140" name="n_1aveValue【体育館・プール】&#10;一人当たり面積">
          <a:extLst>
            <a:ext uri="{FF2B5EF4-FFF2-40B4-BE49-F238E27FC236}">
              <a16:creationId xmlns:a16="http://schemas.microsoft.com/office/drawing/2014/main" id="{40DEA012-7031-4A24-B0DC-D3A86904D944}"/>
            </a:ext>
          </a:extLst>
        </xdr:cNvPr>
        <xdr:cNvSpPr txBox="1"/>
      </xdr:nvSpPr>
      <xdr:spPr>
        <a:xfrm>
          <a:off x="9391727" y="1059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134261</xdr:rowOff>
    </xdr:from>
    <xdr:ext cx="469744" cy="259045"/>
    <xdr:sp macro="" textlink="">
      <xdr:nvSpPr>
        <xdr:cNvPr id="141" name="n_2aveValue【体育館・プール】&#10;一人当たり面積">
          <a:extLst>
            <a:ext uri="{FF2B5EF4-FFF2-40B4-BE49-F238E27FC236}">
              <a16:creationId xmlns:a16="http://schemas.microsoft.com/office/drawing/2014/main" id="{2153F525-1730-4D10-BA00-849BF2B20783}"/>
            </a:ext>
          </a:extLst>
        </xdr:cNvPr>
        <xdr:cNvSpPr txBox="1"/>
      </xdr:nvSpPr>
      <xdr:spPr>
        <a:xfrm>
          <a:off x="8515427" y="10592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145051</xdr:rowOff>
    </xdr:from>
    <xdr:ext cx="469744" cy="259045"/>
    <xdr:sp macro="" textlink="">
      <xdr:nvSpPr>
        <xdr:cNvPr id="142" name="n_3aveValue【体育館・プール】&#10;一人当たり面積">
          <a:extLst>
            <a:ext uri="{FF2B5EF4-FFF2-40B4-BE49-F238E27FC236}">
              <a16:creationId xmlns:a16="http://schemas.microsoft.com/office/drawing/2014/main" id="{24EC9B1F-E8FF-4B71-994F-5B2ECCF23EED}"/>
            </a:ext>
          </a:extLst>
        </xdr:cNvPr>
        <xdr:cNvSpPr txBox="1"/>
      </xdr:nvSpPr>
      <xdr:spPr>
        <a:xfrm>
          <a:off x="7626427" y="1060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138468</xdr:rowOff>
    </xdr:from>
    <xdr:ext cx="469744" cy="259045"/>
    <xdr:sp macro="" textlink="">
      <xdr:nvSpPr>
        <xdr:cNvPr id="143" name="n_4aveValue【体育館・プール】&#10;一人当たり面積">
          <a:extLst>
            <a:ext uri="{FF2B5EF4-FFF2-40B4-BE49-F238E27FC236}">
              <a16:creationId xmlns:a16="http://schemas.microsoft.com/office/drawing/2014/main" id="{4332ADC8-2620-4EDB-AB9D-2E107A22A5A7}"/>
            </a:ext>
          </a:extLst>
        </xdr:cNvPr>
        <xdr:cNvSpPr txBox="1"/>
      </xdr:nvSpPr>
      <xdr:spPr>
        <a:xfrm>
          <a:off x="6737427" y="10596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166560</xdr:rowOff>
    </xdr:from>
    <xdr:ext cx="469744" cy="259045"/>
    <xdr:sp macro="" textlink="">
      <xdr:nvSpPr>
        <xdr:cNvPr id="144" name="n_1mainValue【体育館・プール】&#10;一人当たり面積">
          <a:extLst>
            <a:ext uri="{FF2B5EF4-FFF2-40B4-BE49-F238E27FC236}">
              <a16:creationId xmlns:a16="http://schemas.microsoft.com/office/drawing/2014/main" id="{320E3F83-62D2-4F8C-88A7-4428A3335AA6}"/>
            </a:ext>
          </a:extLst>
        </xdr:cNvPr>
        <xdr:cNvSpPr txBox="1"/>
      </xdr:nvSpPr>
      <xdr:spPr>
        <a:xfrm>
          <a:off x="9391727" y="109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5" name="正方形/長方形 144">
          <a:extLst>
            <a:ext uri="{FF2B5EF4-FFF2-40B4-BE49-F238E27FC236}">
              <a16:creationId xmlns:a16="http://schemas.microsoft.com/office/drawing/2014/main" id="{92DBDE85-99BC-43C9-9659-2E5DB1DEDB5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6" name="正方形/長方形 145">
          <a:extLst>
            <a:ext uri="{FF2B5EF4-FFF2-40B4-BE49-F238E27FC236}">
              <a16:creationId xmlns:a16="http://schemas.microsoft.com/office/drawing/2014/main" id="{E5145ECE-66E5-4E8E-B5C5-CB91DED3E5A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7" name="正方形/長方形 146">
          <a:extLst>
            <a:ext uri="{FF2B5EF4-FFF2-40B4-BE49-F238E27FC236}">
              <a16:creationId xmlns:a16="http://schemas.microsoft.com/office/drawing/2014/main" id="{E975810E-46B4-49BF-8E17-5AC6214B222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48" name="正方形/長方形 147">
          <a:extLst>
            <a:ext uri="{FF2B5EF4-FFF2-40B4-BE49-F238E27FC236}">
              <a16:creationId xmlns:a16="http://schemas.microsoft.com/office/drawing/2014/main" id="{5154692D-EDD6-4944-86E3-6C08E04873D9}"/>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49" name="正方形/長方形 148">
          <a:extLst>
            <a:ext uri="{FF2B5EF4-FFF2-40B4-BE49-F238E27FC236}">
              <a16:creationId xmlns:a16="http://schemas.microsoft.com/office/drawing/2014/main" id="{49CDABCB-4F82-4304-B7E6-298DB5274E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0" name="正方形/長方形 149">
          <a:extLst>
            <a:ext uri="{FF2B5EF4-FFF2-40B4-BE49-F238E27FC236}">
              <a16:creationId xmlns:a16="http://schemas.microsoft.com/office/drawing/2014/main" id="{EABBD6B5-1FC5-41B0-B88D-557F91E46595}"/>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1" name="正方形/長方形 150">
          <a:extLst>
            <a:ext uri="{FF2B5EF4-FFF2-40B4-BE49-F238E27FC236}">
              <a16:creationId xmlns:a16="http://schemas.microsoft.com/office/drawing/2014/main" id="{4623BFCD-8D86-4DA4-91F8-737DE2F0CED8}"/>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2" name="正方形/長方形 151">
          <a:extLst>
            <a:ext uri="{FF2B5EF4-FFF2-40B4-BE49-F238E27FC236}">
              <a16:creationId xmlns:a16="http://schemas.microsoft.com/office/drawing/2014/main" id="{0CAD5EBD-5DE2-40D6-A6C5-1784D8749751}"/>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53" name="正方形/長方形 152">
          <a:extLst>
            <a:ext uri="{FF2B5EF4-FFF2-40B4-BE49-F238E27FC236}">
              <a16:creationId xmlns:a16="http://schemas.microsoft.com/office/drawing/2014/main" id="{23582F6D-4893-4612-B7C0-88EE154A8D9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54" name="正方形/長方形 153">
          <a:extLst>
            <a:ext uri="{FF2B5EF4-FFF2-40B4-BE49-F238E27FC236}">
              <a16:creationId xmlns:a16="http://schemas.microsoft.com/office/drawing/2014/main" id="{9F25D366-564F-4AC0-8360-64AD02B16A9C}"/>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55" name="正方形/長方形 154">
          <a:extLst>
            <a:ext uri="{FF2B5EF4-FFF2-40B4-BE49-F238E27FC236}">
              <a16:creationId xmlns:a16="http://schemas.microsoft.com/office/drawing/2014/main" id="{28B7518F-AAEC-43DA-A565-4356CBBF476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56" name="正方形/長方形 155">
          <a:extLst>
            <a:ext uri="{FF2B5EF4-FFF2-40B4-BE49-F238E27FC236}">
              <a16:creationId xmlns:a16="http://schemas.microsoft.com/office/drawing/2014/main" id="{4788A57A-855F-4065-9B5A-6CCE8E7CDD8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57" name="正方形/長方形 156">
          <a:extLst>
            <a:ext uri="{FF2B5EF4-FFF2-40B4-BE49-F238E27FC236}">
              <a16:creationId xmlns:a16="http://schemas.microsoft.com/office/drawing/2014/main" id="{763676A0-6411-4724-B0F5-498BDB9A89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58" name="正方形/長方形 157">
          <a:extLst>
            <a:ext uri="{FF2B5EF4-FFF2-40B4-BE49-F238E27FC236}">
              <a16:creationId xmlns:a16="http://schemas.microsoft.com/office/drawing/2014/main" id="{8B858F60-CFC9-404D-9299-2B97B468B77F}"/>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59" name="正方形/長方形 158">
          <a:extLst>
            <a:ext uri="{FF2B5EF4-FFF2-40B4-BE49-F238E27FC236}">
              <a16:creationId xmlns:a16="http://schemas.microsoft.com/office/drawing/2014/main" id="{D52043EA-F7FB-4144-9F96-BF92A2B8D51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60" name="正方形/長方形 159">
          <a:extLst>
            <a:ext uri="{FF2B5EF4-FFF2-40B4-BE49-F238E27FC236}">
              <a16:creationId xmlns:a16="http://schemas.microsoft.com/office/drawing/2014/main" id="{73FF3080-EDE1-4C58-BF34-90F60FA622A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61" name="正方形/長方形 160">
          <a:extLst>
            <a:ext uri="{FF2B5EF4-FFF2-40B4-BE49-F238E27FC236}">
              <a16:creationId xmlns:a16="http://schemas.microsoft.com/office/drawing/2014/main" id="{9A891023-0705-4677-87BA-D16F181B716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62" name="正方形/長方形 161">
          <a:extLst>
            <a:ext uri="{FF2B5EF4-FFF2-40B4-BE49-F238E27FC236}">
              <a16:creationId xmlns:a16="http://schemas.microsoft.com/office/drawing/2014/main" id="{FC6AB8FB-6631-4649-993A-55E6FD5A5E2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63" name="正方形/長方形 162">
          <a:extLst>
            <a:ext uri="{FF2B5EF4-FFF2-40B4-BE49-F238E27FC236}">
              <a16:creationId xmlns:a16="http://schemas.microsoft.com/office/drawing/2014/main" id="{23FF61DE-6EA1-4147-AFD9-199BE6BA9AEF}"/>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64" name="正方形/長方形 163">
          <a:extLst>
            <a:ext uri="{FF2B5EF4-FFF2-40B4-BE49-F238E27FC236}">
              <a16:creationId xmlns:a16="http://schemas.microsoft.com/office/drawing/2014/main" id="{F9B0B9E8-590B-466F-993C-6E32EC2501B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65" name="正方形/長方形 164">
          <a:extLst>
            <a:ext uri="{FF2B5EF4-FFF2-40B4-BE49-F238E27FC236}">
              <a16:creationId xmlns:a16="http://schemas.microsoft.com/office/drawing/2014/main" id="{9928F2E9-F487-4C3C-9217-C2F5960DA0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66" name="正方形/長方形 165">
          <a:extLst>
            <a:ext uri="{FF2B5EF4-FFF2-40B4-BE49-F238E27FC236}">
              <a16:creationId xmlns:a16="http://schemas.microsoft.com/office/drawing/2014/main" id="{EBC7CC01-6B0D-453B-BC0F-B494EAD183FF}"/>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67" name="正方形/長方形 166">
          <a:extLst>
            <a:ext uri="{FF2B5EF4-FFF2-40B4-BE49-F238E27FC236}">
              <a16:creationId xmlns:a16="http://schemas.microsoft.com/office/drawing/2014/main" id="{2DD9327E-EB53-4C6B-8E2B-1B71DA1F551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68" name="正方形/長方形 167">
          <a:extLst>
            <a:ext uri="{FF2B5EF4-FFF2-40B4-BE49-F238E27FC236}">
              <a16:creationId xmlns:a16="http://schemas.microsoft.com/office/drawing/2014/main" id="{23CD93E2-A5D6-40F0-BF13-8626DB297BED}"/>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69" name="正方形/長方形 168">
          <a:extLst>
            <a:ext uri="{FF2B5EF4-FFF2-40B4-BE49-F238E27FC236}">
              <a16:creationId xmlns:a16="http://schemas.microsoft.com/office/drawing/2014/main" id="{027F5206-CF8D-4AFD-B4C8-AD4B50BCF006}"/>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70" name="正方形/長方形 169">
          <a:extLst>
            <a:ext uri="{FF2B5EF4-FFF2-40B4-BE49-F238E27FC236}">
              <a16:creationId xmlns:a16="http://schemas.microsoft.com/office/drawing/2014/main" id="{75E5A76D-2AE6-4571-BF26-2287C14A9F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71" name="正方形/長方形 170">
          <a:extLst>
            <a:ext uri="{FF2B5EF4-FFF2-40B4-BE49-F238E27FC236}">
              <a16:creationId xmlns:a16="http://schemas.microsoft.com/office/drawing/2014/main" id="{FF78D1FA-00E2-4EED-B42E-378762BE940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72" name="正方形/長方形 171">
          <a:extLst>
            <a:ext uri="{FF2B5EF4-FFF2-40B4-BE49-F238E27FC236}">
              <a16:creationId xmlns:a16="http://schemas.microsoft.com/office/drawing/2014/main" id="{D7C631DB-2F7B-44A9-9759-B65BC79BC7B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73" name="正方形/長方形 172">
          <a:extLst>
            <a:ext uri="{FF2B5EF4-FFF2-40B4-BE49-F238E27FC236}">
              <a16:creationId xmlns:a16="http://schemas.microsoft.com/office/drawing/2014/main" id="{0A65B728-8B40-412A-8E82-E24CB1E323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74" name="正方形/長方形 173">
          <a:extLst>
            <a:ext uri="{FF2B5EF4-FFF2-40B4-BE49-F238E27FC236}">
              <a16:creationId xmlns:a16="http://schemas.microsoft.com/office/drawing/2014/main" id="{A1349327-3CD2-4A27-ADF9-AE9DB899D45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75" name="正方形/長方形 174">
          <a:extLst>
            <a:ext uri="{FF2B5EF4-FFF2-40B4-BE49-F238E27FC236}">
              <a16:creationId xmlns:a16="http://schemas.microsoft.com/office/drawing/2014/main" id="{92A3C253-AC9E-4251-AD6A-958FC2D4EC7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76" name="正方形/長方形 175">
          <a:extLst>
            <a:ext uri="{FF2B5EF4-FFF2-40B4-BE49-F238E27FC236}">
              <a16:creationId xmlns:a16="http://schemas.microsoft.com/office/drawing/2014/main" id="{592B8FF3-59CC-4771-B063-E1A66BED54AE}"/>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77" name="正方形/長方形 176">
          <a:extLst>
            <a:ext uri="{FF2B5EF4-FFF2-40B4-BE49-F238E27FC236}">
              <a16:creationId xmlns:a16="http://schemas.microsoft.com/office/drawing/2014/main" id="{2E846659-CC9A-4385-B587-C605D2CB851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78" name="正方形/長方形 177">
          <a:extLst>
            <a:ext uri="{FF2B5EF4-FFF2-40B4-BE49-F238E27FC236}">
              <a16:creationId xmlns:a16="http://schemas.microsoft.com/office/drawing/2014/main" id="{2EA9501B-6CD2-4124-A7E3-3D9780673C4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79" name="正方形/長方形 178">
          <a:extLst>
            <a:ext uri="{FF2B5EF4-FFF2-40B4-BE49-F238E27FC236}">
              <a16:creationId xmlns:a16="http://schemas.microsoft.com/office/drawing/2014/main" id="{00EDB13A-3430-4567-923E-590E99B67595}"/>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80" name="正方形/長方形 179">
          <a:extLst>
            <a:ext uri="{FF2B5EF4-FFF2-40B4-BE49-F238E27FC236}">
              <a16:creationId xmlns:a16="http://schemas.microsoft.com/office/drawing/2014/main" id="{8BB95D11-B71B-462A-8A42-692FD272B4CC}"/>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81" name="正方形/長方形 180">
          <a:extLst>
            <a:ext uri="{FF2B5EF4-FFF2-40B4-BE49-F238E27FC236}">
              <a16:creationId xmlns:a16="http://schemas.microsoft.com/office/drawing/2014/main" id="{A511AB14-7E5A-4BC9-9093-BE0FD17438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82" name="正方形/長方形 181">
          <a:extLst>
            <a:ext uri="{FF2B5EF4-FFF2-40B4-BE49-F238E27FC236}">
              <a16:creationId xmlns:a16="http://schemas.microsoft.com/office/drawing/2014/main" id="{FE13554A-4CF4-4536-B5A4-93138199D18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83" name="正方形/長方形 182">
          <a:extLst>
            <a:ext uri="{FF2B5EF4-FFF2-40B4-BE49-F238E27FC236}">
              <a16:creationId xmlns:a16="http://schemas.microsoft.com/office/drawing/2014/main" id="{57D46659-C5E5-4136-B693-7792CCE8F00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84" name="正方形/長方形 183">
          <a:extLst>
            <a:ext uri="{FF2B5EF4-FFF2-40B4-BE49-F238E27FC236}">
              <a16:creationId xmlns:a16="http://schemas.microsoft.com/office/drawing/2014/main" id="{88509867-847E-4C11-A865-38D59DA4928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85" name="正方形/長方形 184">
          <a:extLst>
            <a:ext uri="{FF2B5EF4-FFF2-40B4-BE49-F238E27FC236}">
              <a16:creationId xmlns:a16="http://schemas.microsoft.com/office/drawing/2014/main" id="{9966D47D-F985-4A25-8BFB-BA36E0A9B98D}"/>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86" name="正方形/長方形 185">
          <a:extLst>
            <a:ext uri="{FF2B5EF4-FFF2-40B4-BE49-F238E27FC236}">
              <a16:creationId xmlns:a16="http://schemas.microsoft.com/office/drawing/2014/main" id="{74AEB4EA-97AF-49A8-A4D0-58B9EAD53569}"/>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87" name="正方形/長方形 186">
          <a:extLst>
            <a:ext uri="{FF2B5EF4-FFF2-40B4-BE49-F238E27FC236}">
              <a16:creationId xmlns:a16="http://schemas.microsoft.com/office/drawing/2014/main" id="{84ED515F-DDFB-4B96-8449-DF096831F0D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88" name="正方形/長方形 187">
          <a:extLst>
            <a:ext uri="{FF2B5EF4-FFF2-40B4-BE49-F238E27FC236}">
              <a16:creationId xmlns:a16="http://schemas.microsoft.com/office/drawing/2014/main" id="{72409554-778B-437D-B53A-012C66FFEC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89" name="正方形/長方形 188">
          <a:extLst>
            <a:ext uri="{FF2B5EF4-FFF2-40B4-BE49-F238E27FC236}">
              <a16:creationId xmlns:a16="http://schemas.microsoft.com/office/drawing/2014/main" id="{E0205533-EC14-4FA4-A256-3F85E302C0BB}"/>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90" name="正方形/長方形 189">
          <a:extLst>
            <a:ext uri="{FF2B5EF4-FFF2-40B4-BE49-F238E27FC236}">
              <a16:creationId xmlns:a16="http://schemas.microsoft.com/office/drawing/2014/main" id="{4E79AC26-B6FC-43E3-BBA2-5F3CB4625DFC}"/>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91" name="正方形/長方形 190">
          <a:extLst>
            <a:ext uri="{FF2B5EF4-FFF2-40B4-BE49-F238E27FC236}">
              <a16:creationId xmlns:a16="http://schemas.microsoft.com/office/drawing/2014/main" id="{9D788708-CDA8-4DF9-8617-FD5FC3A77B1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92" name="正方形/長方形 191">
          <a:extLst>
            <a:ext uri="{FF2B5EF4-FFF2-40B4-BE49-F238E27FC236}">
              <a16:creationId xmlns:a16="http://schemas.microsoft.com/office/drawing/2014/main" id="{3861FBE6-B3AA-491F-8941-0534DD59CFE5}"/>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93" name="正方形/長方形 192">
          <a:extLst>
            <a:ext uri="{FF2B5EF4-FFF2-40B4-BE49-F238E27FC236}">
              <a16:creationId xmlns:a16="http://schemas.microsoft.com/office/drawing/2014/main" id="{D2FBF89A-CB1B-49EE-943E-4FB79580BC9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94" name="正方形/長方形 193">
          <a:extLst>
            <a:ext uri="{FF2B5EF4-FFF2-40B4-BE49-F238E27FC236}">
              <a16:creationId xmlns:a16="http://schemas.microsoft.com/office/drawing/2014/main" id="{3B25A114-18BF-4DD6-B512-E552BABEF6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95" name="正方形/長方形 194">
          <a:extLst>
            <a:ext uri="{FF2B5EF4-FFF2-40B4-BE49-F238E27FC236}">
              <a16:creationId xmlns:a16="http://schemas.microsoft.com/office/drawing/2014/main" id="{7FB7E0F5-3D19-4F86-A56D-4A86CA90FAD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96" name="正方形/長方形 195">
          <a:extLst>
            <a:ext uri="{FF2B5EF4-FFF2-40B4-BE49-F238E27FC236}">
              <a16:creationId xmlns:a16="http://schemas.microsoft.com/office/drawing/2014/main" id="{32854ABF-DCA7-408C-8A76-A9ABEA62236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97" name="正方形/長方形 196">
          <a:extLst>
            <a:ext uri="{FF2B5EF4-FFF2-40B4-BE49-F238E27FC236}">
              <a16:creationId xmlns:a16="http://schemas.microsoft.com/office/drawing/2014/main" id="{6EF5F986-9532-4B94-B153-E7D1101EE42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98" name="正方形/長方形 197">
          <a:extLst>
            <a:ext uri="{FF2B5EF4-FFF2-40B4-BE49-F238E27FC236}">
              <a16:creationId xmlns:a16="http://schemas.microsoft.com/office/drawing/2014/main" id="{9D6AC7EE-4F7A-45C5-A754-7935CC2512A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99" name="正方形/長方形 198">
          <a:extLst>
            <a:ext uri="{FF2B5EF4-FFF2-40B4-BE49-F238E27FC236}">
              <a16:creationId xmlns:a16="http://schemas.microsoft.com/office/drawing/2014/main" id="{32D25ED2-39BA-472A-BF39-A4A66A65225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00" name="正方形/長方形 199">
          <a:extLst>
            <a:ext uri="{FF2B5EF4-FFF2-40B4-BE49-F238E27FC236}">
              <a16:creationId xmlns:a16="http://schemas.microsoft.com/office/drawing/2014/main" id="{DFBB5322-B7A9-4F03-B6EF-754E451C4B4E}"/>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201" name="正方形/長方形 200">
          <a:extLst>
            <a:ext uri="{FF2B5EF4-FFF2-40B4-BE49-F238E27FC236}">
              <a16:creationId xmlns:a16="http://schemas.microsoft.com/office/drawing/2014/main" id="{C04D4E38-E3C0-4E46-9BAC-CC0D5FB0DB17}"/>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02" name="正方形/長方形 201">
          <a:extLst>
            <a:ext uri="{FF2B5EF4-FFF2-40B4-BE49-F238E27FC236}">
              <a16:creationId xmlns:a16="http://schemas.microsoft.com/office/drawing/2014/main" id="{B462AE15-B3A0-4163-9047-9119ED514BEC}"/>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03" name="正方形/長方形 202">
          <a:extLst>
            <a:ext uri="{FF2B5EF4-FFF2-40B4-BE49-F238E27FC236}">
              <a16:creationId xmlns:a16="http://schemas.microsoft.com/office/drawing/2014/main" id="{3E1806F5-2173-4EDE-876B-16E98E0DAE1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04" name="正方形/長方形 203">
          <a:extLst>
            <a:ext uri="{FF2B5EF4-FFF2-40B4-BE49-F238E27FC236}">
              <a16:creationId xmlns:a16="http://schemas.microsoft.com/office/drawing/2014/main" id="{08901719-DDE4-4971-B843-BE6CEB4C380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05" name="正方形/長方形 204">
          <a:extLst>
            <a:ext uri="{FF2B5EF4-FFF2-40B4-BE49-F238E27FC236}">
              <a16:creationId xmlns:a16="http://schemas.microsoft.com/office/drawing/2014/main" id="{C1985778-817D-4518-9ADC-44DA0CF15AD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06" name="正方形/長方形 205">
          <a:extLst>
            <a:ext uri="{FF2B5EF4-FFF2-40B4-BE49-F238E27FC236}">
              <a16:creationId xmlns:a16="http://schemas.microsoft.com/office/drawing/2014/main" id="{1908C751-D084-416F-ACBE-BCB74D0F60B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07" name="正方形/長方形 206">
          <a:extLst>
            <a:ext uri="{FF2B5EF4-FFF2-40B4-BE49-F238E27FC236}">
              <a16:creationId xmlns:a16="http://schemas.microsoft.com/office/drawing/2014/main" id="{DF18B5B2-86AA-48B8-8D1D-62B03282755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08" name="正方形/長方形 207">
          <a:extLst>
            <a:ext uri="{FF2B5EF4-FFF2-40B4-BE49-F238E27FC236}">
              <a16:creationId xmlns:a16="http://schemas.microsoft.com/office/drawing/2014/main" id="{171153F7-B6FF-452F-A25D-CE895425899D}"/>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209" name="正方形/長方形 208">
          <a:extLst>
            <a:ext uri="{FF2B5EF4-FFF2-40B4-BE49-F238E27FC236}">
              <a16:creationId xmlns:a16="http://schemas.microsoft.com/office/drawing/2014/main" id="{EF5DB90B-4060-4BB1-849C-A44C8C54B5B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210" name="正方形/長方形 209">
          <a:extLst>
            <a:ext uri="{FF2B5EF4-FFF2-40B4-BE49-F238E27FC236}">
              <a16:creationId xmlns:a16="http://schemas.microsoft.com/office/drawing/2014/main" id="{C850D07B-1008-47E8-AF58-4D31471CEC9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211" name="正方形/長方形 210">
          <a:extLst>
            <a:ext uri="{FF2B5EF4-FFF2-40B4-BE49-F238E27FC236}">
              <a16:creationId xmlns:a16="http://schemas.microsoft.com/office/drawing/2014/main" id="{17EFCD2E-1BFF-4F55-AC03-41816F6B3A11}"/>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212" name="正方形/長方形 211">
          <a:extLst>
            <a:ext uri="{FF2B5EF4-FFF2-40B4-BE49-F238E27FC236}">
              <a16:creationId xmlns:a16="http://schemas.microsoft.com/office/drawing/2014/main" id="{28752D80-8FAF-4F45-A075-9ADCEDCBBE4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13" name="正方形/長方形 212">
          <a:extLst>
            <a:ext uri="{FF2B5EF4-FFF2-40B4-BE49-F238E27FC236}">
              <a16:creationId xmlns:a16="http://schemas.microsoft.com/office/drawing/2014/main" id="{01146A02-8E83-4D32-8AE3-7F078B84DDAF}"/>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14" name="正方形/長方形 213">
          <a:extLst>
            <a:ext uri="{FF2B5EF4-FFF2-40B4-BE49-F238E27FC236}">
              <a16:creationId xmlns:a16="http://schemas.microsoft.com/office/drawing/2014/main" id="{8FB80B7E-15E6-4AE3-9820-7A71577FE7D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15" name="正方形/長方形 214">
          <a:extLst>
            <a:ext uri="{FF2B5EF4-FFF2-40B4-BE49-F238E27FC236}">
              <a16:creationId xmlns:a16="http://schemas.microsoft.com/office/drawing/2014/main" id="{E3B6E3BF-BAB0-4799-8AB9-B05A31D49AF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16" name="正方形/長方形 215">
          <a:extLst>
            <a:ext uri="{FF2B5EF4-FFF2-40B4-BE49-F238E27FC236}">
              <a16:creationId xmlns:a16="http://schemas.microsoft.com/office/drawing/2014/main" id="{3FDDFF2C-E2D3-4863-831E-AB65AC4FA15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17" name="テキスト ボックス 216">
          <a:extLst>
            <a:ext uri="{FF2B5EF4-FFF2-40B4-BE49-F238E27FC236}">
              <a16:creationId xmlns:a16="http://schemas.microsoft.com/office/drawing/2014/main" id="{74BC75FD-D8F6-4033-8E99-695B4DA214E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18" name="直線コネクタ 217">
          <a:extLst>
            <a:ext uri="{FF2B5EF4-FFF2-40B4-BE49-F238E27FC236}">
              <a16:creationId xmlns:a16="http://schemas.microsoft.com/office/drawing/2014/main" id="{40053B55-C7B9-47A6-B2B7-DC0228C85A67}"/>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219" name="テキスト ボックス 218">
          <a:extLst>
            <a:ext uri="{FF2B5EF4-FFF2-40B4-BE49-F238E27FC236}">
              <a16:creationId xmlns:a16="http://schemas.microsoft.com/office/drawing/2014/main" id="{28BD79E3-3FF8-4172-B321-39DFB67BA68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220" name="直線コネクタ 219">
          <a:extLst>
            <a:ext uri="{FF2B5EF4-FFF2-40B4-BE49-F238E27FC236}">
              <a16:creationId xmlns:a16="http://schemas.microsoft.com/office/drawing/2014/main" id="{9AFBEA6F-5F91-4ECB-A6FD-B1C1C417574A}"/>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221" name="テキスト ボックス 220">
          <a:extLst>
            <a:ext uri="{FF2B5EF4-FFF2-40B4-BE49-F238E27FC236}">
              <a16:creationId xmlns:a16="http://schemas.microsoft.com/office/drawing/2014/main" id="{D5129E8E-BD30-4102-A8F9-196E4E5CC5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222" name="直線コネクタ 221">
          <a:extLst>
            <a:ext uri="{FF2B5EF4-FFF2-40B4-BE49-F238E27FC236}">
              <a16:creationId xmlns:a16="http://schemas.microsoft.com/office/drawing/2014/main" id="{CD801E23-3875-4ED0-9459-995A58261429}"/>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223" name="テキスト ボックス 222">
          <a:extLst>
            <a:ext uri="{FF2B5EF4-FFF2-40B4-BE49-F238E27FC236}">
              <a16:creationId xmlns:a16="http://schemas.microsoft.com/office/drawing/2014/main" id="{BC92974F-EE3F-45DD-8AFE-F6F4921B1B55}"/>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224" name="直線コネクタ 223">
          <a:extLst>
            <a:ext uri="{FF2B5EF4-FFF2-40B4-BE49-F238E27FC236}">
              <a16:creationId xmlns:a16="http://schemas.microsoft.com/office/drawing/2014/main" id="{887E9DB9-36CF-4E36-A233-3B7B4FD635F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225" name="テキスト ボックス 224">
          <a:extLst>
            <a:ext uri="{FF2B5EF4-FFF2-40B4-BE49-F238E27FC236}">
              <a16:creationId xmlns:a16="http://schemas.microsoft.com/office/drawing/2014/main" id="{513086A6-F76E-434A-899C-7B469CC98A5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226" name="直線コネクタ 225">
          <a:extLst>
            <a:ext uri="{FF2B5EF4-FFF2-40B4-BE49-F238E27FC236}">
              <a16:creationId xmlns:a16="http://schemas.microsoft.com/office/drawing/2014/main" id="{9EEB75EC-6AE3-4FBE-8709-D013BA58817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227" name="テキスト ボックス 226">
          <a:extLst>
            <a:ext uri="{FF2B5EF4-FFF2-40B4-BE49-F238E27FC236}">
              <a16:creationId xmlns:a16="http://schemas.microsoft.com/office/drawing/2014/main" id="{97294333-067F-4B38-80EB-6C4B3CBA9F25}"/>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228" name="直線コネクタ 227">
          <a:extLst>
            <a:ext uri="{FF2B5EF4-FFF2-40B4-BE49-F238E27FC236}">
              <a16:creationId xmlns:a16="http://schemas.microsoft.com/office/drawing/2014/main" id="{DC297914-CE21-4F09-9F2A-2B3F0DF5786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229" name="テキスト ボックス 228">
          <a:extLst>
            <a:ext uri="{FF2B5EF4-FFF2-40B4-BE49-F238E27FC236}">
              <a16:creationId xmlns:a16="http://schemas.microsoft.com/office/drawing/2014/main" id="{5F63A815-CC90-4317-A750-945749FF2CA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30" name="直線コネクタ 229">
          <a:extLst>
            <a:ext uri="{FF2B5EF4-FFF2-40B4-BE49-F238E27FC236}">
              <a16:creationId xmlns:a16="http://schemas.microsoft.com/office/drawing/2014/main" id="{92699460-A1D1-4994-ABE7-DED775F3765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231" name="【消防施設】&#10;有形固定資産減価償却率グラフ枠">
          <a:extLst>
            <a:ext uri="{FF2B5EF4-FFF2-40B4-BE49-F238E27FC236}">
              <a16:creationId xmlns:a16="http://schemas.microsoft.com/office/drawing/2014/main" id="{E7DC6E5D-ACE7-4856-B40A-3849EABA75E7}"/>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232" name="直線コネクタ 231">
          <a:extLst>
            <a:ext uri="{FF2B5EF4-FFF2-40B4-BE49-F238E27FC236}">
              <a16:creationId xmlns:a16="http://schemas.microsoft.com/office/drawing/2014/main" id="{10D7CFEF-6BB2-467E-BBF4-6C95C1130483}"/>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233" name="【消防施設】&#10;有形固定資産減価償却率最小値テキスト">
          <a:extLst>
            <a:ext uri="{FF2B5EF4-FFF2-40B4-BE49-F238E27FC236}">
              <a16:creationId xmlns:a16="http://schemas.microsoft.com/office/drawing/2014/main" id="{E10513FF-D808-47F5-B6D8-7D8E875075C7}"/>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234" name="直線コネクタ 233">
          <a:extLst>
            <a:ext uri="{FF2B5EF4-FFF2-40B4-BE49-F238E27FC236}">
              <a16:creationId xmlns:a16="http://schemas.microsoft.com/office/drawing/2014/main" id="{5767A153-A3CE-48D8-8D50-4696B9B5141D}"/>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235" name="【消防施設】&#10;有形固定資産減価償却率最大値テキスト">
          <a:extLst>
            <a:ext uri="{FF2B5EF4-FFF2-40B4-BE49-F238E27FC236}">
              <a16:creationId xmlns:a16="http://schemas.microsoft.com/office/drawing/2014/main" id="{8832EAA1-4F06-459D-9F15-7BEBD8DFEA1F}"/>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236" name="直線コネクタ 235">
          <a:extLst>
            <a:ext uri="{FF2B5EF4-FFF2-40B4-BE49-F238E27FC236}">
              <a16:creationId xmlns:a16="http://schemas.microsoft.com/office/drawing/2014/main" id="{0096068A-A84D-400D-9F09-FE6435886DDD}"/>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116857</xdr:rowOff>
    </xdr:from>
    <xdr:ext cx="405111" cy="259045"/>
    <xdr:sp macro="" textlink="">
      <xdr:nvSpPr>
        <xdr:cNvPr id="237" name="【消防施設】&#10;有形固定資産減価償却率平均値テキスト">
          <a:extLst>
            <a:ext uri="{FF2B5EF4-FFF2-40B4-BE49-F238E27FC236}">
              <a16:creationId xmlns:a16="http://schemas.microsoft.com/office/drawing/2014/main" id="{60EF26EC-8F43-45A2-946A-6A4B96162DD6}"/>
            </a:ext>
          </a:extLst>
        </xdr:cNvPr>
        <xdr:cNvSpPr txBox="1"/>
      </xdr:nvSpPr>
      <xdr:spPr>
        <a:xfrm>
          <a:off x="16357600" y="13832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93980</xdr:rowOff>
    </xdr:from>
    <xdr:to>
      <xdr:col>85</xdr:col>
      <xdr:colOff>177800</xdr:colOff>
      <xdr:row>82</xdr:row>
      <xdr:rowOff>24130</xdr:rowOff>
    </xdr:to>
    <xdr:sp macro="" textlink="">
      <xdr:nvSpPr>
        <xdr:cNvPr id="238" name="フローチャート: 判断 237">
          <a:extLst>
            <a:ext uri="{FF2B5EF4-FFF2-40B4-BE49-F238E27FC236}">
              <a16:creationId xmlns:a16="http://schemas.microsoft.com/office/drawing/2014/main" id="{12B7B96F-74FE-48EC-9105-C5130D4B9D6C}"/>
            </a:ext>
          </a:extLst>
        </xdr:cNvPr>
        <xdr:cNvSpPr/>
      </xdr:nvSpPr>
      <xdr:spPr>
        <a:xfrm>
          <a:off x="162687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105411</xdr:rowOff>
    </xdr:from>
    <xdr:to>
      <xdr:col>81</xdr:col>
      <xdr:colOff>101600</xdr:colOff>
      <xdr:row>82</xdr:row>
      <xdr:rowOff>35561</xdr:rowOff>
    </xdr:to>
    <xdr:sp macro="" textlink="">
      <xdr:nvSpPr>
        <xdr:cNvPr id="239" name="フローチャート: 判断 238">
          <a:extLst>
            <a:ext uri="{FF2B5EF4-FFF2-40B4-BE49-F238E27FC236}">
              <a16:creationId xmlns:a16="http://schemas.microsoft.com/office/drawing/2014/main" id="{798A2FC8-5AE4-4E6C-A118-18AFB3A6099A}"/>
            </a:ext>
          </a:extLst>
        </xdr:cNvPr>
        <xdr:cNvSpPr/>
      </xdr:nvSpPr>
      <xdr:spPr>
        <a:xfrm>
          <a:off x="15430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160020</xdr:rowOff>
    </xdr:from>
    <xdr:to>
      <xdr:col>76</xdr:col>
      <xdr:colOff>165100</xdr:colOff>
      <xdr:row>82</xdr:row>
      <xdr:rowOff>90170</xdr:rowOff>
    </xdr:to>
    <xdr:sp macro="" textlink="">
      <xdr:nvSpPr>
        <xdr:cNvPr id="240" name="フローチャート: 判断 239">
          <a:extLst>
            <a:ext uri="{FF2B5EF4-FFF2-40B4-BE49-F238E27FC236}">
              <a16:creationId xmlns:a16="http://schemas.microsoft.com/office/drawing/2014/main" id="{94468701-A880-410A-96E5-0CC2C03751C0}"/>
            </a:ext>
          </a:extLst>
        </xdr:cNvPr>
        <xdr:cNvSpPr/>
      </xdr:nvSpPr>
      <xdr:spPr>
        <a:xfrm>
          <a:off x="14541500" y="1404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3811</xdr:rowOff>
    </xdr:from>
    <xdr:to>
      <xdr:col>72</xdr:col>
      <xdr:colOff>38100</xdr:colOff>
      <xdr:row>82</xdr:row>
      <xdr:rowOff>105411</xdr:rowOff>
    </xdr:to>
    <xdr:sp macro="" textlink="">
      <xdr:nvSpPr>
        <xdr:cNvPr id="241" name="フローチャート: 判断 240">
          <a:extLst>
            <a:ext uri="{FF2B5EF4-FFF2-40B4-BE49-F238E27FC236}">
              <a16:creationId xmlns:a16="http://schemas.microsoft.com/office/drawing/2014/main" id="{BAAEE961-0EB0-4976-85BA-E663CA7E7814}"/>
            </a:ext>
          </a:extLst>
        </xdr:cNvPr>
        <xdr:cNvSpPr/>
      </xdr:nvSpPr>
      <xdr:spPr>
        <a:xfrm>
          <a:off x="13652500" y="14062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163830</xdr:rowOff>
    </xdr:from>
    <xdr:to>
      <xdr:col>67</xdr:col>
      <xdr:colOff>101600</xdr:colOff>
      <xdr:row>82</xdr:row>
      <xdr:rowOff>93980</xdr:rowOff>
    </xdr:to>
    <xdr:sp macro="" textlink="">
      <xdr:nvSpPr>
        <xdr:cNvPr id="242" name="フローチャート: 判断 241">
          <a:extLst>
            <a:ext uri="{FF2B5EF4-FFF2-40B4-BE49-F238E27FC236}">
              <a16:creationId xmlns:a16="http://schemas.microsoft.com/office/drawing/2014/main" id="{9BB26152-B933-4804-A1DC-42D8E7AD1590}"/>
            </a:ext>
          </a:extLst>
        </xdr:cNvPr>
        <xdr:cNvSpPr/>
      </xdr:nvSpPr>
      <xdr:spPr>
        <a:xfrm>
          <a:off x="12763500" y="1405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243" name="テキスト ボックス 242">
          <a:extLst>
            <a:ext uri="{FF2B5EF4-FFF2-40B4-BE49-F238E27FC236}">
              <a16:creationId xmlns:a16="http://schemas.microsoft.com/office/drawing/2014/main" id="{C664AD7C-201E-4390-A4B1-2278243FE4B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44" name="テキスト ボックス 243">
          <a:extLst>
            <a:ext uri="{FF2B5EF4-FFF2-40B4-BE49-F238E27FC236}">
              <a16:creationId xmlns:a16="http://schemas.microsoft.com/office/drawing/2014/main" id="{A0E8FFC7-28C5-46BB-B967-EDB005E66B3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45" name="テキスト ボックス 244">
          <a:extLst>
            <a:ext uri="{FF2B5EF4-FFF2-40B4-BE49-F238E27FC236}">
              <a16:creationId xmlns:a16="http://schemas.microsoft.com/office/drawing/2014/main" id="{7AABABA9-7D94-4C4C-AFFA-36D62ED25CFE}"/>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46" name="テキスト ボックス 245">
          <a:extLst>
            <a:ext uri="{FF2B5EF4-FFF2-40B4-BE49-F238E27FC236}">
              <a16:creationId xmlns:a16="http://schemas.microsoft.com/office/drawing/2014/main" id="{D8B07255-31BC-4BEB-A465-1AC0B594C5B9}"/>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47" name="テキスト ボックス 246">
          <a:extLst>
            <a:ext uri="{FF2B5EF4-FFF2-40B4-BE49-F238E27FC236}">
              <a16:creationId xmlns:a16="http://schemas.microsoft.com/office/drawing/2014/main" id="{4780E501-5030-453A-A730-3F8BE8739F83}"/>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33020</xdr:rowOff>
    </xdr:from>
    <xdr:to>
      <xdr:col>85</xdr:col>
      <xdr:colOff>177800</xdr:colOff>
      <xdr:row>82</xdr:row>
      <xdr:rowOff>134620</xdr:rowOff>
    </xdr:to>
    <xdr:sp macro="" textlink="">
      <xdr:nvSpPr>
        <xdr:cNvPr id="248" name="楕円 247">
          <a:extLst>
            <a:ext uri="{FF2B5EF4-FFF2-40B4-BE49-F238E27FC236}">
              <a16:creationId xmlns:a16="http://schemas.microsoft.com/office/drawing/2014/main" id="{259206DB-412F-4762-9EC5-BE95F185FDC2}"/>
            </a:ext>
          </a:extLst>
        </xdr:cNvPr>
        <xdr:cNvSpPr/>
      </xdr:nvSpPr>
      <xdr:spPr>
        <a:xfrm>
          <a:off x="16268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11447</xdr:rowOff>
    </xdr:from>
    <xdr:ext cx="405111" cy="259045"/>
    <xdr:sp macro="" textlink="">
      <xdr:nvSpPr>
        <xdr:cNvPr id="249" name="【消防施設】&#10;有形固定資産減価償却率該当値テキスト">
          <a:extLst>
            <a:ext uri="{FF2B5EF4-FFF2-40B4-BE49-F238E27FC236}">
              <a16:creationId xmlns:a16="http://schemas.microsoft.com/office/drawing/2014/main" id="{C9394D6E-4AB7-4176-A455-44F4B56A1496}"/>
            </a:ext>
          </a:extLst>
        </xdr:cNvPr>
        <xdr:cNvSpPr txBox="1"/>
      </xdr:nvSpPr>
      <xdr:spPr>
        <a:xfrm>
          <a:off x="16357600"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13970</xdr:rowOff>
    </xdr:from>
    <xdr:to>
      <xdr:col>81</xdr:col>
      <xdr:colOff>101600</xdr:colOff>
      <xdr:row>82</xdr:row>
      <xdr:rowOff>115570</xdr:rowOff>
    </xdr:to>
    <xdr:sp macro="" textlink="">
      <xdr:nvSpPr>
        <xdr:cNvPr id="250" name="楕円 249">
          <a:extLst>
            <a:ext uri="{FF2B5EF4-FFF2-40B4-BE49-F238E27FC236}">
              <a16:creationId xmlns:a16="http://schemas.microsoft.com/office/drawing/2014/main" id="{7FFACDF7-437C-4194-AC80-F2B7C00CEF1F}"/>
            </a:ext>
          </a:extLst>
        </xdr:cNvPr>
        <xdr:cNvSpPr/>
      </xdr:nvSpPr>
      <xdr:spPr>
        <a:xfrm>
          <a:off x="15430500" y="1407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64770</xdr:rowOff>
    </xdr:from>
    <xdr:to>
      <xdr:col>85</xdr:col>
      <xdr:colOff>127000</xdr:colOff>
      <xdr:row>82</xdr:row>
      <xdr:rowOff>83820</xdr:rowOff>
    </xdr:to>
    <xdr:cxnSp macro="">
      <xdr:nvCxnSpPr>
        <xdr:cNvPr id="251" name="直線コネクタ 250">
          <a:extLst>
            <a:ext uri="{FF2B5EF4-FFF2-40B4-BE49-F238E27FC236}">
              <a16:creationId xmlns:a16="http://schemas.microsoft.com/office/drawing/2014/main" id="{B506196D-4655-446E-BAB7-674BCA52B69C}"/>
            </a:ext>
          </a:extLst>
        </xdr:cNvPr>
        <xdr:cNvCxnSpPr/>
      </xdr:nvCxnSpPr>
      <xdr:spPr>
        <a:xfrm>
          <a:off x="15481300" y="141236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52088</xdr:rowOff>
    </xdr:from>
    <xdr:ext cx="405111" cy="259045"/>
    <xdr:sp macro="" textlink="">
      <xdr:nvSpPr>
        <xdr:cNvPr id="252" name="n_1aveValue【消防施設】&#10;有形固定資産減価償却率">
          <a:extLst>
            <a:ext uri="{FF2B5EF4-FFF2-40B4-BE49-F238E27FC236}">
              <a16:creationId xmlns:a16="http://schemas.microsoft.com/office/drawing/2014/main" id="{C573B240-3B71-4C46-BD4A-254891F75200}"/>
            </a:ext>
          </a:extLst>
        </xdr:cNvPr>
        <xdr:cNvSpPr txBox="1"/>
      </xdr:nvSpPr>
      <xdr:spPr>
        <a:xfrm>
          <a:off x="152660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106697</xdr:rowOff>
    </xdr:from>
    <xdr:ext cx="405111" cy="259045"/>
    <xdr:sp macro="" textlink="">
      <xdr:nvSpPr>
        <xdr:cNvPr id="253" name="n_2aveValue【消防施設】&#10;有形固定資産減価償却率">
          <a:extLst>
            <a:ext uri="{FF2B5EF4-FFF2-40B4-BE49-F238E27FC236}">
              <a16:creationId xmlns:a16="http://schemas.microsoft.com/office/drawing/2014/main" id="{0114DC3C-3FAB-4332-BE13-86FE2F733263}"/>
            </a:ext>
          </a:extLst>
        </xdr:cNvPr>
        <xdr:cNvSpPr txBox="1"/>
      </xdr:nvSpPr>
      <xdr:spPr>
        <a:xfrm>
          <a:off x="14389744" y="13822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121938</xdr:rowOff>
    </xdr:from>
    <xdr:ext cx="405111" cy="259045"/>
    <xdr:sp macro="" textlink="">
      <xdr:nvSpPr>
        <xdr:cNvPr id="254" name="n_3aveValue【消防施設】&#10;有形固定資産減価償却率">
          <a:extLst>
            <a:ext uri="{FF2B5EF4-FFF2-40B4-BE49-F238E27FC236}">
              <a16:creationId xmlns:a16="http://schemas.microsoft.com/office/drawing/2014/main" id="{CAE8AF28-8C54-4B73-B361-048A6D00C51E}"/>
            </a:ext>
          </a:extLst>
        </xdr:cNvPr>
        <xdr:cNvSpPr txBox="1"/>
      </xdr:nvSpPr>
      <xdr:spPr>
        <a:xfrm>
          <a:off x="13500744" y="13837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110507</xdr:rowOff>
    </xdr:from>
    <xdr:ext cx="405111" cy="259045"/>
    <xdr:sp macro="" textlink="">
      <xdr:nvSpPr>
        <xdr:cNvPr id="255" name="n_4aveValue【消防施設】&#10;有形固定資産減価償却率">
          <a:extLst>
            <a:ext uri="{FF2B5EF4-FFF2-40B4-BE49-F238E27FC236}">
              <a16:creationId xmlns:a16="http://schemas.microsoft.com/office/drawing/2014/main" id="{69CDC2B8-762A-41ED-8F86-A2A0454A8CBB}"/>
            </a:ext>
          </a:extLst>
        </xdr:cNvPr>
        <xdr:cNvSpPr txBox="1"/>
      </xdr:nvSpPr>
      <xdr:spPr>
        <a:xfrm>
          <a:off x="12611744" y="13826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106697</xdr:rowOff>
    </xdr:from>
    <xdr:ext cx="405111" cy="259045"/>
    <xdr:sp macro="" textlink="">
      <xdr:nvSpPr>
        <xdr:cNvPr id="256" name="n_1mainValue【消防施設】&#10;有形固定資産減価償却率">
          <a:extLst>
            <a:ext uri="{FF2B5EF4-FFF2-40B4-BE49-F238E27FC236}">
              <a16:creationId xmlns:a16="http://schemas.microsoft.com/office/drawing/2014/main" id="{4F88C825-F992-4537-9C7D-FD935A57334C}"/>
            </a:ext>
          </a:extLst>
        </xdr:cNvPr>
        <xdr:cNvSpPr txBox="1"/>
      </xdr:nvSpPr>
      <xdr:spPr>
        <a:xfrm>
          <a:off x="15266044"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57" name="正方形/長方形 256">
          <a:extLst>
            <a:ext uri="{FF2B5EF4-FFF2-40B4-BE49-F238E27FC236}">
              <a16:creationId xmlns:a16="http://schemas.microsoft.com/office/drawing/2014/main" id="{2A70B23C-DF76-4FB7-AF20-857B7B2ED4D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58" name="正方形/長方形 257">
          <a:extLst>
            <a:ext uri="{FF2B5EF4-FFF2-40B4-BE49-F238E27FC236}">
              <a16:creationId xmlns:a16="http://schemas.microsoft.com/office/drawing/2014/main" id="{83096310-63D1-45FB-B9A7-2163C853312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59" name="正方形/長方形 258">
          <a:extLst>
            <a:ext uri="{FF2B5EF4-FFF2-40B4-BE49-F238E27FC236}">
              <a16:creationId xmlns:a16="http://schemas.microsoft.com/office/drawing/2014/main" id="{7B2891CB-7364-493F-8939-729EB600A76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60" name="正方形/長方形 259">
          <a:extLst>
            <a:ext uri="{FF2B5EF4-FFF2-40B4-BE49-F238E27FC236}">
              <a16:creationId xmlns:a16="http://schemas.microsoft.com/office/drawing/2014/main" id="{F7627AFE-C2CC-4CDE-89C2-B4E687732E2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61" name="正方形/長方形 260">
          <a:extLst>
            <a:ext uri="{FF2B5EF4-FFF2-40B4-BE49-F238E27FC236}">
              <a16:creationId xmlns:a16="http://schemas.microsoft.com/office/drawing/2014/main" id="{3FEB71D7-DB3E-4059-982F-A037281A5758}"/>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62" name="正方形/長方形 261">
          <a:extLst>
            <a:ext uri="{FF2B5EF4-FFF2-40B4-BE49-F238E27FC236}">
              <a16:creationId xmlns:a16="http://schemas.microsoft.com/office/drawing/2014/main" id="{506708BE-2911-4C6B-BFA0-804BB23D2F0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63" name="正方形/長方形 262">
          <a:extLst>
            <a:ext uri="{FF2B5EF4-FFF2-40B4-BE49-F238E27FC236}">
              <a16:creationId xmlns:a16="http://schemas.microsoft.com/office/drawing/2014/main" id="{680BE81F-3BAF-4C04-A6F8-2B9B53D2E41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64" name="正方形/長方形 263">
          <a:extLst>
            <a:ext uri="{FF2B5EF4-FFF2-40B4-BE49-F238E27FC236}">
              <a16:creationId xmlns:a16="http://schemas.microsoft.com/office/drawing/2014/main" id="{F0D30FDE-DE95-4EEF-AB1F-25D3C411A40F}"/>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65" name="テキスト ボックス 264">
          <a:extLst>
            <a:ext uri="{FF2B5EF4-FFF2-40B4-BE49-F238E27FC236}">
              <a16:creationId xmlns:a16="http://schemas.microsoft.com/office/drawing/2014/main" id="{84652CEE-ADBC-4D16-ABD2-33F98937BF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66" name="直線コネクタ 265">
          <a:extLst>
            <a:ext uri="{FF2B5EF4-FFF2-40B4-BE49-F238E27FC236}">
              <a16:creationId xmlns:a16="http://schemas.microsoft.com/office/drawing/2014/main" id="{F74A7149-C2FB-4EFE-A5D5-A15E4420164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67" name="直線コネクタ 266">
          <a:extLst>
            <a:ext uri="{FF2B5EF4-FFF2-40B4-BE49-F238E27FC236}">
              <a16:creationId xmlns:a16="http://schemas.microsoft.com/office/drawing/2014/main" id="{26B06B9E-3076-4DBB-AD9A-7C4140BAAA3B}"/>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68" name="テキスト ボックス 267">
          <a:extLst>
            <a:ext uri="{FF2B5EF4-FFF2-40B4-BE49-F238E27FC236}">
              <a16:creationId xmlns:a16="http://schemas.microsoft.com/office/drawing/2014/main" id="{318FBAA4-2A7C-45AC-BCCE-F624CFCBC8A4}"/>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69" name="直線コネクタ 268">
          <a:extLst>
            <a:ext uri="{FF2B5EF4-FFF2-40B4-BE49-F238E27FC236}">
              <a16:creationId xmlns:a16="http://schemas.microsoft.com/office/drawing/2014/main" id="{26B064F7-DBFF-428A-9AD4-D2105DD55E2E}"/>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70" name="テキスト ボックス 269">
          <a:extLst>
            <a:ext uri="{FF2B5EF4-FFF2-40B4-BE49-F238E27FC236}">
              <a16:creationId xmlns:a16="http://schemas.microsoft.com/office/drawing/2014/main" id="{5537541D-1904-48F4-95CD-60373601F38D}"/>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71" name="直線コネクタ 270">
          <a:extLst>
            <a:ext uri="{FF2B5EF4-FFF2-40B4-BE49-F238E27FC236}">
              <a16:creationId xmlns:a16="http://schemas.microsoft.com/office/drawing/2014/main" id="{484E4D2F-2661-4884-9993-85FE9207D028}"/>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72" name="テキスト ボックス 271">
          <a:extLst>
            <a:ext uri="{FF2B5EF4-FFF2-40B4-BE49-F238E27FC236}">
              <a16:creationId xmlns:a16="http://schemas.microsoft.com/office/drawing/2014/main" id="{8B12B469-F28E-4801-8FB0-6681BB81D416}"/>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73" name="直線コネクタ 272">
          <a:extLst>
            <a:ext uri="{FF2B5EF4-FFF2-40B4-BE49-F238E27FC236}">
              <a16:creationId xmlns:a16="http://schemas.microsoft.com/office/drawing/2014/main" id="{6A9AF6D5-0ADC-4039-A8F2-B02065D482D7}"/>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74" name="テキスト ボックス 273">
          <a:extLst>
            <a:ext uri="{FF2B5EF4-FFF2-40B4-BE49-F238E27FC236}">
              <a16:creationId xmlns:a16="http://schemas.microsoft.com/office/drawing/2014/main" id="{E22E3C63-1E34-4A7E-8E32-FAE5A5B7F79A}"/>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75" name="直線コネクタ 274">
          <a:extLst>
            <a:ext uri="{FF2B5EF4-FFF2-40B4-BE49-F238E27FC236}">
              <a16:creationId xmlns:a16="http://schemas.microsoft.com/office/drawing/2014/main" id="{B0A8FB2A-9456-4583-9A48-D85818FDE716}"/>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76" name="テキスト ボックス 275">
          <a:extLst>
            <a:ext uri="{FF2B5EF4-FFF2-40B4-BE49-F238E27FC236}">
              <a16:creationId xmlns:a16="http://schemas.microsoft.com/office/drawing/2014/main" id="{AEC146BC-08E1-4AE9-8EDA-65D9CD2CCA16}"/>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77" name="直線コネクタ 276">
          <a:extLst>
            <a:ext uri="{FF2B5EF4-FFF2-40B4-BE49-F238E27FC236}">
              <a16:creationId xmlns:a16="http://schemas.microsoft.com/office/drawing/2014/main" id="{09D8638A-BEB5-4EE8-9CC4-71638780238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78" name="テキスト ボックス 277">
          <a:extLst>
            <a:ext uri="{FF2B5EF4-FFF2-40B4-BE49-F238E27FC236}">
              <a16:creationId xmlns:a16="http://schemas.microsoft.com/office/drawing/2014/main" id="{F37A283F-8AB8-4EC3-831D-0067029862D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79" name="【消防施設】&#10;一人当たり面積グラフ枠">
          <a:extLst>
            <a:ext uri="{FF2B5EF4-FFF2-40B4-BE49-F238E27FC236}">
              <a16:creationId xmlns:a16="http://schemas.microsoft.com/office/drawing/2014/main" id="{3E4D84AC-AD60-4475-84EB-8D4BA9FFA1F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104775</xdr:rowOff>
    </xdr:from>
    <xdr:to>
      <xdr:col>116</xdr:col>
      <xdr:colOff>62864</xdr:colOff>
      <xdr:row>86</xdr:row>
      <xdr:rowOff>97917</xdr:rowOff>
    </xdr:to>
    <xdr:cxnSp macro="">
      <xdr:nvCxnSpPr>
        <xdr:cNvPr id="280" name="直線コネクタ 279">
          <a:extLst>
            <a:ext uri="{FF2B5EF4-FFF2-40B4-BE49-F238E27FC236}">
              <a16:creationId xmlns:a16="http://schemas.microsoft.com/office/drawing/2014/main" id="{87617D14-5537-4665-8E66-A99BD05CFF69}"/>
            </a:ext>
          </a:extLst>
        </xdr:cNvPr>
        <xdr:cNvCxnSpPr/>
      </xdr:nvCxnSpPr>
      <xdr:spPr>
        <a:xfrm flipV="1">
          <a:off x="22160864" y="13306425"/>
          <a:ext cx="0" cy="1536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101744</xdr:rowOff>
    </xdr:from>
    <xdr:ext cx="469744" cy="259045"/>
    <xdr:sp macro="" textlink="">
      <xdr:nvSpPr>
        <xdr:cNvPr id="281" name="【消防施設】&#10;一人当たり面積最小値テキスト">
          <a:extLst>
            <a:ext uri="{FF2B5EF4-FFF2-40B4-BE49-F238E27FC236}">
              <a16:creationId xmlns:a16="http://schemas.microsoft.com/office/drawing/2014/main" id="{24053D4A-D5BB-4ED1-A214-4D2DAB62D554}"/>
            </a:ext>
          </a:extLst>
        </xdr:cNvPr>
        <xdr:cNvSpPr txBox="1"/>
      </xdr:nvSpPr>
      <xdr:spPr>
        <a:xfrm>
          <a:off x="22199600" y="14846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97917</xdr:rowOff>
    </xdr:from>
    <xdr:to>
      <xdr:col>116</xdr:col>
      <xdr:colOff>152400</xdr:colOff>
      <xdr:row>86</xdr:row>
      <xdr:rowOff>97917</xdr:rowOff>
    </xdr:to>
    <xdr:cxnSp macro="">
      <xdr:nvCxnSpPr>
        <xdr:cNvPr id="282" name="直線コネクタ 281">
          <a:extLst>
            <a:ext uri="{FF2B5EF4-FFF2-40B4-BE49-F238E27FC236}">
              <a16:creationId xmlns:a16="http://schemas.microsoft.com/office/drawing/2014/main" id="{0509BE66-2ADC-4C1A-AEC5-5FCDBB31BAE1}"/>
            </a:ext>
          </a:extLst>
        </xdr:cNvPr>
        <xdr:cNvCxnSpPr/>
      </xdr:nvCxnSpPr>
      <xdr:spPr>
        <a:xfrm>
          <a:off x="22072600" y="1484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51452</xdr:rowOff>
    </xdr:from>
    <xdr:ext cx="469744" cy="259045"/>
    <xdr:sp macro="" textlink="">
      <xdr:nvSpPr>
        <xdr:cNvPr id="283" name="【消防施設】&#10;一人当たり面積最大値テキスト">
          <a:extLst>
            <a:ext uri="{FF2B5EF4-FFF2-40B4-BE49-F238E27FC236}">
              <a16:creationId xmlns:a16="http://schemas.microsoft.com/office/drawing/2014/main" id="{45215A2A-2A29-4515-A3C8-4CB48CF81C9C}"/>
            </a:ext>
          </a:extLst>
        </xdr:cNvPr>
        <xdr:cNvSpPr txBox="1"/>
      </xdr:nvSpPr>
      <xdr:spPr>
        <a:xfrm>
          <a:off x="22199600" y="13081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104775</xdr:rowOff>
    </xdr:from>
    <xdr:to>
      <xdr:col>116</xdr:col>
      <xdr:colOff>152400</xdr:colOff>
      <xdr:row>77</xdr:row>
      <xdr:rowOff>104775</xdr:rowOff>
    </xdr:to>
    <xdr:cxnSp macro="">
      <xdr:nvCxnSpPr>
        <xdr:cNvPr id="284" name="直線コネクタ 283">
          <a:extLst>
            <a:ext uri="{FF2B5EF4-FFF2-40B4-BE49-F238E27FC236}">
              <a16:creationId xmlns:a16="http://schemas.microsoft.com/office/drawing/2014/main" id="{22200113-0309-49BE-AE63-E2080271D311}"/>
            </a:ext>
          </a:extLst>
        </xdr:cNvPr>
        <xdr:cNvCxnSpPr/>
      </xdr:nvCxnSpPr>
      <xdr:spPr>
        <a:xfrm>
          <a:off x="22072600" y="13306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99458</xdr:rowOff>
    </xdr:from>
    <xdr:ext cx="469744" cy="259045"/>
    <xdr:sp macro="" textlink="">
      <xdr:nvSpPr>
        <xdr:cNvPr id="285" name="【消防施設】&#10;一人当たり面積平均値テキスト">
          <a:extLst>
            <a:ext uri="{FF2B5EF4-FFF2-40B4-BE49-F238E27FC236}">
              <a16:creationId xmlns:a16="http://schemas.microsoft.com/office/drawing/2014/main" id="{824AD3D0-478E-46F3-8EDD-8938E5B4450B}"/>
            </a:ext>
          </a:extLst>
        </xdr:cNvPr>
        <xdr:cNvSpPr txBox="1"/>
      </xdr:nvSpPr>
      <xdr:spPr>
        <a:xfrm>
          <a:off x="22199600" y="14672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121031</xdr:rowOff>
    </xdr:from>
    <xdr:to>
      <xdr:col>116</xdr:col>
      <xdr:colOff>114300</xdr:colOff>
      <xdr:row>86</xdr:row>
      <xdr:rowOff>51181</xdr:rowOff>
    </xdr:to>
    <xdr:sp macro="" textlink="">
      <xdr:nvSpPr>
        <xdr:cNvPr id="286" name="フローチャート: 判断 285">
          <a:extLst>
            <a:ext uri="{FF2B5EF4-FFF2-40B4-BE49-F238E27FC236}">
              <a16:creationId xmlns:a16="http://schemas.microsoft.com/office/drawing/2014/main" id="{39080BFD-5B3A-490F-82D1-B1C5D6F83C85}"/>
            </a:ext>
          </a:extLst>
        </xdr:cNvPr>
        <xdr:cNvSpPr/>
      </xdr:nvSpPr>
      <xdr:spPr>
        <a:xfrm>
          <a:off x="22110700" y="1469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74168</xdr:rowOff>
    </xdr:from>
    <xdr:to>
      <xdr:col>112</xdr:col>
      <xdr:colOff>38100</xdr:colOff>
      <xdr:row>86</xdr:row>
      <xdr:rowOff>4318</xdr:rowOff>
    </xdr:to>
    <xdr:sp macro="" textlink="">
      <xdr:nvSpPr>
        <xdr:cNvPr id="287" name="フローチャート: 判断 286">
          <a:extLst>
            <a:ext uri="{FF2B5EF4-FFF2-40B4-BE49-F238E27FC236}">
              <a16:creationId xmlns:a16="http://schemas.microsoft.com/office/drawing/2014/main" id="{7756CBDA-8174-41FF-A017-2CDDA477EDE1}"/>
            </a:ext>
          </a:extLst>
        </xdr:cNvPr>
        <xdr:cNvSpPr/>
      </xdr:nvSpPr>
      <xdr:spPr>
        <a:xfrm>
          <a:off x="21272500" y="14647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117602</xdr:rowOff>
    </xdr:from>
    <xdr:to>
      <xdr:col>107</xdr:col>
      <xdr:colOff>101600</xdr:colOff>
      <xdr:row>86</xdr:row>
      <xdr:rowOff>47752</xdr:rowOff>
    </xdr:to>
    <xdr:sp macro="" textlink="">
      <xdr:nvSpPr>
        <xdr:cNvPr id="288" name="フローチャート: 判断 287">
          <a:extLst>
            <a:ext uri="{FF2B5EF4-FFF2-40B4-BE49-F238E27FC236}">
              <a16:creationId xmlns:a16="http://schemas.microsoft.com/office/drawing/2014/main" id="{FB6E4280-7492-4C9B-8EAB-4CB7F801CB18}"/>
            </a:ext>
          </a:extLst>
        </xdr:cNvPr>
        <xdr:cNvSpPr/>
      </xdr:nvSpPr>
      <xdr:spPr>
        <a:xfrm>
          <a:off x="20383500" y="1469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109982</xdr:rowOff>
    </xdr:from>
    <xdr:to>
      <xdr:col>102</xdr:col>
      <xdr:colOff>165100</xdr:colOff>
      <xdr:row>86</xdr:row>
      <xdr:rowOff>40132</xdr:rowOff>
    </xdr:to>
    <xdr:sp macro="" textlink="">
      <xdr:nvSpPr>
        <xdr:cNvPr id="289" name="フローチャート: 判断 288">
          <a:extLst>
            <a:ext uri="{FF2B5EF4-FFF2-40B4-BE49-F238E27FC236}">
              <a16:creationId xmlns:a16="http://schemas.microsoft.com/office/drawing/2014/main" id="{880D276B-522F-4F30-9590-EE4F2972E8C3}"/>
            </a:ext>
          </a:extLst>
        </xdr:cNvPr>
        <xdr:cNvSpPr/>
      </xdr:nvSpPr>
      <xdr:spPr>
        <a:xfrm>
          <a:off x="19494500" y="14683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103124</xdr:rowOff>
    </xdr:from>
    <xdr:to>
      <xdr:col>98</xdr:col>
      <xdr:colOff>38100</xdr:colOff>
      <xdr:row>86</xdr:row>
      <xdr:rowOff>33274</xdr:rowOff>
    </xdr:to>
    <xdr:sp macro="" textlink="">
      <xdr:nvSpPr>
        <xdr:cNvPr id="290" name="フローチャート: 判断 289">
          <a:extLst>
            <a:ext uri="{FF2B5EF4-FFF2-40B4-BE49-F238E27FC236}">
              <a16:creationId xmlns:a16="http://schemas.microsoft.com/office/drawing/2014/main" id="{28E0414F-572B-47FB-A32B-472FA8188428}"/>
            </a:ext>
          </a:extLst>
        </xdr:cNvPr>
        <xdr:cNvSpPr/>
      </xdr:nvSpPr>
      <xdr:spPr>
        <a:xfrm>
          <a:off x="18605500" y="1467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291" name="テキスト ボックス 290">
          <a:extLst>
            <a:ext uri="{FF2B5EF4-FFF2-40B4-BE49-F238E27FC236}">
              <a16:creationId xmlns:a16="http://schemas.microsoft.com/office/drawing/2014/main" id="{A5F22D65-0F3C-4CEF-8DA5-0318C618F2F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92" name="テキスト ボックス 291">
          <a:extLst>
            <a:ext uri="{FF2B5EF4-FFF2-40B4-BE49-F238E27FC236}">
              <a16:creationId xmlns:a16="http://schemas.microsoft.com/office/drawing/2014/main" id="{ED1A59C4-051E-44A2-85A0-B7AC4BB0CF25}"/>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8256048B-8761-446A-9EDE-FE0837D66345}"/>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DDA7FDBF-17B9-4BA2-8F5C-67FF1FFCC1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DB7D3E39-5FED-4A9B-8A47-ACAB3E12ECDC}"/>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137413</xdr:rowOff>
    </xdr:from>
    <xdr:to>
      <xdr:col>116</xdr:col>
      <xdr:colOff>114300</xdr:colOff>
      <xdr:row>85</xdr:row>
      <xdr:rowOff>67563</xdr:rowOff>
    </xdr:to>
    <xdr:sp macro="" textlink="">
      <xdr:nvSpPr>
        <xdr:cNvPr id="296" name="楕円 295">
          <a:extLst>
            <a:ext uri="{FF2B5EF4-FFF2-40B4-BE49-F238E27FC236}">
              <a16:creationId xmlns:a16="http://schemas.microsoft.com/office/drawing/2014/main" id="{CD56055F-3FC3-47ED-B93D-93792C469774}"/>
            </a:ext>
          </a:extLst>
        </xdr:cNvPr>
        <xdr:cNvSpPr/>
      </xdr:nvSpPr>
      <xdr:spPr>
        <a:xfrm>
          <a:off x="22110700" y="1453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160290</xdr:rowOff>
    </xdr:from>
    <xdr:ext cx="469744" cy="259045"/>
    <xdr:sp macro="" textlink="">
      <xdr:nvSpPr>
        <xdr:cNvPr id="297" name="【消防施設】&#10;一人当たり面積該当値テキスト">
          <a:extLst>
            <a:ext uri="{FF2B5EF4-FFF2-40B4-BE49-F238E27FC236}">
              <a16:creationId xmlns:a16="http://schemas.microsoft.com/office/drawing/2014/main" id="{B2E535AB-A49F-41F9-BBA4-45D1BF588A9D}"/>
            </a:ext>
          </a:extLst>
        </xdr:cNvPr>
        <xdr:cNvSpPr txBox="1"/>
      </xdr:nvSpPr>
      <xdr:spPr>
        <a:xfrm>
          <a:off x="22199600"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147701</xdr:rowOff>
    </xdr:from>
    <xdr:to>
      <xdr:col>112</xdr:col>
      <xdr:colOff>38100</xdr:colOff>
      <xdr:row>85</xdr:row>
      <xdr:rowOff>77851</xdr:rowOff>
    </xdr:to>
    <xdr:sp macro="" textlink="">
      <xdr:nvSpPr>
        <xdr:cNvPr id="298" name="楕円 297">
          <a:extLst>
            <a:ext uri="{FF2B5EF4-FFF2-40B4-BE49-F238E27FC236}">
              <a16:creationId xmlns:a16="http://schemas.microsoft.com/office/drawing/2014/main" id="{FD1F7B65-D3C5-48A1-9D88-5FCCB6C15DDE}"/>
            </a:ext>
          </a:extLst>
        </xdr:cNvPr>
        <xdr:cNvSpPr/>
      </xdr:nvSpPr>
      <xdr:spPr>
        <a:xfrm>
          <a:off x="21272500" y="1454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16763</xdr:rowOff>
    </xdr:from>
    <xdr:to>
      <xdr:col>116</xdr:col>
      <xdr:colOff>63500</xdr:colOff>
      <xdr:row>85</xdr:row>
      <xdr:rowOff>27051</xdr:rowOff>
    </xdr:to>
    <xdr:cxnSp macro="">
      <xdr:nvCxnSpPr>
        <xdr:cNvPr id="299" name="直線コネクタ 298">
          <a:extLst>
            <a:ext uri="{FF2B5EF4-FFF2-40B4-BE49-F238E27FC236}">
              <a16:creationId xmlns:a16="http://schemas.microsoft.com/office/drawing/2014/main" id="{DD16C254-7C88-4179-8291-AAB84AEA8C44}"/>
            </a:ext>
          </a:extLst>
        </xdr:cNvPr>
        <xdr:cNvCxnSpPr/>
      </xdr:nvCxnSpPr>
      <xdr:spPr>
        <a:xfrm flipV="1">
          <a:off x="21323300" y="14590013"/>
          <a:ext cx="838200" cy="1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166895</xdr:rowOff>
    </xdr:from>
    <xdr:ext cx="469744" cy="259045"/>
    <xdr:sp macro="" textlink="">
      <xdr:nvSpPr>
        <xdr:cNvPr id="300" name="n_1aveValue【消防施設】&#10;一人当たり面積">
          <a:extLst>
            <a:ext uri="{FF2B5EF4-FFF2-40B4-BE49-F238E27FC236}">
              <a16:creationId xmlns:a16="http://schemas.microsoft.com/office/drawing/2014/main" id="{76A65392-EE7C-48D3-829B-A0B7DD1FFD9C}"/>
            </a:ext>
          </a:extLst>
        </xdr:cNvPr>
        <xdr:cNvSpPr txBox="1"/>
      </xdr:nvSpPr>
      <xdr:spPr>
        <a:xfrm>
          <a:off x="21075727" y="1474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64279</xdr:rowOff>
    </xdr:from>
    <xdr:ext cx="469744" cy="259045"/>
    <xdr:sp macro="" textlink="">
      <xdr:nvSpPr>
        <xdr:cNvPr id="301" name="n_2aveValue【消防施設】&#10;一人当たり面積">
          <a:extLst>
            <a:ext uri="{FF2B5EF4-FFF2-40B4-BE49-F238E27FC236}">
              <a16:creationId xmlns:a16="http://schemas.microsoft.com/office/drawing/2014/main" id="{D4E0B4DA-91BF-41E8-82E6-1B1EF184A2AE}"/>
            </a:ext>
          </a:extLst>
        </xdr:cNvPr>
        <xdr:cNvSpPr txBox="1"/>
      </xdr:nvSpPr>
      <xdr:spPr>
        <a:xfrm>
          <a:off x="20199427" y="1446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56659</xdr:rowOff>
    </xdr:from>
    <xdr:ext cx="469744" cy="259045"/>
    <xdr:sp macro="" textlink="">
      <xdr:nvSpPr>
        <xdr:cNvPr id="302" name="n_3aveValue【消防施設】&#10;一人当たり面積">
          <a:extLst>
            <a:ext uri="{FF2B5EF4-FFF2-40B4-BE49-F238E27FC236}">
              <a16:creationId xmlns:a16="http://schemas.microsoft.com/office/drawing/2014/main" id="{9FCDD518-CB74-414F-9E0B-F57558A77C9E}"/>
            </a:ext>
          </a:extLst>
        </xdr:cNvPr>
        <xdr:cNvSpPr txBox="1"/>
      </xdr:nvSpPr>
      <xdr:spPr>
        <a:xfrm>
          <a:off x="19310427" y="1445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49801</xdr:rowOff>
    </xdr:from>
    <xdr:ext cx="469744" cy="259045"/>
    <xdr:sp macro="" textlink="">
      <xdr:nvSpPr>
        <xdr:cNvPr id="303" name="n_4aveValue【消防施設】&#10;一人当たり面積">
          <a:extLst>
            <a:ext uri="{FF2B5EF4-FFF2-40B4-BE49-F238E27FC236}">
              <a16:creationId xmlns:a16="http://schemas.microsoft.com/office/drawing/2014/main" id="{EF6D6F72-C981-44AF-BAD7-3BE048441CE8}"/>
            </a:ext>
          </a:extLst>
        </xdr:cNvPr>
        <xdr:cNvSpPr txBox="1"/>
      </xdr:nvSpPr>
      <xdr:spPr>
        <a:xfrm>
          <a:off x="18421427" y="1445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94378</xdr:rowOff>
    </xdr:from>
    <xdr:ext cx="469744" cy="259045"/>
    <xdr:sp macro="" textlink="">
      <xdr:nvSpPr>
        <xdr:cNvPr id="304" name="n_1mainValue【消防施設】&#10;一人当たり面積">
          <a:extLst>
            <a:ext uri="{FF2B5EF4-FFF2-40B4-BE49-F238E27FC236}">
              <a16:creationId xmlns:a16="http://schemas.microsoft.com/office/drawing/2014/main" id="{5A2D462C-44FE-46F2-8FB7-6AE20E1D6718}"/>
            </a:ext>
          </a:extLst>
        </xdr:cNvPr>
        <xdr:cNvSpPr txBox="1"/>
      </xdr:nvSpPr>
      <xdr:spPr>
        <a:xfrm>
          <a:off x="21075727" y="1432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305" name="正方形/長方形 304">
          <a:extLst>
            <a:ext uri="{FF2B5EF4-FFF2-40B4-BE49-F238E27FC236}">
              <a16:creationId xmlns:a16="http://schemas.microsoft.com/office/drawing/2014/main" id="{0C5B221F-F127-44BA-A342-83AD5FFC884E}"/>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06" name="正方形/長方形 305">
          <a:extLst>
            <a:ext uri="{FF2B5EF4-FFF2-40B4-BE49-F238E27FC236}">
              <a16:creationId xmlns:a16="http://schemas.microsoft.com/office/drawing/2014/main" id="{B19A69EA-B318-47A0-A89B-F010AE1B088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07" name="正方形/長方形 306">
          <a:extLst>
            <a:ext uri="{FF2B5EF4-FFF2-40B4-BE49-F238E27FC236}">
              <a16:creationId xmlns:a16="http://schemas.microsoft.com/office/drawing/2014/main" id="{6905548D-4C78-47BA-B2B7-A73C7BD034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08" name="正方形/長方形 307">
          <a:extLst>
            <a:ext uri="{FF2B5EF4-FFF2-40B4-BE49-F238E27FC236}">
              <a16:creationId xmlns:a16="http://schemas.microsoft.com/office/drawing/2014/main" id="{0894E8C4-2FC0-4151-A3CD-BF716E4D5F87}"/>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309" name="正方形/長方形 308">
          <a:extLst>
            <a:ext uri="{FF2B5EF4-FFF2-40B4-BE49-F238E27FC236}">
              <a16:creationId xmlns:a16="http://schemas.microsoft.com/office/drawing/2014/main" id="{D6898CFD-6DE7-4319-B85B-910279AAE5E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310" name="正方形/長方形 309">
          <a:extLst>
            <a:ext uri="{FF2B5EF4-FFF2-40B4-BE49-F238E27FC236}">
              <a16:creationId xmlns:a16="http://schemas.microsoft.com/office/drawing/2014/main" id="{62CB85E4-F746-421C-A066-1A2EA5DFA33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311" name="正方形/長方形 310">
          <a:extLst>
            <a:ext uri="{FF2B5EF4-FFF2-40B4-BE49-F238E27FC236}">
              <a16:creationId xmlns:a16="http://schemas.microsoft.com/office/drawing/2014/main" id="{2C61B86D-084F-4B72-AF39-81C2F300759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12" name="正方形/長方形 311">
          <a:extLst>
            <a:ext uri="{FF2B5EF4-FFF2-40B4-BE49-F238E27FC236}">
              <a16:creationId xmlns:a16="http://schemas.microsoft.com/office/drawing/2014/main" id="{AD013A03-F5E8-4A4B-82F5-DFB5AFE634B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313" name="テキスト ボックス 312">
          <a:extLst>
            <a:ext uri="{FF2B5EF4-FFF2-40B4-BE49-F238E27FC236}">
              <a16:creationId xmlns:a16="http://schemas.microsoft.com/office/drawing/2014/main" id="{BAAD89F5-9EB4-4318-B01A-14DB37328B9B}"/>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314" name="直線コネクタ 313">
          <a:extLst>
            <a:ext uri="{FF2B5EF4-FFF2-40B4-BE49-F238E27FC236}">
              <a16:creationId xmlns:a16="http://schemas.microsoft.com/office/drawing/2014/main" id="{5081D804-D29D-46AE-BA7A-9A7FCEF2ABE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315" name="テキスト ボックス 314">
          <a:extLst>
            <a:ext uri="{FF2B5EF4-FFF2-40B4-BE49-F238E27FC236}">
              <a16:creationId xmlns:a16="http://schemas.microsoft.com/office/drawing/2014/main" id="{16D6FA70-0DA9-4185-9B9D-453DD6FB6F3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316" name="直線コネクタ 315">
          <a:extLst>
            <a:ext uri="{FF2B5EF4-FFF2-40B4-BE49-F238E27FC236}">
              <a16:creationId xmlns:a16="http://schemas.microsoft.com/office/drawing/2014/main" id="{989E7F62-4B9F-4968-8AB7-B7B0FDF0AD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317" name="テキスト ボックス 316">
          <a:extLst>
            <a:ext uri="{FF2B5EF4-FFF2-40B4-BE49-F238E27FC236}">
              <a16:creationId xmlns:a16="http://schemas.microsoft.com/office/drawing/2014/main" id="{FC540073-E068-4099-963A-283182B5F18F}"/>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318" name="直線コネクタ 317">
          <a:extLst>
            <a:ext uri="{FF2B5EF4-FFF2-40B4-BE49-F238E27FC236}">
              <a16:creationId xmlns:a16="http://schemas.microsoft.com/office/drawing/2014/main" id="{FAD400B4-9447-40A2-8CAD-CA0C17FA5C4E}"/>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319" name="テキスト ボックス 318">
          <a:extLst>
            <a:ext uri="{FF2B5EF4-FFF2-40B4-BE49-F238E27FC236}">
              <a16:creationId xmlns:a16="http://schemas.microsoft.com/office/drawing/2014/main" id="{FE76382F-E4C3-42F7-930D-59E518ED52D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320" name="直線コネクタ 319">
          <a:extLst>
            <a:ext uri="{FF2B5EF4-FFF2-40B4-BE49-F238E27FC236}">
              <a16:creationId xmlns:a16="http://schemas.microsoft.com/office/drawing/2014/main" id="{9B31F126-F707-4264-A184-0C001223D202}"/>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321" name="テキスト ボックス 320">
          <a:extLst>
            <a:ext uri="{FF2B5EF4-FFF2-40B4-BE49-F238E27FC236}">
              <a16:creationId xmlns:a16="http://schemas.microsoft.com/office/drawing/2014/main" id="{F2ECD14A-F727-41B8-9D29-65FB125BC45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322" name="直線コネクタ 321">
          <a:extLst>
            <a:ext uri="{FF2B5EF4-FFF2-40B4-BE49-F238E27FC236}">
              <a16:creationId xmlns:a16="http://schemas.microsoft.com/office/drawing/2014/main" id="{B5A9E4F4-DC73-46E2-9893-25245AD4FC1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323" name="テキスト ボックス 322">
          <a:extLst>
            <a:ext uri="{FF2B5EF4-FFF2-40B4-BE49-F238E27FC236}">
              <a16:creationId xmlns:a16="http://schemas.microsoft.com/office/drawing/2014/main" id="{018E1338-A37D-493A-972A-623F10D11C9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324" name="直線コネクタ 323">
          <a:extLst>
            <a:ext uri="{FF2B5EF4-FFF2-40B4-BE49-F238E27FC236}">
              <a16:creationId xmlns:a16="http://schemas.microsoft.com/office/drawing/2014/main" id="{BFFF01E6-CB39-41A7-A339-C5C39BFA4891}"/>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325" name="テキスト ボックス 324">
          <a:extLst>
            <a:ext uri="{FF2B5EF4-FFF2-40B4-BE49-F238E27FC236}">
              <a16:creationId xmlns:a16="http://schemas.microsoft.com/office/drawing/2014/main" id="{B8864652-911B-4FDB-B8BE-B9544033A78F}"/>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26" name="直線コネクタ 325">
          <a:extLst>
            <a:ext uri="{FF2B5EF4-FFF2-40B4-BE49-F238E27FC236}">
              <a16:creationId xmlns:a16="http://schemas.microsoft.com/office/drawing/2014/main" id="{C2CDA52E-94C4-4375-8E67-A48F1C90728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327" name="テキスト ボックス 326">
          <a:extLst>
            <a:ext uri="{FF2B5EF4-FFF2-40B4-BE49-F238E27FC236}">
              <a16:creationId xmlns:a16="http://schemas.microsoft.com/office/drawing/2014/main" id="{D4C56D75-64C0-4621-A49E-7AA1D6A5192D}"/>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28" name="直線コネクタ 327">
          <a:extLst>
            <a:ext uri="{FF2B5EF4-FFF2-40B4-BE49-F238E27FC236}">
              <a16:creationId xmlns:a16="http://schemas.microsoft.com/office/drawing/2014/main" id="{42762DAC-F700-4996-90B6-A6631FB2D0E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329" name="【庁舎】&#10;有形固定資産減価償却率グラフ枠">
          <a:extLst>
            <a:ext uri="{FF2B5EF4-FFF2-40B4-BE49-F238E27FC236}">
              <a16:creationId xmlns:a16="http://schemas.microsoft.com/office/drawing/2014/main" id="{7E3E7085-728B-4550-8277-DB97F6E4D172}"/>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35379</xdr:rowOff>
    </xdr:to>
    <xdr:cxnSp macro="">
      <xdr:nvCxnSpPr>
        <xdr:cNvPr id="330" name="直線コネクタ 329">
          <a:extLst>
            <a:ext uri="{FF2B5EF4-FFF2-40B4-BE49-F238E27FC236}">
              <a16:creationId xmlns:a16="http://schemas.microsoft.com/office/drawing/2014/main" id="{C3D9F4CA-C06E-4DD2-B579-F2BFAAC3C5EC}"/>
            </a:ext>
          </a:extLst>
        </xdr:cNvPr>
        <xdr:cNvCxnSpPr/>
      </xdr:nvCxnSpPr>
      <xdr:spPr>
        <a:xfrm flipV="1">
          <a:off x="16318864" y="17095470"/>
          <a:ext cx="0" cy="16279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331" name="【庁舎】&#10;有形固定資産減価償却率最小値テキスト">
          <a:extLst>
            <a:ext uri="{FF2B5EF4-FFF2-40B4-BE49-F238E27FC236}">
              <a16:creationId xmlns:a16="http://schemas.microsoft.com/office/drawing/2014/main" id="{436D01D3-CF8D-4135-BBC9-DD182B70FE01}"/>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332" name="直線コネクタ 331">
          <a:extLst>
            <a:ext uri="{FF2B5EF4-FFF2-40B4-BE49-F238E27FC236}">
              <a16:creationId xmlns:a16="http://schemas.microsoft.com/office/drawing/2014/main" id="{272B45FE-C841-49EF-B8BD-30325CA7B2A6}"/>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333" name="【庁舎】&#10;有形固定資産減価償却率最大値テキスト">
          <a:extLst>
            <a:ext uri="{FF2B5EF4-FFF2-40B4-BE49-F238E27FC236}">
              <a16:creationId xmlns:a16="http://schemas.microsoft.com/office/drawing/2014/main" id="{EA64E3D4-F08D-401C-9DFD-35720EC11AA9}"/>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334" name="直線コネクタ 333">
          <a:extLst>
            <a:ext uri="{FF2B5EF4-FFF2-40B4-BE49-F238E27FC236}">
              <a16:creationId xmlns:a16="http://schemas.microsoft.com/office/drawing/2014/main" id="{9675A2A4-2E9C-49C0-AEAA-BAE79F8E7BB6}"/>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335" name="【庁舎】&#10;有形固定資産減価償却率平均値テキスト">
          <a:extLst>
            <a:ext uri="{FF2B5EF4-FFF2-40B4-BE49-F238E27FC236}">
              <a16:creationId xmlns:a16="http://schemas.microsoft.com/office/drawing/2014/main" id="{5D47AE0D-2C27-4DE5-9720-C80E331D660A}"/>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336" name="フローチャート: 判断 335">
          <a:extLst>
            <a:ext uri="{FF2B5EF4-FFF2-40B4-BE49-F238E27FC236}">
              <a16:creationId xmlns:a16="http://schemas.microsoft.com/office/drawing/2014/main" id="{54CAA586-DBDC-4E85-ADA7-2C4A29B33988}"/>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58057</xdr:rowOff>
    </xdr:from>
    <xdr:to>
      <xdr:col>81</xdr:col>
      <xdr:colOff>101600</xdr:colOff>
      <xdr:row>104</xdr:row>
      <xdr:rowOff>159657</xdr:rowOff>
    </xdr:to>
    <xdr:sp macro="" textlink="">
      <xdr:nvSpPr>
        <xdr:cNvPr id="337" name="フローチャート: 判断 336">
          <a:extLst>
            <a:ext uri="{FF2B5EF4-FFF2-40B4-BE49-F238E27FC236}">
              <a16:creationId xmlns:a16="http://schemas.microsoft.com/office/drawing/2014/main" id="{54482004-1958-452F-ACD3-1F98D05C8B14}"/>
            </a:ext>
          </a:extLst>
        </xdr:cNvPr>
        <xdr:cNvSpPr/>
      </xdr:nvSpPr>
      <xdr:spPr>
        <a:xfrm>
          <a:off x="15430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53158</xdr:rowOff>
    </xdr:from>
    <xdr:to>
      <xdr:col>76</xdr:col>
      <xdr:colOff>165100</xdr:colOff>
      <xdr:row>105</xdr:row>
      <xdr:rowOff>154758</xdr:rowOff>
    </xdr:to>
    <xdr:sp macro="" textlink="">
      <xdr:nvSpPr>
        <xdr:cNvPr id="338" name="フローチャート: 判断 337">
          <a:extLst>
            <a:ext uri="{FF2B5EF4-FFF2-40B4-BE49-F238E27FC236}">
              <a16:creationId xmlns:a16="http://schemas.microsoft.com/office/drawing/2014/main" id="{93985DF8-0512-46B9-98C2-5FC0297B1669}"/>
            </a:ext>
          </a:extLst>
        </xdr:cNvPr>
        <xdr:cNvSpPr/>
      </xdr:nvSpPr>
      <xdr:spPr>
        <a:xfrm>
          <a:off x="14541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64588</xdr:rowOff>
    </xdr:from>
    <xdr:to>
      <xdr:col>72</xdr:col>
      <xdr:colOff>38100</xdr:colOff>
      <xdr:row>105</xdr:row>
      <xdr:rowOff>166188</xdr:rowOff>
    </xdr:to>
    <xdr:sp macro="" textlink="">
      <xdr:nvSpPr>
        <xdr:cNvPr id="339" name="フローチャート: 判断 338">
          <a:extLst>
            <a:ext uri="{FF2B5EF4-FFF2-40B4-BE49-F238E27FC236}">
              <a16:creationId xmlns:a16="http://schemas.microsoft.com/office/drawing/2014/main" id="{4B19E8B1-5773-44D2-BBCC-90EBC2B59D4F}"/>
            </a:ext>
          </a:extLst>
        </xdr:cNvPr>
        <xdr:cNvSpPr/>
      </xdr:nvSpPr>
      <xdr:spPr>
        <a:xfrm>
          <a:off x="13652500" y="1806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56424</xdr:rowOff>
    </xdr:from>
    <xdr:to>
      <xdr:col>67</xdr:col>
      <xdr:colOff>101600</xdr:colOff>
      <xdr:row>105</xdr:row>
      <xdr:rowOff>158024</xdr:rowOff>
    </xdr:to>
    <xdr:sp macro="" textlink="">
      <xdr:nvSpPr>
        <xdr:cNvPr id="340" name="フローチャート: 判断 339">
          <a:extLst>
            <a:ext uri="{FF2B5EF4-FFF2-40B4-BE49-F238E27FC236}">
              <a16:creationId xmlns:a16="http://schemas.microsoft.com/office/drawing/2014/main" id="{F6D77775-7531-4B87-85DE-175853F61DD0}"/>
            </a:ext>
          </a:extLst>
        </xdr:cNvPr>
        <xdr:cNvSpPr/>
      </xdr:nvSpPr>
      <xdr:spPr>
        <a:xfrm>
          <a:off x="12763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87110DC7-65C0-4670-B8C5-F32291CD3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B5B5C929-E0FF-4702-A819-83C7AA4E96BE}"/>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532ABAC9-D752-4B6F-9923-04E5F220C5F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96117C2C-4C0F-4660-9370-0C6FDACE0305}"/>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CAF96A25-4EC6-4F23-89DD-7B90A4E72BB8}"/>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147864</xdr:rowOff>
    </xdr:from>
    <xdr:to>
      <xdr:col>85</xdr:col>
      <xdr:colOff>177800</xdr:colOff>
      <xdr:row>109</xdr:row>
      <xdr:rowOff>78014</xdr:rowOff>
    </xdr:to>
    <xdr:sp macro="" textlink="">
      <xdr:nvSpPr>
        <xdr:cNvPr id="346" name="楕円 345">
          <a:extLst>
            <a:ext uri="{FF2B5EF4-FFF2-40B4-BE49-F238E27FC236}">
              <a16:creationId xmlns:a16="http://schemas.microsoft.com/office/drawing/2014/main" id="{C6474633-CB90-4EFF-80A7-45C4C60DE700}"/>
            </a:ext>
          </a:extLst>
        </xdr:cNvPr>
        <xdr:cNvSpPr/>
      </xdr:nvSpPr>
      <xdr:spPr>
        <a:xfrm>
          <a:off x="16268700" y="1866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62791</xdr:rowOff>
    </xdr:from>
    <xdr:ext cx="405111" cy="259045"/>
    <xdr:sp macro="" textlink="">
      <xdr:nvSpPr>
        <xdr:cNvPr id="347" name="【庁舎】&#10;有形固定資産減価償却率該当値テキスト">
          <a:extLst>
            <a:ext uri="{FF2B5EF4-FFF2-40B4-BE49-F238E27FC236}">
              <a16:creationId xmlns:a16="http://schemas.microsoft.com/office/drawing/2014/main" id="{7E4665BD-4B3B-4E72-AFF2-82EC26A93D47}"/>
            </a:ext>
          </a:extLst>
        </xdr:cNvPr>
        <xdr:cNvSpPr txBox="1"/>
      </xdr:nvSpPr>
      <xdr:spPr>
        <a:xfrm>
          <a:off x="16357600" y="1857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146231</xdr:rowOff>
    </xdr:from>
    <xdr:to>
      <xdr:col>81</xdr:col>
      <xdr:colOff>101600</xdr:colOff>
      <xdr:row>109</xdr:row>
      <xdr:rowOff>76381</xdr:rowOff>
    </xdr:to>
    <xdr:sp macro="" textlink="">
      <xdr:nvSpPr>
        <xdr:cNvPr id="348" name="楕円 347">
          <a:extLst>
            <a:ext uri="{FF2B5EF4-FFF2-40B4-BE49-F238E27FC236}">
              <a16:creationId xmlns:a16="http://schemas.microsoft.com/office/drawing/2014/main" id="{C90E5C73-327A-42DD-A207-8522224E3900}"/>
            </a:ext>
          </a:extLst>
        </xdr:cNvPr>
        <xdr:cNvSpPr/>
      </xdr:nvSpPr>
      <xdr:spPr>
        <a:xfrm>
          <a:off x="15430500" y="1866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25581</xdr:rowOff>
    </xdr:from>
    <xdr:to>
      <xdr:col>85</xdr:col>
      <xdr:colOff>127000</xdr:colOff>
      <xdr:row>109</xdr:row>
      <xdr:rowOff>27214</xdr:rowOff>
    </xdr:to>
    <xdr:cxnSp macro="">
      <xdr:nvCxnSpPr>
        <xdr:cNvPr id="349" name="直線コネクタ 348">
          <a:extLst>
            <a:ext uri="{FF2B5EF4-FFF2-40B4-BE49-F238E27FC236}">
              <a16:creationId xmlns:a16="http://schemas.microsoft.com/office/drawing/2014/main" id="{7E639796-D620-4753-8299-EF60216C7958}"/>
            </a:ext>
          </a:extLst>
        </xdr:cNvPr>
        <xdr:cNvCxnSpPr/>
      </xdr:nvCxnSpPr>
      <xdr:spPr>
        <a:xfrm>
          <a:off x="15481300" y="1871363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4734</xdr:rowOff>
    </xdr:from>
    <xdr:ext cx="405111" cy="259045"/>
    <xdr:sp macro="" textlink="">
      <xdr:nvSpPr>
        <xdr:cNvPr id="350" name="n_1aveValue【庁舎】&#10;有形固定資産減価償却率">
          <a:extLst>
            <a:ext uri="{FF2B5EF4-FFF2-40B4-BE49-F238E27FC236}">
              <a16:creationId xmlns:a16="http://schemas.microsoft.com/office/drawing/2014/main" id="{BDAE564B-DDA4-4508-BA45-D585B4A36339}"/>
            </a:ext>
          </a:extLst>
        </xdr:cNvPr>
        <xdr:cNvSpPr txBox="1"/>
      </xdr:nvSpPr>
      <xdr:spPr>
        <a:xfrm>
          <a:off x="15266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171285</xdr:rowOff>
    </xdr:from>
    <xdr:ext cx="405111" cy="259045"/>
    <xdr:sp macro="" textlink="">
      <xdr:nvSpPr>
        <xdr:cNvPr id="351" name="n_2aveValue【庁舎】&#10;有形固定資産減価償却率">
          <a:extLst>
            <a:ext uri="{FF2B5EF4-FFF2-40B4-BE49-F238E27FC236}">
              <a16:creationId xmlns:a16="http://schemas.microsoft.com/office/drawing/2014/main" id="{045BC291-D86A-41C4-8C76-7A99AA7735A2}"/>
            </a:ext>
          </a:extLst>
        </xdr:cNvPr>
        <xdr:cNvSpPr txBox="1"/>
      </xdr:nvSpPr>
      <xdr:spPr>
        <a:xfrm>
          <a:off x="14389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11265</xdr:rowOff>
    </xdr:from>
    <xdr:ext cx="405111" cy="259045"/>
    <xdr:sp macro="" textlink="">
      <xdr:nvSpPr>
        <xdr:cNvPr id="352" name="n_3aveValue【庁舎】&#10;有形固定資産減価償却率">
          <a:extLst>
            <a:ext uri="{FF2B5EF4-FFF2-40B4-BE49-F238E27FC236}">
              <a16:creationId xmlns:a16="http://schemas.microsoft.com/office/drawing/2014/main" id="{279014A3-2410-442D-88AA-27E677D72708}"/>
            </a:ext>
          </a:extLst>
        </xdr:cNvPr>
        <xdr:cNvSpPr txBox="1"/>
      </xdr:nvSpPr>
      <xdr:spPr>
        <a:xfrm>
          <a:off x="13500744" y="178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3101</xdr:rowOff>
    </xdr:from>
    <xdr:ext cx="405111" cy="259045"/>
    <xdr:sp macro="" textlink="">
      <xdr:nvSpPr>
        <xdr:cNvPr id="353" name="n_4aveValue【庁舎】&#10;有形固定資産減価償却率">
          <a:extLst>
            <a:ext uri="{FF2B5EF4-FFF2-40B4-BE49-F238E27FC236}">
              <a16:creationId xmlns:a16="http://schemas.microsoft.com/office/drawing/2014/main" id="{1C3F795D-A84A-4705-8C92-8B56D9085133}"/>
            </a:ext>
          </a:extLst>
        </xdr:cNvPr>
        <xdr:cNvSpPr txBox="1"/>
      </xdr:nvSpPr>
      <xdr:spPr>
        <a:xfrm>
          <a:off x="12611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109</xdr:row>
      <xdr:rowOff>67508</xdr:rowOff>
    </xdr:from>
    <xdr:ext cx="405111" cy="259045"/>
    <xdr:sp macro="" textlink="">
      <xdr:nvSpPr>
        <xdr:cNvPr id="354" name="n_1mainValue【庁舎】&#10;有形固定資産減価償却率">
          <a:extLst>
            <a:ext uri="{FF2B5EF4-FFF2-40B4-BE49-F238E27FC236}">
              <a16:creationId xmlns:a16="http://schemas.microsoft.com/office/drawing/2014/main" id="{BF366758-80D8-4C06-B741-552E632C0662}"/>
            </a:ext>
          </a:extLst>
        </xdr:cNvPr>
        <xdr:cNvSpPr txBox="1"/>
      </xdr:nvSpPr>
      <xdr:spPr>
        <a:xfrm>
          <a:off x="15266044" y="187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55" name="正方形/長方形 354">
          <a:extLst>
            <a:ext uri="{FF2B5EF4-FFF2-40B4-BE49-F238E27FC236}">
              <a16:creationId xmlns:a16="http://schemas.microsoft.com/office/drawing/2014/main" id="{86521308-DDC7-45D6-BAA7-1A19B21662C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56" name="正方形/長方形 355">
          <a:extLst>
            <a:ext uri="{FF2B5EF4-FFF2-40B4-BE49-F238E27FC236}">
              <a16:creationId xmlns:a16="http://schemas.microsoft.com/office/drawing/2014/main" id="{FB496F79-92D0-43F0-B8C8-97174F5DB28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57" name="正方形/長方形 356">
          <a:extLst>
            <a:ext uri="{FF2B5EF4-FFF2-40B4-BE49-F238E27FC236}">
              <a16:creationId xmlns:a16="http://schemas.microsoft.com/office/drawing/2014/main" id="{40E79A25-D493-4CCA-B449-F63E7D1D1063}"/>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58" name="正方形/長方形 357">
          <a:extLst>
            <a:ext uri="{FF2B5EF4-FFF2-40B4-BE49-F238E27FC236}">
              <a16:creationId xmlns:a16="http://schemas.microsoft.com/office/drawing/2014/main" id="{2D8AEBC4-C55F-4177-B917-631217B39588}"/>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59" name="正方形/長方形 358">
          <a:extLst>
            <a:ext uri="{FF2B5EF4-FFF2-40B4-BE49-F238E27FC236}">
              <a16:creationId xmlns:a16="http://schemas.microsoft.com/office/drawing/2014/main" id="{B99F968D-F2B5-4159-A13C-81D10B6B01C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60" name="正方形/長方形 359">
          <a:extLst>
            <a:ext uri="{FF2B5EF4-FFF2-40B4-BE49-F238E27FC236}">
              <a16:creationId xmlns:a16="http://schemas.microsoft.com/office/drawing/2014/main" id="{B3EADB98-ECE6-43EC-B45D-7B92B63A3E6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61" name="正方形/長方形 360">
          <a:extLst>
            <a:ext uri="{FF2B5EF4-FFF2-40B4-BE49-F238E27FC236}">
              <a16:creationId xmlns:a16="http://schemas.microsoft.com/office/drawing/2014/main" id="{40EF3A1A-1463-4F5C-8701-692212D329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62" name="正方形/長方形 361">
          <a:extLst>
            <a:ext uri="{FF2B5EF4-FFF2-40B4-BE49-F238E27FC236}">
              <a16:creationId xmlns:a16="http://schemas.microsoft.com/office/drawing/2014/main" id="{8AD4559A-8BE8-4BD3-8F73-5E5520848B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63" name="テキスト ボックス 362">
          <a:extLst>
            <a:ext uri="{FF2B5EF4-FFF2-40B4-BE49-F238E27FC236}">
              <a16:creationId xmlns:a16="http://schemas.microsoft.com/office/drawing/2014/main" id="{3F6755DF-16FD-4E95-9B18-EB86EDC36B1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64" name="直線コネクタ 363">
          <a:extLst>
            <a:ext uri="{FF2B5EF4-FFF2-40B4-BE49-F238E27FC236}">
              <a16:creationId xmlns:a16="http://schemas.microsoft.com/office/drawing/2014/main" id="{9A7D8017-0584-48B1-8DD2-0166074C709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365" name="直線コネクタ 364">
          <a:extLst>
            <a:ext uri="{FF2B5EF4-FFF2-40B4-BE49-F238E27FC236}">
              <a16:creationId xmlns:a16="http://schemas.microsoft.com/office/drawing/2014/main" id="{EF8A9AA1-451D-46EB-83EC-42233FD75F64}"/>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366" name="テキスト ボックス 365">
          <a:extLst>
            <a:ext uri="{FF2B5EF4-FFF2-40B4-BE49-F238E27FC236}">
              <a16:creationId xmlns:a16="http://schemas.microsoft.com/office/drawing/2014/main" id="{DB170023-588A-4108-936F-9D8F108A992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367" name="直線コネクタ 366">
          <a:extLst>
            <a:ext uri="{FF2B5EF4-FFF2-40B4-BE49-F238E27FC236}">
              <a16:creationId xmlns:a16="http://schemas.microsoft.com/office/drawing/2014/main" id="{E97411DF-FA2C-4A52-BA07-B78C0D710C1F}"/>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368" name="テキスト ボックス 367">
          <a:extLst>
            <a:ext uri="{FF2B5EF4-FFF2-40B4-BE49-F238E27FC236}">
              <a16:creationId xmlns:a16="http://schemas.microsoft.com/office/drawing/2014/main" id="{5DD51D03-4E7A-4C61-990D-04A859B9B4ED}"/>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369" name="直線コネクタ 368">
          <a:extLst>
            <a:ext uri="{FF2B5EF4-FFF2-40B4-BE49-F238E27FC236}">
              <a16:creationId xmlns:a16="http://schemas.microsoft.com/office/drawing/2014/main" id="{FF87CB29-49DE-4341-A120-AE40B773F6C1}"/>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370" name="テキスト ボックス 369">
          <a:extLst>
            <a:ext uri="{FF2B5EF4-FFF2-40B4-BE49-F238E27FC236}">
              <a16:creationId xmlns:a16="http://schemas.microsoft.com/office/drawing/2014/main" id="{F8A12180-FC1C-418C-B16E-321D06C726FF}"/>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371" name="直線コネクタ 370">
          <a:extLst>
            <a:ext uri="{FF2B5EF4-FFF2-40B4-BE49-F238E27FC236}">
              <a16:creationId xmlns:a16="http://schemas.microsoft.com/office/drawing/2014/main" id="{8F4DA6CA-ACA3-4340-97B4-9A2F0512C43B}"/>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372" name="テキスト ボックス 371">
          <a:extLst>
            <a:ext uri="{FF2B5EF4-FFF2-40B4-BE49-F238E27FC236}">
              <a16:creationId xmlns:a16="http://schemas.microsoft.com/office/drawing/2014/main" id="{B2319C78-E9FD-405B-91D9-B818B7A17B5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373" name="直線コネクタ 372">
          <a:extLst>
            <a:ext uri="{FF2B5EF4-FFF2-40B4-BE49-F238E27FC236}">
              <a16:creationId xmlns:a16="http://schemas.microsoft.com/office/drawing/2014/main" id="{62FE1B0E-5111-4D13-8A10-E247FCD08F64}"/>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99</xdr:row>
      <xdr:rowOff>29227</xdr:rowOff>
    </xdr:from>
    <xdr:ext cx="531299" cy="259045"/>
    <xdr:sp macro="" textlink="">
      <xdr:nvSpPr>
        <xdr:cNvPr id="374" name="テキスト ボックス 373">
          <a:extLst>
            <a:ext uri="{FF2B5EF4-FFF2-40B4-BE49-F238E27FC236}">
              <a16:creationId xmlns:a16="http://schemas.microsoft.com/office/drawing/2014/main" id="{F08324F4-91BA-4FFF-93A6-8CC41B4ADEBC}"/>
            </a:ext>
          </a:extLst>
        </xdr:cNvPr>
        <xdr:cNvSpPr txBox="1"/>
      </xdr:nvSpPr>
      <xdr:spPr>
        <a:xfrm>
          <a:off x="17756701" y="1700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75" name="直線コネクタ 374">
          <a:extLst>
            <a:ext uri="{FF2B5EF4-FFF2-40B4-BE49-F238E27FC236}">
              <a16:creationId xmlns:a16="http://schemas.microsoft.com/office/drawing/2014/main" id="{6E40A14A-0244-446D-A8BF-AF108C1C0AE3}"/>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376" name="テキスト ボックス 375">
          <a:extLst>
            <a:ext uri="{FF2B5EF4-FFF2-40B4-BE49-F238E27FC236}">
              <a16:creationId xmlns:a16="http://schemas.microsoft.com/office/drawing/2014/main" id="{70348C3E-E338-4EBF-BDE4-7F6F0331013D}"/>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77" name="【庁舎】&#10;一人当たり面積グラフ枠">
          <a:extLst>
            <a:ext uri="{FF2B5EF4-FFF2-40B4-BE49-F238E27FC236}">
              <a16:creationId xmlns:a16="http://schemas.microsoft.com/office/drawing/2014/main" id="{AB32E31A-FFB8-4BDE-B076-EF3A6E8D21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170053</xdr:rowOff>
    </xdr:from>
    <xdr:to>
      <xdr:col>116</xdr:col>
      <xdr:colOff>62864</xdr:colOff>
      <xdr:row>108</xdr:row>
      <xdr:rowOff>128143</xdr:rowOff>
    </xdr:to>
    <xdr:cxnSp macro="">
      <xdr:nvCxnSpPr>
        <xdr:cNvPr id="378" name="直線コネクタ 377">
          <a:extLst>
            <a:ext uri="{FF2B5EF4-FFF2-40B4-BE49-F238E27FC236}">
              <a16:creationId xmlns:a16="http://schemas.microsoft.com/office/drawing/2014/main" id="{5A3BCDB6-FB72-4456-A766-A9E149116DEA}"/>
            </a:ext>
          </a:extLst>
        </xdr:cNvPr>
        <xdr:cNvCxnSpPr/>
      </xdr:nvCxnSpPr>
      <xdr:spPr>
        <a:xfrm flipV="1">
          <a:off x="22160864" y="17315053"/>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131970</xdr:rowOff>
    </xdr:from>
    <xdr:ext cx="469744" cy="259045"/>
    <xdr:sp macro="" textlink="">
      <xdr:nvSpPr>
        <xdr:cNvPr id="379" name="【庁舎】&#10;一人当たり面積最小値テキスト">
          <a:extLst>
            <a:ext uri="{FF2B5EF4-FFF2-40B4-BE49-F238E27FC236}">
              <a16:creationId xmlns:a16="http://schemas.microsoft.com/office/drawing/2014/main" id="{765716F3-FD50-497E-AD03-31214AB9ABE7}"/>
            </a:ext>
          </a:extLst>
        </xdr:cNvPr>
        <xdr:cNvSpPr txBox="1"/>
      </xdr:nvSpPr>
      <xdr:spPr>
        <a:xfrm>
          <a:off x="22199600" y="18648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128143</xdr:rowOff>
    </xdr:from>
    <xdr:to>
      <xdr:col>116</xdr:col>
      <xdr:colOff>152400</xdr:colOff>
      <xdr:row>108</xdr:row>
      <xdr:rowOff>128143</xdr:rowOff>
    </xdr:to>
    <xdr:cxnSp macro="">
      <xdr:nvCxnSpPr>
        <xdr:cNvPr id="380" name="直線コネクタ 379">
          <a:extLst>
            <a:ext uri="{FF2B5EF4-FFF2-40B4-BE49-F238E27FC236}">
              <a16:creationId xmlns:a16="http://schemas.microsoft.com/office/drawing/2014/main" id="{084AFA13-76FA-4DC4-B93B-029126DE8780}"/>
            </a:ext>
          </a:extLst>
        </xdr:cNvPr>
        <xdr:cNvCxnSpPr/>
      </xdr:nvCxnSpPr>
      <xdr:spPr>
        <a:xfrm>
          <a:off x="22072600" y="1864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116730</xdr:rowOff>
    </xdr:from>
    <xdr:ext cx="534377" cy="259045"/>
    <xdr:sp macro="" textlink="">
      <xdr:nvSpPr>
        <xdr:cNvPr id="381" name="【庁舎】&#10;一人当たり面積最大値テキスト">
          <a:extLst>
            <a:ext uri="{FF2B5EF4-FFF2-40B4-BE49-F238E27FC236}">
              <a16:creationId xmlns:a16="http://schemas.microsoft.com/office/drawing/2014/main" id="{5579AFF8-DE3D-440E-8DFC-20467C8847F3}"/>
            </a:ext>
          </a:extLst>
        </xdr:cNvPr>
        <xdr:cNvSpPr txBox="1"/>
      </xdr:nvSpPr>
      <xdr:spPr>
        <a:xfrm>
          <a:off x="22199600" y="1709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170053</xdr:rowOff>
    </xdr:from>
    <xdr:to>
      <xdr:col>116</xdr:col>
      <xdr:colOff>152400</xdr:colOff>
      <xdr:row>100</xdr:row>
      <xdr:rowOff>170053</xdr:rowOff>
    </xdr:to>
    <xdr:cxnSp macro="">
      <xdr:nvCxnSpPr>
        <xdr:cNvPr id="382" name="直線コネクタ 381">
          <a:extLst>
            <a:ext uri="{FF2B5EF4-FFF2-40B4-BE49-F238E27FC236}">
              <a16:creationId xmlns:a16="http://schemas.microsoft.com/office/drawing/2014/main" id="{E8702128-3B3D-4366-8912-BFD91431A5C9}"/>
            </a:ext>
          </a:extLst>
        </xdr:cNvPr>
        <xdr:cNvCxnSpPr/>
      </xdr:nvCxnSpPr>
      <xdr:spPr>
        <a:xfrm>
          <a:off x="22072600" y="1731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2812</xdr:rowOff>
    </xdr:from>
    <xdr:ext cx="469744" cy="259045"/>
    <xdr:sp macro="" textlink="">
      <xdr:nvSpPr>
        <xdr:cNvPr id="383" name="【庁舎】&#10;一人当たり面積平均値テキスト">
          <a:extLst>
            <a:ext uri="{FF2B5EF4-FFF2-40B4-BE49-F238E27FC236}">
              <a16:creationId xmlns:a16="http://schemas.microsoft.com/office/drawing/2014/main" id="{6F407F43-60BE-4A1C-9727-501EB9927898}"/>
            </a:ext>
          </a:extLst>
        </xdr:cNvPr>
        <xdr:cNvSpPr txBox="1"/>
      </xdr:nvSpPr>
      <xdr:spPr>
        <a:xfrm>
          <a:off x="22199600" y="18347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151385</xdr:rowOff>
    </xdr:from>
    <xdr:to>
      <xdr:col>116</xdr:col>
      <xdr:colOff>114300</xdr:colOff>
      <xdr:row>108</xdr:row>
      <xdr:rowOff>81535</xdr:rowOff>
    </xdr:to>
    <xdr:sp macro="" textlink="">
      <xdr:nvSpPr>
        <xdr:cNvPr id="384" name="フローチャート: 判断 383">
          <a:extLst>
            <a:ext uri="{FF2B5EF4-FFF2-40B4-BE49-F238E27FC236}">
              <a16:creationId xmlns:a16="http://schemas.microsoft.com/office/drawing/2014/main" id="{9B627500-AF50-4BEA-917A-CEB36E1DBE8F}"/>
            </a:ext>
          </a:extLst>
        </xdr:cNvPr>
        <xdr:cNvSpPr/>
      </xdr:nvSpPr>
      <xdr:spPr>
        <a:xfrm>
          <a:off x="22110700" y="184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153036</xdr:rowOff>
    </xdr:from>
    <xdr:to>
      <xdr:col>112</xdr:col>
      <xdr:colOff>38100</xdr:colOff>
      <xdr:row>108</xdr:row>
      <xdr:rowOff>83186</xdr:rowOff>
    </xdr:to>
    <xdr:sp macro="" textlink="">
      <xdr:nvSpPr>
        <xdr:cNvPr id="385" name="フローチャート: 判断 384">
          <a:extLst>
            <a:ext uri="{FF2B5EF4-FFF2-40B4-BE49-F238E27FC236}">
              <a16:creationId xmlns:a16="http://schemas.microsoft.com/office/drawing/2014/main" id="{9F6FA8BD-B150-4315-993B-9EC0E1EFCAFB}"/>
            </a:ext>
          </a:extLst>
        </xdr:cNvPr>
        <xdr:cNvSpPr/>
      </xdr:nvSpPr>
      <xdr:spPr>
        <a:xfrm>
          <a:off x="21272500" y="1849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155702</xdr:rowOff>
    </xdr:from>
    <xdr:to>
      <xdr:col>107</xdr:col>
      <xdr:colOff>101600</xdr:colOff>
      <xdr:row>108</xdr:row>
      <xdr:rowOff>85852</xdr:rowOff>
    </xdr:to>
    <xdr:sp macro="" textlink="">
      <xdr:nvSpPr>
        <xdr:cNvPr id="386" name="フローチャート: 判断 385">
          <a:extLst>
            <a:ext uri="{FF2B5EF4-FFF2-40B4-BE49-F238E27FC236}">
              <a16:creationId xmlns:a16="http://schemas.microsoft.com/office/drawing/2014/main" id="{0A71B093-866E-41D5-9AE4-27F6ED3BF724}"/>
            </a:ext>
          </a:extLst>
        </xdr:cNvPr>
        <xdr:cNvSpPr/>
      </xdr:nvSpPr>
      <xdr:spPr>
        <a:xfrm>
          <a:off x="20383500" y="1850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157862</xdr:rowOff>
    </xdr:from>
    <xdr:to>
      <xdr:col>102</xdr:col>
      <xdr:colOff>165100</xdr:colOff>
      <xdr:row>108</xdr:row>
      <xdr:rowOff>88012</xdr:rowOff>
    </xdr:to>
    <xdr:sp macro="" textlink="">
      <xdr:nvSpPr>
        <xdr:cNvPr id="387" name="フローチャート: 判断 386">
          <a:extLst>
            <a:ext uri="{FF2B5EF4-FFF2-40B4-BE49-F238E27FC236}">
              <a16:creationId xmlns:a16="http://schemas.microsoft.com/office/drawing/2014/main" id="{105702D0-13B4-4F1F-91C9-435FDE07B167}"/>
            </a:ext>
          </a:extLst>
        </xdr:cNvPr>
        <xdr:cNvSpPr/>
      </xdr:nvSpPr>
      <xdr:spPr>
        <a:xfrm>
          <a:off x="19494500" y="1850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154939</xdr:rowOff>
    </xdr:from>
    <xdr:to>
      <xdr:col>98</xdr:col>
      <xdr:colOff>38100</xdr:colOff>
      <xdr:row>108</xdr:row>
      <xdr:rowOff>85089</xdr:rowOff>
    </xdr:to>
    <xdr:sp macro="" textlink="">
      <xdr:nvSpPr>
        <xdr:cNvPr id="388" name="フローチャート: 判断 387">
          <a:extLst>
            <a:ext uri="{FF2B5EF4-FFF2-40B4-BE49-F238E27FC236}">
              <a16:creationId xmlns:a16="http://schemas.microsoft.com/office/drawing/2014/main" id="{B6B7330D-6056-4F36-ACB4-5625D6078F8C}"/>
            </a:ext>
          </a:extLst>
        </xdr:cNvPr>
        <xdr:cNvSpPr/>
      </xdr:nvSpPr>
      <xdr:spPr>
        <a:xfrm>
          <a:off x="18605500" y="1850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389" name="テキスト ボックス 388">
          <a:extLst>
            <a:ext uri="{FF2B5EF4-FFF2-40B4-BE49-F238E27FC236}">
              <a16:creationId xmlns:a16="http://schemas.microsoft.com/office/drawing/2014/main" id="{A80C796D-C0BC-41E6-BE30-2CC9A055CC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FA4AC510-A379-4CF6-92D3-98D166591A24}"/>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A5DA9279-14EC-40C3-898E-B3CDDB13A20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2DD49FF8-4BC3-46D1-8250-2165F000DA1A}"/>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822D08E3-0C8A-459C-ACC2-D68BB5CCBC45}"/>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12573</xdr:rowOff>
    </xdr:from>
    <xdr:to>
      <xdr:col>116</xdr:col>
      <xdr:colOff>114300</xdr:colOff>
      <xdr:row>108</xdr:row>
      <xdr:rowOff>114173</xdr:rowOff>
    </xdr:to>
    <xdr:sp macro="" textlink="">
      <xdr:nvSpPr>
        <xdr:cNvPr id="394" name="楕円 393">
          <a:extLst>
            <a:ext uri="{FF2B5EF4-FFF2-40B4-BE49-F238E27FC236}">
              <a16:creationId xmlns:a16="http://schemas.microsoft.com/office/drawing/2014/main" id="{F5A16A44-EA4A-4156-8D2E-6CE745DE295A}"/>
            </a:ext>
          </a:extLst>
        </xdr:cNvPr>
        <xdr:cNvSpPr/>
      </xdr:nvSpPr>
      <xdr:spPr>
        <a:xfrm>
          <a:off x="22110700" y="18529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129811</xdr:rowOff>
    </xdr:from>
    <xdr:ext cx="469744" cy="259045"/>
    <xdr:sp macro="" textlink="">
      <xdr:nvSpPr>
        <xdr:cNvPr id="395" name="【庁舎】&#10;一人当たり面積該当値テキスト">
          <a:extLst>
            <a:ext uri="{FF2B5EF4-FFF2-40B4-BE49-F238E27FC236}">
              <a16:creationId xmlns:a16="http://schemas.microsoft.com/office/drawing/2014/main" id="{7896FE5A-FDE6-4C4E-B528-401F368D161E}"/>
            </a:ext>
          </a:extLst>
        </xdr:cNvPr>
        <xdr:cNvSpPr txBox="1"/>
      </xdr:nvSpPr>
      <xdr:spPr>
        <a:xfrm>
          <a:off x="22199600" y="18474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16002</xdr:rowOff>
    </xdr:from>
    <xdr:to>
      <xdr:col>112</xdr:col>
      <xdr:colOff>38100</xdr:colOff>
      <xdr:row>108</xdr:row>
      <xdr:rowOff>117602</xdr:rowOff>
    </xdr:to>
    <xdr:sp macro="" textlink="">
      <xdr:nvSpPr>
        <xdr:cNvPr id="396" name="楕円 395">
          <a:extLst>
            <a:ext uri="{FF2B5EF4-FFF2-40B4-BE49-F238E27FC236}">
              <a16:creationId xmlns:a16="http://schemas.microsoft.com/office/drawing/2014/main" id="{2EC90A2B-EF78-4C23-AA67-C5267B55E4F1}"/>
            </a:ext>
          </a:extLst>
        </xdr:cNvPr>
        <xdr:cNvSpPr/>
      </xdr:nvSpPr>
      <xdr:spPr>
        <a:xfrm>
          <a:off x="21272500" y="1853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63373</xdr:rowOff>
    </xdr:from>
    <xdr:to>
      <xdr:col>116</xdr:col>
      <xdr:colOff>63500</xdr:colOff>
      <xdr:row>108</xdr:row>
      <xdr:rowOff>66802</xdr:rowOff>
    </xdr:to>
    <xdr:cxnSp macro="">
      <xdr:nvCxnSpPr>
        <xdr:cNvPr id="397" name="直線コネクタ 396">
          <a:extLst>
            <a:ext uri="{FF2B5EF4-FFF2-40B4-BE49-F238E27FC236}">
              <a16:creationId xmlns:a16="http://schemas.microsoft.com/office/drawing/2014/main" id="{B458B2CB-9631-4BF8-98BB-6A3F4FF264D5}"/>
            </a:ext>
          </a:extLst>
        </xdr:cNvPr>
        <xdr:cNvCxnSpPr/>
      </xdr:nvCxnSpPr>
      <xdr:spPr>
        <a:xfrm flipV="1">
          <a:off x="21323300" y="18579973"/>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99713</xdr:rowOff>
    </xdr:from>
    <xdr:ext cx="469744" cy="259045"/>
    <xdr:sp macro="" textlink="">
      <xdr:nvSpPr>
        <xdr:cNvPr id="398" name="n_1aveValue【庁舎】&#10;一人当たり面積">
          <a:extLst>
            <a:ext uri="{FF2B5EF4-FFF2-40B4-BE49-F238E27FC236}">
              <a16:creationId xmlns:a16="http://schemas.microsoft.com/office/drawing/2014/main" id="{260354B3-7CE1-46E8-A4E1-3A654752B907}"/>
            </a:ext>
          </a:extLst>
        </xdr:cNvPr>
        <xdr:cNvSpPr txBox="1"/>
      </xdr:nvSpPr>
      <xdr:spPr>
        <a:xfrm>
          <a:off x="21075727" y="18273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102379</xdr:rowOff>
    </xdr:from>
    <xdr:ext cx="469744" cy="259045"/>
    <xdr:sp macro="" textlink="">
      <xdr:nvSpPr>
        <xdr:cNvPr id="399" name="n_2aveValue【庁舎】&#10;一人当たり面積">
          <a:extLst>
            <a:ext uri="{FF2B5EF4-FFF2-40B4-BE49-F238E27FC236}">
              <a16:creationId xmlns:a16="http://schemas.microsoft.com/office/drawing/2014/main" id="{5D7C8BF3-53E3-47E3-81FE-ADEB5F80661D}"/>
            </a:ext>
          </a:extLst>
        </xdr:cNvPr>
        <xdr:cNvSpPr txBox="1"/>
      </xdr:nvSpPr>
      <xdr:spPr>
        <a:xfrm>
          <a:off x="20199427" y="18276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104539</xdr:rowOff>
    </xdr:from>
    <xdr:ext cx="469744" cy="259045"/>
    <xdr:sp macro="" textlink="">
      <xdr:nvSpPr>
        <xdr:cNvPr id="400" name="n_3aveValue【庁舎】&#10;一人当たり面積">
          <a:extLst>
            <a:ext uri="{FF2B5EF4-FFF2-40B4-BE49-F238E27FC236}">
              <a16:creationId xmlns:a16="http://schemas.microsoft.com/office/drawing/2014/main" id="{C02E43DC-9A84-4A66-BD96-21AA23DC3DAB}"/>
            </a:ext>
          </a:extLst>
        </xdr:cNvPr>
        <xdr:cNvSpPr txBox="1"/>
      </xdr:nvSpPr>
      <xdr:spPr>
        <a:xfrm>
          <a:off x="19310427" y="182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101616</xdr:rowOff>
    </xdr:from>
    <xdr:ext cx="469744" cy="259045"/>
    <xdr:sp macro="" textlink="">
      <xdr:nvSpPr>
        <xdr:cNvPr id="401" name="n_4aveValue【庁舎】&#10;一人当たり面積">
          <a:extLst>
            <a:ext uri="{FF2B5EF4-FFF2-40B4-BE49-F238E27FC236}">
              <a16:creationId xmlns:a16="http://schemas.microsoft.com/office/drawing/2014/main" id="{95EC677C-1AC3-463F-BD05-7F53C28C3EE2}"/>
            </a:ext>
          </a:extLst>
        </xdr:cNvPr>
        <xdr:cNvSpPr txBox="1"/>
      </xdr:nvSpPr>
      <xdr:spPr>
        <a:xfrm>
          <a:off x="18421427" y="1827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108729</xdr:rowOff>
    </xdr:from>
    <xdr:ext cx="469744" cy="259045"/>
    <xdr:sp macro="" textlink="">
      <xdr:nvSpPr>
        <xdr:cNvPr id="402" name="n_1mainValue【庁舎】&#10;一人当たり面積">
          <a:extLst>
            <a:ext uri="{FF2B5EF4-FFF2-40B4-BE49-F238E27FC236}">
              <a16:creationId xmlns:a16="http://schemas.microsoft.com/office/drawing/2014/main" id="{1651B46F-D05E-400B-A4EE-4174D853B93B}"/>
            </a:ext>
          </a:extLst>
        </xdr:cNvPr>
        <xdr:cNvSpPr txBox="1"/>
      </xdr:nvSpPr>
      <xdr:spPr>
        <a:xfrm>
          <a:off x="21075727" y="1862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03" name="正方形/長方形 402">
          <a:extLst>
            <a:ext uri="{FF2B5EF4-FFF2-40B4-BE49-F238E27FC236}">
              <a16:creationId xmlns:a16="http://schemas.microsoft.com/office/drawing/2014/main" id="{1132422E-8CD4-40DB-93A5-14DAD1BE530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04" name="正方形/長方形 403">
          <a:extLst>
            <a:ext uri="{FF2B5EF4-FFF2-40B4-BE49-F238E27FC236}">
              <a16:creationId xmlns:a16="http://schemas.microsoft.com/office/drawing/2014/main" id="{320387B2-4897-43BC-9FC3-DEBC5203F0F4}"/>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05" name="テキスト ボックス 404">
          <a:extLst>
            <a:ext uri="{FF2B5EF4-FFF2-40B4-BE49-F238E27FC236}">
              <a16:creationId xmlns:a16="http://schemas.microsoft.com/office/drawing/2014/main" id="{1BDF54A8-DAC5-47C5-A60D-580952E6F46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体育館・プール等の公共施設の一人当たり面積は、山間地の少ない平地部において必要な規模を確保しつつ整備されていることにより類似団体内平均値より若干低いものの同程度になっていると考えられます。</a:t>
          </a:r>
        </a:p>
        <a:p>
          <a:r>
            <a:rPr kumimoji="1" lang="ja-JP" altLang="en-US" sz="1300">
              <a:latin typeface="ＭＳ Ｐゴシック" panose="020B0600070205080204" pitchFamily="50" charset="-128"/>
              <a:ea typeface="ＭＳ Ｐゴシック" panose="020B0600070205080204" pitchFamily="50" charset="-128"/>
            </a:rPr>
            <a:t>消防施設については、人口減少に比例し消防団員数も減少していますが、集落の点在による既存施設の維持により、縮小、集約化が進んでいないため類似団体内平均値を上回っているものと考えられます。</a:t>
          </a:r>
        </a:p>
        <a:p>
          <a:r>
            <a:rPr kumimoji="1" lang="ja-JP" altLang="en-US" sz="1300">
              <a:latin typeface="ＭＳ Ｐゴシック" panose="020B0600070205080204" pitchFamily="50" charset="-128"/>
              <a:ea typeface="ＭＳ Ｐゴシック" panose="020B0600070205080204" pitchFamily="50" charset="-128"/>
            </a:rPr>
            <a:t>有形固定資産減価償却率については、他の公共施設と同様に更新が進んでいないため、類似団体内平均値に比べ大きな数値となっています。</a:t>
          </a:r>
        </a:p>
        <a:p>
          <a:r>
            <a:rPr kumimoji="1" lang="ja-JP" altLang="en-US" sz="1300">
              <a:latin typeface="ＭＳ Ｐゴシック" panose="020B0600070205080204" pitchFamily="50" charset="-128"/>
              <a:ea typeface="ＭＳ Ｐゴシック" panose="020B0600070205080204" pitchFamily="50" charset="-128"/>
            </a:rPr>
            <a:t>特に庁舎は、昭和の合併時に建築されたものを補修、改修により使用しているため</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％に近い数値となっており、耐震性能も有していないことから大規模災害時の拠点としての機能を維持するためにも早期の更新が必要な状況です。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0" t="s">
        <v>80</v>
      </c>
      <c r="C1" s="630"/>
      <c r="D1" s="630"/>
      <c r="E1" s="630"/>
      <c r="F1" s="630"/>
      <c r="G1" s="630"/>
      <c r="H1" s="630"/>
      <c r="I1" s="630"/>
      <c r="J1" s="630"/>
      <c r="K1" s="630"/>
      <c r="L1" s="630"/>
      <c r="M1" s="630"/>
      <c r="N1" s="630"/>
      <c r="O1" s="630"/>
      <c r="P1" s="630"/>
      <c r="Q1" s="630"/>
      <c r="R1" s="630"/>
      <c r="S1" s="630"/>
      <c r="T1" s="630"/>
      <c r="U1" s="630"/>
      <c r="V1" s="630"/>
      <c r="W1" s="630"/>
      <c r="X1" s="630"/>
      <c r="Y1" s="630"/>
      <c r="Z1" s="630"/>
      <c r="AA1" s="630"/>
      <c r="AB1" s="630"/>
      <c r="AC1" s="630"/>
      <c r="AD1" s="630"/>
      <c r="AE1" s="630"/>
      <c r="AF1" s="630"/>
      <c r="AG1" s="630"/>
      <c r="AH1" s="630"/>
      <c r="AI1" s="630"/>
      <c r="AJ1" s="630"/>
      <c r="AK1" s="630"/>
      <c r="AL1" s="630"/>
      <c r="AM1" s="630"/>
      <c r="AN1" s="630"/>
      <c r="AO1" s="630"/>
      <c r="AP1" s="630"/>
      <c r="AQ1" s="630"/>
      <c r="AR1" s="630"/>
      <c r="AS1" s="630"/>
      <c r="AT1" s="630"/>
      <c r="AU1" s="630"/>
      <c r="AV1" s="630"/>
      <c r="AW1" s="630"/>
      <c r="AX1" s="630"/>
      <c r="AY1" s="630"/>
      <c r="AZ1" s="630"/>
      <c r="BA1" s="630"/>
      <c r="BB1" s="630"/>
      <c r="BC1" s="630"/>
      <c r="BD1" s="630"/>
      <c r="BE1" s="630"/>
      <c r="BF1" s="630"/>
      <c r="BG1" s="630"/>
      <c r="BH1" s="630"/>
      <c r="BI1" s="630"/>
      <c r="BJ1" s="630"/>
      <c r="BK1" s="630"/>
      <c r="BL1" s="630"/>
      <c r="BM1" s="630"/>
      <c r="BN1" s="630"/>
      <c r="BO1" s="630"/>
      <c r="BP1" s="630"/>
      <c r="BQ1" s="630"/>
      <c r="BR1" s="630"/>
      <c r="BS1" s="630"/>
      <c r="BT1" s="630"/>
      <c r="BU1" s="630"/>
      <c r="BV1" s="630"/>
      <c r="BW1" s="630"/>
      <c r="BX1" s="630"/>
      <c r="BY1" s="630"/>
      <c r="BZ1" s="630"/>
      <c r="CA1" s="630"/>
      <c r="CB1" s="630"/>
      <c r="CC1" s="630"/>
      <c r="CD1" s="630"/>
      <c r="CE1" s="630"/>
      <c r="CF1" s="630"/>
      <c r="CG1" s="630"/>
      <c r="CH1" s="630"/>
      <c r="CI1" s="630"/>
      <c r="CJ1" s="630"/>
      <c r="CK1" s="630"/>
      <c r="CL1" s="630"/>
      <c r="CM1" s="630"/>
      <c r="CN1" s="630"/>
      <c r="CO1" s="630"/>
      <c r="CP1" s="630"/>
      <c r="CQ1" s="630"/>
      <c r="CR1" s="630"/>
      <c r="CS1" s="630"/>
      <c r="CT1" s="630"/>
      <c r="CU1" s="630"/>
      <c r="CV1" s="630"/>
      <c r="CW1" s="630"/>
      <c r="CX1" s="630"/>
      <c r="CY1" s="630"/>
      <c r="CZ1" s="630"/>
      <c r="DA1" s="630"/>
      <c r="DB1" s="630"/>
      <c r="DC1" s="630"/>
      <c r="DD1" s="630"/>
      <c r="DE1" s="630"/>
      <c r="DF1" s="630"/>
      <c r="DG1" s="630"/>
      <c r="DH1" s="630"/>
      <c r="DI1" s="630"/>
      <c r="DJ1" s="178"/>
      <c r="DK1" s="178"/>
      <c r="DL1" s="178"/>
      <c r="DM1" s="178"/>
      <c r="DN1" s="178"/>
      <c r="DO1" s="178"/>
    </row>
    <row r="2" spans="1:119" ht="24.75" thickBot="1" x14ac:dyDescent="0.2">
      <c r="B2" s="179" t="s">
        <v>81</v>
      </c>
      <c r="C2" s="179"/>
      <c r="D2" s="180"/>
    </row>
    <row r="3" spans="1:119" ht="18.75" customHeight="1" thickBot="1" x14ac:dyDescent="0.2">
      <c r="A3" s="178"/>
      <c r="B3" s="631" t="s">
        <v>82</v>
      </c>
      <c r="C3" s="632"/>
      <c r="D3" s="632"/>
      <c r="E3" s="633"/>
      <c r="F3" s="633"/>
      <c r="G3" s="633"/>
      <c r="H3" s="633"/>
      <c r="I3" s="633"/>
      <c r="J3" s="633"/>
      <c r="K3" s="633"/>
      <c r="L3" s="633" t="s">
        <v>83</v>
      </c>
      <c r="M3" s="633"/>
      <c r="N3" s="633"/>
      <c r="O3" s="633"/>
      <c r="P3" s="633"/>
      <c r="Q3" s="633"/>
      <c r="R3" s="636"/>
      <c r="S3" s="636"/>
      <c r="T3" s="636"/>
      <c r="U3" s="636"/>
      <c r="V3" s="637"/>
      <c r="W3" s="527" t="s">
        <v>84</v>
      </c>
      <c r="X3" s="528"/>
      <c r="Y3" s="528"/>
      <c r="Z3" s="528"/>
      <c r="AA3" s="528"/>
      <c r="AB3" s="632"/>
      <c r="AC3" s="636" t="s">
        <v>85</v>
      </c>
      <c r="AD3" s="528"/>
      <c r="AE3" s="528"/>
      <c r="AF3" s="528"/>
      <c r="AG3" s="528"/>
      <c r="AH3" s="528"/>
      <c r="AI3" s="528"/>
      <c r="AJ3" s="528"/>
      <c r="AK3" s="528"/>
      <c r="AL3" s="598"/>
      <c r="AM3" s="527" t="s">
        <v>86</v>
      </c>
      <c r="AN3" s="528"/>
      <c r="AO3" s="528"/>
      <c r="AP3" s="528"/>
      <c r="AQ3" s="528"/>
      <c r="AR3" s="528"/>
      <c r="AS3" s="528"/>
      <c r="AT3" s="528"/>
      <c r="AU3" s="528"/>
      <c r="AV3" s="528"/>
      <c r="AW3" s="528"/>
      <c r="AX3" s="598"/>
      <c r="AY3" s="590" t="s">
        <v>1</v>
      </c>
      <c r="AZ3" s="591"/>
      <c r="BA3" s="591"/>
      <c r="BB3" s="591"/>
      <c r="BC3" s="591"/>
      <c r="BD3" s="591"/>
      <c r="BE3" s="591"/>
      <c r="BF3" s="591"/>
      <c r="BG3" s="591"/>
      <c r="BH3" s="591"/>
      <c r="BI3" s="591"/>
      <c r="BJ3" s="591"/>
      <c r="BK3" s="591"/>
      <c r="BL3" s="591"/>
      <c r="BM3" s="640"/>
      <c r="BN3" s="527" t="s">
        <v>87</v>
      </c>
      <c r="BO3" s="528"/>
      <c r="BP3" s="528"/>
      <c r="BQ3" s="528"/>
      <c r="BR3" s="528"/>
      <c r="BS3" s="528"/>
      <c r="BT3" s="528"/>
      <c r="BU3" s="598"/>
      <c r="BV3" s="527" t="s">
        <v>88</v>
      </c>
      <c r="BW3" s="528"/>
      <c r="BX3" s="528"/>
      <c r="BY3" s="528"/>
      <c r="BZ3" s="528"/>
      <c r="CA3" s="528"/>
      <c r="CB3" s="528"/>
      <c r="CC3" s="598"/>
      <c r="CD3" s="590" t="s">
        <v>1</v>
      </c>
      <c r="CE3" s="591"/>
      <c r="CF3" s="591"/>
      <c r="CG3" s="591"/>
      <c r="CH3" s="591"/>
      <c r="CI3" s="591"/>
      <c r="CJ3" s="591"/>
      <c r="CK3" s="591"/>
      <c r="CL3" s="591"/>
      <c r="CM3" s="591"/>
      <c r="CN3" s="591"/>
      <c r="CO3" s="591"/>
      <c r="CP3" s="591"/>
      <c r="CQ3" s="591"/>
      <c r="CR3" s="591"/>
      <c r="CS3" s="640"/>
      <c r="CT3" s="527" t="s">
        <v>89</v>
      </c>
      <c r="CU3" s="528"/>
      <c r="CV3" s="528"/>
      <c r="CW3" s="528"/>
      <c r="CX3" s="528"/>
      <c r="CY3" s="528"/>
      <c r="CZ3" s="528"/>
      <c r="DA3" s="598"/>
      <c r="DB3" s="527" t="s">
        <v>90</v>
      </c>
      <c r="DC3" s="528"/>
      <c r="DD3" s="528"/>
      <c r="DE3" s="528"/>
      <c r="DF3" s="528"/>
      <c r="DG3" s="528"/>
      <c r="DH3" s="528"/>
      <c r="DI3" s="598"/>
    </row>
    <row r="4" spans="1:119" ht="18.75" customHeight="1" x14ac:dyDescent="0.15">
      <c r="A4" s="178"/>
      <c r="B4" s="606"/>
      <c r="C4" s="607"/>
      <c r="D4" s="607"/>
      <c r="E4" s="608"/>
      <c r="F4" s="608"/>
      <c r="G4" s="608"/>
      <c r="H4" s="608"/>
      <c r="I4" s="608"/>
      <c r="J4" s="608"/>
      <c r="K4" s="608"/>
      <c r="L4" s="608"/>
      <c r="M4" s="608"/>
      <c r="N4" s="608"/>
      <c r="O4" s="608"/>
      <c r="P4" s="608"/>
      <c r="Q4" s="608"/>
      <c r="R4" s="612"/>
      <c r="S4" s="612"/>
      <c r="T4" s="612"/>
      <c r="U4" s="612"/>
      <c r="V4" s="613"/>
      <c r="W4" s="599"/>
      <c r="X4" s="409"/>
      <c r="Y4" s="409"/>
      <c r="Z4" s="409"/>
      <c r="AA4" s="409"/>
      <c r="AB4" s="607"/>
      <c r="AC4" s="612"/>
      <c r="AD4" s="409"/>
      <c r="AE4" s="409"/>
      <c r="AF4" s="409"/>
      <c r="AG4" s="409"/>
      <c r="AH4" s="409"/>
      <c r="AI4" s="409"/>
      <c r="AJ4" s="409"/>
      <c r="AK4" s="409"/>
      <c r="AL4" s="600"/>
      <c r="AM4" s="549"/>
      <c r="AN4" s="447"/>
      <c r="AO4" s="447"/>
      <c r="AP4" s="447"/>
      <c r="AQ4" s="447"/>
      <c r="AR4" s="447"/>
      <c r="AS4" s="447"/>
      <c r="AT4" s="447"/>
      <c r="AU4" s="447"/>
      <c r="AV4" s="447"/>
      <c r="AW4" s="447"/>
      <c r="AX4" s="639"/>
      <c r="AY4" s="484" t="s">
        <v>91</v>
      </c>
      <c r="AZ4" s="485"/>
      <c r="BA4" s="485"/>
      <c r="BB4" s="485"/>
      <c r="BC4" s="485"/>
      <c r="BD4" s="485"/>
      <c r="BE4" s="485"/>
      <c r="BF4" s="485"/>
      <c r="BG4" s="485"/>
      <c r="BH4" s="485"/>
      <c r="BI4" s="485"/>
      <c r="BJ4" s="485"/>
      <c r="BK4" s="485"/>
      <c r="BL4" s="485"/>
      <c r="BM4" s="486"/>
      <c r="BN4" s="487">
        <v>4455470</v>
      </c>
      <c r="BO4" s="488"/>
      <c r="BP4" s="488"/>
      <c r="BQ4" s="488"/>
      <c r="BR4" s="488"/>
      <c r="BS4" s="488"/>
      <c r="BT4" s="488"/>
      <c r="BU4" s="489"/>
      <c r="BV4" s="487">
        <v>4252500</v>
      </c>
      <c r="BW4" s="488"/>
      <c r="BX4" s="488"/>
      <c r="BY4" s="488"/>
      <c r="BZ4" s="488"/>
      <c r="CA4" s="488"/>
      <c r="CB4" s="488"/>
      <c r="CC4" s="489"/>
      <c r="CD4" s="624" t="s">
        <v>92</v>
      </c>
      <c r="CE4" s="625"/>
      <c r="CF4" s="625"/>
      <c r="CG4" s="625"/>
      <c r="CH4" s="625"/>
      <c r="CI4" s="625"/>
      <c r="CJ4" s="625"/>
      <c r="CK4" s="625"/>
      <c r="CL4" s="625"/>
      <c r="CM4" s="625"/>
      <c r="CN4" s="625"/>
      <c r="CO4" s="625"/>
      <c r="CP4" s="625"/>
      <c r="CQ4" s="625"/>
      <c r="CR4" s="625"/>
      <c r="CS4" s="626"/>
      <c r="CT4" s="627">
        <v>9.6999999999999993</v>
      </c>
      <c r="CU4" s="628"/>
      <c r="CV4" s="628"/>
      <c r="CW4" s="628"/>
      <c r="CX4" s="628"/>
      <c r="CY4" s="628"/>
      <c r="CZ4" s="628"/>
      <c r="DA4" s="629"/>
      <c r="DB4" s="627">
        <v>8.1999999999999993</v>
      </c>
      <c r="DC4" s="628"/>
      <c r="DD4" s="628"/>
      <c r="DE4" s="628"/>
      <c r="DF4" s="628"/>
      <c r="DG4" s="628"/>
      <c r="DH4" s="628"/>
      <c r="DI4" s="629"/>
    </row>
    <row r="5" spans="1:119" ht="18.75" customHeight="1" x14ac:dyDescent="0.15">
      <c r="A5" s="178"/>
      <c r="B5" s="634"/>
      <c r="C5" s="448"/>
      <c r="D5" s="448"/>
      <c r="E5" s="635"/>
      <c r="F5" s="635"/>
      <c r="G5" s="635"/>
      <c r="H5" s="635"/>
      <c r="I5" s="635"/>
      <c r="J5" s="635"/>
      <c r="K5" s="635"/>
      <c r="L5" s="635"/>
      <c r="M5" s="635"/>
      <c r="N5" s="635"/>
      <c r="O5" s="635"/>
      <c r="P5" s="635"/>
      <c r="Q5" s="635"/>
      <c r="R5" s="446"/>
      <c r="S5" s="446"/>
      <c r="T5" s="446"/>
      <c r="U5" s="446"/>
      <c r="V5" s="638"/>
      <c r="W5" s="549"/>
      <c r="X5" s="447"/>
      <c r="Y5" s="447"/>
      <c r="Z5" s="447"/>
      <c r="AA5" s="447"/>
      <c r="AB5" s="448"/>
      <c r="AC5" s="446"/>
      <c r="AD5" s="447"/>
      <c r="AE5" s="447"/>
      <c r="AF5" s="447"/>
      <c r="AG5" s="447"/>
      <c r="AH5" s="447"/>
      <c r="AI5" s="447"/>
      <c r="AJ5" s="447"/>
      <c r="AK5" s="447"/>
      <c r="AL5" s="639"/>
      <c r="AM5" s="515" t="s">
        <v>93</v>
      </c>
      <c r="AN5" s="415"/>
      <c r="AO5" s="415"/>
      <c r="AP5" s="415"/>
      <c r="AQ5" s="415"/>
      <c r="AR5" s="415"/>
      <c r="AS5" s="415"/>
      <c r="AT5" s="416"/>
      <c r="AU5" s="516" t="s">
        <v>94</v>
      </c>
      <c r="AV5" s="517"/>
      <c r="AW5" s="517"/>
      <c r="AX5" s="517"/>
      <c r="AY5" s="472" t="s">
        <v>95</v>
      </c>
      <c r="AZ5" s="473"/>
      <c r="BA5" s="473"/>
      <c r="BB5" s="473"/>
      <c r="BC5" s="473"/>
      <c r="BD5" s="473"/>
      <c r="BE5" s="473"/>
      <c r="BF5" s="473"/>
      <c r="BG5" s="473"/>
      <c r="BH5" s="473"/>
      <c r="BI5" s="473"/>
      <c r="BJ5" s="473"/>
      <c r="BK5" s="473"/>
      <c r="BL5" s="473"/>
      <c r="BM5" s="474"/>
      <c r="BN5" s="458">
        <v>4171048</v>
      </c>
      <c r="BO5" s="459"/>
      <c r="BP5" s="459"/>
      <c r="BQ5" s="459"/>
      <c r="BR5" s="459"/>
      <c r="BS5" s="459"/>
      <c r="BT5" s="459"/>
      <c r="BU5" s="460"/>
      <c r="BV5" s="458">
        <v>3990555</v>
      </c>
      <c r="BW5" s="459"/>
      <c r="BX5" s="459"/>
      <c r="BY5" s="459"/>
      <c r="BZ5" s="459"/>
      <c r="CA5" s="459"/>
      <c r="CB5" s="459"/>
      <c r="CC5" s="460"/>
      <c r="CD5" s="498" t="s">
        <v>96</v>
      </c>
      <c r="CE5" s="418"/>
      <c r="CF5" s="418"/>
      <c r="CG5" s="418"/>
      <c r="CH5" s="418"/>
      <c r="CI5" s="418"/>
      <c r="CJ5" s="418"/>
      <c r="CK5" s="418"/>
      <c r="CL5" s="418"/>
      <c r="CM5" s="418"/>
      <c r="CN5" s="418"/>
      <c r="CO5" s="418"/>
      <c r="CP5" s="418"/>
      <c r="CQ5" s="418"/>
      <c r="CR5" s="418"/>
      <c r="CS5" s="499"/>
      <c r="CT5" s="455">
        <v>74.3</v>
      </c>
      <c r="CU5" s="456"/>
      <c r="CV5" s="456"/>
      <c r="CW5" s="456"/>
      <c r="CX5" s="456"/>
      <c r="CY5" s="456"/>
      <c r="CZ5" s="456"/>
      <c r="DA5" s="457"/>
      <c r="DB5" s="455">
        <v>76.2</v>
      </c>
      <c r="DC5" s="456"/>
      <c r="DD5" s="456"/>
      <c r="DE5" s="456"/>
      <c r="DF5" s="456"/>
      <c r="DG5" s="456"/>
      <c r="DH5" s="456"/>
      <c r="DI5" s="457"/>
    </row>
    <row r="6" spans="1:119" ht="18.75" customHeight="1" x14ac:dyDescent="0.15">
      <c r="A6" s="178"/>
      <c r="B6" s="604" t="s">
        <v>97</v>
      </c>
      <c r="C6" s="445"/>
      <c r="D6" s="445"/>
      <c r="E6" s="605"/>
      <c r="F6" s="605"/>
      <c r="G6" s="605"/>
      <c r="H6" s="605"/>
      <c r="I6" s="605"/>
      <c r="J6" s="605"/>
      <c r="K6" s="605"/>
      <c r="L6" s="605" t="s">
        <v>98</v>
      </c>
      <c r="M6" s="605"/>
      <c r="N6" s="605"/>
      <c r="O6" s="605"/>
      <c r="P6" s="605"/>
      <c r="Q6" s="605"/>
      <c r="R6" s="443"/>
      <c r="S6" s="443"/>
      <c r="T6" s="443"/>
      <c r="U6" s="443"/>
      <c r="V6" s="611"/>
      <c r="W6" s="548" t="s">
        <v>99</v>
      </c>
      <c r="X6" s="444"/>
      <c r="Y6" s="444"/>
      <c r="Z6" s="444"/>
      <c r="AA6" s="444"/>
      <c r="AB6" s="445"/>
      <c r="AC6" s="616" t="s">
        <v>100</v>
      </c>
      <c r="AD6" s="617"/>
      <c r="AE6" s="617"/>
      <c r="AF6" s="617"/>
      <c r="AG6" s="617"/>
      <c r="AH6" s="617"/>
      <c r="AI6" s="617"/>
      <c r="AJ6" s="617"/>
      <c r="AK6" s="617"/>
      <c r="AL6" s="618"/>
      <c r="AM6" s="515" t="s">
        <v>101</v>
      </c>
      <c r="AN6" s="415"/>
      <c r="AO6" s="415"/>
      <c r="AP6" s="415"/>
      <c r="AQ6" s="415"/>
      <c r="AR6" s="415"/>
      <c r="AS6" s="415"/>
      <c r="AT6" s="416"/>
      <c r="AU6" s="516" t="s">
        <v>102</v>
      </c>
      <c r="AV6" s="517"/>
      <c r="AW6" s="517"/>
      <c r="AX6" s="517"/>
      <c r="AY6" s="472" t="s">
        <v>103</v>
      </c>
      <c r="AZ6" s="473"/>
      <c r="BA6" s="473"/>
      <c r="BB6" s="473"/>
      <c r="BC6" s="473"/>
      <c r="BD6" s="473"/>
      <c r="BE6" s="473"/>
      <c r="BF6" s="473"/>
      <c r="BG6" s="473"/>
      <c r="BH6" s="473"/>
      <c r="BI6" s="473"/>
      <c r="BJ6" s="473"/>
      <c r="BK6" s="473"/>
      <c r="BL6" s="473"/>
      <c r="BM6" s="474"/>
      <c r="BN6" s="458">
        <v>284422</v>
      </c>
      <c r="BO6" s="459"/>
      <c r="BP6" s="459"/>
      <c r="BQ6" s="459"/>
      <c r="BR6" s="459"/>
      <c r="BS6" s="459"/>
      <c r="BT6" s="459"/>
      <c r="BU6" s="460"/>
      <c r="BV6" s="458">
        <v>261945</v>
      </c>
      <c r="BW6" s="459"/>
      <c r="BX6" s="459"/>
      <c r="BY6" s="459"/>
      <c r="BZ6" s="459"/>
      <c r="CA6" s="459"/>
      <c r="CB6" s="459"/>
      <c r="CC6" s="460"/>
      <c r="CD6" s="498" t="s">
        <v>104</v>
      </c>
      <c r="CE6" s="418"/>
      <c r="CF6" s="418"/>
      <c r="CG6" s="418"/>
      <c r="CH6" s="418"/>
      <c r="CI6" s="418"/>
      <c r="CJ6" s="418"/>
      <c r="CK6" s="418"/>
      <c r="CL6" s="418"/>
      <c r="CM6" s="418"/>
      <c r="CN6" s="418"/>
      <c r="CO6" s="418"/>
      <c r="CP6" s="418"/>
      <c r="CQ6" s="418"/>
      <c r="CR6" s="418"/>
      <c r="CS6" s="499"/>
      <c r="CT6" s="601">
        <v>76.7</v>
      </c>
      <c r="CU6" s="602"/>
      <c r="CV6" s="602"/>
      <c r="CW6" s="602"/>
      <c r="CX6" s="602"/>
      <c r="CY6" s="602"/>
      <c r="CZ6" s="602"/>
      <c r="DA6" s="603"/>
      <c r="DB6" s="601">
        <v>78.3</v>
      </c>
      <c r="DC6" s="602"/>
      <c r="DD6" s="602"/>
      <c r="DE6" s="602"/>
      <c r="DF6" s="602"/>
      <c r="DG6" s="602"/>
      <c r="DH6" s="602"/>
      <c r="DI6" s="603"/>
    </row>
    <row r="7" spans="1:119" ht="18.75" customHeight="1" x14ac:dyDescent="0.15">
      <c r="A7" s="178"/>
      <c r="B7" s="606"/>
      <c r="C7" s="607"/>
      <c r="D7" s="607"/>
      <c r="E7" s="608"/>
      <c r="F7" s="608"/>
      <c r="G7" s="608"/>
      <c r="H7" s="608"/>
      <c r="I7" s="608"/>
      <c r="J7" s="608"/>
      <c r="K7" s="608"/>
      <c r="L7" s="608"/>
      <c r="M7" s="608"/>
      <c r="N7" s="608"/>
      <c r="O7" s="608"/>
      <c r="P7" s="608"/>
      <c r="Q7" s="608"/>
      <c r="R7" s="612"/>
      <c r="S7" s="612"/>
      <c r="T7" s="612"/>
      <c r="U7" s="612"/>
      <c r="V7" s="613"/>
      <c r="W7" s="599"/>
      <c r="X7" s="409"/>
      <c r="Y7" s="409"/>
      <c r="Z7" s="409"/>
      <c r="AA7" s="409"/>
      <c r="AB7" s="607"/>
      <c r="AC7" s="619"/>
      <c r="AD7" s="410"/>
      <c r="AE7" s="410"/>
      <c r="AF7" s="410"/>
      <c r="AG7" s="410"/>
      <c r="AH7" s="410"/>
      <c r="AI7" s="410"/>
      <c r="AJ7" s="410"/>
      <c r="AK7" s="410"/>
      <c r="AL7" s="620"/>
      <c r="AM7" s="515" t="s">
        <v>105</v>
      </c>
      <c r="AN7" s="415"/>
      <c r="AO7" s="415"/>
      <c r="AP7" s="415"/>
      <c r="AQ7" s="415"/>
      <c r="AR7" s="415"/>
      <c r="AS7" s="415"/>
      <c r="AT7" s="416"/>
      <c r="AU7" s="516" t="s">
        <v>106</v>
      </c>
      <c r="AV7" s="517"/>
      <c r="AW7" s="517"/>
      <c r="AX7" s="517"/>
      <c r="AY7" s="472" t="s">
        <v>107</v>
      </c>
      <c r="AZ7" s="473"/>
      <c r="BA7" s="473"/>
      <c r="BB7" s="473"/>
      <c r="BC7" s="473"/>
      <c r="BD7" s="473"/>
      <c r="BE7" s="473"/>
      <c r="BF7" s="473"/>
      <c r="BG7" s="473"/>
      <c r="BH7" s="473"/>
      <c r="BI7" s="473"/>
      <c r="BJ7" s="473"/>
      <c r="BK7" s="473"/>
      <c r="BL7" s="473"/>
      <c r="BM7" s="474"/>
      <c r="BN7" s="458">
        <v>55403</v>
      </c>
      <c r="BO7" s="459"/>
      <c r="BP7" s="459"/>
      <c r="BQ7" s="459"/>
      <c r="BR7" s="459"/>
      <c r="BS7" s="459"/>
      <c r="BT7" s="459"/>
      <c r="BU7" s="460"/>
      <c r="BV7" s="458">
        <v>85714</v>
      </c>
      <c r="BW7" s="459"/>
      <c r="BX7" s="459"/>
      <c r="BY7" s="459"/>
      <c r="BZ7" s="459"/>
      <c r="CA7" s="459"/>
      <c r="CB7" s="459"/>
      <c r="CC7" s="460"/>
      <c r="CD7" s="498" t="s">
        <v>108</v>
      </c>
      <c r="CE7" s="418"/>
      <c r="CF7" s="418"/>
      <c r="CG7" s="418"/>
      <c r="CH7" s="418"/>
      <c r="CI7" s="418"/>
      <c r="CJ7" s="418"/>
      <c r="CK7" s="418"/>
      <c r="CL7" s="418"/>
      <c r="CM7" s="418"/>
      <c r="CN7" s="418"/>
      <c r="CO7" s="418"/>
      <c r="CP7" s="418"/>
      <c r="CQ7" s="418"/>
      <c r="CR7" s="418"/>
      <c r="CS7" s="499"/>
      <c r="CT7" s="458">
        <v>2367935</v>
      </c>
      <c r="CU7" s="459"/>
      <c r="CV7" s="459"/>
      <c r="CW7" s="459"/>
      <c r="CX7" s="459"/>
      <c r="CY7" s="459"/>
      <c r="CZ7" s="459"/>
      <c r="DA7" s="460"/>
      <c r="DB7" s="458">
        <v>2145793</v>
      </c>
      <c r="DC7" s="459"/>
      <c r="DD7" s="459"/>
      <c r="DE7" s="459"/>
      <c r="DF7" s="459"/>
      <c r="DG7" s="459"/>
      <c r="DH7" s="459"/>
      <c r="DI7" s="460"/>
    </row>
    <row r="8" spans="1:119" ht="18.75" customHeight="1" thickBot="1" x14ac:dyDescent="0.2">
      <c r="A8" s="178"/>
      <c r="B8" s="609"/>
      <c r="C8" s="554"/>
      <c r="D8" s="554"/>
      <c r="E8" s="610"/>
      <c r="F8" s="610"/>
      <c r="G8" s="610"/>
      <c r="H8" s="610"/>
      <c r="I8" s="610"/>
      <c r="J8" s="610"/>
      <c r="K8" s="610"/>
      <c r="L8" s="610"/>
      <c r="M8" s="610"/>
      <c r="N8" s="610"/>
      <c r="O8" s="610"/>
      <c r="P8" s="610"/>
      <c r="Q8" s="610"/>
      <c r="R8" s="614"/>
      <c r="S8" s="614"/>
      <c r="T8" s="614"/>
      <c r="U8" s="614"/>
      <c r="V8" s="615"/>
      <c r="W8" s="529"/>
      <c r="X8" s="530"/>
      <c r="Y8" s="530"/>
      <c r="Z8" s="530"/>
      <c r="AA8" s="530"/>
      <c r="AB8" s="554"/>
      <c r="AC8" s="621"/>
      <c r="AD8" s="622"/>
      <c r="AE8" s="622"/>
      <c r="AF8" s="622"/>
      <c r="AG8" s="622"/>
      <c r="AH8" s="622"/>
      <c r="AI8" s="622"/>
      <c r="AJ8" s="622"/>
      <c r="AK8" s="622"/>
      <c r="AL8" s="623"/>
      <c r="AM8" s="515" t="s">
        <v>109</v>
      </c>
      <c r="AN8" s="415"/>
      <c r="AO8" s="415"/>
      <c r="AP8" s="415"/>
      <c r="AQ8" s="415"/>
      <c r="AR8" s="415"/>
      <c r="AS8" s="415"/>
      <c r="AT8" s="416"/>
      <c r="AU8" s="516" t="s">
        <v>110</v>
      </c>
      <c r="AV8" s="517"/>
      <c r="AW8" s="517"/>
      <c r="AX8" s="517"/>
      <c r="AY8" s="472" t="s">
        <v>111</v>
      </c>
      <c r="AZ8" s="473"/>
      <c r="BA8" s="473"/>
      <c r="BB8" s="473"/>
      <c r="BC8" s="473"/>
      <c r="BD8" s="473"/>
      <c r="BE8" s="473"/>
      <c r="BF8" s="473"/>
      <c r="BG8" s="473"/>
      <c r="BH8" s="473"/>
      <c r="BI8" s="473"/>
      <c r="BJ8" s="473"/>
      <c r="BK8" s="473"/>
      <c r="BL8" s="473"/>
      <c r="BM8" s="474"/>
      <c r="BN8" s="458">
        <v>229019</v>
      </c>
      <c r="BO8" s="459"/>
      <c r="BP8" s="459"/>
      <c r="BQ8" s="459"/>
      <c r="BR8" s="459"/>
      <c r="BS8" s="459"/>
      <c r="BT8" s="459"/>
      <c r="BU8" s="460"/>
      <c r="BV8" s="458">
        <v>176231</v>
      </c>
      <c r="BW8" s="459"/>
      <c r="BX8" s="459"/>
      <c r="BY8" s="459"/>
      <c r="BZ8" s="459"/>
      <c r="CA8" s="459"/>
      <c r="CB8" s="459"/>
      <c r="CC8" s="460"/>
      <c r="CD8" s="498" t="s">
        <v>112</v>
      </c>
      <c r="CE8" s="418"/>
      <c r="CF8" s="418"/>
      <c r="CG8" s="418"/>
      <c r="CH8" s="418"/>
      <c r="CI8" s="418"/>
      <c r="CJ8" s="418"/>
      <c r="CK8" s="418"/>
      <c r="CL8" s="418"/>
      <c r="CM8" s="418"/>
      <c r="CN8" s="418"/>
      <c r="CO8" s="418"/>
      <c r="CP8" s="418"/>
      <c r="CQ8" s="418"/>
      <c r="CR8" s="418"/>
      <c r="CS8" s="499"/>
      <c r="CT8" s="561">
        <v>0.18</v>
      </c>
      <c r="CU8" s="562"/>
      <c r="CV8" s="562"/>
      <c r="CW8" s="562"/>
      <c r="CX8" s="562"/>
      <c r="CY8" s="562"/>
      <c r="CZ8" s="562"/>
      <c r="DA8" s="563"/>
      <c r="DB8" s="561">
        <v>0.19</v>
      </c>
      <c r="DC8" s="562"/>
      <c r="DD8" s="562"/>
      <c r="DE8" s="562"/>
      <c r="DF8" s="562"/>
      <c r="DG8" s="562"/>
      <c r="DH8" s="562"/>
      <c r="DI8" s="563"/>
    </row>
    <row r="9" spans="1:119" ht="18.75" customHeight="1" thickBot="1" x14ac:dyDescent="0.2">
      <c r="A9" s="178"/>
      <c r="B9" s="590" t="s">
        <v>113</v>
      </c>
      <c r="C9" s="591"/>
      <c r="D9" s="591"/>
      <c r="E9" s="591"/>
      <c r="F9" s="591"/>
      <c r="G9" s="591"/>
      <c r="H9" s="591"/>
      <c r="I9" s="591"/>
      <c r="J9" s="591"/>
      <c r="K9" s="509"/>
      <c r="L9" s="592" t="s">
        <v>114</v>
      </c>
      <c r="M9" s="593"/>
      <c r="N9" s="593"/>
      <c r="O9" s="593"/>
      <c r="P9" s="593"/>
      <c r="Q9" s="594"/>
      <c r="R9" s="595">
        <v>2942</v>
      </c>
      <c r="S9" s="596"/>
      <c r="T9" s="596"/>
      <c r="U9" s="596"/>
      <c r="V9" s="597"/>
      <c r="W9" s="527" t="s">
        <v>115</v>
      </c>
      <c r="X9" s="528"/>
      <c r="Y9" s="528"/>
      <c r="Z9" s="528"/>
      <c r="AA9" s="528"/>
      <c r="AB9" s="528"/>
      <c r="AC9" s="528"/>
      <c r="AD9" s="528"/>
      <c r="AE9" s="528"/>
      <c r="AF9" s="528"/>
      <c r="AG9" s="528"/>
      <c r="AH9" s="528"/>
      <c r="AI9" s="528"/>
      <c r="AJ9" s="528"/>
      <c r="AK9" s="528"/>
      <c r="AL9" s="598"/>
      <c r="AM9" s="515" t="s">
        <v>116</v>
      </c>
      <c r="AN9" s="415"/>
      <c r="AO9" s="415"/>
      <c r="AP9" s="415"/>
      <c r="AQ9" s="415"/>
      <c r="AR9" s="415"/>
      <c r="AS9" s="415"/>
      <c r="AT9" s="416"/>
      <c r="AU9" s="516" t="s">
        <v>117</v>
      </c>
      <c r="AV9" s="517"/>
      <c r="AW9" s="517"/>
      <c r="AX9" s="517"/>
      <c r="AY9" s="472" t="s">
        <v>118</v>
      </c>
      <c r="AZ9" s="473"/>
      <c r="BA9" s="473"/>
      <c r="BB9" s="473"/>
      <c r="BC9" s="473"/>
      <c r="BD9" s="473"/>
      <c r="BE9" s="473"/>
      <c r="BF9" s="473"/>
      <c r="BG9" s="473"/>
      <c r="BH9" s="473"/>
      <c r="BI9" s="473"/>
      <c r="BJ9" s="473"/>
      <c r="BK9" s="473"/>
      <c r="BL9" s="473"/>
      <c r="BM9" s="474"/>
      <c r="BN9" s="458">
        <v>52788</v>
      </c>
      <c r="BO9" s="459"/>
      <c r="BP9" s="459"/>
      <c r="BQ9" s="459"/>
      <c r="BR9" s="459"/>
      <c r="BS9" s="459"/>
      <c r="BT9" s="459"/>
      <c r="BU9" s="460"/>
      <c r="BV9" s="458">
        <v>33315</v>
      </c>
      <c r="BW9" s="459"/>
      <c r="BX9" s="459"/>
      <c r="BY9" s="459"/>
      <c r="BZ9" s="459"/>
      <c r="CA9" s="459"/>
      <c r="CB9" s="459"/>
      <c r="CC9" s="460"/>
      <c r="CD9" s="498" t="s">
        <v>119</v>
      </c>
      <c r="CE9" s="418"/>
      <c r="CF9" s="418"/>
      <c r="CG9" s="418"/>
      <c r="CH9" s="418"/>
      <c r="CI9" s="418"/>
      <c r="CJ9" s="418"/>
      <c r="CK9" s="418"/>
      <c r="CL9" s="418"/>
      <c r="CM9" s="418"/>
      <c r="CN9" s="418"/>
      <c r="CO9" s="418"/>
      <c r="CP9" s="418"/>
      <c r="CQ9" s="418"/>
      <c r="CR9" s="418"/>
      <c r="CS9" s="499"/>
      <c r="CT9" s="455">
        <v>12.7</v>
      </c>
      <c r="CU9" s="456"/>
      <c r="CV9" s="456"/>
      <c r="CW9" s="456"/>
      <c r="CX9" s="456"/>
      <c r="CY9" s="456"/>
      <c r="CZ9" s="456"/>
      <c r="DA9" s="457"/>
      <c r="DB9" s="455">
        <v>13.7</v>
      </c>
      <c r="DC9" s="456"/>
      <c r="DD9" s="456"/>
      <c r="DE9" s="456"/>
      <c r="DF9" s="456"/>
      <c r="DG9" s="456"/>
      <c r="DH9" s="456"/>
      <c r="DI9" s="457"/>
    </row>
    <row r="10" spans="1:119" ht="18.75" customHeight="1" thickBot="1" x14ac:dyDescent="0.2">
      <c r="A10" s="178"/>
      <c r="B10" s="590"/>
      <c r="C10" s="591"/>
      <c r="D10" s="591"/>
      <c r="E10" s="591"/>
      <c r="F10" s="591"/>
      <c r="G10" s="591"/>
      <c r="H10" s="591"/>
      <c r="I10" s="591"/>
      <c r="J10" s="591"/>
      <c r="K10" s="509"/>
      <c r="L10" s="414" t="s">
        <v>120</v>
      </c>
      <c r="M10" s="415"/>
      <c r="N10" s="415"/>
      <c r="O10" s="415"/>
      <c r="P10" s="415"/>
      <c r="Q10" s="416"/>
      <c r="R10" s="411">
        <v>3446</v>
      </c>
      <c r="S10" s="412"/>
      <c r="T10" s="412"/>
      <c r="U10" s="412"/>
      <c r="V10" s="471"/>
      <c r="W10" s="599"/>
      <c r="X10" s="409"/>
      <c r="Y10" s="409"/>
      <c r="Z10" s="409"/>
      <c r="AA10" s="409"/>
      <c r="AB10" s="409"/>
      <c r="AC10" s="409"/>
      <c r="AD10" s="409"/>
      <c r="AE10" s="409"/>
      <c r="AF10" s="409"/>
      <c r="AG10" s="409"/>
      <c r="AH10" s="409"/>
      <c r="AI10" s="409"/>
      <c r="AJ10" s="409"/>
      <c r="AK10" s="409"/>
      <c r="AL10" s="600"/>
      <c r="AM10" s="515" t="s">
        <v>121</v>
      </c>
      <c r="AN10" s="415"/>
      <c r="AO10" s="415"/>
      <c r="AP10" s="415"/>
      <c r="AQ10" s="415"/>
      <c r="AR10" s="415"/>
      <c r="AS10" s="415"/>
      <c r="AT10" s="416"/>
      <c r="AU10" s="516" t="s">
        <v>122</v>
      </c>
      <c r="AV10" s="517"/>
      <c r="AW10" s="517"/>
      <c r="AX10" s="517"/>
      <c r="AY10" s="472" t="s">
        <v>123</v>
      </c>
      <c r="AZ10" s="473"/>
      <c r="BA10" s="473"/>
      <c r="BB10" s="473"/>
      <c r="BC10" s="473"/>
      <c r="BD10" s="473"/>
      <c r="BE10" s="473"/>
      <c r="BF10" s="473"/>
      <c r="BG10" s="473"/>
      <c r="BH10" s="473"/>
      <c r="BI10" s="473"/>
      <c r="BJ10" s="473"/>
      <c r="BK10" s="473"/>
      <c r="BL10" s="473"/>
      <c r="BM10" s="474"/>
      <c r="BN10" s="458">
        <v>303955</v>
      </c>
      <c r="BO10" s="459"/>
      <c r="BP10" s="459"/>
      <c r="BQ10" s="459"/>
      <c r="BR10" s="459"/>
      <c r="BS10" s="459"/>
      <c r="BT10" s="459"/>
      <c r="BU10" s="460"/>
      <c r="BV10" s="458">
        <v>72696</v>
      </c>
      <c r="BW10" s="459"/>
      <c r="BX10" s="459"/>
      <c r="BY10" s="459"/>
      <c r="BZ10" s="459"/>
      <c r="CA10" s="459"/>
      <c r="CB10" s="459"/>
      <c r="CC10" s="460"/>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0"/>
      <c r="C11" s="591"/>
      <c r="D11" s="591"/>
      <c r="E11" s="591"/>
      <c r="F11" s="591"/>
      <c r="G11" s="591"/>
      <c r="H11" s="591"/>
      <c r="I11" s="591"/>
      <c r="J11" s="591"/>
      <c r="K11" s="509"/>
      <c r="L11" s="419" t="s">
        <v>125</v>
      </c>
      <c r="M11" s="420"/>
      <c r="N11" s="420"/>
      <c r="O11" s="420"/>
      <c r="P11" s="420"/>
      <c r="Q11" s="421"/>
      <c r="R11" s="587" t="s">
        <v>126</v>
      </c>
      <c r="S11" s="588"/>
      <c r="T11" s="588"/>
      <c r="U11" s="588"/>
      <c r="V11" s="589"/>
      <c r="W11" s="599"/>
      <c r="X11" s="409"/>
      <c r="Y11" s="409"/>
      <c r="Z11" s="409"/>
      <c r="AA11" s="409"/>
      <c r="AB11" s="409"/>
      <c r="AC11" s="409"/>
      <c r="AD11" s="409"/>
      <c r="AE11" s="409"/>
      <c r="AF11" s="409"/>
      <c r="AG11" s="409"/>
      <c r="AH11" s="409"/>
      <c r="AI11" s="409"/>
      <c r="AJ11" s="409"/>
      <c r="AK11" s="409"/>
      <c r="AL11" s="600"/>
      <c r="AM11" s="515" t="s">
        <v>127</v>
      </c>
      <c r="AN11" s="415"/>
      <c r="AO11" s="415"/>
      <c r="AP11" s="415"/>
      <c r="AQ11" s="415"/>
      <c r="AR11" s="415"/>
      <c r="AS11" s="415"/>
      <c r="AT11" s="416"/>
      <c r="AU11" s="516" t="s">
        <v>122</v>
      </c>
      <c r="AV11" s="517"/>
      <c r="AW11" s="517"/>
      <c r="AX11" s="517"/>
      <c r="AY11" s="472" t="s">
        <v>128</v>
      </c>
      <c r="AZ11" s="473"/>
      <c r="BA11" s="473"/>
      <c r="BB11" s="473"/>
      <c r="BC11" s="473"/>
      <c r="BD11" s="473"/>
      <c r="BE11" s="473"/>
      <c r="BF11" s="473"/>
      <c r="BG11" s="473"/>
      <c r="BH11" s="473"/>
      <c r="BI11" s="473"/>
      <c r="BJ11" s="473"/>
      <c r="BK11" s="473"/>
      <c r="BL11" s="473"/>
      <c r="BM11" s="474"/>
      <c r="BN11" s="458">
        <v>0</v>
      </c>
      <c r="BO11" s="459"/>
      <c r="BP11" s="459"/>
      <c r="BQ11" s="459"/>
      <c r="BR11" s="459"/>
      <c r="BS11" s="459"/>
      <c r="BT11" s="459"/>
      <c r="BU11" s="460"/>
      <c r="BV11" s="458">
        <v>0</v>
      </c>
      <c r="BW11" s="459"/>
      <c r="BX11" s="459"/>
      <c r="BY11" s="459"/>
      <c r="BZ11" s="459"/>
      <c r="CA11" s="459"/>
      <c r="CB11" s="459"/>
      <c r="CC11" s="460"/>
      <c r="CD11" s="498" t="s">
        <v>129</v>
      </c>
      <c r="CE11" s="418"/>
      <c r="CF11" s="418"/>
      <c r="CG11" s="418"/>
      <c r="CH11" s="418"/>
      <c r="CI11" s="418"/>
      <c r="CJ11" s="418"/>
      <c r="CK11" s="418"/>
      <c r="CL11" s="418"/>
      <c r="CM11" s="418"/>
      <c r="CN11" s="418"/>
      <c r="CO11" s="418"/>
      <c r="CP11" s="418"/>
      <c r="CQ11" s="418"/>
      <c r="CR11" s="418"/>
      <c r="CS11" s="499"/>
      <c r="CT11" s="561" t="s">
        <v>130</v>
      </c>
      <c r="CU11" s="562"/>
      <c r="CV11" s="562"/>
      <c r="CW11" s="562"/>
      <c r="CX11" s="562"/>
      <c r="CY11" s="562"/>
      <c r="CZ11" s="562"/>
      <c r="DA11" s="563"/>
      <c r="DB11" s="561" t="s">
        <v>131</v>
      </c>
      <c r="DC11" s="562"/>
      <c r="DD11" s="562"/>
      <c r="DE11" s="562"/>
      <c r="DF11" s="562"/>
      <c r="DG11" s="562"/>
      <c r="DH11" s="562"/>
      <c r="DI11" s="563"/>
    </row>
    <row r="12" spans="1:119" ht="18.75" customHeight="1" x14ac:dyDescent="0.15">
      <c r="A12" s="178"/>
      <c r="B12" s="564" t="s">
        <v>132</v>
      </c>
      <c r="C12" s="565"/>
      <c r="D12" s="565"/>
      <c r="E12" s="565"/>
      <c r="F12" s="565"/>
      <c r="G12" s="565"/>
      <c r="H12" s="565"/>
      <c r="I12" s="565"/>
      <c r="J12" s="565"/>
      <c r="K12" s="566"/>
      <c r="L12" s="573" t="s">
        <v>133</v>
      </c>
      <c r="M12" s="574"/>
      <c r="N12" s="574"/>
      <c r="O12" s="574"/>
      <c r="P12" s="574"/>
      <c r="Q12" s="575"/>
      <c r="R12" s="576">
        <v>2935</v>
      </c>
      <c r="S12" s="577"/>
      <c r="T12" s="577"/>
      <c r="U12" s="577"/>
      <c r="V12" s="578"/>
      <c r="W12" s="579" t="s">
        <v>1</v>
      </c>
      <c r="X12" s="517"/>
      <c r="Y12" s="517"/>
      <c r="Z12" s="517"/>
      <c r="AA12" s="517"/>
      <c r="AB12" s="580"/>
      <c r="AC12" s="581" t="s">
        <v>134</v>
      </c>
      <c r="AD12" s="582"/>
      <c r="AE12" s="582"/>
      <c r="AF12" s="582"/>
      <c r="AG12" s="583"/>
      <c r="AH12" s="581" t="s">
        <v>135</v>
      </c>
      <c r="AI12" s="582"/>
      <c r="AJ12" s="582"/>
      <c r="AK12" s="582"/>
      <c r="AL12" s="584"/>
      <c r="AM12" s="515" t="s">
        <v>136</v>
      </c>
      <c r="AN12" s="415"/>
      <c r="AO12" s="415"/>
      <c r="AP12" s="415"/>
      <c r="AQ12" s="415"/>
      <c r="AR12" s="415"/>
      <c r="AS12" s="415"/>
      <c r="AT12" s="416"/>
      <c r="AU12" s="516" t="s">
        <v>137</v>
      </c>
      <c r="AV12" s="517"/>
      <c r="AW12" s="517"/>
      <c r="AX12" s="517"/>
      <c r="AY12" s="472" t="s">
        <v>138</v>
      </c>
      <c r="AZ12" s="473"/>
      <c r="BA12" s="473"/>
      <c r="BB12" s="473"/>
      <c r="BC12" s="473"/>
      <c r="BD12" s="473"/>
      <c r="BE12" s="473"/>
      <c r="BF12" s="473"/>
      <c r="BG12" s="473"/>
      <c r="BH12" s="473"/>
      <c r="BI12" s="473"/>
      <c r="BJ12" s="473"/>
      <c r="BK12" s="473"/>
      <c r="BL12" s="473"/>
      <c r="BM12" s="474"/>
      <c r="BN12" s="458">
        <v>178710</v>
      </c>
      <c r="BO12" s="459"/>
      <c r="BP12" s="459"/>
      <c r="BQ12" s="459"/>
      <c r="BR12" s="459"/>
      <c r="BS12" s="459"/>
      <c r="BT12" s="459"/>
      <c r="BU12" s="460"/>
      <c r="BV12" s="458">
        <v>183386</v>
      </c>
      <c r="BW12" s="459"/>
      <c r="BX12" s="459"/>
      <c r="BY12" s="459"/>
      <c r="BZ12" s="459"/>
      <c r="CA12" s="459"/>
      <c r="CB12" s="459"/>
      <c r="CC12" s="460"/>
      <c r="CD12" s="498" t="s">
        <v>139</v>
      </c>
      <c r="CE12" s="418"/>
      <c r="CF12" s="418"/>
      <c r="CG12" s="418"/>
      <c r="CH12" s="418"/>
      <c r="CI12" s="418"/>
      <c r="CJ12" s="418"/>
      <c r="CK12" s="418"/>
      <c r="CL12" s="418"/>
      <c r="CM12" s="418"/>
      <c r="CN12" s="418"/>
      <c r="CO12" s="418"/>
      <c r="CP12" s="418"/>
      <c r="CQ12" s="418"/>
      <c r="CR12" s="418"/>
      <c r="CS12" s="499"/>
      <c r="CT12" s="561" t="s">
        <v>140</v>
      </c>
      <c r="CU12" s="562"/>
      <c r="CV12" s="562"/>
      <c r="CW12" s="562"/>
      <c r="CX12" s="562"/>
      <c r="CY12" s="562"/>
      <c r="CZ12" s="562"/>
      <c r="DA12" s="563"/>
      <c r="DB12" s="561" t="s">
        <v>140</v>
      </c>
      <c r="DC12" s="562"/>
      <c r="DD12" s="562"/>
      <c r="DE12" s="562"/>
      <c r="DF12" s="562"/>
      <c r="DG12" s="562"/>
      <c r="DH12" s="562"/>
      <c r="DI12" s="563"/>
    </row>
    <row r="13" spans="1:119" ht="18.75" customHeight="1" x14ac:dyDescent="0.15">
      <c r="A13" s="178"/>
      <c r="B13" s="567"/>
      <c r="C13" s="568"/>
      <c r="D13" s="568"/>
      <c r="E13" s="568"/>
      <c r="F13" s="568"/>
      <c r="G13" s="568"/>
      <c r="H13" s="568"/>
      <c r="I13" s="568"/>
      <c r="J13" s="568"/>
      <c r="K13" s="569"/>
      <c r="L13" s="187"/>
      <c r="M13" s="542" t="s">
        <v>141</v>
      </c>
      <c r="N13" s="543"/>
      <c r="O13" s="543"/>
      <c r="P13" s="543"/>
      <c r="Q13" s="544"/>
      <c r="R13" s="545">
        <v>2919</v>
      </c>
      <c r="S13" s="546"/>
      <c r="T13" s="546"/>
      <c r="U13" s="546"/>
      <c r="V13" s="547"/>
      <c r="W13" s="548" t="s">
        <v>142</v>
      </c>
      <c r="X13" s="444"/>
      <c r="Y13" s="444"/>
      <c r="Z13" s="444"/>
      <c r="AA13" s="444"/>
      <c r="AB13" s="445"/>
      <c r="AC13" s="411">
        <v>89</v>
      </c>
      <c r="AD13" s="412"/>
      <c r="AE13" s="412"/>
      <c r="AF13" s="412"/>
      <c r="AG13" s="413"/>
      <c r="AH13" s="411">
        <v>131</v>
      </c>
      <c r="AI13" s="412"/>
      <c r="AJ13" s="412"/>
      <c r="AK13" s="412"/>
      <c r="AL13" s="471"/>
      <c r="AM13" s="515" t="s">
        <v>143</v>
      </c>
      <c r="AN13" s="415"/>
      <c r="AO13" s="415"/>
      <c r="AP13" s="415"/>
      <c r="AQ13" s="415"/>
      <c r="AR13" s="415"/>
      <c r="AS13" s="415"/>
      <c r="AT13" s="416"/>
      <c r="AU13" s="516" t="s">
        <v>144</v>
      </c>
      <c r="AV13" s="517"/>
      <c r="AW13" s="517"/>
      <c r="AX13" s="517"/>
      <c r="AY13" s="472" t="s">
        <v>145</v>
      </c>
      <c r="AZ13" s="473"/>
      <c r="BA13" s="473"/>
      <c r="BB13" s="473"/>
      <c r="BC13" s="473"/>
      <c r="BD13" s="473"/>
      <c r="BE13" s="473"/>
      <c r="BF13" s="473"/>
      <c r="BG13" s="473"/>
      <c r="BH13" s="473"/>
      <c r="BI13" s="473"/>
      <c r="BJ13" s="473"/>
      <c r="BK13" s="473"/>
      <c r="BL13" s="473"/>
      <c r="BM13" s="474"/>
      <c r="BN13" s="458">
        <v>178033</v>
      </c>
      <c r="BO13" s="459"/>
      <c r="BP13" s="459"/>
      <c r="BQ13" s="459"/>
      <c r="BR13" s="459"/>
      <c r="BS13" s="459"/>
      <c r="BT13" s="459"/>
      <c r="BU13" s="460"/>
      <c r="BV13" s="458">
        <v>-77375</v>
      </c>
      <c r="BW13" s="459"/>
      <c r="BX13" s="459"/>
      <c r="BY13" s="459"/>
      <c r="BZ13" s="459"/>
      <c r="CA13" s="459"/>
      <c r="CB13" s="459"/>
      <c r="CC13" s="460"/>
      <c r="CD13" s="498" t="s">
        <v>146</v>
      </c>
      <c r="CE13" s="418"/>
      <c r="CF13" s="418"/>
      <c r="CG13" s="418"/>
      <c r="CH13" s="418"/>
      <c r="CI13" s="418"/>
      <c r="CJ13" s="418"/>
      <c r="CK13" s="418"/>
      <c r="CL13" s="418"/>
      <c r="CM13" s="418"/>
      <c r="CN13" s="418"/>
      <c r="CO13" s="418"/>
      <c r="CP13" s="418"/>
      <c r="CQ13" s="418"/>
      <c r="CR13" s="418"/>
      <c r="CS13" s="499"/>
      <c r="CT13" s="455">
        <v>8.6999999999999993</v>
      </c>
      <c r="CU13" s="456"/>
      <c r="CV13" s="456"/>
      <c r="CW13" s="456"/>
      <c r="CX13" s="456"/>
      <c r="CY13" s="456"/>
      <c r="CZ13" s="456"/>
      <c r="DA13" s="457"/>
      <c r="DB13" s="455">
        <v>9.1</v>
      </c>
      <c r="DC13" s="456"/>
      <c r="DD13" s="456"/>
      <c r="DE13" s="456"/>
      <c r="DF13" s="456"/>
      <c r="DG13" s="456"/>
      <c r="DH13" s="456"/>
      <c r="DI13" s="457"/>
    </row>
    <row r="14" spans="1:119" ht="18.75" customHeight="1" thickBot="1" x14ac:dyDescent="0.2">
      <c r="A14" s="178"/>
      <c r="B14" s="567"/>
      <c r="C14" s="568"/>
      <c r="D14" s="568"/>
      <c r="E14" s="568"/>
      <c r="F14" s="568"/>
      <c r="G14" s="568"/>
      <c r="H14" s="568"/>
      <c r="I14" s="568"/>
      <c r="J14" s="568"/>
      <c r="K14" s="569"/>
      <c r="L14" s="532" t="s">
        <v>147</v>
      </c>
      <c r="M14" s="585"/>
      <c r="N14" s="585"/>
      <c r="O14" s="585"/>
      <c r="P14" s="585"/>
      <c r="Q14" s="586"/>
      <c r="R14" s="545">
        <v>3052</v>
      </c>
      <c r="S14" s="546"/>
      <c r="T14" s="546"/>
      <c r="U14" s="546"/>
      <c r="V14" s="547"/>
      <c r="W14" s="549"/>
      <c r="X14" s="447"/>
      <c r="Y14" s="447"/>
      <c r="Z14" s="447"/>
      <c r="AA14" s="447"/>
      <c r="AB14" s="448"/>
      <c r="AC14" s="538">
        <v>6.8</v>
      </c>
      <c r="AD14" s="539"/>
      <c r="AE14" s="539"/>
      <c r="AF14" s="539"/>
      <c r="AG14" s="540"/>
      <c r="AH14" s="538">
        <v>8.4</v>
      </c>
      <c r="AI14" s="539"/>
      <c r="AJ14" s="539"/>
      <c r="AK14" s="539"/>
      <c r="AL14" s="541"/>
      <c r="AM14" s="515"/>
      <c r="AN14" s="415"/>
      <c r="AO14" s="415"/>
      <c r="AP14" s="415"/>
      <c r="AQ14" s="415"/>
      <c r="AR14" s="415"/>
      <c r="AS14" s="415"/>
      <c r="AT14" s="416"/>
      <c r="AU14" s="516"/>
      <c r="AV14" s="517"/>
      <c r="AW14" s="517"/>
      <c r="AX14" s="517"/>
      <c r="AY14" s="472"/>
      <c r="AZ14" s="473"/>
      <c r="BA14" s="473"/>
      <c r="BB14" s="473"/>
      <c r="BC14" s="473"/>
      <c r="BD14" s="473"/>
      <c r="BE14" s="473"/>
      <c r="BF14" s="473"/>
      <c r="BG14" s="473"/>
      <c r="BH14" s="473"/>
      <c r="BI14" s="473"/>
      <c r="BJ14" s="473"/>
      <c r="BK14" s="473"/>
      <c r="BL14" s="473"/>
      <c r="BM14" s="474"/>
      <c r="BN14" s="458"/>
      <c r="BO14" s="459"/>
      <c r="BP14" s="459"/>
      <c r="BQ14" s="459"/>
      <c r="BR14" s="459"/>
      <c r="BS14" s="459"/>
      <c r="BT14" s="459"/>
      <c r="BU14" s="460"/>
      <c r="BV14" s="458"/>
      <c r="BW14" s="459"/>
      <c r="BX14" s="459"/>
      <c r="BY14" s="459"/>
      <c r="BZ14" s="459"/>
      <c r="CA14" s="459"/>
      <c r="CB14" s="459"/>
      <c r="CC14" s="460"/>
      <c r="CD14" s="495" t="s">
        <v>148</v>
      </c>
      <c r="CE14" s="496"/>
      <c r="CF14" s="496"/>
      <c r="CG14" s="496"/>
      <c r="CH14" s="496"/>
      <c r="CI14" s="496"/>
      <c r="CJ14" s="496"/>
      <c r="CK14" s="496"/>
      <c r="CL14" s="496"/>
      <c r="CM14" s="496"/>
      <c r="CN14" s="496"/>
      <c r="CO14" s="496"/>
      <c r="CP14" s="496"/>
      <c r="CQ14" s="496"/>
      <c r="CR14" s="496"/>
      <c r="CS14" s="497"/>
      <c r="CT14" s="555" t="s">
        <v>140</v>
      </c>
      <c r="CU14" s="556"/>
      <c r="CV14" s="556"/>
      <c r="CW14" s="556"/>
      <c r="CX14" s="556"/>
      <c r="CY14" s="556"/>
      <c r="CZ14" s="556"/>
      <c r="DA14" s="557"/>
      <c r="DB14" s="555" t="s">
        <v>131</v>
      </c>
      <c r="DC14" s="556"/>
      <c r="DD14" s="556"/>
      <c r="DE14" s="556"/>
      <c r="DF14" s="556"/>
      <c r="DG14" s="556"/>
      <c r="DH14" s="556"/>
      <c r="DI14" s="557"/>
    </row>
    <row r="15" spans="1:119" ht="18.75" customHeight="1" x14ac:dyDescent="0.15">
      <c r="A15" s="178"/>
      <c r="B15" s="567"/>
      <c r="C15" s="568"/>
      <c r="D15" s="568"/>
      <c r="E15" s="568"/>
      <c r="F15" s="568"/>
      <c r="G15" s="568"/>
      <c r="H15" s="568"/>
      <c r="I15" s="568"/>
      <c r="J15" s="568"/>
      <c r="K15" s="569"/>
      <c r="L15" s="187"/>
      <c r="M15" s="542" t="s">
        <v>141</v>
      </c>
      <c r="N15" s="543"/>
      <c r="O15" s="543"/>
      <c r="P15" s="543"/>
      <c r="Q15" s="544"/>
      <c r="R15" s="545">
        <v>3035</v>
      </c>
      <c r="S15" s="546"/>
      <c r="T15" s="546"/>
      <c r="U15" s="546"/>
      <c r="V15" s="547"/>
      <c r="W15" s="548" t="s">
        <v>149</v>
      </c>
      <c r="X15" s="444"/>
      <c r="Y15" s="444"/>
      <c r="Z15" s="444"/>
      <c r="AA15" s="444"/>
      <c r="AB15" s="445"/>
      <c r="AC15" s="411">
        <v>344</v>
      </c>
      <c r="AD15" s="412"/>
      <c r="AE15" s="412"/>
      <c r="AF15" s="412"/>
      <c r="AG15" s="413"/>
      <c r="AH15" s="411">
        <v>462</v>
      </c>
      <c r="AI15" s="412"/>
      <c r="AJ15" s="412"/>
      <c r="AK15" s="412"/>
      <c r="AL15" s="471"/>
      <c r="AM15" s="515"/>
      <c r="AN15" s="415"/>
      <c r="AO15" s="415"/>
      <c r="AP15" s="415"/>
      <c r="AQ15" s="415"/>
      <c r="AR15" s="415"/>
      <c r="AS15" s="415"/>
      <c r="AT15" s="416"/>
      <c r="AU15" s="516"/>
      <c r="AV15" s="517"/>
      <c r="AW15" s="517"/>
      <c r="AX15" s="517"/>
      <c r="AY15" s="484" t="s">
        <v>150</v>
      </c>
      <c r="AZ15" s="485"/>
      <c r="BA15" s="485"/>
      <c r="BB15" s="485"/>
      <c r="BC15" s="485"/>
      <c r="BD15" s="485"/>
      <c r="BE15" s="485"/>
      <c r="BF15" s="485"/>
      <c r="BG15" s="485"/>
      <c r="BH15" s="485"/>
      <c r="BI15" s="485"/>
      <c r="BJ15" s="485"/>
      <c r="BK15" s="485"/>
      <c r="BL15" s="485"/>
      <c r="BM15" s="486"/>
      <c r="BN15" s="487">
        <v>376551</v>
      </c>
      <c r="BO15" s="488"/>
      <c r="BP15" s="488"/>
      <c r="BQ15" s="488"/>
      <c r="BR15" s="488"/>
      <c r="BS15" s="488"/>
      <c r="BT15" s="488"/>
      <c r="BU15" s="489"/>
      <c r="BV15" s="487">
        <v>388451</v>
      </c>
      <c r="BW15" s="488"/>
      <c r="BX15" s="488"/>
      <c r="BY15" s="488"/>
      <c r="BZ15" s="488"/>
      <c r="CA15" s="488"/>
      <c r="CB15" s="488"/>
      <c r="CC15" s="489"/>
      <c r="CD15" s="558" t="s">
        <v>151</v>
      </c>
      <c r="CE15" s="559"/>
      <c r="CF15" s="559"/>
      <c r="CG15" s="559"/>
      <c r="CH15" s="559"/>
      <c r="CI15" s="559"/>
      <c r="CJ15" s="559"/>
      <c r="CK15" s="559"/>
      <c r="CL15" s="559"/>
      <c r="CM15" s="559"/>
      <c r="CN15" s="559"/>
      <c r="CO15" s="559"/>
      <c r="CP15" s="559"/>
      <c r="CQ15" s="559"/>
      <c r="CR15" s="559"/>
      <c r="CS15" s="560"/>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7"/>
      <c r="C16" s="568"/>
      <c r="D16" s="568"/>
      <c r="E16" s="568"/>
      <c r="F16" s="568"/>
      <c r="G16" s="568"/>
      <c r="H16" s="568"/>
      <c r="I16" s="568"/>
      <c r="J16" s="568"/>
      <c r="K16" s="569"/>
      <c r="L16" s="532" t="s">
        <v>152</v>
      </c>
      <c r="M16" s="533"/>
      <c r="N16" s="533"/>
      <c r="O16" s="533"/>
      <c r="P16" s="533"/>
      <c r="Q16" s="534"/>
      <c r="R16" s="535" t="s">
        <v>153</v>
      </c>
      <c r="S16" s="536"/>
      <c r="T16" s="536"/>
      <c r="U16" s="536"/>
      <c r="V16" s="537"/>
      <c r="W16" s="549"/>
      <c r="X16" s="447"/>
      <c r="Y16" s="447"/>
      <c r="Z16" s="447"/>
      <c r="AA16" s="447"/>
      <c r="AB16" s="448"/>
      <c r="AC16" s="538">
        <v>26.1</v>
      </c>
      <c r="AD16" s="539"/>
      <c r="AE16" s="539"/>
      <c r="AF16" s="539"/>
      <c r="AG16" s="540"/>
      <c r="AH16" s="538">
        <v>29.5</v>
      </c>
      <c r="AI16" s="539"/>
      <c r="AJ16" s="539"/>
      <c r="AK16" s="539"/>
      <c r="AL16" s="541"/>
      <c r="AM16" s="515"/>
      <c r="AN16" s="415"/>
      <c r="AO16" s="415"/>
      <c r="AP16" s="415"/>
      <c r="AQ16" s="415"/>
      <c r="AR16" s="415"/>
      <c r="AS16" s="415"/>
      <c r="AT16" s="416"/>
      <c r="AU16" s="516"/>
      <c r="AV16" s="517"/>
      <c r="AW16" s="517"/>
      <c r="AX16" s="517"/>
      <c r="AY16" s="472" t="s">
        <v>154</v>
      </c>
      <c r="AZ16" s="473"/>
      <c r="BA16" s="473"/>
      <c r="BB16" s="473"/>
      <c r="BC16" s="473"/>
      <c r="BD16" s="473"/>
      <c r="BE16" s="473"/>
      <c r="BF16" s="473"/>
      <c r="BG16" s="473"/>
      <c r="BH16" s="473"/>
      <c r="BI16" s="473"/>
      <c r="BJ16" s="473"/>
      <c r="BK16" s="473"/>
      <c r="BL16" s="473"/>
      <c r="BM16" s="474"/>
      <c r="BN16" s="458">
        <v>2211910</v>
      </c>
      <c r="BO16" s="459"/>
      <c r="BP16" s="459"/>
      <c r="BQ16" s="459"/>
      <c r="BR16" s="459"/>
      <c r="BS16" s="459"/>
      <c r="BT16" s="459"/>
      <c r="BU16" s="460"/>
      <c r="BV16" s="458">
        <v>2005545</v>
      </c>
      <c r="BW16" s="459"/>
      <c r="BX16" s="459"/>
      <c r="BY16" s="459"/>
      <c r="BZ16" s="459"/>
      <c r="CA16" s="459"/>
      <c r="CB16" s="459"/>
      <c r="CC16" s="460"/>
      <c r="CD16" s="191"/>
      <c r="CE16" s="490" t="s">
        <v>155</v>
      </c>
      <c r="CF16" s="490"/>
      <c r="CG16" s="490"/>
      <c r="CH16" s="490"/>
      <c r="CI16" s="490"/>
      <c r="CJ16" s="490"/>
      <c r="CK16" s="490"/>
      <c r="CL16" s="490"/>
      <c r="CM16" s="490"/>
      <c r="CN16" s="490"/>
      <c r="CO16" s="490"/>
      <c r="CP16" s="490"/>
      <c r="CQ16" s="490"/>
      <c r="CR16" s="490"/>
      <c r="CS16" s="491"/>
      <c r="CT16" s="455">
        <v>18.100000000000001</v>
      </c>
      <c r="CU16" s="456"/>
      <c r="CV16" s="456"/>
      <c r="CW16" s="456"/>
      <c r="CX16" s="456"/>
      <c r="CY16" s="456"/>
      <c r="CZ16" s="456"/>
      <c r="DA16" s="457"/>
      <c r="DB16" s="455" t="s">
        <v>130</v>
      </c>
      <c r="DC16" s="456"/>
      <c r="DD16" s="456"/>
      <c r="DE16" s="456"/>
      <c r="DF16" s="456"/>
      <c r="DG16" s="456"/>
      <c r="DH16" s="456"/>
      <c r="DI16" s="457"/>
    </row>
    <row r="17" spans="1:113" ht="18.75" customHeight="1" thickBot="1" x14ac:dyDescent="0.2">
      <c r="A17" s="178"/>
      <c r="B17" s="570"/>
      <c r="C17" s="571"/>
      <c r="D17" s="571"/>
      <c r="E17" s="571"/>
      <c r="F17" s="571"/>
      <c r="G17" s="571"/>
      <c r="H17" s="571"/>
      <c r="I17" s="571"/>
      <c r="J17" s="571"/>
      <c r="K17" s="572"/>
      <c r="L17" s="192"/>
      <c r="M17" s="551" t="s">
        <v>156</v>
      </c>
      <c r="N17" s="552"/>
      <c r="O17" s="552"/>
      <c r="P17" s="552"/>
      <c r="Q17" s="553"/>
      <c r="R17" s="535" t="s">
        <v>153</v>
      </c>
      <c r="S17" s="536"/>
      <c r="T17" s="536"/>
      <c r="U17" s="536"/>
      <c r="V17" s="537"/>
      <c r="W17" s="548" t="s">
        <v>157</v>
      </c>
      <c r="X17" s="444"/>
      <c r="Y17" s="444"/>
      <c r="Z17" s="444"/>
      <c r="AA17" s="444"/>
      <c r="AB17" s="445"/>
      <c r="AC17" s="411">
        <v>885</v>
      </c>
      <c r="AD17" s="412"/>
      <c r="AE17" s="412"/>
      <c r="AF17" s="412"/>
      <c r="AG17" s="413"/>
      <c r="AH17" s="411">
        <v>975</v>
      </c>
      <c r="AI17" s="412"/>
      <c r="AJ17" s="412"/>
      <c r="AK17" s="412"/>
      <c r="AL17" s="471"/>
      <c r="AM17" s="515"/>
      <c r="AN17" s="415"/>
      <c r="AO17" s="415"/>
      <c r="AP17" s="415"/>
      <c r="AQ17" s="415"/>
      <c r="AR17" s="415"/>
      <c r="AS17" s="415"/>
      <c r="AT17" s="416"/>
      <c r="AU17" s="516"/>
      <c r="AV17" s="517"/>
      <c r="AW17" s="517"/>
      <c r="AX17" s="517"/>
      <c r="AY17" s="472" t="s">
        <v>158</v>
      </c>
      <c r="AZ17" s="473"/>
      <c r="BA17" s="473"/>
      <c r="BB17" s="473"/>
      <c r="BC17" s="473"/>
      <c r="BD17" s="473"/>
      <c r="BE17" s="473"/>
      <c r="BF17" s="473"/>
      <c r="BG17" s="473"/>
      <c r="BH17" s="473"/>
      <c r="BI17" s="473"/>
      <c r="BJ17" s="473"/>
      <c r="BK17" s="473"/>
      <c r="BL17" s="473"/>
      <c r="BM17" s="474"/>
      <c r="BN17" s="458">
        <v>456511</v>
      </c>
      <c r="BO17" s="459"/>
      <c r="BP17" s="459"/>
      <c r="BQ17" s="459"/>
      <c r="BR17" s="459"/>
      <c r="BS17" s="459"/>
      <c r="BT17" s="459"/>
      <c r="BU17" s="460"/>
      <c r="BV17" s="458">
        <v>471432</v>
      </c>
      <c r="BW17" s="459"/>
      <c r="BX17" s="459"/>
      <c r="BY17" s="459"/>
      <c r="BZ17" s="459"/>
      <c r="CA17" s="459"/>
      <c r="CB17" s="459"/>
      <c r="CC17" s="460"/>
      <c r="CD17" s="191"/>
      <c r="CE17" s="490"/>
      <c r="CF17" s="490"/>
      <c r="CG17" s="490"/>
      <c r="CH17" s="490"/>
      <c r="CI17" s="490"/>
      <c r="CJ17" s="490"/>
      <c r="CK17" s="490"/>
      <c r="CL17" s="490"/>
      <c r="CM17" s="490"/>
      <c r="CN17" s="490"/>
      <c r="CO17" s="490"/>
      <c r="CP17" s="490"/>
      <c r="CQ17" s="490"/>
      <c r="CR17" s="490"/>
      <c r="CS17" s="491"/>
      <c r="CT17" s="455"/>
      <c r="CU17" s="456"/>
      <c r="CV17" s="456"/>
      <c r="CW17" s="456"/>
      <c r="CX17" s="456"/>
      <c r="CY17" s="456"/>
      <c r="CZ17" s="456"/>
      <c r="DA17" s="457"/>
      <c r="DB17" s="455"/>
      <c r="DC17" s="456"/>
      <c r="DD17" s="456"/>
      <c r="DE17" s="456"/>
      <c r="DF17" s="456"/>
      <c r="DG17" s="456"/>
      <c r="DH17" s="456"/>
      <c r="DI17" s="457"/>
    </row>
    <row r="18" spans="1:113" ht="18.75" customHeight="1" thickBot="1" x14ac:dyDescent="0.2">
      <c r="A18" s="178"/>
      <c r="B18" s="508" t="s">
        <v>159</v>
      </c>
      <c r="C18" s="509"/>
      <c r="D18" s="509"/>
      <c r="E18" s="510"/>
      <c r="F18" s="510"/>
      <c r="G18" s="510"/>
      <c r="H18" s="510"/>
      <c r="I18" s="510"/>
      <c r="J18" s="510"/>
      <c r="K18" s="510"/>
      <c r="L18" s="511">
        <v>123.38</v>
      </c>
      <c r="M18" s="511"/>
      <c r="N18" s="511"/>
      <c r="O18" s="511"/>
      <c r="P18" s="511"/>
      <c r="Q18" s="511"/>
      <c r="R18" s="512"/>
      <c r="S18" s="512"/>
      <c r="T18" s="512"/>
      <c r="U18" s="512"/>
      <c r="V18" s="513"/>
      <c r="W18" s="529"/>
      <c r="X18" s="530"/>
      <c r="Y18" s="530"/>
      <c r="Z18" s="530"/>
      <c r="AA18" s="530"/>
      <c r="AB18" s="554"/>
      <c r="AC18" s="428">
        <v>67.099999999999994</v>
      </c>
      <c r="AD18" s="429"/>
      <c r="AE18" s="429"/>
      <c r="AF18" s="429"/>
      <c r="AG18" s="514"/>
      <c r="AH18" s="428">
        <v>62.2</v>
      </c>
      <c r="AI18" s="429"/>
      <c r="AJ18" s="429"/>
      <c r="AK18" s="429"/>
      <c r="AL18" s="430"/>
      <c r="AM18" s="515"/>
      <c r="AN18" s="415"/>
      <c r="AO18" s="415"/>
      <c r="AP18" s="415"/>
      <c r="AQ18" s="415"/>
      <c r="AR18" s="415"/>
      <c r="AS18" s="415"/>
      <c r="AT18" s="416"/>
      <c r="AU18" s="516"/>
      <c r="AV18" s="517"/>
      <c r="AW18" s="517"/>
      <c r="AX18" s="517"/>
      <c r="AY18" s="472" t="s">
        <v>160</v>
      </c>
      <c r="AZ18" s="473"/>
      <c r="BA18" s="473"/>
      <c r="BB18" s="473"/>
      <c r="BC18" s="473"/>
      <c r="BD18" s="473"/>
      <c r="BE18" s="473"/>
      <c r="BF18" s="473"/>
      <c r="BG18" s="473"/>
      <c r="BH18" s="473"/>
      <c r="BI18" s="473"/>
      <c r="BJ18" s="473"/>
      <c r="BK18" s="473"/>
      <c r="BL18" s="473"/>
      <c r="BM18" s="474"/>
      <c r="BN18" s="458">
        <v>1783735</v>
      </c>
      <c r="BO18" s="459"/>
      <c r="BP18" s="459"/>
      <c r="BQ18" s="459"/>
      <c r="BR18" s="459"/>
      <c r="BS18" s="459"/>
      <c r="BT18" s="459"/>
      <c r="BU18" s="460"/>
      <c r="BV18" s="458">
        <v>1635961</v>
      </c>
      <c r="BW18" s="459"/>
      <c r="BX18" s="459"/>
      <c r="BY18" s="459"/>
      <c r="BZ18" s="459"/>
      <c r="CA18" s="459"/>
      <c r="CB18" s="459"/>
      <c r="CC18" s="460"/>
      <c r="CD18" s="191"/>
      <c r="CE18" s="490" t="s">
        <v>161</v>
      </c>
      <c r="CF18" s="490"/>
      <c r="CG18" s="490"/>
      <c r="CH18" s="490"/>
      <c r="CI18" s="490"/>
      <c r="CJ18" s="490"/>
      <c r="CK18" s="490"/>
      <c r="CL18" s="490"/>
      <c r="CM18" s="490"/>
      <c r="CN18" s="490"/>
      <c r="CO18" s="490"/>
      <c r="CP18" s="490"/>
      <c r="CQ18" s="490"/>
      <c r="CR18" s="490"/>
      <c r="CS18" s="491"/>
      <c r="CT18" s="455">
        <v>6.9</v>
      </c>
      <c r="CU18" s="456"/>
      <c r="CV18" s="456"/>
      <c r="CW18" s="456"/>
      <c r="CX18" s="456"/>
      <c r="CY18" s="456"/>
      <c r="CZ18" s="456"/>
      <c r="DA18" s="457"/>
      <c r="DB18" s="455" t="s">
        <v>140</v>
      </c>
      <c r="DC18" s="456"/>
      <c r="DD18" s="456"/>
      <c r="DE18" s="456"/>
      <c r="DF18" s="456"/>
      <c r="DG18" s="456"/>
      <c r="DH18" s="456"/>
      <c r="DI18" s="457"/>
    </row>
    <row r="19" spans="1:113" ht="18.75" customHeight="1" thickBot="1" x14ac:dyDescent="0.2">
      <c r="A19" s="178"/>
      <c r="B19" s="508" t="s">
        <v>162</v>
      </c>
      <c r="C19" s="509"/>
      <c r="D19" s="509"/>
      <c r="E19" s="510"/>
      <c r="F19" s="510"/>
      <c r="G19" s="510"/>
      <c r="H19" s="510"/>
      <c r="I19" s="510"/>
      <c r="J19" s="510"/>
      <c r="K19" s="510"/>
      <c r="L19" s="518">
        <v>24</v>
      </c>
      <c r="M19" s="518"/>
      <c r="N19" s="518"/>
      <c r="O19" s="518"/>
      <c r="P19" s="518"/>
      <c r="Q19" s="518"/>
      <c r="R19" s="519"/>
      <c r="S19" s="519"/>
      <c r="T19" s="519"/>
      <c r="U19" s="519"/>
      <c r="V19" s="520"/>
      <c r="W19" s="527"/>
      <c r="X19" s="528"/>
      <c r="Y19" s="528"/>
      <c r="Z19" s="528"/>
      <c r="AA19" s="528"/>
      <c r="AB19" s="528"/>
      <c r="AC19" s="531"/>
      <c r="AD19" s="531"/>
      <c r="AE19" s="531"/>
      <c r="AF19" s="531"/>
      <c r="AG19" s="531"/>
      <c r="AH19" s="531"/>
      <c r="AI19" s="531"/>
      <c r="AJ19" s="531"/>
      <c r="AK19" s="531"/>
      <c r="AL19" s="550"/>
      <c r="AM19" s="515"/>
      <c r="AN19" s="415"/>
      <c r="AO19" s="415"/>
      <c r="AP19" s="415"/>
      <c r="AQ19" s="415"/>
      <c r="AR19" s="415"/>
      <c r="AS19" s="415"/>
      <c r="AT19" s="416"/>
      <c r="AU19" s="516"/>
      <c r="AV19" s="517"/>
      <c r="AW19" s="517"/>
      <c r="AX19" s="517"/>
      <c r="AY19" s="472" t="s">
        <v>163</v>
      </c>
      <c r="AZ19" s="473"/>
      <c r="BA19" s="473"/>
      <c r="BB19" s="473"/>
      <c r="BC19" s="473"/>
      <c r="BD19" s="473"/>
      <c r="BE19" s="473"/>
      <c r="BF19" s="473"/>
      <c r="BG19" s="473"/>
      <c r="BH19" s="473"/>
      <c r="BI19" s="473"/>
      <c r="BJ19" s="473"/>
      <c r="BK19" s="473"/>
      <c r="BL19" s="473"/>
      <c r="BM19" s="474"/>
      <c r="BN19" s="458">
        <v>3157498</v>
      </c>
      <c r="BO19" s="459"/>
      <c r="BP19" s="459"/>
      <c r="BQ19" s="459"/>
      <c r="BR19" s="459"/>
      <c r="BS19" s="459"/>
      <c r="BT19" s="459"/>
      <c r="BU19" s="460"/>
      <c r="BV19" s="458">
        <v>2901904</v>
      </c>
      <c r="BW19" s="459"/>
      <c r="BX19" s="459"/>
      <c r="BY19" s="459"/>
      <c r="BZ19" s="459"/>
      <c r="CA19" s="459"/>
      <c r="CB19" s="459"/>
      <c r="CC19" s="460"/>
      <c r="CD19" s="191"/>
      <c r="CE19" s="490"/>
      <c r="CF19" s="490"/>
      <c r="CG19" s="490"/>
      <c r="CH19" s="490"/>
      <c r="CI19" s="490"/>
      <c r="CJ19" s="490"/>
      <c r="CK19" s="490"/>
      <c r="CL19" s="490"/>
      <c r="CM19" s="490"/>
      <c r="CN19" s="490"/>
      <c r="CO19" s="490"/>
      <c r="CP19" s="490"/>
      <c r="CQ19" s="490"/>
      <c r="CR19" s="490"/>
      <c r="CS19" s="491"/>
      <c r="CT19" s="455"/>
      <c r="CU19" s="456"/>
      <c r="CV19" s="456"/>
      <c r="CW19" s="456"/>
      <c r="CX19" s="456"/>
      <c r="CY19" s="456"/>
      <c r="CZ19" s="456"/>
      <c r="DA19" s="457"/>
      <c r="DB19" s="455"/>
      <c r="DC19" s="456"/>
      <c r="DD19" s="456"/>
      <c r="DE19" s="456"/>
      <c r="DF19" s="456"/>
      <c r="DG19" s="456"/>
      <c r="DH19" s="456"/>
      <c r="DI19" s="457"/>
    </row>
    <row r="20" spans="1:113" ht="18.75" customHeight="1" thickBot="1" x14ac:dyDescent="0.2">
      <c r="A20" s="178"/>
      <c r="B20" s="508" t="s">
        <v>164</v>
      </c>
      <c r="C20" s="509"/>
      <c r="D20" s="509"/>
      <c r="E20" s="510"/>
      <c r="F20" s="510"/>
      <c r="G20" s="510"/>
      <c r="H20" s="510"/>
      <c r="I20" s="510"/>
      <c r="J20" s="510"/>
      <c r="K20" s="510"/>
      <c r="L20" s="518">
        <v>1294</v>
      </c>
      <c r="M20" s="518"/>
      <c r="N20" s="518"/>
      <c r="O20" s="518"/>
      <c r="P20" s="518"/>
      <c r="Q20" s="518"/>
      <c r="R20" s="519"/>
      <c r="S20" s="519"/>
      <c r="T20" s="519"/>
      <c r="U20" s="519"/>
      <c r="V20" s="520"/>
      <c r="W20" s="529"/>
      <c r="X20" s="530"/>
      <c r="Y20" s="530"/>
      <c r="Z20" s="530"/>
      <c r="AA20" s="530"/>
      <c r="AB20" s="530"/>
      <c r="AC20" s="521"/>
      <c r="AD20" s="521"/>
      <c r="AE20" s="521"/>
      <c r="AF20" s="521"/>
      <c r="AG20" s="521"/>
      <c r="AH20" s="521"/>
      <c r="AI20" s="521"/>
      <c r="AJ20" s="521"/>
      <c r="AK20" s="521"/>
      <c r="AL20" s="522"/>
      <c r="AM20" s="523"/>
      <c r="AN20" s="420"/>
      <c r="AO20" s="420"/>
      <c r="AP20" s="420"/>
      <c r="AQ20" s="420"/>
      <c r="AR20" s="420"/>
      <c r="AS20" s="420"/>
      <c r="AT20" s="421"/>
      <c r="AU20" s="524"/>
      <c r="AV20" s="525"/>
      <c r="AW20" s="525"/>
      <c r="AX20" s="526"/>
      <c r="AY20" s="472"/>
      <c r="AZ20" s="473"/>
      <c r="BA20" s="473"/>
      <c r="BB20" s="473"/>
      <c r="BC20" s="473"/>
      <c r="BD20" s="473"/>
      <c r="BE20" s="473"/>
      <c r="BF20" s="473"/>
      <c r="BG20" s="473"/>
      <c r="BH20" s="473"/>
      <c r="BI20" s="473"/>
      <c r="BJ20" s="473"/>
      <c r="BK20" s="473"/>
      <c r="BL20" s="473"/>
      <c r="BM20" s="474"/>
      <c r="BN20" s="458"/>
      <c r="BO20" s="459"/>
      <c r="BP20" s="459"/>
      <c r="BQ20" s="459"/>
      <c r="BR20" s="459"/>
      <c r="BS20" s="459"/>
      <c r="BT20" s="459"/>
      <c r="BU20" s="460"/>
      <c r="BV20" s="458"/>
      <c r="BW20" s="459"/>
      <c r="BX20" s="459"/>
      <c r="BY20" s="459"/>
      <c r="BZ20" s="459"/>
      <c r="CA20" s="459"/>
      <c r="CB20" s="459"/>
      <c r="CC20" s="460"/>
      <c r="CD20" s="191"/>
      <c r="CE20" s="490"/>
      <c r="CF20" s="490"/>
      <c r="CG20" s="490"/>
      <c r="CH20" s="490"/>
      <c r="CI20" s="490"/>
      <c r="CJ20" s="490"/>
      <c r="CK20" s="490"/>
      <c r="CL20" s="490"/>
      <c r="CM20" s="490"/>
      <c r="CN20" s="490"/>
      <c r="CO20" s="490"/>
      <c r="CP20" s="490"/>
      <c r="CQ20" s="490"/>
      <c r="CR20" s="490"/>
      <c r="CS20" s="491"/>
      <c r="CT20" s="455"/>
      <c r="CU20" s="456"/>
      <c r="CV20" s="456"/>
      <c r="CW20" s="456"/>
      <c r="CX20" s="456"/>
      <c r="CY20" s="456"/>
      <c r="CZ20" s="456"/>
      <c r="DA20" s="457"/>
      <c r="DB20" s="455"/>
      <c r="DC20" s="456"/>
      <c r="DD20" s="456"/>
      <c r="DE20" s="456"/>
      <c r="DF20" s="456"/>
      <c r="DG20" s="456"/>
      <c r="DH20" s="456"/>
      <c r="DI20" s="457"/>
    </row>
    <row r="21" spans="1:113" ht="18.75" customHeight="1" thickBot="1" x14ac:dyDescent="0.2">
      <c r="A21" s="178"/>
      <c r="B21" s="505" t="s">
        <v>165</v>
      </c>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6"/>
      <c r="AT21" s="506"/>
      <c r="AU21" s="506"/>
      <c r="AV21" s="506"/>
      <c r="AW21" s="506"/>
      <c r="AX21" s="507"/>
      <c r="AY21" s="431"/>
      <c r="AZ21" s="432"/>
      <c r="BA21" s="432"/>
      <c r="BB21" s="432"/>
      <c r="BC21" s="432"/>
      <c r="BD21" s="432"/>
      <c r="BE21" s="432"/>
      <c r="BF21" s="432"/>
      <c r="BG21" s="432"/>
      <c r="BH21" s="432"/>
      <c r="BI21" s="432"/>
      <c r="BJ21" s="432"/>
      <c r="BK21" s="432"/>
      <c r="BL21" s="432"/>
      <c r="BM21" s="433"/>
      <c r="BN21" s="492"/>
      <c r="BO21" s="493"/>
      <c r="BP21" s="493"/>
      <c r="BQ21" s="493"/>
      <c r="BR21" s="493"/>
      <c r="BS21" s="493"/>
      <c r="BT21" s="493"/>
      <c r="BU21" s="494"/>
      <c r="BV21" s="492"/>
      <c r="BW21" s="493"/>
      <c r="BX21" s="493"/>
      <c r="BY21" s="493"/>
      <c r="BZ21" s="493"/>
      <c r="CA21" s="493"/>
      <c r="CB21" s="493"/>
      <c r="CC21" s="494"/>
      <c r="CD21" s="191"/>
      <c r="CE21" s="490"/>
      <c r="CF21" s="490"/>
      <c r="CG21" s="490"/>
      <c r="CH21" s="490"/>
      <c r="CI21" s="490"/>
      <c r="CJ21" s="490"/>
      <c r="CK21" s="490"/>
      <c r="CL21" s="490"/>
      <c r="CM21" s="490"/>
      <c r="CN21" s="490"/>
      <c r="CO21" s="490"/>
      <c r="CP21" s="490"/>
      <c r="CQ21" s="490"/>
      <c r="CR21" s="490"/>
      <c r="CS21" s="491"/>
      <c r="CT21" s="455"/>
      <c r="CU21" s="456"/>
      <c r="CV21" s="456"/>
      <c r="CW21" s="456"/>
      <c r="CX21" s="456"/>
      <c r="CY21" s="456"/>
      <c r="CZ21" s="456"/>
      <c r="DA21" s="457"/>
      <c r="DB21" s="455"/>
      <c r="DC21" s="456"/>
      <c r="DD21" s="456"/>
      <c r="DE21" s="456"/>
      <c r="DF21" s="456"/>
      <c r="DG21" s="456"/>
      <c r="DH21" s="456"/>
      <c r="DI21" s="457"/>
    </row>
    <row r="22" spans="1:113" ht="18.75" customHeight="1" x14ac:dyDescent="0.15">
      <c r="A22" s="178"/>
      <c r="B22" s="434" t="s">
        <v>166</v>
      </c>
      <c r="C22" s="435"/>
      <c r="D22" s="436"/>
      <c r="E22" s="443" t="s">
        <v>1</v>
      </c>
      <c r="F22" s="444"/>
      <c r="G22" s="444"/>
      <c r="H22" s="444"/>
      <c r="I22" s="444"/>
      <c r="J22" s="444"/>
      <c r="K22" s="445"/>
      <c r="L22" s="443" t="s">
        <v>167</v>
      </c>
      <c r="M22" s="444"/>
      <c r="N22" s="444"/>
      <c r="O22" s="444"/>
      <c r="P22" s="445"/>
      <c r="Q22" s="449" t="s">
        <v>168</v>
      </c>
      <c r="R22" s="450"/>
      <c r="S22" s="450"/>
      <c r="T22" s="450"/>
      <c r="U22" s="450"/>
      <c r="V22" s="451"/>
      <c r="W22" s="500" t="s">
        <v>169</v>
      </c>
      <c r="X22" s="435"/>
      <c r="Y22" s="436"/>
      <c r="Z22" s="443" t="s">
        <v>1</v>
      </c>
      <c r="AA22" s="444"/>
      <c r="AB22" s="444"/>
      <c r="AC22" s="444"/>
      <c r="AD22" s="444"/>
      <c r="AE22" s="444"/>
      <c r="AF22" s="444"/>
      <c r="AG22" s="445"/>
      <c r="AH22" s="461" t="s">
        <v>170</v>
      </c>
      <c r="AI22" s="444"/>
      <c r="AJ22" s="444"/>
      <c r="AK22" s="444"/>
      <c r="AL22" s="445"/>
      <c r="AM22" s="461" t="s">
        <v>171</v>
      </c>
      <c r="AN22" s="462"/>
      <c r="AO22" s="462"/>
      <c r="AP22" s="462"/>
      <c r="AQ22" s="462"/>
      <c r="AR22" s="463"/>
      <c r="AS22" s="449" t="s">
        <v>168</v>
      </c>
      <c r="AT22" s="450"/>
      <c r="AU22" s="450"/>
      <c r="AV22" s="450"/>
      <c r="AW22" s="450"/>
      <c r="AX22" s="467"/>
      <c r="AY22" s="484" t="s">
        <v>172</v>
      </c>
      <c r="AZ22" s="485"/>
      <c r="BA22" s="485"/>
      <c r="BB22" s="485"/>
      <c r="BC22" s="485"/>
      <c r="BD22" s="485"/>
      <c r="BE22" s="485"/>
      <c r="BF22" s="485"/>
      <c r="BG22" s="485"/>
      <c r="BH22" s="485"/>
      <c r="BI22" s="485"/>
      <c r="BJ22" s="485"/>
      <c r="BK22" s="485"/>
      <c r="BL22" s="485"/>
      <c r="BM22" s="486"/>
      <c r="BN22" s="487">
        <v>4012765</v>
      </c>
      <c r="BO22" s="488"/>
      <c r="BP22" s="488"/>
      <c r="BQ22" s="488"/>
      <c r="BR22" s="488"/>
      <c r="BS22" s="488"/>
      <c r="BT22" s="488"/>
      <c r="BU22" s="489"/>
      <c r="BV22" s="487">
        <v>3706667</v>
      </c>
      <c r="BW22" s="488"/>
      <c r="BX22" s="488"/>
      <c r="BY22" s="488"/>
      <c r="BZ22" s="488"/>
      <c r="CA22" s="488"/>
      <c r="CB22" s="488"/>
      <c r="CC22" s="489"/>
      <c r="CD22" s="191"/>
      <c r="CE22" s="490"/>
      <c r="CF22" s="490"/>
      <c r="CG22" s="490"/>
      <c r="CH22" s="490"/>
      <c r="CI22" s="490"/>
      <c r="CJ22" s="490"/>
      <c r="CK22" s="490"/>
      <c r="CL22" s="490"/>
      <c r="CM22" s="490"/>
      <c r="CN22" s="490"/>
      <c r="CO22" s="490"/>
      <c r="CP22" s="490"/>
      <c r="CQ22" s="490"/>
      <c r="CR22" s="490"/>
      <c r="CS22" s="491"/>
      <c r="CT22" s="455"/>
      <c r="CU22" s="456"/>
      <c r="CV22" s="456"/>
      <c r="CW22" s="456"/>
      <c r="CX22" s="456"/>
      <c r="CY22" s="456"/>
      <c r="CZ22" s="456"/>
      <c r="DA22" s="457"/>
      <c r="DB22" s="455"/>
      <c r="DC22" s="456"/>
      <c r="DD22" s="456"/>
      <c r="DE22" s="456"/>
      <c r="DF22" s="456"/>
      <c r="DG22" s="456"/>
      <c r="DH22" s="456"/>
      <c r="DI22" s="457"/>
    </row>
    <row r="23" spans="1:113" ht="18.75" customHeight="1" x14ac:dyDescent="0.15">
      <c r="A23" s="178"/>
      <c r="B23" s="437"/>
      <c r="C23" s="438"/>
      <c r="D23" s="439"/>
      <c r="E23" s="446"/>
      <c r="F23" s="447"/>
      <c r="G23" s="447"/>
      <c r="H23" s="447"/>
      <c r="I23" s="447"/>
      <c r="J23" s="447"/>
      <c r="K23" s="448"/>
      <c r="L23" s="446"/>
      <c r="M23" s="447"/>
      <c r="N23" s="447"/>
      <c r="O23" s="447"/>
      <c r="P23" s="448"/>
      <c r="Q23" s="452"/>
      <c r="R23" s="453"/>
      <c r="S23" s="453"/>
      <c r="T23" s="453"/>
      <c r="U23" s="453"/>
      <c r="V23" s="454"/>
      <c r="W23" s="501"/>
      <c r="X23" s="438"/>
      <c r="Y23" s="439"/>
      <c r="Z23" s="446"/>
      <c r="AA23" s="447"/>
      <c r="AB23" s="447"/>
      <c r="AC23" s="447"/>
      <c r="AD23" s="447"/>
      <c r="AE23" s="447"/>
      <c r="AF23" s="447"/>
      <c r="AG23" s="448"/>
      <c r="AH23" s="446"/>
      <c r="AI23" s="447"/>
      <c r="AJ23" s="447"/>
      <c r="AK23" s="447"/>
      <c r="AL23" s="448"/>
      <c r="AM23" s="464"/>
      <c r="AN23" s="465"/>
      <c r="AO23" s="465"/>
      <c r="AP23" s="465"/>
      <c r="AQ23" s="465"/>
      <c r="AR23" s="466"/>
      <c r="AS23" s="452"/>
      <c r="AT23" s="453"/>
      <c r="AU23" s="453"/>
      <c r="AV23" s="453"/>
      <c r="AW23" s="453"/>
      <c r="AX23" s="468"/>
      <c r="AY23" s="472" t="s">
        <v>173</v>
      </c>
      <c r="AZ23" s="473"/>
      <c r="BA23" s="473"/>
      <c r="BB23" s="473"/>
      <c r="BC23" s="473"/>
      <c r="BD23" s="473"/>
      <c r="BE23" s="473"/>
      <c r="BF23" s="473"/>
      <c r="BG23" s="473"/>
      <c r="BH23" s="473"/>
      <c r="BI23" s="473"/>
      <c r="BJ23" s="473"/>
      <c r="BK23" s="473"/>
      <c r="BL23" s="473"/>
      <c r="BM23" s="474"/>
      <c r="BN23" s="458">
        <v>3653860</v>
      </c>
      <c r="BO23" s="459"/>
      <c r="BP23" s="459"/>
      <c r="BQ23" s="459"/>
      <c r="BR23" s="459"/>
      <c r="BS23" s="459"/>
      <c r="BT23" s="459"/>
      <c r="BU23" s="460"/>
      <c r="BV23" s="458">
        <v>3316855</v>
      </c>
      <c r="BW23" s="459"/>
      <c r="BX23" s="459"/>
      <c r="BY23" s="459"/>
      <c r="BZ23" s="459"/>
      <c r="CA23" s="459"/>
      <c r="CB23" s="459"/>
      <c r="CC23" s="460"/>
      <c r="CD23" s="191"/>
      <c r="CE23" s="490"/>
      <c r="CF23" s="490"/>
      <c r="CG23" s="490"/>
      <c r="CH23" s="490"/>
      <c r="CI23" s="490"/>
      <c r="CJ23" s="490"/>
      <c r="CK23" s="490"/>
      <c r="CL23" s="490"/>
      <c r="CM23" s="490"/>
      <c r="CN23" s="490"/>
      <c r="CO23" s="490"/>
      <c r="CP23" s="490"/>
      <c r="CQ23" s="490"/>
      <c r="CR23" s="490"/>
      <c r="CS23" s="491"/>
      <c r="CT23" s="455"/>
      <c r="CU23" s="456"/>
      <c r="CV23" s="456"/>
      <c r="CW23" s="456"/>
      <c r="CX23" s="456"/>
      <c r="CY23" s="456"/>
      <c r="CZ23" s="456"/>
      <c r="DA23" s="457"/>
      <c r="DB23" s="455"/>
      <c r="DC23" s="456"/>
      <c r="DD23" s="456"/>
      <c r="DE23" s="456"/>
      <c r="DF23" s="456"/>
      <c r="DG23" s="456"/>
      <c r="DH23" s="456"/>
      <c r="DI23" s="457"/>
    </row>
    <row r="24" spans="1:113" ht="18.75" customHeight="1" thickBot="1" x14ac:dyDescent="0.2">
      <c r="A24" s="178"/>
      <c r="B24" s="437"/>
      <c r="C24" s="438"/>
      <c r="D24" s="439"/>
      <c r="E24" s="414" t="s">
        <v>174</v>
      </c>
      <c r="F24" s="415"/>
      <c r="G24" s="415"/>
      <c r="H24" s="415"/>
      <c r="I24" s="415"/>
      <c r="J24" s="415"/>
      <c r="K24" s="416"/>
      <c r="L24" s="411">
        <v>1</v>
      </c>
      <c r="M24" s="412"/>
      <c r="N24" s="412"/>
      <c r="O24" s="412"/>
      <c r="P24" s="413"/>
      <c r="Q24" s="411">
        <v>6050</v>
      </c>
      <c r="R24" s="412"/>
      <c r="S24" s="412"/>
      <c r="T24" s="412"/>
      <c r="U24" s="412"/>
      <c r="V24" s="413"/>
      <c r="W24" s="501"/>
      <c r="X24" s="438"/>
      <c r="Y24" s="439"/>
      <c r="Z24" s="414" t="s">
        <v>175</v>
      </c>
      <c r="AA24" s="415"/>
      <c r="AB24" s="415"/>
      <c r="AC24" s="415"/>
      <c r="AD24" s="415"/>
      <c r="AE24" s="415"/>
      <c r="AF24" s="415"/>
      <c r="AG24" s="416"/>
      <c r="AH24" s="411">
        <v>108</v>
      </c>
      <c r="AI24" s="412"/>
      <c r="AJ24" s="412"/>
      <c r="AK24" s="412"/>
      <c r="AL24" s="413"/>
      <c r="AM24" s="411">
        <v>278208</v>
      </c>
      <c r="AN24" s="412"/>
      <c r="AO24" s="412"/>
      <c r="AP24" s="412"/>
      <c r="AQ24" s="412"/>
      <c r="AR24" s="413"/>
      <c r="AS24" s="411">
        <v>2576</v>
      </c>
      <c r="AT24" s="412"/>
      <c r="AU24" s="412"/>
      <c r="AV24" s="412"/>
      <c r="AW24" s="412"/>
      <c r="AX24" s="471"/>
      <c r="AY24" s="431" t="s">
        <v>176</v>
      </c>
      <c r="AZ24" s="432"/>
      <c r="BA24" s="432"/>
      <c r="BB24" s="432"/>
      <c r="BC24" s="432"/>
      <c r="BD24" s="432"/>
      <c r="BE24" s="432"/>
      <c r="BF24" s="432"/>
      <c r="BG24" s="432"/>
      <c r="BH24" s="432"/>
      <c r="BI24" s="432"/>
      <c r="BJ24" s="432"/>
      <c r="BK24" s="432"/>
      <c r="BL24" s="432"/>
      <c r="BM24" s="433"/>
      <c r="BN24" s="458">
        <v>2776600</v>
      </c>
      <c r="BO24" s="459"/>
      <c r="BP24" s="459"/>
      <c r="BQ24" s="459"/>
      <c r="BR24" s="459"/>
      <c r="BS24" s="459"/>
      <c r="BT24" s="459"/>
      <c r="BU24" s="460"/>
      <c r="BV24" s="458">
        <v>2415418</v>
      </c>
      <c r="BW24" s="459"/>
      <c r="BX24" s="459"/>
      <c r="BY24" s="459"/>
      <c r="BZ24" s="459"/>
      <c r="CA24" s="459"/>
      <c r="CB24" s="459"/>
      <c r="CC24" s="460"/>
      <c r="CD24" s="191"/>
      <c r="CE24" s="490"/>
      <c r="CF24" s="490"/>
      <c r="CG24" s="490"/>
      <c r="CH24" s="490"/>
      <c r="CI24" s="490"/>
      <c r="CJ24" s="490"/>
      <c r="CK24" s="490"/>
      <c r="CL24" s="490"/>
      <c r="CM24" s="490"/>
      <c r="CN24" s="490"/>
      <c r="CO24" s="490"/>
      <c r="CP24" s="490"/>
      <c r="CQ24" s="490"/>
      <c r="CR24" s="490"/>
      <c r="CS24" s="491"/>
      <c r="CT24" s="455"/>
      <c r="CU24" s="456"/>
      <c r="CV24" s="456"/>
      <c r="CW24" s="456"/>
      <c r="CX24" s="456"/>
      <c r="CY24" s="456"/>
      <c r="CZ24" s="456"/>
      <c r="DA24" s="457"/>
      <c r="DB24" s="455"/>
      <c r="DC24" s="456"/>
      <c r="DD24" s="456"/>
      <c r="DE24" s="456"/>
      <c r="DF24" s="456"/>
      <c r="DG24" s="456"/>
      <c r="DH24" s="456"/>
      <c r="DI24" s="457"/>
    </row>
    <row r="25" spans="1:113" ht="18.75" customHeight="1" x14ac:dyDescent="0.15">
      <c r="A25" s="178"/>
      <c r="B25" s="437"/>
      <c r="C25" s="438"/>
      <c r="D25" s="439"/>
      <c r="E25" s="414" t="s">
        <v>177</v>
      </c>
      <c r="F25" s="415"/>
      <c r="G25" s="415"/>
      <c r="H25" s="415"/>
      <c r="I25" s="415"/>
      <c r="J25" s="415"/>
      <c r="K25" s="416"/>
      <c r="L25" s="411">
        <v>1</v>
      </c>
      <c r="M25" s="412"/>
      <c r="N25" s="412"/>
      <c r="O25" s="412"/>
      <c r="P25" s="413"/>
      <c r="Q25" s="411">
        <v>5180</v>
      </c>
      <c r="R25" s="412"/>
      <c r="S25" s="412"/>
      <c r="T25" s="412"/>
      <c r="U25" s="412"/>
      <c r="V25" s="413"/>
      <c r="W25" s="501"/>
      <c r="X25" s="438"/>
      <c r="Y25" s="439"/>
      <c r="Z25" s="414" t="s">
        <v>178</v>
      </c>
      <c r="AA25" s="415"/>
      <c r="AB25" s="415"/>
      <c r="AC25" s="415"/>
      <c r="AD25" s="415"/>
      <c r="AE25" s="415"/>
      <c r="AF25" s="415"/>
      <c r="AG25" s="416"/>
      <c r="AH25" s="411" t="s">
        <v>140</v>
      </c>
      <c r="AI25" s="412"/>
      <c r="AJ25" s="412"/>
      <c r="AK25" s="412"/>
      <c r="AL25" s="413"/>
      <c r="AM25" s="411" t="s">
        <v>140</v>
      </c>
      <c r="AN25" s="412"/>
      <c r="AO25" s="412"/>
      <c r="AP25" s="412"/>
      <c r="AQ25" s="412"/>
      <c r="AR25" s="413"/>
      <c r="AS25" s="411" t="s">
        <v>140</v>
      </c>
      <c r="AT25" s="412"/>
      <c r="AU25" s="412"/>
      <c r="AV25" s="412"/>
      <c r="AW25" s="412"/>
      <c r="AX25" s="471"/>
      <c r="AY25" s="484" t="s">
        <v>179</v>
      </c>
      <c r="AZ25" s="485"/>
      <c r="BA25" s="485"/>
      <c r="BB25" s="485"/>
      <c r="BC25" s="485"/>
      <c r="BD25" s="485"/>
      <c r="BE25" s="485"/>
      <c r="BF25" s="485"/>
      <c r="BG25" s="485"/>
      <c r="BH25" s="485"/>
      <c r="BI25" s="485"/>
      <c r="BJ25" s="485"/>
      <c r="BK25" s="485"/>
      <c r="BL25" s="485"/>
      <c r="BM25" s="486"/>
      <c r="BN25" s="487" t="s">
        <v>140</v>
      </c>
      <c r="BO25" s="488"/>
      <c r="BP25" s="488"/>
      <c r="BQ25" s="488"/>
      <c r="BR25" s="488"/>
      <c r="BS25" s="488"/>
      <c r="BT25" s="488"/>
      <c r="BU25" s="489"/>
      <c r="BV25" s="487" t="s">
        <v>140</v>
      </c>
      <c r="BW25" s="488"/>
      <c r="BX25" s="488"/>
      <c r="BY25" s="488"/>
      <c r="BZ25" s="488"/>
      <c r="CA25" s="488"/>
      <c r="CB25" s="488"/>
      <c r="CC25" s="489"/>
      <c r="CD25" s="191"/>
      <c r="CE25" s="490"/>
      <c r="CF25" s="490"/>
      <c r="CG25" s="490"/>
      <c r="CH25" s="490"/>
      <c r="CI25" s="490"/>
      <c r="CJ25" s="490"/>
      <c r="CK25" s="490"/>
      <c r="CL25" s="490"/>
      <c r="CM25" s="490"/>
      <c r="CN25" s="490"/>
      <c r="CO25" s="490"/>
      <c r="CP25" s="490"/>
      <c r="CQ25" s="490"/>
      <c r="CR25" s="490"/>
      <c r="CS25" s="491"/>
      <c r="CT25" s="455"/>
      <c r="CU25" s="456"/>
      <c r="CV25" s="456"/>
      <c r="CW25" s="456"/>
      <c r="CX25" s="456"/>
      <c r="CY25" s="456"/>
      <c r="CZ25" s="456"/>
      <c r="DA25" s="457"/>
      <c r="DB25" s="455"/>
      <c r="DC25" s="456"/>
      <c r="DD25" s="456"/>
      <c r="DE25" s="456"/>
      <c r="DF25" s="456"/>
      <c r="DG25" s="456"/>
      <c r="DH25" s="456"/>
      <c r="DI25" s="457"/>
    </row>
    <row r="26" spans="1:113" ht="18.75" customHeight="1" x14ac:dyDescent="0.15">
      <c r="A26" s="178"/>
      <c r="B26" s="437"/>
      <c r="C26" s="438"/>
      <c r="D26" s="439"/>
      <c r="E26" s="414" t="s">
        <v>180</v>
      </c>
      <c r="F26" s="415"/>
      <c r="G26" s="415"/>
      <c r="H26" s="415"/>
      <c r="I26" s="415"/>
      <c r="J26" s="415"/>
      <c r="K26" s="416"/>
      <c r="L26" s="411">
        <v>1</v>
      </c>
      <c r="M26" s="412"/>
      <c r="N26" s="412"/>
      <c r="O26" s="412"/>
      <c r="P26" s="413"/>
      <c r="Q26" s="411">
        <v>4560</v>
      </c>
      <c r="R26" s="412"/>
      <c r="S26" s="412"/>
      <c r="T26" s="412"/>
      <c r="U26" s="412"/>
      <c r="V26" s="413"/>
      <c r="W26" s="501"/>
      <c r="X26" s="438"/>
      <c r="Y26" s="439"/>
      <c r="Z26" s="414" t="s">
        <v>181</v>
      </c>
      <c r="AA26" s="469"/>
      <c r="AB26" s="469"/>
      <c r="AC26" s="469"/>
      <c r="AD26" s="469"/>
      <c r="AE26" s="469"/>
      <c r="AF26" s="469"/>
      <c r="AG26" s="470"/>
      <c r="AH26" s="411">
        <v>7</v>
      </c>
      <c r="AI26" s="412"/>
      <c r="AJ26" s="412"/>
      <c r="AK26" s="412"/>
      <c r="AL26" s="413"/>
      <c r="AM26" s="411">
        <v>14245</v>
      </c>
      <c r="AN26" s="412"/>
      <c r="AO26" s="412"/>
      <c r="AP26" s="412"/>
      <c r="AQ26" s="412"/>
      <c r="AR26" s="413"/>
      <c r="AS26" s="411">
        <v>2035</v>
      </c>
      <c r="AT26" s="412"/>
      <c r="AU26" s="412"/>
      <c r="AV26" s="412"/>
      <c r="AW26" s="412"/>
      <c r="AX26" s="471"/>
      <c r="AY26" s="498" t="s">
        <v>182</v>
      </c>
      <c r="AZ26" s="418"/>
      <c r="BA26" s="418"/>
      <c r="BB26" s="418"/>
      <c r="BC26" s="418"/>
      <c r="BD26" s="418"/>
      <c r="BE26" s="418"/>
      <c r="BF26" s="418"/>
      <c r="BG26" s="418"/>
      <c r="BH26" s="418"/>
      <c r="BI26" s="418"/>
      <c r="BJ26" s="418"/>
      <c r="BK26" s="418"/>
      <c r="BL26" s="418"/>
      <c r="BM26" s="499"/>
      <c r="BN26" s="458" t="s">
        <v>140</v>
      </c>
      <c r="BO26" s="459"/>
      <c r="BP26" s="459"/>
      <c r="BQ26" s="459"/>
      <c r="BR26" s="459"/>
      <c r="BS26" s="459"/>
      <c r="BT26" s="459"/>
      <c r="BU26" s="460"/>
      <c r="BV26" s="458" t="s">
        <v>140</v>
      </c>
      <c r="BW26" s="459"/>
      <c r="BX26" s="459"/>
      <c r="BY26" s="459"/>
      <c r="BZ26" s="459"/>
      <c r="CA26" s="459"/>
      <c r="CB26" s="459"/>
      <c r="CC26" s="460"/>
      <c r="CD26" s="191"/>
      <c r="CE26" s="490"/>
      <c r="CF26" s="490"/>
      <c r="CG26" s="490"/>
      <c r="CH26" s="490"/>
      <c r="CI26" s="490"/>
      <c r="CJ26" s="490"/>
      <c r="CK26" s="490"/>
      <c r="CL26" s="490"/>
      <c r="CM26" s="490"/>
      <c r="CN26" s="490"/>
      <c r="CO26" s="490"/>
      <c r="CP26" s="490"/>
      <c r="CQ26" s="490"/>
      <c r="CR26" s="490"/>
      <c r="CS26" s="491"/>
      <c r="CT26" s="455"/>
      <c r="CU26" s="456"/>
      <c r="CV26" s="456"/>
      <c r="CW26" s="456"/>
      <c r="CX26" s="456"/>
      <c r="CY26" s="456"/>
      <c r="CZ26" s="456"/>
      <c r="DA26" s="457"/>
      <c r="DB26" s="455"/>
      <c r="DC26" s="456"/>
      <c r="DD26" s="456"/>
      <c r="DE26" s="456"/>
      <c r="DF26" s="456"/>
      <c r="DG26" s="456"/>
      <c r="DH26" s="456"/>
      <c r="DI26" s="457"/>
    </row>
    <row r="27" spans="1:113" ht="18.75" customHeight="1" thickBot="1" x14ac:dyDescent="0.2">
      <c r="A27" s="178"/>
      <c r="B27" s="437"/>
      <c r="C27" s="438"/>
      <c r="D27" s="439"/>
      <c r="E27" s="414" t="s">
        <v>183</v>
      </c>
      <c r="F27" s="415"/>
      <c r="G27" s="415"/>
      <c r="H27" s="415"/>
      <c r="I27" s="415"/>
      <c r="J27" s="415"/>
      <c r="K27" s="416"/>
      <c r="L27" s="411">
        <v>1</v>
      </c>
      <c r="M27" s="412"/>
      <c r="N27" s="412"/>
      <c r="O27" s="412"/>
      <c r="P27" s="413"/>
      <c r="Q27" s="411">
        <v>2800</v>
      </c>
      <c r="R27" s="412"/>
      <c r="S27" s="412"/>
      <c r="T27" s="412"/>
      <c r="U27" s="412"/>
      <c r="V27" s="413"/>
      <c r="W27" s="501"/>
      <c r="X27" s="438"/>
      <c r="Y27" s="439"/>
      <c r="Z27" s="414" t="s">
        <v>184</v>
      </c>
      <c r="AA27" s="415"/>
      <c r="AB27" s="415"/>
      <c r="AC27" s="415"/>
      <c r="AD27" s="415"/>
      <c r="AE27" s="415"/>
      <c r="AF27" s="415"/>
      <c r="AG27" s="416"/>
      <c r="AH27" s="411" t="s">
        <v>140</v>
      </c>
      <c r="AI27" s="412"/>
      <c r="AJ27" s="412"/>
      <c r="AK27" s="412"/>
      <c r="AL27" s="413"/>
      <c r="AM27" s="411" t="s">
        <v>140</v>
      </c>
      <c r="AN27" s="412"/>
      <c r="AO27" s="412"/>
      <c r="AP27" s="412"/>
      <c r="AQ27" s="412"/>
      <c r="AR27" s="413"/>
      <c r="AS27" s="411" t="s">
        <v>140</v>
      </c>
      <c r="AT27" s="412"/>
      <c r="AU27" s="412"/>
      <c r="AV27" s="412"/>
      <c r="AW27" s="412"/>
      <c r="AX27" s="471"/>
      <c r="AY27" s="495" t="s">
        <v>185</v>
      </c>
      <c r="AZ27" s="496"/>
      <c r="BA27" s="496"/>
      <c r="BB27" s="496"/>
      <c r="BC27" s="496"/>
      <c r="BD27" s="496"/>
      <c r="BE27" s="496"/>
      <c r="BF27" s="496"/>
      <c r="BG27" s="496"/>
      <c r="BH27" s="496"/>
      <c r="BI27" s="496"/>
      <c r="BJ27" s="496"/>
      <c r="BK27" s="496"/>
      <c r="BL27" s="496"/>
      <c r="BM27" s="497"/>
      <c r="BN27" s="492">
        <v>100282</v>
      </c>
      <c r="BO27" s="493"/>
      <c r="BP27" s="493"/>
      <c r="BQ27" s="493"/>
      <c r="BR27" s="493"/>
      <c r="BS27" s="493"/>
      <c r="BT27" s="493"/>
      <c r="BU27" s="494"/>
      <c r="BV27" s="492">
        <v>100282</v>
      </c>
      <c r="BW27" s="493"/>
      <c r="BX27" s="493"/>
      <c r="BY27" s="493"/>
      <c r="BZ27" s="493"/>
      <c r="CA27" s="493"/>
      <c r="CB27" s="493"/>
      <c r="CC27" s="494"/>
      <c r="CD27" s="193"/>
      <c r="CE27" s="490"/>
      <c r="CF27" s="490"/>
      <c r="CG27" s="490"/>
      <c r="CH27" s="490"/>
      <c r="CI27" s="490"/>
      <c r="CJ27" s="490"/>
      <c r="CK27" s="490"/>
      <c r="CL27" s="490"/>
      <c r="CM27" s="490"/>
      <c r="CN27" s="490"/>
      <c r="CO27" s="490"/>
      <c r="CP27" s="490"/>
      <c r="CQ27" s="490"/>
      <c r="CR27" s="490"/>
      <c r="CS27" s="491"/>
      <c r="CT27" s="455"/>
      <c r="CU27" s="456"/>
      <c r="CV27" s="456"/>
      <c r="CW27" s="456"/>
      <c r="CX27" s="456"/>
      <c r="CY27" s="456"/>
      <c r="CZ27" s="456"/>
      <c r="DA27" s="457"/>
      <c r="DB27" s="455"/>
      <c r="DC27" s="456"/>
      <c r="DD27" s="456"/>
      <c r="DE27" s="456"/>
      <c r="DF27" s="456"/>
      <c r="DG27" s="456"/>
      <c r="DH27" s="456"/>
      <c r="DI27" s="457"/>
    </row>
    <row r="28" spans="1:113" ht="18.75" customHeight="1" x14ac:dyDescent="0.15">
      <c r="A28" s="178"/>
      <c r="B28" s="437"/>
      <c r="C28" s="438"/>
      <c r="D28" s="439"/>
      <c r="E28" s="414" t="s">
        <v>186</v>
      </c>
      <c r="F28" s="415"/>
      <c r="G28" s="415"/>
      <c r="H28" s="415"/>
      <c r="I28" s="415"/>
      <c r="J28" s="415"/>
      <c r="K28" s="416"/>
      <c r="L28" s="411">
        <v>1</v>
      </c>
      <c r="M28" s="412"/>
      <c r="N28" s="412"/>
      <c r="O28" s="412"/>
      <c r="P28" s="413"/>
      <c r="Q28" s="411">
        <v>2000</v>
      </c>
      <c r="R28" s="412"/>
      <c r="S28" s="412"/>
      <c r="T28" s="412"/>
      <c r="U28" s="412"/>
      <c r="V28" s="413"/>
      <c r="W28" s="501"/>
      <c r="X28" s="438"/>
      <c r="Y28" s="439"/>
      <c r="Z28" s="414" t="s">
        <v>187</v>
      </c>
      <c r="AA28" s="415"/>
      <c r="AB28" s="415"/>
      <c r="AC28" s="415"/>
      <c r="AD28" s="415"/>
      <c r="AE28" s="415"/>
      <c r="AF28" s="415"/>
      <c r="AG28" s="416"/>
      <c r="AH28" s="411" t="s">
        <v>140</v>
      </c>
      <c r="AI28" s="412"/>
      <c r="AJ28" s="412"/>
      <c r="AK28" s="412"/>
      <c r="AL28" s="413"/>
      <c r="AM28" s="411" t="s">
        <v>140</v>
      </c>
      <c r="AN28" s="412"/>
      <c r="AO28" s="412"/>
      <c r="AP28" s="412"/>
      <c r="AQ28" s="412"/>
      <c r="AR28" s="413"/>
      <c r="AS28" s="411" t="s">
        <v>140</v>
      </c>
      <c r="AT28" s="412"/>
      <c r="AU28" s="412"/>
      <c r="AV28" s="412"/>
      <c r="AW28" s="412"/>
      <c r="AX28" s="471"/>
      <c r="AY28" s="475" t="s">
        <v>188</v>
      </c>
      <c r="AZ28" s="476"/>
      <c r="BA28" s="476"/>
      <c r="BB28" s="477"/>
      <c r="BC28" s="484" t="s">
        <v>48</v>
      </c>
      <c r="BD28" s="485"/>
      <c r="BE28" s="485"/>
      <c r="BF28" s="485"/>
      <c r="BG28" s="485"/>
      <c r="BH28" s="485"/>
      <c r="BI28" s="485"/>
      <c r="BJ28" s="485"/>
      <c r="BK28" s="485"/>
      <c r="BL28" s="485"/>
      <c r="BM28" s="486"/>
      <c r="BN28" s="487">
        <v>2078470</v>
      </c>
      <c r="BO28" s="488"/>
      <c r="BP28" s="488"/>
      <c r="BQ28" s="488"/>
      <c r="BR28" s="488"/>
      <c r="BS28" s="488"/>
      <c r="BT28" s="488"/>
      <c r="BU28" s="489"/>
      <c r="BV28" s="487">
        <v>1953225</v>
      </c>
      <c r="BW28" s="488"/>
      <c r="BX28" s="488"/>
      <c r="BY28" s="488"/>
      <c r="BZ28" s="488"/>
      <c r="CA28" s="488"/>
      <c r="CB28" s="488"/>
      <c r="CC28" s="489"/>
      <c r="CD28" s="191"/>
      <c r="CE28" s="490"/>
      <c r="CF28" s="490"/>
      <c r="CG28" s="490"/>
      <c r="CH28" s="490"/>
      <c r="CI28" s="490"/>
      <c r="CJ28" s="490"/>
      <c r="CK28" s="490"/>
      <c r="CL28" s="490"/>
      <c r="CM28" s="490"/>
      <c r="CN28" s="490"/>
      <c r="CO28" s="490"/>
      <c r="CP28" s="490"/>
      <c r="CQ28" s="490"/>
      <c r="CR28" s="490"/>
      <c r="CS28" s="491"/>
      <c r="CT28" s="455"/>
      <c r="CU28" s="456"/>
      <c r="CV28" s="456"/>
      <c r="CW28" s="456"/>
      <c r="CX28" s="456"/>
      <c r="CY28" s="456"/>
      <c r="CZ28" s="456"/>
      <c r="DA28" s="457"/>
      <c r="DB28" s="455"/>
      <c r="DC28" s="456"/>
      <c r="DD28" s="456"/>
      <c r="DE28" s="456"/>
      <c r="DF28" s="456"/>
      <c r="DG28" s="456"/>
      <c r="DH28" s="456"/>
      <c r="DI28" s="457"/>
    </row>
    <row r="29" spans="1:113" ht="18.75" customHeight="1" x14ac:dyDescent="0.15">
      <c r="A29" s="178"/>
      <c r="B29" s="437"/>
      <c r="C29" s="438"/>
      <c r="D29" s="439"/>
      <c r="E29" s="414" t="s">
        <v>189</v>
      </c>
      <c r="F29" s="415"/>
      <c r="G29" s="415"/>
      <c r="H29" s="415"/>
      <c r="I29" s="415"/>
      <c r="J29" s="415"/>
      <c r="K29" s="416"/>
      <c r="L29" s="411">
        <v>6</v>
      </c>
      <c r="M29" s="412"/>
      <c r="N29" s="412"/>
      <c r="O29" s="412"/>
      <c r="P29" s="413"/>
      <c r="Q29" s="411">
        <v>1800</v>
      </c>
      <c r="R29" s="412"/>
      <c r="S29" s="412"/>
      <c r="T29" s="412"/>
      <c r="U29" s="412"/>
      <c r="V29" s="413"/>
      <c r="W29" s="502"/>
      <c r="X29" s="503"/>
      <c r="Y29" s="504"/>
      <c r="Z29" s="414" t="s">
        <v>190</v>
      </c>
      <c r="AA29" s="415"/>
      <c r="AB29" s="415"/>
      <c r="AC29" s="415"/>
      <c r="AD29" s="415"/>
      <c r="AE29" s="415"/>
      <c r="AF29" s="415"/>
      <c r="AG29" s="416"/>
      <c r="AH29" s="411">
        <v>108</v>
      </c>
      <c r="AI29" s="412"/>
      <c r="AJ29" s="412"/>
      <c r="AK29" s="412"/>
      <c r="AL29" s="413"/>
      <c r="AM29" s="411">
        <v>278208</v>
      </c>
      <c r="AN29" s="412"/>
      <c r="AO29" s="412"/>
      <c r="AP29" s="412"/>
      <c r="AQ29" s="412"/>
      <c r="AR29" s="413"/>
      <c r="AS29" s="411">
        <v>2576</v>
      </c>
      <c r="AT29" s="412"/>
      <c r="AU29" s="412"/>
      <c r="AV29" s="412"/>
      <c r="AW29" s="412"/>
      <c r="AX29" s="471"/>
      <c r="AY29" s="478"/>
      <c r="AZ29" s="479"/>
      <c r="BA29" s="479"/>
      <c r="BB29" s="480"/>
      <c r="BC29" s="472" t="s">
        <v>191</v>
      </c>
      <c r="BD29" s="473"/>
      <c r="BE29" s="473"/>
      <c r="BF29" s="473"/>
      <c r="BG29" s="473"/>
      <c r="BH29" s="473"/>
      <c r="BI29" s="473"/>
      <c r="BJ29" s="473"/>
      <c r="BK29" s="473"/>
      <c r="BL29" s="473"/>
      <c r="BM29" s="474"/>
      <c r="BN29" s="458">
        <v>365327</v>
      </c>
      <c r="BO29" s="459"/>
      <c r="BP29" s="459"/>
      <c r="BQ29" s="459"/>
      <c r="BR29" s="459"/>
      <c r="BS29" s="459"/>
      <c r="BT29" s="459"/>
      <c r="BU29" s="460"/>
      <c r="BV29" s="458">
        <v>344352</v>
      </c>
      <c r="BW29" s="459"/>
      <c r="BX29" s="459"/>
      <c r="BY29" s="459"/>
      <c r="BZ29" s="459"/>
      <c r="CA29" s="459"/>
      <c r="CB29" s="459"/>
      <c r="CC29" s="460"/>
      <c r="CD29" s="193"/>
      <c r="CE29" s="490"/>
      <c r="CF29" s="490"/>
      <c r="CG29" s="490"/>
      <c r="CH29" s="490"/>
      <c r="CI29" s="490"/>
      <c r="CJ29" s="490"/>
      <c r="CK29" s="490"/>
      <c r="CL29" s="490"/>
      <c r="CM29" s="490"/>
      <c r="CN29" s="490"/>
      <c r="CO29" s="490"/>
      <c r="CP29" s="490"/>
      <c r="CQ29" s="490"/>
      <c r="CR29" s="490"/>
      <c r="CS29" s="491"/>
      <c r="CT29" s="455"/>
      <c r="CU29" s="456"/>
      <c r="CV29" s="456"/>
      <c r="CW29" s="456"/>
      <c r="CX29" s="456"/>
      <c r="CY29" s="456"/>
      <c r="CZ29" s="456"/>
      <c r="DA29" s="457"/>
      <c r="DB29" s="455"/>
      <c r="DC29" s="456"/>
      <c r="DD29" s="456"/>
      <c r="DE29" s="456"/>
      <c r="DF29" s="456"/>
      <c r="DG29" s="456"/>
      <c r="DH29" s="456"/>
      <c r="DI29" s="457"/>
    </row>
    <row r="30" spans="1:113" ht="18.75" customHeight="1" thickBot="1" x14ac:dyDescent="0.2">
      <c r="A30" s="178"/>
      <c r="B30" s="440"/>
      <c r="C30" s="441"/>
      <c r="D30" s="442"/>
      <c r="E30" s="419"/>
      <c r="F30" s="420"/>
      <c r="G30" s="420"/>
      <c r="H30" s="420"/>
      <c r="I30" s="420"/>
      <c r="J30" s="420"/>
      <c r="K30" s="421"/>
      <c r="L30" s="422"/>
      <c r="M30" s="423"/>
      <c r="N30" s="423"/>
      <c r="O30" s="423"/>
      <c r="P30" s="424"/>
      <c r="Q30" s="422"/>
      <c r="R30" s="423"/>
      <c r="S30" s="423"/>
      <c r="T30" s="423"/>
      <c r="U30" s="423"/>
      <c r="V30" s="424"/>
      <c r="W30" s="425" t="s">
        <v>192</v>
      </c>
      <c r="X30" s="426"/>
      <c r="Y30" s="426"/>
      <c r="Z30" s="426"/>
      <c r="AA30" s="426"/>
      <c r="AB30" s="426"/>
      <c r="AC30" s="426"/>
      <c r="AD30" s="426"/>
      <c r="AE30" s="426"/>
      <c r="AF30" s="426"/>
      <c r="AG30" s="427"/>
      <c r="AH30" s="428">
        <v>90.1</v>
      </c>
      <c r="AI30" s="429"/>
      <c r="AJ30" s="429"/>
      <c r="AK30" s="429"/>
      <c r="AL30" s="429"/>
      <c r="AM30" s="429"/>
      <c r="AN30" s="429"/>
      <c r="AO30" s="429"/>
      <c r="AP30" s="429"/>
      <c r="AQ30" s="429"/>
      <c r="AR30" s="429"/>
      <c r="AS30" s="429"/>
      <c r="AT30" s="429"/>
      <c r="AU30" s="429"/>
      <c r="AV30" s="429"/>
      <c r="AW30" s="429"/>
      <c r="AX30" s="430"/>
      <c r="AY30" s="481"/>
      <c r="AZ30" s="482"/>
      <c r="BA30" s="482"/>
      <c r="BB30" s="483"/>
      <c r="BC30" s="431" t="s">
        <v>50</v>
      </c>
      <c r="BD30" s="432"/>
      <c r="BE30" s="432"/>
      <c r="BF30" s="432"/>
      <c r="BG30" s="432"/>
      <c r="BH30" s="432"/>
      <c r="BI30" s="432"/>
      <c r="BJ30" s="432"/>
      <c r="BK30" s="432"/>
      <c r="BL30" s="432"/>
      <c r="BM30" s="433"/>
      <c r="BN30" s="492">
        <v>889601</v>
      </c>
      <c r="BO30" s="493"/>
      <c r="BP30" s="493"/>
      <c r="BQ30" s="493"/>
      <c r="BR30" s="493"/>
      <c r="BS30" s="493"/>
      <c r="BT30" s="493"/>
      <c r="BU30" s="494"/>
      <c r="BV30" s="492">
        <v>888650</v>
      </c>
      <c r="BW30" s="493"/>
      <c r="BX30" s="493"/>
      <c r="BY30" s="493"/>
      <c r="BZ30" s="493"/>
      <c r="CA30" s="493"/>
      <c r="CB30" s="493"/>
      <c r="CC30" s="494"/>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7" t="s">
        <v>193</v>
      </c>
      <c r="D32" s="417"/>
      <c r="E32" s="417"/>
      <c r="F32" s="417"/>
      <c r="G32" s="417"/>
      <c r="H32" s="417"/>
      <c r="I32" s="417"/>
      <c r="J32" s="417"/>
      <c r="K32" s="417"/>
      <c r="L32" s="417"/>
      <c r="M32" s="417"/>
      <c r="N32" s="417"/>
      <c r="O32" s="417"/>
      <c r="P32" s="417"/>
      <c r="Q32" s="417"/>
      <c r="R32" s="417"/>
      <c r="S32" s="417"/>
      <c r="U32" s="418" t="s">
        <v>194</v>
      </c>
      <c r="V32" s="418"/>
      <c r="W32" s="418"/>
      <c r="X32" s="418"/>
      <c r="Y32" s="418"/>
      <c r="Z32" s="418"/>
      <c r="AA32" s="418"/>
      <c r="AB32" s="418"/>
      <c r="AC32" s="418"/>
      <c r="AD32" s="418"/>
      <c r="AE32" s="418"/>
      <c r="AF32" s="418"/>
      <c r="AG32" s="418"/>
      <c r="AH32" s="418"/>
      <c r="AI32" s="418"/>
      <c r="AJ32" s="418"/>
      <c r="AK32" s="418"/>
      <c r="AM32" s="418" t="s">
        <v>195</v>
      </c>
      <c r="AN32" s="418"/>
      <c r="AO32" s="418"/>
      <c r="AP32" s="418"/>
      <c r="AQ32" s="418"/>
      <c r="AR32" s="418"/>
      <c r="AS32" s="418"/>
      <c r="AT32" s="418"/>
      <c r="AU32" s="418"/>
      <c r="AV32" s="418"/>
      <c r="AW32" s="418"/>
      <c r="AX32" s="418"/>
      <c r="AY32" s="418"/>
      <c r="AZ32" s="418"/>
      <c r="BA32" s="418"/>
      <c r="BB32" s="418"/>
      <c r="BC32" s="418"/>
      <c r="BE32" s="418" t="s">
        <v>196</v>
      </c>
      <c r="BF32" s="418"/>
      <c r="BG32" s="418"/>
      <c r="BH32" s="418"/>
      <c r="BI32" s="418"/>
      <c r="BJ32" s="418"/>
      <c r="BK32" s="418"/>
      <c r="BL32" s="418"/>
      <c r="BM32" s="418"/>
      <c r="BN32" s="418"/>
      <c r="BO32" s="418"/>
      <c r="BP32" s="418"/>
      <c r="BQ32" s="418"/>
      <c r="BR32" s="418"/>
      <c r="BS32" s="418"/>
      <c r="BT32" s="418"/>
      <c r="BU32" s="418"/>
      <c r="BW32" s="418" t="s">
        <v>197</v>
      </c>
      <c r="BX32" s="418"/>
      <c r="BY32" s="418"/>
      <c r="BZ32" s="418"/>
      <c r="CA32" s="418"/>
      <c r="CB32" s="418"/>
      <c r="CC32" s="418"/>
      <c r="CD32" s="418"/>
      <c r="CE32" s="418"/>
      <c r="CF32" s="418"/>
      <c r="CG32" s="418"/>
      <c r="CH32" s="418"/>
      <c r="CI32" s="418"/>
      <c r="CJ32" s="418"/>
      <c r="CK32" s="418"/>
      <c r="CL32" s="418"/>
      <c r="CM32" s="418"/>
      <c r="CO32" s="418" t="s">
        <v>198</v>
      </c>
      <c r="CP32" s="418"/>
      <c r="CQ32" s="418"/>
      <c r="CR32" s="418"/>
      <c r="CS32" s="418"/>
      <c r="CT32" s="418"/>
      <c r="CU32" s="418"/>
      <c r="CV32" s="418"/>
      <c r="CW32" s="418"/>
      <c r="CX32" s="418"/>
      <c r="CY32" s="418"/>
      <c r="CZ32" s="418"/>
      <c r="DA32" s="418"/>
      <c r="DB32" s="418"/>
      <c r="DC32" s="418"/>
      <c r="DD32" s="418"/>
      <c r="DE32" s="418"/>
      <c r="DI32" s="201"/>
    </row>
    <row r="33" spans="1:113" ht="13.5" customHeight="1" x14ac:dyDescent="0.15">
      <c r="A33" s="178"/>
      <c r="B33" s="202"/>
      <c r="C33" s="410" t="s">
        <v>199</v>
      </c>
      <c r="D33" s="410"/>
      <c r="E33" s="409" t="s">
        <v>200</v>
      </c>
      <c r="F33" s="409"/>
      <c r="G33" s="409"/>
      <c r="H33" s="409"/>
      <c r="I33" s="409"/>
      <c r="J33" s="409"/>
      <c r="K33" s="409"/>
      <c r="L33" s="409"/>
      <c r="M33" s="409"/>
      <c r="N33" s="409"/>
      <c r="O33" s="409"/>
      <c r="P33" s="409"/>
      <c r="Q33" s="409"/>
      <c r="R33" s="409"/>
      <c r="S33" s="409"/>
      <c r="T33" s="203"/>
      <c r="U33" s="410" t="s">
        <v>199</v>
      </c>
      <c r="V33" s="410"/>
      <c r="W33" s="409" t="s">
        <v>200</v>
      </c>
      <c r="X33" s="409"/>
      <c r="Y33" s="409"/>
      <c r="Z33" s="409"/>
      <c r="AA33" s="409"/>
      <c r="AB33" s="409"/>
      <c r="AC33" s="409"/>
      <c r="AD33" s="409"/>
      <c r="AE33" s="409"/>
      <c r="AF33" s="409"/>
      <c r="AG33" s="409"/>
      <c r="AH33" s="409"/>
      <c r="AI33" s="409"/>
      <c r="AJ33" s="409"/>
      <c r="AK33" s="409"/>
      <c r="AL33" s="203"/>
      <c r="AM33" s="410" t="s">
        <v>199</v>
      </c>
      <c r="AN33" s="410"/>
      <c r="AO33" s="409" t="s">
        <v>200</v>
      </c>
      <c r="AP33" s="409"/>
      <c r="AQ33" s="409"/>
      <c r="AR33" s="409"/>
      <c r="AS33" s="409"/>
      <c r="AT33" s="409"/>
      <c r="AU33" s="409"/>
      <c r="AV33" s="409"/>
      <c r="AW33" s="409"/>
      <c r="AX33" s="409"/>
      <c r="AY33" s="409"/>
      <c r="AZ33" s="409"/>
      <c r="BA33" s="409"/>
      <c r="BB33" s="409"/>
      <c r="BC33" s="409"/>
      <c r="BD33" s="204"/>
      <c r="BE33" s="409" t="s">
        <v>201</v>
      </c>
      <c r="BF33" s="409"/>
      <c r="BG33" s="409" t="s">
        <v>202</v>
      </c>
      <c r="BH33" s="409"/>
      <c r="BI33" s="409"/>
      <c r="BJ33" s="409"/>
      <c r="BK33" s="409"/>
      <c r="BL33" s="409"/>
      <c r="BM33" s="409"/>
      <c r="BN33" s="409"/>
      <c r="BO33" s="409"/>
      <c r="BP33" s="409"/>
      <c r="BQ33" s="409"/>
      <c r="BR33" s="409"/>
      <c r="BS33" s="409"/>
      <c r="BT33" s="409"/>
      <c r="BU33" s="409"/>
      <c r="BV33" s="204"/>
      <c r="BW33" s="410" t="s">
        <v>201</v>
      </c>
      <c r="BX33" s="410"/>
      <c r="BY33" s="409" t="s">
        <v>203</v>
      </c>
      <c r="BZ33" s="409"/>
      <c r="CA33" s="409"/>
      <c r="CB33" s="409"/>
      <c r="CC33" s="409"/>
      <c r="CD33" s="409"/>
      <c r="CE33" s="409"/>
      <c r="CF33" s="409"/>
      <c r="CG33" s="409"/>
      <c r="CH33" s="409"/>
      <c r="CI33" s="409"/>
      <c r="CJ33" s="409"/>
      <c r="CK33" s="409"/>
      <c r="CL33" s="409"/>
      <c r="CM33" s="409"/>
      <c r="CN33" s="203"/>
      <c r="CO33" s="410" t="s">
        <v>199</v>
      </c>
      <c r="CP33" s="410"/>
      <c r="CQ33" s="409" t="s">
        <v>204</v>
      </c>
      <c r="CR33" s="409"/>
      <c r="CS33" s="409"/>
      <c r="CT33" s="409"/>
      <c r="CU33" s="409"/>
      <c r="CV33" s="409"/>
      <c r="CW33" s="409"/>
      <c r="CX33" s="409"/>
      <c r="CY33" s="409"/>
      <c r="CZ33" s="409"/>
      <c r="DA33" s="409"/>
      <c r="DB33" s="409"/>
      <c r="DC33" s="409"/>
      <c r="DD33" s="409"/>
      <c r="DE33" s="409"/>
      <c r="DF33" s="203"/>
      <c r="DG33" s="408" t="s">
        <v>205</v>
      </c>
      <c r="DH33" s="408"/>
      <c r="DI33" s="205"/>
    </row>
    <row r="34" spans="1:113" ht="32.25" customHeight="1" x14ac:dyDescent="0.15">
      <c r="A34" s="178"/>
      <c r="B34" s="202"/>
      <c r="C34" s="406">
        <f>IF(E34="","",1)</f>
        <v>1</v>
      </c>
      <c r="D34" s="406"/>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178"/>
      <c r="U34" s="406">
        <f>IF(W34="","",MAX(C34:D43)+1)</f>
        <v>2</v>
      </c>
      <c r="V34" s="406"/>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178"/>
      <c r="AM34" s="406" t="str">
        <f>IF(AO34="","",MAX(C34:D43,U34:V43)+1)</f>
        <v/>
      </c>
      <c r="AN34" s="406"/>
      <c r="AO34" s="407"/>
      <c r="AP34" s="407"/>
      <c r="AQ34" s="407"/>
      <c r="AR34" s="407"/>
      <c r="AS34" s="407"/>
      <c r="AT34" s="407"/>
      <c r="AU34" s="407"/>
      <c r="AV34" s="407"/>
      <c r="AW34" s="407"/>
      <c r="AX34" s="407"/>
      <c r="AY34" s="407"/>
      <c r="AZ34" s="407"/>
      <c r="BA34" s="407"/>
      <c r="BB34" s="407"/>
      <c r="BC34" s="407"/>
      <c r="BD34" s="178"/>
      <c r="BE34" s="406">
        <f>IF(BG34="","",MAX(C34:D43,U34:V43,AM34:AN43)+1)</f>
        <v>4</v>
      </c>
      <c r="BF34" s="406"/>
      <c r="BG34" s="407" t="str">
        <f>IF('各会計、関係団体の財政状況及び健全化判断比率'!B30="","",'各会計、関係団体の財政状況及び健全化判断比率'!B30)</f>
        <v>簡易水道特別会計</v>
      </c>
      <c r="BH34" s="407"/>
      <c r="BI34" s="407"/>
      <c r="BJ34" s="407"/>
      <c r="BK34" s="407"/>
      <c r="BL34" s="407"/>
      <c r="BM34" s="407"/>
      <c r="BN34" s="407"/>
      <c r="BO34" s="407"/>
      <c r="BP34" s="407"/>
      <c r="BQ34" s="407"/>
      <c r="BR34" s="407"/>
      <c r="BS34" s="407"/>
      <c r="BT34" s="407"/>
      <c r="BU34" s="407"/>
      <c r="BV34" s="178"/>
      <c r="BW34" s="406">
        <f>IF(BY34="","",MAX(C34:D43,U34:V43,AM34:AN43,BE34:BF43)+1)</f>
        <v>7</v>
      </c>
      <c r="BX34" s="406"/>
      <c r="BY34" s="407" t="str">
        <f>IF('各会計、関係団体の財政状況及び健全化判断比率'!B68="","",'各会計、関係団体の財政状況及び健全化判断比率'!B68)</f>
        <v>愛知県市町村職員退職手当組合</v>
      </c>
      <c r="BZ34" s="407"/>
      <c r="CA34" s="407"/>
      <c r="CB34" s="407"/>
      <c r="CC34" s="407"/>
      <c r="CD34" s="407"/>
      <c r="CE34" s="407"/>
      <c r="CF34" s="407"/>
      <c r="CG34" s="407"/>
      <c r="CH34" s="407"/>
      <c r="CI34" s="407"/>
      <c r="CJ34" s="407"/>
      <c r="CK34" s="407"/>
      <c r="CL34" s="407"/>
      <c r="CM34" s="407"/>
      <c r="CN34" s="178"/>
      <c r="CO34" s="406">
        <f>IF(CQ34="","",MAX(C34:D43,U34:V43,AM34:AN43,BE34:BF43,BW34:BX43)+1)</f>
        <v>14</v>
      </c>
      <c r="CP34" s="406"/>
      <c r="CQ34" s="407" t="str">
        <f>IF('各会計、関係団体の財政状況及び健全化判断比率'!BS7="","",'各会計、関係団体の財政状況及び健全化判断比率'!BS7)</f>
        <v>株式会社とうえい</v>
      </c>
      <c r="CR34" s="407"/>
      <c r="CS34" s="407"/>
      <c r="CT34" s="407"/>
      <c r="CU34" s="407"/>
      <c r="CV34" s="407"/>
      <c r="CW34" s="407"/>
      <c r="CX34" s="407"/>
      <c r="CY34" s="407"/>
      <c r="CZ34" s="407"/>
      <c r="DA34" s="407"/>
      <c r="DB34" s="407"/>
      <c r="DC34" s="407"/>
      <c r="DD34" s="407"/>
      <c r="DE34" s="407"/>
      <c r="DG34" s="404" t="str">
        <f>IF('各会計、関係団体の財政状況及び健全化判断比率'!BR7="","",'各会計、関係団体の財政状況及び健全化判断比率'!BR7)</f>
        <v/>
      </c>
      <c r="DH34" s="404"/>
      <c r="DI34" s="205"/>
    </row>
    <row r="35" spans="1:113" ht="32.25" customHeight="1" x14ac:dyDescent="0.15">
      <c r="A35" s="178"/>
      <c r="B35" s="202"/>
      <c r="C35" s="406" t="str">
        <f>IF(E35="","",C34+1)</f>
        <v/>
      </c>
      <c r="D35" s="406"/>
      <c r="E35" s="407" t="str">
        <f>IF('各会計、関係団体の財政状況及び健全化判断比率'!B8="","",'各会計、関係団体の財政状況及び健全化判断比率'!B8)</f>
        <v/>
      </c>
      <c r="F35" s="407"/>
      <c r="G35" s="407"/>
      <c r="H35" s="407"/>
      <c r="I35" s="407"/>
      <c r="J35" s="407"/>
      <c r="K35" s="407"/>
      <c r="L35" s="407"/>
      <c r="M35" s="407"/>
      <c r="N35" s="407"/>
      <c r="O35" s="407"/>
      <c r="P35" s="407"/>
      <c r="Q35" s="407"/>
      <c r="R35" s="407"/>
      <c r="S35" s="407"/>
      <c r="T35" s="178"/>
      <c r="U35" s="406">
        <f>IF(W35="","",U34+1)</f>
        <v>3</v>
      </c>
      <c r="V35" s="406"/>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178"/>
      <c r="AM35" s="406" t="str">
        <f t="shared" ref="AM35:AM43" si="0">IF(AO35="","",AM34+1)</f>
        <v/>
      </c>
      <c r="AN35" s="406"/>
      <c r="AO35" s="407"/>
      <c r="AP35" s="407"/>
      <c r="AQ35" s="407"/>
      <c r="AR35" s="407"/>
      <c r="AS35" s="407"/>
      <c r="AT35" s="407"/>
      <c r="AU35" s="407"/>
      <c r="AV35" s="407"/>
      <c r="AW35" s="407"/>
      <c r="AX35" s="407"/>
      <c r="AY35" s="407"/>
      <c r="AZ35" s="407"/>
      <c r="BA35" s="407"/>
      <c r="BB35" s="407"/>
      <c r="BC35" s="407"/>
      <c r="BD35" s="178"/>
      <c r="BE35" s="406">
        <f t="shared" ref="BE35:BE43" si="1">IF(BG35="","",BE34+1)</f>
        <v>5</v>
      </c>
      <c r="BF35" s="406"/>
      <c r="BG35" s="407" t="str">
        <f>IF('各会計、関係団体の財政状況及び健全化判断比率'!B31="","",'各会計、関係団体の財政状況及び健全化判断比率'!B31)</f>
        <v>公共下水道事業特別会計</v>
      </c>
      <c r="BH35" s="407"/>
      <c r="BI35" s="407"/>
      <c r="BJ35" s="407"/>
      <c r="BK35" s="407"/>
      <c r="BL35" s="407"/>
      <c r="BM35" s="407"/>
      <c r="BN35" s="407"/>
      <c r="BO35" s="407"/>
      <c r="BP35" s="407"/>
      <c r="BQ35" s="407"/>
      <c r="BR35" s="407"/>
      <c r="BS35" s="407"/>
      <c r="BT35" s="407"/>
      <c r="BU35" s="407"/>
      <c r="BV35" s="178"/>
      <c r="BW35" s="406">
        <f t="shared" ref="BW35:BW43" si="2">IF(BY35="","",BW34+1)</f>
        <v>8</v>
      </c>
      <c r="BX35" s="406"/>
      <c r="BY35" s="407" t="str">
        <f>IF('各会計、関係団体の財政状況及び健全化判断比率'!B69="","",'各会計、関係団体の財政状況及び健全化判断比率'!B69)</f>
        <v>北設広域事務組合</v>
      </c>
      <c r="BZ35" s="407"/>
      <c r="CA35" s="407"/>
      <c r="CB35" s="407"/>
      <c r="CC35" s="407"/>
      <c r="CD35" s="407"/>
      <c r="CE35" s="407"/>
      <c r="CF35" s="407"/>
      <c r="CG35" s="407"/>
      <c r="CH35" s="407"/>
      <c r="CI35" s="407"/>
      <c r="CJ35" s="407"/>
      <c r="CK35" s="407"/>
      <c r="CL35" s="407"/>
      <c r="CM35" s="407"/>
      <c r="CN35" s="178"/>
      <c r="CO35" s="406" t="str">
        <f t="shared" ref="CO35:CO43" si="3">IF(CQ35="","",CO34+1)</f>
        <v/>
      </c>
      <c r="CP35" s="406"/>
      <c r="CQ35" s="407" t="str">
        <f>IF('各会計、関係団体の財政状況及び健全化判断比率'!BS8="","",'各会計、関係団体の財政状況及び健全化判断比率'!BS8)</f>
        <v/>
      </c>
      <c r="CR35" s="407"/>
      <c r="CS35" s="407"/>
      <c r="CT35" s="407"/>
      <c r="CU35" s="407"/>
      <c r="CV35" s="407"/>
      <c r="CW35" s="407"/>
      <c r="CX35" s="407"/>
      <c r="CY35" s="407"/>
      <c r="CZ35" s="407"/>
      <c r="DA35" s="407"/>
      <c r="DB35" s="407"/>
      <c r="DC35" s="407"/>
      <c r="DD35" s="407"/>
      <c r="DE35" s="407"/>
      <c r="DG35" s="404" t="str">
        <f>IF('各会計、関係団体の財政状況及び健全化判断比率'!BR8="","",'各会計、関係団体の財政状況及び健全化判断比率'!BR8)</f>
        <v/>
      </c>
      <c r="DH35" s="404"/>
      <c r="DI35" s="205"/>
    </row>
    <row r="36" spans="1:113" ht="32.25" customHeight="1" x14ac:dyDescent="0.15">
      <c r="A36" s="178"/>
      <c r="B36" s="202"/>
      <c r="C36" s="406" t="str">
        <f>IF(E36="","",C35+1)</f>
        <v/>
      </c>
      <c r="D36" s="406"/>
      <c r="E36" s="407" t="str">
        <f>IF('各会計、関係団体の財政状況及び健全化判断比率'!B9="","",'各会計、関係団体の財政状況及び健全化判断比率'!B9)</f>
        <v/>
      </c>
      <c r="F36" s="407"/>
      <c r="G36" s="407"/>
      <c r="H36" s="407"/>
      <c r="I36" s="407"/>
      <c r="J36" s="407"/>
      <c r="K36" s="407"/>
      <c r="L36" s="407"/>
      <c r="M36" s="407"/>
      <c r="N36" s="407"/>
      <c r="O36" s="407"/>
      <c r="P36" s="407"/>
      <c r="Q36" s="407"/>
      <c r="R36" s="407"/>
      <c r="S36" s="407"/>
      <c r="T36" s="178"/>
      <c r="U36" s="406" t="str">
        <f t="shared" ref="U36:U43" si="4">IF(W36="","",U35+1)</f>
        <v/>
      </c>
      <c r="V36" s="406"/>
      <c r="W36" s="407"/>
      <c r="X36" s="407"/>
      <c r="Y36" s="407"/>
      <c r="Z36" s="407"/>
      <c r="AA36" s="407"/>
      <c r="AB36" s="407"/>
      <c r="AC36" s="407"/>
      <c r="AD36" s="407"/>
      <c r="AE36" s="407"/>
      <c r="AF36" s="407"/>
      <c r="AG36" s="407"/>
      <c r="AH36" s="407"/>
      <c r="AI36" s="407"/>
      <c r="AJ36" s="407"/>
      <c r="AK36" s="407"/>
      <c r="AL36" s="178"/>
      <c r="AM36" s="406" t="str">
        <f t="shared" si="0"/>
        <v/>
      </c>
      <c r="AN36" s="406"/>
      <c r="AO36" s="407"/>
      <c r="AP36" s="407"/>
      <c r="AQ36" s="407"/>
      <c r="AR36" s="407"/>
      <c r="AS36" s="407"/>
      <c r="AT36" s="407"/>
      <c r="AU36" s="407"/>
      <c r="AV36" s="407"/>
      <c r="AW36" s="407"/>
      <c r="AX36" s="407"/>
      <c r="AY36" s="407"/>
      <c r="AZ36" s="407"/>
      <c r="BA36" s="407"/>
      <c r="BB36" s="407"/>
      <c r="BC36" s="407"/>
      <c r="BD36" s="178"/>
      <c r="BE36" s="406">
        <f t="shared" si="1"/>
        <v>6</v>
      </c>
      <c r="BF36" s="406"/>
      <c r="BG36" s="407" t="str">
        <f>IF('各会計、関係団体の財政状況及び健全化判断比率'!B32="","",'各会計、関係団体の財政状況及び健全化判断比率'!B32)</f>
        <v>農業集落排水事業特別会計</v>
      </c>
      <c r="BH36" s="407"/>
      <c r="BI36" s="407"/>
      <c r="BJ36" s="407"/>
      <c r="BK36" s="407"/>
      <c r="BL36" s="407"/>
      <c r="BM36" s="407"/>
      <c r="BN36" s="407"/>
      <c r="BO36" s="407"/>
      <c r="BP36" s="407"/>
      <c r="BQ36" s="407"/>
      <c r="BR36" s="407"/>
      <c r="BS36" s="407"/>
      <c r="BT36" s="407"/>
      <c r="BU36" s="407"/>
      <c r="BV36" s="178"/>
      <c r="BW36" s="406">
        <f t="shared" si="2"/>
        <v>9</v>
      </c>
      <c r="BX36" s="406"/>
      <c r="BY36" s="407" t="str">
        <f>IF('各会計、関係団体の財政状況及び健全化判断比率'!B70="","",'各会計、関係団体の財政状況及び健全化判断比率'!B70)</f>
        <v>愛知県後期高齢者医療広域連合（一般会計）</v>
      </c>
      <c r="BZ36" s="407"/>
      <c r="CA36" s="407"/>
      <c r="CB36" s="407"/>
      <c r="CC36" s="407"/>
      <c r="CD36" s="407"/>
      <c r="CE36" s="407"/>
      <c r="CF36" s="407"/>
      <c r="CG36" s="407"/>
      <c r="CH36" s="407"/>
      <c r="CI36" s="407"/>
      <c r="CJ36" s="407"/>
      <c r="CK36" s="407"/>
      <c r="CL36" s="407"/>
      <c r="CM36" s="407"/>
      <c r="CN36" s="178"/>
      <c r="CO36" s="406" t="str">
        <f t="shared" si="3"/>
        <v/>
      </c>
      <c r="CP36" s="406"/>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G36" s="404" t="str">
        <f>IF('各会計、関係団体の財政状況及び健全化判断比率'!BR9="","",'各会計、関係団体の財政状況及び健全化判断比率'!BR9)</f>
        <v/>
      </c>
      <c r="DH36" s="404"/>
      <c r="DI36" s="205"/>
    </row>
    <row r="37" spans="1:113" ht="32.25" customHeight="1" x14ac:dyDescent="0.15">
      <c r="A37" s="178"/>
      <c r="B37" s="202"/>
      <c r="C37" s="406" t="str">
        <f>IF(E37="","",C36+1)</f>
        <v/>
      </c>
      <c r="D37" s="406"/>
      <c r="E37" s="407" t="str">
        <f>IF('各会計、関係団体の財政状況及び健全化判断比率'!B10="","",'各会計、関係団体の財政状況及び健全化判断比率'!B10)</f>
        <v/>
      </c>
      <c r="F37" s="407"/>
      <c r="G37" s="407"/>
      <c r="H37" s="407"/>
      <c r="I37" s="407"/>
      <c r="J37" s="407"/>
      <c r="K37" s="407"/>
      <c r="L37" s="407"/>
      <c r="M37" s="407"/>
      <c r="N37" s="407"/>
      <c r="O37" s="407"/>
      <c r="P37" s="407"/>
      <c r="Q37" s="407"/>
      <c r="R37" s="407"/>
      <c r="S37" s="407"/>
      <c r="T37" s="178"/>
      <c r="U37" s="406" t="str">
        <f t="shared" si="4"/>
        <v/>
      </c>
      <c r="V37" s="406"/>
      <c r="W37" s="407"/>
      <c r="X37" s="407"/>
      <c r="Y37" s="407"/>
      <c r="Z37" s="407"/>
      <c r="AA37" s="407"/>
      <c r="AB37" s="407"/>
      <c r="AC37" s="407"/>
      <c r="AD37" s="407"/>
      <c r="AE37" s="407"/>
      <c r="AF37" s="407"/>
      <c r="AG37" s="407"/>
      <c r="AH37" s="407"/>
      <c r="AI37" s="407"/>
      <c r="AJ37" s="407"/>
      <c r="AK37" s="407"/>
      <c r="AL37" s="178"/>
      <c r="AM37" s="406" t="str">
        <f t="shared" si="0"/>
        <v/>
      </c>
      <c r="AN37" s="406"/>
      <c r="AO37" s="407"/>
      <c r="AP37" s="407"/>
      <c r="AQ37" s="407"/>
      <c r="AR37" s="407"/>
      <c r="AS37" s="407"/>
      <c r="AT37" s="407"/>
      <c r="AU37" s="407"/>
      <c r="AV37" s="407"/>
      <c r="AW37" s="407"/>
      <c r="AX37" s="407"/>
      <c r="AY37" s="407"/>
      <c r="AZ37" s="407"/>
      <c r="BA37" s="407"/>
      <c r="BB37" s="407"/>
      <c r="BC37" s="407"/>
      <c r="BD37" s="178"/>
      <c r="BE37" s="406" t="str">
        <f t="shared" si="1"/>
        <v/>
      </c>
      <c r="BF37" s="406"/>
      <c r="BG37" s="407"/>
      <c r="BH37" s="407"/>
      <c r="BI37" s="407"/>
      <c r="BJ37" s="407"/>
      <c r="BK37" s="407"/>
      <c r="BL37" s="407"/>
      <c r="BM37" s="407"/>
      <c r="BN37" s="407"/>
      <c r="BO37" s="407"/>
      <c r="BP37" s="407"/>
      <c r="BQ37" s="407"/>
      <c r="BR37" s="407"/>
      <c r="BS37" s="407"/>
      <c r="BT37" s="407"/>
      <c r="BU37" s="407"/>
      <c r="BV37" s="178"/>
      <c r="BW37" s="406">
        <f t="shared" si="2"/>
        <v>10</v>
      </c>
      <c r="BX37" s="406"/>
      <c r="BY37" s="407" t="str">
        <f>IF('各会計、関係団体の財政状況及び健全化判断比率'!B71="","",'各会計、関係団体の財政状況及び健全化判断比率'!B71)</f>
        <v>愛知県後期高齢者医療広域連合（後期高齢者医療特別会計）</v>
      </c>
      <c r="BZ37" s="407"/>
      <c r="CA37" s="407"/>
      <c r="CB37" s="407"/>
      <c r="CC37" s="407"/>
      <c r="CD37" s="407"/>
      <c r="CE37" s="407"/>
      <c r="CF37" s="407"/>
      <c r="CG37" s="407"/>
      <c r="CH37" s="407"/>
      <c r="CI37" s="407"/>
      <c r="CJ37" s="407"/>
      <c r="CK37" s="407"/>
      <c r="CL37" s="407"/>
      <c r="CM37" s="407"/>
      <c r="CN37" s="178"/>
      <c r="CO37" s="406" t="str">
        <f t="shared" si="3"/>
        <v/>
      </c>
      <c r="CP37" s="406"/>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G37" s="404" t="str">
        <f>IF('各会計、関係団体の財政状況及び健全化判断比率'!BR10="","",'各会計、関係団体の財政状況及び健全化判断比率'!BR10)</f>
        <v/>
      </c>
      <c r="DH37" s="404"/>
      <c r="DI37" s="205"/>
    </row>
    <row r="38" spans="1:113" ht="32.25" customHeight="1" x14ac:dyDescent="0.15">
      <c r="A38" s="178"/>
      <c r="B38" s="202"/>
      <c r="C38" s="406" t="str">
        <f t="shared" ref="C38:C43" si="5">IF(E38="","",C37+1)</f>
        <v/>
      </c>
      <c r="D38" s="406"/>
      <c r="E38" s="407" t="str">
        <f>IF('各会計、関係団体の財政状況及び健全化判断比率'!B11="","",'各会計、関係団体の財政状況及び健全化判断比率'!B11)</f>
        <v/>
      </c>
      <c r="F38" s="407"/>
      <c r="G38" s="407"/>
      <c r="H38" s="407"/>
      <c r="I38" s="407"/>
      <c r="J38" s="407"/>
      <c r="K38" s="407"/>
      <c r="L38" s="407"/>
      <c r="M38" s="407"/>
      <c r="N38" s="407"/>
      <c r="O38" s="407"/>
      <c r="P38" s="407"/>
      <c r="Q38" s="407"/>
      <c r="R38" s="407"/>
      <c r="S38" s="407"/>
      <c r="T38" s="178"/>
      <c r="U38" s="406" t="str">
        <f t="shared" si="4"/>
        <v/>
      </c>
      <c r="V38" s="406"/>
      <c r="W38" s="407"/>
      <c r="X38" s="407"/>
      <c r="Y38" s="407"/>
      <c r="Z38" s="407"/>
      <c r="AA38" s="407"/>
      <c r="AB38" s="407"/>
      <c r="AC38" s="407"/>
      <c r="AD38" s="407"/>
      <c r="AE38" s="407"/>
      <c r="AF38" s="407"/>
      <c r="AG38" s="407"/>
      <c r="AH38" s="407"/>
      <c r="AI38" s="407"/>
      <c r="AJ38" s="407"/>
      <c r="AK38" s="407"/>
      <c r="AL38" s="178"/>
      <c r="AM38" s="406" t="str">
        <f t="shared" si="0"/>
        <v/>
      </c>
      <c r="AN38" s="406"/>
      <c r="AO38" s="407"/>
      <c r="AP38" s="407"/>
      <c r="AQ38" s="407"/>
      <c r="AR38" s="407"/>
      <c r="AS38" s="407"/>
      <c r="AT38" s="407"/>
      <c r="AU38" s="407"/>
      <c r="AV38" s="407"/>
      <c r="AW38" s="407"/>
      <c r="AX38" s="407"/>
      <c r="AY38" s="407"/>
      <c r="AZ38" s="407"/>
      <c r="BA38" s="407"/>
      <c r="BB38" s="407"/>
      <c r="BC38" s="407"/>
      <c r="BD38" s="178"/>
      <c r="BE38" s="406" t="str">
        <f t="shared" si="1"/>
        <v/>
      </c>
      <c r="BF38" s="406"/>
      <c r="BG38" s="407"/>
      <c r="BH38" s="407"/>
      <c r="BI38" s="407"/>
      <c r="BJ38" s="407"/>
      <c r="BK38" s="407"/>
      <c r="BL38" s="407"/>
      <c r="BM38" s="407"/>
      <c r="BN38" s="407"/>
      <c r="BO38" s="407"/>
      <c r="BP38" s="407"/>
      <c r="BQ38" s="407"/>
      <c r="BR38" s="407"/>
      <c r="BS38" s="407"/>
      <c r="BT38" s="407"/>
      <c r="BU38" s="407"/>
      <c r="BV38" s="178"/>
      <c r="BW38" s="406">
        <f t="shared" si="2"/>
        <v>11</v>
      </c>
      <c r="BX38" s="406"/>
      <c r="BY38" s="407" t="str">
        <f>IF('各会計、関係団体の財政状況及び健全化判断比率'!B72="","",'各会計、関係団体の財政状況及び健全化判断比率'!B72)</f>
        <v>新城設楽交通災害共済組合</v>
      </c>
      <c r="BZ38" s="407"/>
      <c r="CA38" s="407"/>
      <c r="CB38" s="407"/>
      <c r="CC38" s="407"/>
      <c r="CD38" s="407"/>
      <c r="CE38" s="407"/>
      <c r="CF38" s="407"/>
      <c r="CG38" s="407"/>
      <c r="CH38" s="407"/>
      <c r="CI38" s="407"/>
      <c r="CJ38" s="407"/>
      <c r="CK38" s="407"/>
      <c r="CL38" s="407"/>
      <c r="CM38" s="407"/>
      <c r="CN38" s="178"/>
      <c r="CO38" s="406" t="str">
        <f t="shared" si="3"/>
        <v/>
      </c>
      <c r="CP38" s="406"/>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G38" s="404" t="str">
        <f>IF('各会計、関係団体の財政状況及び健全化判断比率'!BR11="","",'各会計、関係団体の財政状況及び健全化判断比率'!BR11)</f>
        <v/>
      </c>
      <c r="DH38" s="404"/>
      <c r="DI38" s="205"/>
    </row>
    <row r="39" spans="1:113" ht="32.25" customHeight="1" x14ac:dyDescent="0.15">
      <c r="A39" s="178"/>
      <c r="B39" s="202"/>
      <c r="C39" s="406" t="str">
        <f t="shared" si="5"/>
        <v/>
      </c>
      <c r="D39" s="406"/>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178"/>
      <c r="U39" s="406" t="str">
        <f t="shared" si="4"/>
        <v/>
      </c>
      <c r="V39" s="406"/>
      <c r="W39" s="407"/>
      <c r="X39" s="407"/>
      <c r="Y39" s="407"/>
      <c r="Z39" s="407"/>
      <c r="AA39" s="407"/>
      <c r="AB39" s="407"/>
      <c r="AC39" s="407"/>
      <c r="AD39" s="407"/>
      <c r="AE39" s="407"/>
      <c r="AF39" s="407"/>
      <c r="AG39" s="407"/>
      <c r="AH39" s="407"/>
      <c r="AI39" s="407"/>
      <c r="AJ39" s="407"/>
      <c r="AK39" s="407"/>
      <c r="AL39" s="178"/>
      <c r="AM39" s="406" t="str">
        <f t="shared" si="0"/>
        <v/>
      </c>
      <c r="AN39" s="406"/>
      <c r="AO39" s="407"/>
      <c r="AP39" s="407"/>
      <c r="AQ39" s="407"/>
      <c r="AR39" s="407"/>
      <c r="AS39" s="407"/>
      <c r="AT39" s="407"/>
      <c r="AU39" s="407"/>
      <c r="AV39" s="407"/>
      <c r="AW39" s="407"/>
      <c r="AX39" s="407"/>
      <c r="AY39" s="407"/>
      <c r="AZ39" s="407"/>
      <c r="BA39" s="407"/>
      <c r="BB39" s="407"/>
      <c r="BC39" s="407"/>
      <c r="BD39" s="178"/>
      <c r="BE39" s="406" t="str">
        <f t="shared" si="1"/>
        <v/>
      </c>
      <c r="BF39" s="406"/>
      <c r="BG39" s="407"/>
      <c r="BH39" s="407"/>
      <c r="BI39" s="407"/>
      <c r="BJ39" s="407"/>
      <c r="BK39" s="407"/>
      <c r="BL39" s="407"/>
      <c r="BM39" s="407"/>
      <c r="BN39" s="407"/>
      <c r="BO39" s="407"/>
      <c r="BP39" s="407"/>
      <c r="BQ39" s="407"/>
      <c r="BR39" s="407"/>
      <c r="BS39" s="407"/>
      <c r="BT39" s="407"/>
      <c r="BU39" s="407"/>
      <c r="BV39" s="178"/>
      <c r="BW39" s="406">
        <f t="shared" si="2"/>
        <v>12</v>
      </c>
      <c r="BX39" s="406"/>
      <c r="BY39" s="407" t="str">
        <f>IF('各会計、関係団体の財政状況及び健全化判断比率'!B73="","",'各会計、関係団体の財政状況及び健全化判断比率'!B73)</f>
        <v>東三河広域連合（一般会計）</v>
      </c>
      <c r="BZ39" s="407"/>
      <c r="CA39" s="407"/>
      <c r="CB39" s="407"/>
      <c r="CC39" s="407"/>
      <c r="CD39" s="407"/>
      <c r="CE39" s="407"/>
      <c r="CF39" s="407"/>
      <c r="CG39" s="407"/>
      <c r="CH39" s="407"/>
      <c r="CI39" s="407"/>
      <c r="CJ39" s="407"/>
      <c r="CK39" s="407"/>
      <c r="CL39" s="407"/>
      <c r="CM39" s="407"/>
      <c r="CN39" s="178"/>
      <c r="CO39" s="406" t="str">
        <f t="shared" si="3"/>
        <v/>
      </c>
      <c r="CP39" s="406"/>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G39" s="404" t="str">
        <f>IF('各会計、関係団体の財政状況及び健全化判断比率'!BR12="","",'各会計、関係団体の財政状況及び健全化判断比率'!BR12)</f>
        <v/>
      </c>
      <c r="DH39" s="404"/>
      <c r="DI39" s="205"/>
    </row>
    <row r="40" spans="1:113" ht="32.25" customHeight="1" x14ac:dyDescent="0.15">
      <c r="A40" s="178"/>
      <c r="B40" s="202"/>
      <c r="C40" s="406" t="str">
        <f t="shared" si="5"/>
        <v/>
      </c>
      <c r="D40" s="406"/>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178"/>
      <c r="U40" s="406" t="str">
        <f t="shared" si="4"/>
        <v/>
      </c>
      <c r="V40" s="406"/>
      <c r="W40" s="407"/>
      <c r="X40" s="407"/>
      <c r="Y40" s="407"/>
      <c r="Z40" s="407"/>
      <c r="AA40" s="407"/>
      <c r="AB40" s="407"/>
      <c r="AC40" s="407"/>
      <c r="AD40" s="407"/>
      <c r="AE40" s="407"/>
      <c r="AF40" s="407"/>
      <c r="AG40" s="407"/>
      <c r="AH40" s="407"/>
      <c r="AI40" s="407"/>
      <c r="AJ40" s="407"/>
      <c r="AK40" s="407"/>
      <c r="AL40" s="178"/>
      <c r="AM40" s="406" t="str">
        <f t="shared" si="0"/>
        <v/>
      </c>
      <c r="AN40" s="406"/>
      <c r="AO40" s="407"/>
      <c r="AP40" s="407"/>
      <c r="AQ40" s="407"/>
      <c r="AR40" s="407"/>
      <c r="AS40" s="407"/>
      <c r="AT40" s="407"/>
      <c r="AU40" s="407"/>
      <c r="AV40" s="407"/>
      <c r="AW40" s="407"/>
      <c r="AX40" s="407"/>
      <c r="AY40" s="407"/>
      <c r="AZ40" s="407"/>
      <c r="BA40" s="407"/>
      <c r="BB40" s="407"/>
      <c r="BC40" s="407"/>
      <c r="BD40" s="178"/>
      <c r="BE40" s="406" t="str">
        <f t="shared" si="1"/>
        <v/>
      </c>
      <c r="BF40" s="406"/>
      <c r="BG40" s="407"/>
      <c r="BH40" s="407"/>
      <c r="BI40" s="407"/>
      <c r="BJ40" s="407"/>
      <c r="BK40" s="407"/>
      <c r="BL40" s="407"/>
      <c r="BM40" s="407"/>
      <c r="BN40" s="407"/>
      <c r="BO40" s="407"/>
      <c r="BP40" s="407"/>
      <c r="BQ40" s="407"/>
      <c r="BR40" s="407"/>
      <c r="BS40" s="407"/>
      <c r="BT40" s="407"/>
      <c r="BU40" s="407"/>
      <c r="BV40" s="178"/>
      <c r="BW40" s="406">
        <f t="shared" si="2"/>
        <v>13</v>
      </c>
      <c r="BX40" s="406"/>
      <c r="BY40" s="407" t="str">
        <f>IF('各会計、関係団体の財政状況及び健全化判断比率'!B74="","",'各会計、関係団体の財政状況及び健全化判断比率'!B74)</f>
        <v>東三河広域連合（介護保険特別会計）</v>
      </c>
      <c r="BZ40" s="407"/>
      <c r="CA40" s="407"/>
      <c r="CB40" s="407"/>
      <c r="CC40" s="407"/>
      <c r="CD40" s="407"/>
      <c r="CE40" s="407"/>
      <c r="CF40" s="407"/>
      <c r="CG40" s="407"/>
      <c r="CH40" s="407"/>
      <c r="CI40" s="407"/>
      <c r="CJ40" s="407"/>
      <c r="CK40" s="407"/>
      <c r="CL40" s="407"/>
      <c r="CM40" s="407"/>
      <c r="CN40" s="178"/>
      <c r="CO40" s="406" t="str">
        <f t="shared" si="3"/>
        <v/>
      </c>
      <c r="CP40" s="406"/>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G40" s="404" t="str">
        <f>IF('各会計、関係団体の財政状況及び健全化判断比率'!BR13="","",'各会計、関係団体の財政状況及び健全化判断比率'!BR13)</f>
        <v/>
      </c>
      <c r="DH40" s="404"/>
      <c r="DI40" s="205"/>
    </row>
    <row r="41" spans="1:113" ht="32.25" customHeight="1" x14ac:dyDescent="0.15">
      <c r="A41" s="178"/>
      <c r="B41" s="202"/>
      <c r="C41" s="406" t="str">
        <f t="shared" si="5"/>
        <v/>
      </c>
      <c r="D41" s="406"/>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178"/>
      <c r="U41" s="406" t="str">
        <f t="shared" si="4"/>
        <v/>
      </c>
      <c r="V41" s="406"/>
      <c r="W41" s="407"/>
      <c r="X41" s="407"/>
      <c r="Y41" s="407"/>
      <c r="Z41" s="407"/>
      <c r="AA41" s="407"/>
      <c r="AB41" s="407"/>
      <c r="AC41" s="407"/>
      <c r="AD41" s="407"/>
      <c r="AE41" s="407"/>
      <c r="AF41" s="407"/>
      <c r="AG41" s="407"/>
      <c r="AH41" s="407"/>
      <c r="AI41" s="407"/>
      <c r="AJ41" s="407"/>
      <c r="AK41" s="407"/>
      <c r="AL41" s="178"/>
      <c r="AM41" s="406" t="str">
        <f t="shared" si="0"/>
        <v/>
      </c>
      <c r="AN41" s="406"/>
      <c r="AO41" s="407"/>
      <c r="AP41" s="407"/>
      <c r="AQ41" s="407"/>
      <c r="AR41" s="407"/>
      <c r="AS41" s="407"/>
      <c r="AT41" s="407"/>
      <c r="AU41" s="407"/>
      <c r="AV41" s="407"/>
      <c r="AW41" s="407"/>
      <c r="AX41" s="407"/>
      <c r="AY41" s="407"/>
      <c r="AZ41" s="407"/>
      <c r="BA41" s="407"/>
      <c r="BB41" s="407"/>
      <c r="BC41" s="407"/>
      <c r="BD41" s="178"/>
      <c r="BE41" s="406" t="str">
        <f t="shared" si="1"/>
        <v/>
      </c>
      <c r="BF41" s="406"/>
      <c r="BG41" s="407"/>
      <c r="BH41" s="407"/>
      <c r="BI41" s="407"/>
      <c r="BJ41" s="407"/>
      <c r="BK41" s="407"/>
      <c r="BL41" s="407"/>
      <c r="BM41" s="407"/>
      <c r="BN41" s="407"/>
      <c r="BO41" s="407"/>
      <c r="BP41" s="407"/>
      <c r="BQ41" s="407"/>
      <c r="BR41" s="407"/>
      <c r="BS41" s="407"/>
      <c r="BT41" s="407"/>
      <c r="BU41" s="407"/>
      <c r="BV41" s="178"/>
      <c r="BW41" s="406" t="str">
        <f t="shared" si="2"/>
        <v/>
      </c>
      <c r="BX41" s="406"/>
      <c r="BY41" s="407" t="str">
        <f>IF('各会計、関係団体の財政状況及び健全化判断比率'!B75="","",'各会計、関係団体の財政状況及び健全化判断比率'!B75)</f>
        <v/>
      </c>
      <c r="BZ41" s="407"/>
      <c r="CA41" s="407"/>
      <c r="CB41" s="407"/>
      <c r="CC41" s="407"/>
      <c r="CD41" s="407"/>
      <c r="CE41" s="407"/>
      <c r="CF41" s="407"/>
      <c r="CG41" s="407"/>
      <c r="CH41" s="407"/>
      <c r="CI41" s="407"/>
      <c r="CJ41" s="407"/>
      <c r="CK41" s="407"/>
      <c r="CL41" s="407"/>
      <c r="CM41" s="407"/>
      <c r="CN41" s="178"/>
      <c r="CO41" s="406" t="str">
        <f t="shared" si="3"/>
        <v/>
      </c>
      <c r="CP41" s="406"/>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G41" s="404" t="str">
        <f>IF('各会計、関係団体の財政状況及び健全化判断比率'!BR14="","",'各会計、関係団体の財政状況及び健全化判断比率'!BR14)</f>
        <v/>
      </c>
      <c r="DH41" s="404"/>
      <c r="DI41" s="205"/>
    </row>
    <row r="42" spans="1:113" ht="32.25" customHeight="1" x14ac:dyDescent="0.15">
      <c r="B42" s="202"/>
      <c r="C42" s="406" t="str">
        <f t="shared" si="5"/>
        <v/>
      </c>
      <c r="D42" s="406"/>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178"/>
      <c r="U42" s="406" t="str">
        <f t="shared" si="4"/>
        <v/>
      </c>
      <c r="V42" s="406"/>
      <c r="W42" s="407"/>
      <c r="X42" s="407"/>
      <c r="Y42" s="407"/>
      <c r="Z42" s="407"/>
      <c r="AA42" s="407"/>
      <c r="AB42" s="407"/>
      <c r="AC42" s="407"/>
      <c r="AD42" s="407"/>
      <c r="AE42" s="407"/>
      <c r="AF42" s="407"/>
      <c r="AG42" s="407"/>
      <c r="AH42" s="407"/>
      <c r="AI42" s="407"/>
      <c r="AJ42" s="407"/>
      <c r="AK42" s="407"/>
      <c r="AL42" s="178"/>
      <c r="AM42" s="406" t="str">
        <f t="shared" si="0"/>
        <v/>
      </c>
      <c r="AN42" s="406"/>
      <c r="AO42" s="407"/>
      <c r="AP42" s="407"/>
      <c r="AQ42" s="407"/>
      <c r="AR42" s="407"/>
      <c r="AS42" s="407"/>
      <c r="AT42" s="407"/>
      <c r="AU42" s="407"/>
      <c r="AV42" s="407"/>
      <c r="AW42" s="407"/>
      <c r="AX42" s="407"/>
      <c r="AY42" s="407"/>
      <c r="AZ42" s="407"/>
      <c r="BA42" s="407"/>
      <c r="BB42" s="407"/>
      <c r="BC42" s="407"/>
      <c r="BD42" s="178"/>
      <c r="BE42" s="406" t="str">
        <f t="shared" si="1"/>
        <v/>
      </c>
      <c r="BF42" s="406"/>
      <c r="BG42" s="407"/>
      <c r="BH42" s="407"/>
      <c r="BI42" s="407"/>
      <c r="BJ42" s="407"/>
      <c r="BK42" s="407"/>
      <c r="BL42" s="407"/>
      <c r="BM42" s="407"/>
      <c r="BN42" s="407"/>
      <c r="BO42" s="407"/>
      <c r="BP42" s="407"/>
      <c r="BQ42" s="407"/>
      <c r="BR42" s="407"/>
      <c r="BS42" s="407"/>
      <c r="BT42" s="407"/>
      <c r="BU42" s="407"/>
      <c r="BV42" s="178"/>
      <c r="BW42" s="406" t="str">
        <f t="shared" si="2"/>
        <v/>
      </c>
      <c r="BX42" s="406"/>
      <c r="BY42" s="407" t="str">
        <f>IF('各会計、関係団体の財政状況及び健全化判断比率'!B76="","",'各会計、関係団体の財政状況及び健全化判断比率'!B76)</f>
        <v/>
      </c>
      <c r="BZ42" s="407"/>
      <c r="CA42" s="407"/>
      <c r="CB42" s="407"/>
      <c r="CC42" s="407"/>
      <c r="CD42" s="407"/>
      <c r="CE42" s="407"/>
      <c r="CF42" s="407"/>
      <c r="CG42" s="407"/>
      <c r="CH42" s="407"/>
      <c r="CI42" s="407"/>
      <c r="CJ42" s="407"/>
      <c r="CK42" s="407"/>
      <c r="CL42" s="407"/>
      <c r="CM42" s="407"/>
      <c r="CN42" s="178"/>
      <c r="CO42" s="406" t="str">
        <f t="shared" si="3"/>
        <v/>
      </c>
      <c r="CP42" s="406"/>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G42" s="404" t="str">
        <f>IF('各会計、関係団体の財政状況及び健全化判断比率'!BR15="","",'各会計、関係団体の財政状況及び健全化判断比率'!BR15)</f>
        <v/>
      </c>
      <c r="DH42" s="404"/>
      <c r="DI42" s="205"/>
    </row>
    <row r="43" spans="1:113" ht="32.25" customHeight="1" x14ac:dyDescent="0.15">
      <c r="B43" s="202"/>
      <c r="C43" s="406" t="str">
        <f t="shared" si="5"/>
        <v/>
      </c>
      <c r="D43" s="406"/>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178"/>
      <c r="U43" s="406" t="str">
        <f t="shared" si="4"/>
        <v/>
      </c>
      <c r="V43" s="406"/>
      <c r="W43" s="407"/>
      <c r="X43" s="407"/>
      <c r="Y43" s="407"/>
      <c r="Z43" s="407"/>
      <c r="AA43" s="407"/>
      <c r="AB43" s="407"/>
      <c r="AC43" s="407"/>
      <c r="AD43" s="407"/>
      <c r="AE43" s="407"/>
      <c r="AF43" s="407"/>
      <c r="AG43" s="407"/>
      <c r="AH43" s="407"/>
      <c r="AI43" s="407"/>
      <c r="AJ43" s="407"/>
      <c r="AK43" s="407"/>
      <c r="AL43" s="178"/>
      <c r="AM43" s="406" t="str">
        <f t="shared" si="0"/>
        <v/>
      </c>
      <c r="AN43" s="406"/>
      <c r="AO43" s="407"/>
      <c r="AP43" s="407"/>
      <c r="AQ43" s="407"/>
      <c r="AR43" s="407"/>
      <c r="AS43" s="407"/>
      <c r="AT43" s="407"/>
      <c r="AU43" s="407"/>
      <c r="AV43" s="407"/>
      <c r="AW43" s="407"/>
      <c r="AX43" s="407"/>
      <c r="AY43" s="407"/>
      <c r="AZ43" s="407"/>
      <c r="BA43" s="407"/>
      <c r="BB43" s="407"/>
      <c r="BC43" s="407"/>
      <c r="BD43" s="178"/>
      <c r="BE43" s="406" t="str">
        <f t="shared" si="1"/>
        <v/>
      </c>
      <c r="BF43" s="406"/>
      <c r="BG43" s="407"/>
      <c r="BH43" s="407"/>
      <c r="BI43" s="407"/>
      <c r="BJ43" s="407"/>
      <c r="BK43" s="407"/>
      <c r="BL43" s="407"/>
      <c r="BM43" s="407"/>
      <c r="BN43" s="407"/>
      <c r="BO43" s="407"/>
      <c r="BP43" s="407"/>
      <c r="BQ43" s="407"/>
      <c r="BR43" s="407"/>
      <c r="BS43" s="407"/>
      <c r="BT43" s="407"/>
      <c r="BU43" s="407"/>
      <c r="BV43" s="178"/>
      <c r="BW43" s="406" t="str">
        <f t="shared" si="2"/>
        <v/>
      </c>
      <c r="BX43" s="406"/>
      <c r="BY43" s="407" t="str">
        <f>IF('各会計、関係団体の財政状況及び健全化判断比率'!B77="","",'各会計、関係団体の財政状況及び健全化判断比率'!B77)</f>
        <v/>
      </c>
      <c r="BZ43" s="407"/>
      <c r="CA43" s="407"/>
      <c r="CB43" s="407"/>
      <c r="CC43" s="407"/>
      <c r="CD43" s="407"/>
      <c r="CE43" s="407"/>
      <c r="CF43" s="407"/>
      <c r="CG43" s="407"/>
      <c r="CH43" s="407"/>
      <c r="CI43" s="407"/>
      <c r="CJ43" s="407"/>
      <c r="CK43" s="407"/>
      <c r="CL43" s="407"/>
      <c r="CM43" s="407"/>
      <c r="CN43" s="178"/>
      <c r="CO43" s="406" t="str">
        <f t="shared" si="3"/>
        <v/>
      </c>
      <c r="CP43" s="406"/>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G43" s="404" t="str">
        <f>IF('各会計、関係団体の財政状況及び健全化判断比率'!BR16="","",'各会計、関係団体の財政状況及び健全化判断比率'!BR16)</f>
        <v/>
      </c>
      <c r="DH43" s="404"/>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3" t="s">
        <v>207</v>
      </c>
      <c r="F46" s="403"/>
      <c r="G46" s="403"/>
      <c r="H46" s="403"/>
      <c r="I46" s="403"/>
      <c r="J46" s="403"/>
      <c r="K46" s="403"/>
      <c r="L46" s="403"/>
      <c r="M46" s="403"/>
      <c r="N46" s="403"/>
      <c r="O46" s="403"/>
      <c r="P46" s="403"/>
      <c r="Q46" s="403"/>
      <c r="R46" s="403"/>
      <c r="S46" s="403"/>
      <c r="T46" s="403"/>
      <c r="U46" s="403"/>
      <c r="V46" s="403"/>
      <c r="W46" s="403"/>
      <c r="X46" s="403"/>
      <c r="Y46" s="403"/>
      <c r="Z46" s="403"/>
      <c r="AA46" s="403"/>
      <c r="AB46" s="403"/>
      <c r="AC46" s="403"/>
      <c r="AD46" s="403"/>
      <c r="AE46" s="403"/>
      <c r="AF46" s="403"/>
      <c r="AG46" s="403"/>
      <c r="AH46" s="403"/>
      <c r="AI46" s="403"/>
      <c r="AJ46" s="403"/>
      <c r="AK46" s="403"/>
      <c r="AL46" s="403"/>
      <c r="AM46" s="403"/>
      <c r="AN46" s="403"/>
      <c r="AO46" s="403"/>
      <c r="AP46" s="403"/>
      <c r="AQ46" s="403"/>
      <c r="AR46" s="403"/>
      <c r="AS46" s="403"/>
      <c r="AT46" s="403"/>
      <c r="AU46" s="403"/>
      <c r="AV46" s="403"/>
      <c r="AW46" s="403"/>
      <c r="AX46" s="403"/>
      <c r="AY46" s="403"/>
      <c r="AZ46" s="403"/>
      <c r="BA46" s="403"/>
      <c r="BB46" s="403"/>
      <c r="BC46" s="403"/>
      <c r="BD46" s="403"/>
      <c r="BE46" s="403"/>
      <c r="BF46" s="403"/>
      <c r="BG46" s="403"/>
      <c r="BH46" s="403"/>
      <c r="BI46" s="403"/>
      <c r="BJ46" s="403"/>
      <c r="BK46" s="403"/>
      <c r="BL46" s="403"/>
      <c r="BM46" s="403"/>
      <c r="BN46" s="403"/>
      <c r="BO46" s="403"/>
      <c r="BP46" s="403"/>
      <c r="BQ46" s="403"/>
      <c r="BR46" s="403"/>
      <c r="BS46" s="403"/>
      <c r="BT46" s="403"/>
      <c r="BU46" s="403"/>
      <c r="BV46" s="403"/>
      <c r="BW46" s="403"/>
      <c r="BX46" s="403"/>
      <c r="BY46" s="403"/>
      <c r="BZ46" s="403"/>
      <c r="CA46" s="403"/>
      <c r="CB46" s="403"/>
      <c r="CC46" s="403"/>
      <c r="CD46" s="403"/>
      <c r="CE46" s="403"/>
      <c r="CF46" s="403"/>
      <c r="CG46" s="403"/>
      <c r="CH46" s="403"/>
      <c r="CI46" s="403"/>
      <c r="CJ46" s="403"/>
      <c r="CK46" s="403"/>
      <c r="CL46" s="403"/>
      <c r="CM46" s="403"/>
      <c r="CN46" s="403"/>
      <c r="CO46" s="403"/>
      <c r="CP46" s="403"/>
      <c r="CQ46" s="403"/>
      <c r="CR46" s="403"/>
      <c r="CS46" s="403"/>
      <c r="CT46" s="403"/>
      <c r="CU46" s="403"/>
      <c r="CV46" s="403"/>
      <c r="CW46" s="403"/>
      <c r="CX46" s="403"/>
      <c r="CY46" s="403"/>
      <c r="CZ46" s="403"/>
      <c r="DA46" s="403"/>
      <c r="DB46" s="403"/>
      <c r="DC46" s="403"/>
      <c r="DD46" s="403"/>
      <c r="DE46" s="403"/>
      <c r="DF46" s="403"/>
      <c r="DG46" s="403"/>
      <c r="DH46" s="403"/>
      <c r="DI46" s="403"/>
    </row>
    <row r="47" spans="1:113" x14ac:dyDescent="0.15">
      <c r="E47" s="403" t="s">
        <v>208</v>
      </c>
      <c r="F47" s="403"/>
      <c r="G47" s="403"/>
      <c r="H47" s="403"/>
      <c r="I47" s="403"/>
      <c r="J47" s="403"/>
      <c r="K47" s="403"/>
      <c r="L47" s="403"/>
      <c r="M47" s="403"/>
      <c r="N47" s="403"/>
      <c r="O47" s="403"/>
      <c r="P47" s="403"/>
      <c r="Q47" s="403"/>
      <c r="R47" s="403"/>
      <c r="S47" s="403"/>
      <c r="T47" s="403"/>
      <c r="U47" s="403"/>
      <c r="V47" s="403"/>
      <c r="W47" s="403"/>
      <c r="X47" s="403"/>
      <c r="Y47" s="403"/>
      <c r="Z47" s="403"/>
      <c r="AA47" s="403"/>
      <c r="AB47" s="403"/>
      <c r="AC47" s="403"/>
      <c r="AD47" s="403"/>
      <c r="AE47" s="403"/>
      <c r="AF47" s="403"/>
      <c r="AG47" s="403"/>
      <c r="AH47" s="403"/>
      <c r="AI47" s="403"/>
      <c r="AJ47" s="403"/>
      <c r="AK47" s="403"/>
      <c r="AL47" s="403"/>
      <c r="AM47" s="403"/>
      <c r="AN47" s="403"/>
      <c r="AO47" s="403"/>
      <c r="AP47" s="403"/>
      <c r="AQ47" s="403"/>
      <c r="AR47" s="403"/>
      <c r="AS47" s="403"/>
      <c r="AT47" s="403"/>
      <c r="AU47" s="403"/>
      <c r="AV47" s="403"/>
      <c r="AW47" s="403"/>
      <c r="AX47" s="403"/>
      <c r="AY47" s="403"/>
      <c r="AZ47" s="403"/>
      <c r="BA47" s="403"/>
      <c r="BB47" s="403"/>
      <c r="BC47" s="403"/>
      <c r="BD47" s="403"/>
      <c r="BE47" s="403"/>
      <c r="BF47" s="403"/>
      <c r="BG47" s="403"/>
      <c r="BH47" s="403"/>
      <c r="BI47" s="403"/>
      <c r="BJ47" s="403"/>
      <c r="BK47" s="403"/>
      <c r="BL47" s="403"/>
      <c r="BM47" s="403"/>
      <c r="BN47" s="403"/>
      <c r="BO47" s="403"/>
      <c r="BP47" s="403"/>
      <c r="BQ47" s="403"/>
      <c r="BR47" s="403"/>
      <c r="BS47" s="403"/>
      <c r="BT47" s="403"/>
      <c r="BU47" s="403"/>
      <c r="BV47" s="403"/>
      <c r="BW47" s="403"/>
      <c r="BX47" s="403"/>
      <c r="BY47" s="403"/>
      <c r="BZ47" s="403"/>
      <c r="CA47" s="403"/>
      <c r="CB47" s="403"/>
      <c r="CC47" s="403"/>
      <c r="CD47" s="403"/>
      <c r="CE47" s="403"/>
      <c r="CF47" s="403"/>
      <c r="CG47" s="403"/>
      <c r="CH47" s="403"/>
      <c r="CI47" s="403"/>
      <c r="CJ47" s="403"/>
      <c r="CK47" s="403"/>
      <c r="CL47" s="403"/>
      <c r="CM47" s="403"/>
      <c r="CN47" s="403"/>
      <c r="CO47" s="403"/>
      <c r="CP47" s="403"/>
      <c r="CQ47" s="403"/>
      <c r="CR47" s="403"/>
      <c r="CS47" s="403"/>
      <c r="CT47" s="403"/>
      <c r="CU47" s="403"/>
      <c r="CV47" s="403"/>
      <c r="CW47" s="403"/>
      <c r="CX47" s="403"/>
      <c r="CY47" s="403"/>
      <c r="CZ47" s="403"/>
      <c r="DA47" s="403"/>
      <c r="DB47" s="403"/>
      <c r="DC47" s="403"/>
      <c r="DD47" s="403"/>
      <c r="DE47" s="403"/>
      <c r="DF47" s="403"/>
      <c r="DG47" s="403"/>
      <c r="DH47" s="403"/>
      <c r="DI47" s="403"/>
    </row>
    <row r="48" spans="1:113" x14ac:dyDescent="0.15">
      <c r="E48" s="403" t="s">
        <v>209</v>
      </c>
      <c r="F48" s="403"/>
      <c r="G48" s="403"/>
      <c r="H48" s="403"/>
      <c r="I48" s="403"/>
      <c r="J48" s="403"/>
      <c r="K48" s="403"/>
      <c r="L48" s="403"/>
      <c r="M48" s="403"/>
      <c r="N48" s="403"/>
      <c r="O48" s="403"/>
      <c r="P48" s="403"/>
      <c r="Q48" s="403"/>
      <c r="R48" s="403"/>
      <c r="S48" s="403"/>
      <c r="T48" s="403"/>
      <c r="U48" s="403"/>
      <c r="V48" s="403"/>
      <c r="W48" s="403"/>
      <c r="X48" s="403"/>
      <c r="Y48" s="403"/>
      <c r="Z48" s="403"/>
      <c r="AA48" s="403"/>
      <c r="AB48" s="403"/>
      <c r="AC48" s="403"/>
      <c r="AD48" s="403"/>
      <c r="AE48" s="403"/>
      <c r="AF48" s="403"/>
      <c r="AG48" s="403"/>
      <c r="AH48" s="403"/>
      <c r="AI48" s="403"/>
      <c r="AJ48" s="403"/>
      <c r="AK48" s="403"/>
      <c r="AL48" s="403"/>
      <c r="AM48" s="403"/>
      <c r="AN48" s="403"/>
      <c r="AO48" s="403"/>
      <c r="AP48" s="403"/>
      <c r="AQ48" s="403"/>
      <c r="AR48" s="403"/>
      <c r="AS48" s="403"/>
      <c r="AT48" s="403"/>
      <c r="AU48" s="403"/>
      <c r="AV48" s="403"/>
      <c r="AW48" s="403"/>
      <c r="AX48" s="403"/>
      <c r="AY48" s="403"/>
      <c r="AZ48" s="403"/>
      <c r="BA48" s="403"/>
      <c r="BB48" s="403"/>
      <c r="BC48" s="403"/>
      <c r="BD48" s="403"/>
      <c r="BE48" s="403"/>
      <c r="BF48" s="403"/>
      <c r="BG48" s="403"/>
      <c r="BH48" s="403"/>
      <c r="BI48" s="403"/>
      <c r="BJ48" s="403"/>
      <c r="BK48" s="403"/>
      <c r="BL48" s="403"/>
      <c r="BM48" s="403"/>
      <c r="BN48" s="403"/>
      <c r="BO48" s="403"/>
      <c r="BP48" s="403"/>
      <c r="BQ48" s="403"/>
      <c r="BR48" s="403"/>
      <c r="BS48" s="403"/>
      <c r="BT48" s="403"/>
      <c r="BU48" s="403"/>
      <c r="BV48" s="403"/>
      <c r="BW48" s="403"/>
      <c r="BX48" s="403"/>
      <c r="BY48" s="403"/>
      <c r="BZ48" s="403"/>
      <c r="CA48" s="403"/>
      <c r="CB48" s="403"/>
      <c r="CC48" s="403"/>
      <c r="CD48" s="403"/>
      <c r="CE48" s="403"/>
      <c r="CF48" s="403"/>
      <c r="CG48" s="403"/>
      <c r="CH48" s="403"/>
      <c r="CI48" s="403"/>
      <c r="CJ48" s="403"/>
      <c r="CK48" s="403"/>
      <c r="CL48" s="403"/>
      <c r="CM48" s="403"/>
      <c r="CN48" s="403"/>
      <c r="CO48" s="403"/>
      <c r="CP48" s="403"/>
      <c r="CQ48" s="403"/>
      <c r="CR48" s="403"/>
      <c r="CS48" s="403"/>
      <c r="CT48" s="403"/>
      <c r="CU48" s="403"/>
      <c r="CV48" s="403"/>
      <c r="CW48" s="403"/>
      <c r="CX48" s="403"/>
      <c r="CY48" s="403"/>
      <c r="CZ48" s="403"/>
      <c r="DA48" s="403"/>
      <c r="DB48" s="403"/>
      <c r="DC48" s="403"/>
      <c r="DD48" s="403"/>
      <c r="DE48" s="403"/>
      <c r="DF48" s="403"/>
      <c r="DG48" s="403"/>
      <c r="DH48" s="403"/>
      <c r="DI48" s="403"/>
    </row>
    <row r="49" spans="5:113" x14ac:dyDescent="0.15">
      <c r="E49" s="405" t="s">
        <v>210</v>
      </c>
      <c r="F49" s="405"/>
      <c r="G49" s="405"/>
      <c r="H49" s="405"/>
      <c r="I49" s="405"/>
      <c r="J49" s="405"/>
      <c r="K49" s="405"/>
      <c r="L49" s="405"/>
      <c r="M49" s="405"/>
      <c r="N49" s="405"/>
      <c r="O49" s="405"/>
      <c r="P49" s="405"/>
      <c r="Q49" s="405"/>
      <c r="R49" s="405"/>
      <c r="S49" s="405"/>
      <c r="T49" s="405"/>
      <c r="U49" s="405"/>
      <c r="V49" s="405"/>
      <c r="W49" s="405"/>
      <c r="X49" s="405"/>
      <c r="Y49" s="405"/>
      <c r="Z49" s="405"/>
      <c r="AA49" s="405"/>
      <c r="AB49" s="405"/>
      <c r="AC49" s="405"/>
      <c r="AD49" s="405"/>
      <c r="AE49" s="405"/>
      <c r="AF49" s="405"/>
      <c r="AG49" s="405"/>
      <c r="AH49" s="405"/>
      <c r="AI49" s="405"/>
      <c r="AJ49" s="405"/>
      <c r="AK49" s="405"/>
      <c r="AL49" s="405"/>
      <c r="AM49" s="405"/>
      <c r="AN49" s="405"/>
      <c r="AO49" s="405"/>
      <c r="AP49" s="405"/>
      <c r="AQ49" s="405"/>
      <c r="AR49" s="405"/>
      <c r="AS49" s="405"/>
      <c r="AT49" s="405"/>
      <c r="AU49" s="405"/>
      <c r="AV49" s="405"/>
      <c r="AW49" s="405"/>
      <c r="AX49" s="405"/>
      <c r="AY49" s="405"/>
      <c r="AZ49" s="405"/>
      <c r="BA49" s="405"/>
      <c r="BB49" s="405"/>
      <c r="BC49" s="405"/>
      <c r="BD49" s="405"/>
      <c r="BE49" s="405"/>
      <c r="BF49" s="405"/>
      <c r="BG49" s="405"/>
      <c r="BH49" s="405"/>
      <c r="BI49" s="405"/>
      <c r="BJ49" s="405"/>
      <c r="BK49" s="405"/>
      <c r="BL49" s="405"/>
      <c r="BM49" s="405"/>
      <c r="BN49" s="405"/>
      <c r="BO49" s="405"/>
      <c r="BP49" s="405"/>
      <c r="BQ49" s="405"/>
      <c r="BR49" s="405"/>
      <c r="BS49" s="405"/>
      <c r="BT49" s="405"/>
      <c r="BU49" s="405"/>
      <c r="BV49" s="405"/>
      <c r="BW49" s="405"/>
      <c r="BX49" s="405"/>
      <c r="BY49" s="405"/>
      <c r="BZ49" s="405"/>
      <c r="CA49" s="405"/>
      <c r="CB49" s="405"/>
      <c r="CC49" s="405"/>
      <c r="CD49" s="405"/>
      <c r="CE49" s="405"/>
      <c r="CF49" s="405"/>
      <c r="CG49" s="405"/>
      <c r="CH49" s="405"/>
      <c r="CI49" s="405"/>
      <c r="CJ49" s="405"/>
      <c r="CK49" s="405"/>
      <c r="CL49" s="405"/>
      <c r="CM49" s="405"/>
      <c r="CN49" s="405"/>
      <c r="CO49" s="405"/>
      <c r="CP49" s="405"/>
      <c r="CQ49" s="405"/>
      <c r="CR49" s="405"/>
      <c r="CS49" s="405"/>
      <c r="CT49" s="405"/>
      <c r="CU49" s="405"/>
      <c r="CV49" s="405"/>
      <c r="CW49" s="405"/>
      <c r="CX49" s="405"/>
      <c r="CY49" s="405"/>
      <c r="CZ49" s="405"/>
      <c r="DA49" s="405"/>
      <c r="DB49" s="405"/>
      <c r="DC49" s="405"/>
      <c r="DD49" s="405"/>
      <c r="DE49" s="405"/>
      <c r="DF49" s="405"/>
      <c r="DG49" s="405"/>
      <c r="DH49" s="405"/>
      <c r="DI49" s="405"/>
    </row>
    <row r="50" spans="5:113" x14ac:dyDescent="0.15">
      <c r="E50" s="403" t="s">
        <v>211</v>
      </c>
      <c r="F50" s="403"/>
      <c r="G50" s="403"/>
      <c r="H50" s="403"/>
      <c r="I50" s="403"/>
      <c r="J50" s="403"/>
      <c r="K50" s="403"/>
      <c r="L50" s="403"/>
      <c r="M50" s="403"/>
      <c r="N50" s="403"/>
      <c r="O50" s="403"/>
      <c r="P50" s="403"/>
      <c r="Q50" s="403"/>
      <c r="R50" s="403"/>
      <c r="S50" s="403"/>
      <c r="T50" s="403"/>
      <c r="U50" s="403"/>
      <c r="V50" s="403"/>
      <c r="W50" s="403"/>
      <c r="X50" s="403"/>
      <c r="Y50" s="403"/>
      <c r="Z50" s="403"/>
      <c r="AA50" s="403"/>
      <c r="AB50" s="403"/>
      <c r="AC50" s="403"/>
      <c r="AD50" s="403"/>
      <c r="AE50" s="403"/>
      <c r="AF50" s="403"/>
      <c r="AG50" s="403"/>
      <c r="AH50" s="403"/>
      <c r="AI50" s="403"/>
      <c r="AJ50" s="403"/>
      <c r="AK50" s="403"/>
      <c r="AL50" s="403"/>
      <c r="AM50" s="403"/>
      <c r="AN50" s="403"/>
      <c r="AO50" s="403"/>
      <c r="AP50" s="403"/>
      <c r="AQ50" s="403"/>
      <c r="AR50" s="403"/>
      <c r="AS50" s="403"/>
      <c r="AT50" s="403"/>
      <c r="AU50" s="403"/>
      <c r="AV50" s="403"/>
      <c r="AW50" s="403"/>
      <c r="AX50" s="403"/>
      <c r="AY50" s="403"/>
      <c r="AZ50" s="403"/>
      <c r="BA50" s="403"/>
      <c r="BB50" s="403"/>
      <c r="BC50" s="403"/>
      <c r="BD50" s="403"/>
      <c r="BE50" s="403"/>
      <c r="BF50" s="403"/>
      <c r="BG50" s="403"/>
      <c r="BH50" s="403"/>
      <c r="BI50" s="403"/>
      <c r="BJ50" s="403"/>
      <c r="BK50" s="403"/>
      <c r="BL50" s="403"/>
      <c r="BM50" s="403"/>
      <c r="BN50" s="403"/>
      <c r="BO50" s="403"/>
      <c r="BP50" s="403"/>
      <c r="BQ50" s="403"/>
      <c r="BR50" s="403"/>
      <c r="BS50" s="403"/>
      <c r="BT50" s="403"/>
      <c r="BU50" s="403"/>
      <c r="BV50" s="403"/>
      <c r="BW50" s="403"/>
      <c r="BX50" s="403"/>
      <c r="BY50" s="403"/>
      <c r="BZ50" s="403"/>
      <c r="CA50" s="403"/>
      <c r="CB50" s="403"/>
      <c r="CC50" s="403"/>
      <c r="CD50" s="403"/>
      <c r="CE50" s="403"/>
      <c r="CF50" s="403"/>
      <c r="CG50" s="403"/>
      <c r="CH50" s="403"/>
      <c r="CI50" s="403"/>
      <c r="CJ50" s="403"/>
      <c r="CK50" s="403"/>
      <c r="CL50" s="403"/>
      <c r="CM50" s="403"/>
      <c r="CN50" s="403"/>
      <c r="CO50" s="403"/>
      <c r="CP50" s="403"/>
      <c r="CQ50" s="403"/>
      <c r="CR50" s="403"/>
      <c r="CS50" s="403"/>
      <c r="CT50" s="403"/>
      <c r="CU50" s="403"/>
      <c r="CV50" s="403"/>
      <c r="CW50" s="403"/>
      <c r="CX50" s="403"/>
      <c r="CY50" s="403"/>
      <c r="CZ50" s="403"/>
      <c r="DA50" s="403"/>
      <c r="DB50" s="403"/>
      <c r="DC50" s="403"/>
      <c r="DD50" s="403"/>
      <c r="DE50" s="403"/>
      <c r="DF50" s="403"/>
      <c r="DG50" s="403"/>
      <c r="DH50" s="403"/>
      <c r="DI50" s="403"/>
    </row>
    <row r="51" spans="5:113" x14ac:dyDescent="0.15">
      <c r="E51" s="403" t="s">
        <v>212</v>
      </c>
      <c r="F51" s="403"/>
      <c r="G51" s="403"/>
      <c r="H51" s="403"/>
      <c r="I51" s="403"/>
      <c r="J51" s="403"/>
      <c r="K51" s="403"/>
      <c r="L51" s="403"/>
      <c r="M51" s="403"/>
      <c r="N51" s="403"/>
      <c r="O51" s="403"/>
      <c r="P51" s="403"/>
      <c r="Q51" s="403"/>
      <c r="R51" s="403"/>
      <c r="S51" s="403"/>
      <c r="T51" s="403"/>
      <c r="U51" s="403"/>
      <c r="V51" s="403"/>
      <c r="W51" s="403"/>
      <c r="X51" s="403"/>
      <c r="Y51" s="403"/>
      <c r="Z51" s="403"/>
      <c r="AA51" s="403"/>
      <c r="AB51" s="403"/>
      <c r="AC51" s="403"/>
      <c r="AD51" s="403"/>
      <c r="AE51" s="403"/>
      <c r="AF51" s="403"/>
      <c r="AG51" s="403"/>
      <c r="AH51" s="403"/>
      <c r="AI51" s="403"/>
      <c r="AJ51" s="403"/>
      <c r="AK51" s="403"/>
      <c r="AL51" s="403"/>
      <c r="AM51" s="403"/>
      <c r="AN51" s="403"/>
      <c r="AO51" s="403"/>
      <c r="AP51" s="403"/>
      <c r="AQ51" s="403"/>
      <c r="AR51" s="403"/>
      <c r="AS51" s="403"/>
      <c r="AT51" s="403"/>
      <c r="AU51" s="403"/>
      <c r="AV51" s="403"/>
      <c r="AW51" s="403"/>
      <c r="AX51" s="403"/>
      <c r="AY51" s="403"/>
      <c r="AZ51" s="403"/>
      <c r="BA51" s="403"/>
      <c r="BB51" s="403"/>
      <c r="BC51" s="403"/>
      <c r="BD51" s="403"/>
      <c r="BE51" s="403"/>
      <c r="BF51" s="403"/>
      <c r="BG51" s="403"/>
      <c r="BH51" s="403"/>
      <c r="BI51" s="403"/>
      <c r="BJ51" s="403"/>
      <c r="BK51" s="403"/>
      <c r="BL51" s="403"/>
      <c r="BM51" s="403"/>
      <c r="BN51" s="403"/>
      <c r="BO51" s="403"/>
      <c r="BP51" s="403"/>
      <c r="BQ51" s="403"/>
      <c r="BR51" s="403"/>
      <c r="BS51" s="403"/>
      <c r="BT51" s="403"/>
      <c r="BU51" s="403"/>
      <c r="BV51" s="403"/>
      <c r="BW51" s="403"/>
      <c r="BX51" s="403"/>
      <c r="BY51" s="403"/>
      <c r="BZ51" s="403"/>
      <c r="CA51" s="403"/>
      <c r="CB51" s="403"/>
      <c r="CC51" s="403"/>
      <c r="CD51" s="403"/>
      <c r="CE51" s="403"/>
      <c r="CF51" s="403"/>
      <c r="CG51" s="403"/>
      <c r="CH51" s="403"/>
      <c r="CI51" s="403"/>
      <c r="CJ51" s="403"/>
      <c r="CK51" s="403"/>
      <c r="CL51" s="403"/>
      <c r="CM51" s="403"/>
      <c r="CN51" s="403"/>
      <c r="CO51" s="403"/>
      <c r="CP51" s="403"/>
      <c r="CQ51" s="403"/>
      <c r="CR51" s="403"/>
      <c r="CS51" s="403"/>
      <c r="CT51" s="403"/>
      <c r="CU51" s="403"/>
      <c r="CV51" s="403"/>
      <c r="CW51" s="403"/>
      <c r="CX51" s="403"/>
      <c r="CY51" s="403"/>
      <c r="CZ51" s="403"/>
      <c r="DA51" s="403"/>
      <c r="DB51" s="403"/>
      <c r="DC51" s="403"/>
      <c r="DD51" s="403"/>
      <c r="DE51" s="403"/>
      <c r="DF51" s="403"/>
      <c r="DG51" s="403"/>
      <c r="DH51" s="403"/>
      <c r="DI51" s="403"/>
    </row>
    <row r="52" spans="5:113" x14ac:dyDescent="0.15">
      <c r="E52" s="403" t="s">
        <v>213</v>
      </c>
      <c r="F52" s="403"/>
      <c r="G52" s="403"/>
      <c r="H52" s="403"/>
      <c r="I52" s="403"/>
      <c r="J52" s="403"/>
      <c r="K52" s="403"/>
      <c r="L52" s="403"/>
      <c r="M52" s="403"/>
      <c r="N52" s="403"/>
      <c r="O52" s="403"/>
      <c r="P52" s="403"/>
      <c r="Q52" s="403"/>
      <c r="R52" s="403"/>
      <c r="S52" s="403"/>
      <c r="T52" s="403"/>
      <c r="U52" s="403"/>
      <c r="V52" s="403"/>
      <c r="W52" s="403"/>
      <c r="X52" s="403"/>
      <c r="Y52" s="403"/>
      <c r="Z52" s="403"/>
      <c r="AA52" s="403"/>
      <c r="AB52" s="403"/>
      <c r="AC52" s="403"/>
      <c r="AD52" s="403"/>
      <c r="AE52" s="403"/>
      <c r="AF52" s="403"/>
      <c r="AG52" s="403"/>
      <c r="AH52" s="403"/>
      <c r="AI52" s="403"/>
      <c r="AJ52" s="403"/>
      <c r="AK52" s="403"/>
      <c r="AL52" s="403"/>
      <c r="AM52" s="403"/>
      <c r="AN52" s="403"/>
      <c r="AO52" s="403"/>
      <c r="AP52" s="403"/>
      <c r="AQ52" s="403"/>
      <c r="AR52" s="403"/>
      <c r="AS52" s="403"/>
      <c r="AT52" s="403"/>
      <c r="AU52" s="403"/>
      <c r="AV52" s="403"/>
      <c r="AW52" s="403"/>
      <c r="AX52" s="403"/>
      <c r="AY52" s="403"/>
      <c r="AZ52" s="403"/>
      <c r="BA52" s="403"/>
      <c r="BB52" s="403"/>
      <c r="BC52" s="403"/>
      <c r="BD52" s="403"/>
      <c r="BE52" s="403"/>
      <c r="BF52" s="403"/>
      <c r="BG52" s="403"/>
      <c r="BH52" s="403"/>
      <c r="BI52" s="403"/>
      <c r="BJ52" s="403"/>
      <c r="BK52" s="403"/>
      <c r="BL52" s="403"/>
      <c r="BM52" s="403"/>
      <c r="BN52" s="403"/>
      <c r="BO52" s="403"/>
      <c r="BP52" s="403"/>
      <c r="BQ52" s="403"/>
      <c r="BR52" s="403"/>
      <c r="BS52" s="403"/>
      <c r="BT52" s="403"/>
      <c r="BU52" s="403"/>
      <c r="BV52" s="403"/>
      <c r="BW52" s="403"/>
      <c r="BX52" s="403"/>
      <c r="BY52" s="403"/>
      <c r="BZ52" s="403"/>
      <c r="CA52" s="403"/>
      <c r="CB52" s="403"/>
      <c r="CC52" s="403"/>
      <c r="CD52" s="403"/>
      <c r="CE52" s="403"/>
      <c r="CF52" s="403"/>
      <c r="CG52" s="403"/>
      <c r="CH52" s="403"/>
      <c r="CI52" s="403"/>
      <c r="CJ52" s="403"/>
      <c r="CK52" s="403"/>
      <c r="CL52" s="403"/>
      <c r="CM52" s="403"/>
      <c r="CN52" s="403"/>
      <c r="CO52" s="403"/>
      <c r="CP52" s="403"/>
      <c r="CQ52" s="403"/>
      <c r="CR52" s="403"/>
      <c r="CS52" s="403"/>
      <c r="CT52" s="403"/>
      <c r="CU52" s="403"/>
      <c r="CV52" s="403"/>
      <c r="CW52" s="403"/>
      <c r="CX52" s="403"/>
      <c r="CY52" s="403"/>
      <c r="CZ52" s="403"/>
      <c r="DA52" s="403"/>
      <c r="DB52" s="403"/>
      <c r="DC52" s="403"/>
      <c r="DD52" s="403"/>
      <c r="DE52" s="403"/>
      <c r="DF52" s="403"/>
      <c r="DG52" s="403"/>
      <c r="DH52" s="403"/>
      <c r="DI52" s="403"/>
    </row>
    <row r="53" spans="5:113" x14ac:dyDescent="0.15"/>
    <row r="54" spans="5:113" x14ac:dyDescent="0.15"/>
    <row r="55" spans="5:113" x14ac:dyDescent="0.15"/>
    <row r="56" spans="5:113" x14ac:dyDescent="0.15"/>
  </sheetData>
  <sheetProtection algorithmName="SHA-512" hashValue="73DzP/FcWX3mZZhITC2y9Gd1FIGaTdzPjzz6esrHug1c4C5+1qT/sB0rafAMvhJ55yZwv+R/YO1gK7It6AqRyA==" saltValue="OJVhnD0uYr/YCDr3Sy571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9"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214</v>
      </c>
      <c r="DI1" s="782"/>
      <c r="DJ1" s="782"/>
      <c r="DK1" s="782"/>
      <c r="DL1" s="782"/>
      <c r="DM1" s="782"/>
      <c r="DN1" s="783"/>
      <c r="DO1" s="212"/>
      <c r="DP1" s="781" t="s">
        <v>215</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3" t="s">
        <v>217</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218</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219</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15">
      <c r="B4" s="723" t="s">
        <v>1</v>
      </c>
      <c r="C4" s="724"/>
      <c r="D4" s="724"/>
      <c r="E4" s="724"/>
      <c r="F4" s="724"/>
      <c r="G4" s="724"/>
      <c r="H4" s="724"/>
      <c r="I4" s="724"/>
      <c r="J4" s="724"/>
      <c r="K4" s="724"/>
      <c r="L4" s="724"/>
      <c r="M4" s="724"/>
      <c r="N4" s="724"/>
      <c r="O4" s="724"/>
      <c r="P4" s="724"/>
      <c r="Q4" s="725"/>
      <c r="R4" s="723" t="s">
        <v>220</v>
      </c>
      <c r="S4" s="724"/>
      <c r="T4" s="724"/>
      <c r="U4" s="724"/>
      <c r="V4" s="724"/>
      <c r="W4" s="724"/>
      <c r="X4" s="724"/>
      <c r="Y4" s="725"/>
      <c r="Z4" s="723" t="s">
        <v>221</v>
      </c>
      <c r="AA4" s="724"/>
      <c r="AB4" s="724"/>
      <c r="AC4" s="725"/>
      <c r="AD4" s="723" t="s">
        <v>222</v>
      </c>
      <c r="AE4" s="724"/>
      <c r="AF4" s="724"/>
      <c r="AG4" s="724"/>
      <c r="AH4" s="724"/>
      <c r="AI4" s="724"/>
      <c r="AJ4" s="724"/>
      <c r="AK4" s="725"/>
      <c r="AL4" s="723" t="s">
        <v>221</v>
      </c>
      <c r="AM4" s="724"/>
      <c r="AN4" s="724"/>
      <c r="AO4" s="725"/>
      <c r="AP4" s="784" t="s">
        <v>223</v>
      </c>
      <c r="AQ4" s="784"/>
      <c r="AR4" s="784"/>
      <c r="AS4" s="784"/>
      <c r="AT4" s="784"/>
      <c r="AU4" s="784"/>
      <c r="AV4" s="784"/>
      <c r="AW4" s="784"/>
      <c r="AX4" s="784"/>
      <c r="AY4" s="784"/>
      <c r="AZ4" s="784"/>
      <c r="BA4" s="784"/>
      <c r="BB4" s="784"/>
      <c r="BC4" s="784"/>
      <c r="BD4" s="784"/>
      <c r="BE4" s="784"/>
      <c r="BF4" s="784"/>
      <c r="BG4" s="784" t="s">
        <v>224</v>
      </c>
      <c r="BH4" s="784"/>
      <c r="BI4" s="784"/>
      <c r="BJ4" s="784"/>
      <c r="BK4" s="784"/>
      <c r="BL4" s="784"/>
      <c r="BM4" s="784"/>
      <c r="BN4" s="784"/>
      <c r="BO4" s="784" t="s">
        <v>221</v>
      </c>
      <c r="BP4" s="784"/>
      <c r="BQ4" s="784"/>
      <c r="BR4" s="784"/>
      <c r="BS4" s="784" t="s">
        <v>225</v>
      </c>
      <c r="BT4" s="784"/>
      <c r="BU4" s="784"/>
      <c r="BV4" s="784"/>
      <c r="BW4" s="784"/>
      <c r="BX4" s="784"/>
      <c r="BY4" s="784"/>
      <c r="BZ4" s="784"/>
      <c r="CA4" s="784"/>
      <c r="CB4" s="784"/>
      <c r="CD4" s="766" t="s">
        <v>226</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216" customFormat="1" ht="11.25" customHeight="1" x14ac:dyDescent="0.15">
      <c r="B5" s="730" t="s">
        <v>227</v>
      </c>
      <c r="C5" s="731"/>
      <c r="D5" s="731"/>
      <c r="E5" s="731"/>
      <c r="F5" s="731"/>
      <c r="G5" s="731"/>
      <c r="H5" s="731"/>
      <c r="I5" s="731"/>
      <c r="J5" s="731"/>
      <c r="K5" s="731"/>
      <c r="L5" s="731"/>
      <c r="M5" s="731"/>
      <c r="N5" s="731"/>
      <c r="O5" s="731"/>
      <c r="P5" s="731"/>
      <c r="Q5" s="732"/>
      <c r="R5" s="717">
        <v>305675</v>
      </c>
      <c r="S5" s="718"/>
      <c r="T5" s="718"/>
      <c r="U5" s="718"/>
      <c r="V5" s="718"/>
      <c r="W5" s="718"/>
      <c r="X5" s="718"/>
      <c r="Y5" s="761"/>
      <c r="Z5" s="779">
        <v>6.9</v>
      </c>
      <c r="AA5" s="779"/>
      <c r="AB5" s="779"/>
      <c r="AC5" s="779"/>
      <c r="AD5" s="780">
        <v>305675</v>
      </c>
      <c r="AE5" s="780"/>
      <c r="AF5" s="780"/>
      <c r="AG5" s="780"/>
      <c r="AH5" s="780"/>
      <c r="AI5" s="780"/>
      <c r="AJ5" s="780"/>
      <c r="AK5" s="780"/>
      <c r="AL5" s="762">
        <v>13.1</v>
      </c>
      <c r="AM5" s="735"/>
      <c r="AN5" s="735"/>
      <c r="AO5" s="763"/>
      <c r="AP5" s="730" t="s">
        <v>228</v>
      </c>
      <c r="AQ5" s="731"/>
      <c r="AR5" s="731"/>
      <c r="AS5" s="731"/>
      <c r="AT5" s="731"/>
      <c r="AU5" s="731"/>
      <c r="AV5" s="731"/>
      <c r="AW5" s="731"/>
      <c r="AX5" s="731"/>
      <c r="AY5" s="731"/>
      <c r="AZ5" s="731"/>
      <c r="BA5" s="731"/>
      <c r="BB5" s="731"/>
      <c r="BC5" s="731"/>
      <c r="BD5" s="731"/>
      <c r="BE5" s="731"/>
      <c r="BF5" s="732"/>
      <c r="BG5" s="664">
        <v>305675</v>
      </c>
      <c r="BH5" s="665"/>
      <c r="BI5" s="665"/>
      <c r="BJ5" s="665"/>
      <c r="BK5" s="665"/>
      <c r="BL5" s="665"/>
      <c r="BM5" s="665"/>
      <c r="BN5" s="666"/>
      <c r="BO5" s="691">
        <v>100</v>
      </c>
      <c r="BP5" s="691"/>
      <c r="BQ5" s="691"/>
      <c r="BR5" s="691"/>
      <c r="BS5" s="692" t="s">
        <v>229</v>
      </c>
      <c r="BT5" s="692"/>
      <c r="BU5" s="692"/>
      <c r="BV5" s="692"/>
      <c r="BW5" s="692"/>
      <c r="BX5" s="692"/>
      <c r="BY5" s="692"/>
      <c r="BZ5" s="692"/>
      <c r="CA5" s="692"/>
      <c r="CB5" s="750"/>
      <c r="CD5" s="766" t="s">
        <v>223</v>
      </c>
      <c r="CE5" s="767"/>
      <c r="CF5" s="767"/>
      <c r="CG5" s="767"/>
      <c r="CH5" s="767"/>
      <c r="CI5" s="767"/>
      <c r="CJ5" s="767"/>
      <c r="CK5" s="767"/>
      <c r="CL5" s="767"/>
      <c r="CM5" s="767"/>
      <c r="CN5" s="767"/>
      <c r="CO5" s="767"/>
      <c r="CP5" s="767"/>
      <c r="CQ5" s="768"/>
      <c r="CR5" s="766" t="s">
        <v>230</v>
      </c>
      <c r="CS5" s="767"/>
      <c r="CT5" s="767"/>
      <c r="CU5" s="767"/>
      <c r="CV5" s="767"/>
      <c r="CW5" s="767"/>
      <c r="CX5" s="767"/>
      <c r="CY5" s="768"/>
      <c r="CZ5" s="766" t="s">
        <v>221</v>
      </c>
      <c r="DA5" s="767"/>
      <c r="DB5" s="767"/>
      <c r="DC5" s="768"/>
      <c r="DD5" s="766" t="s">
        <v>231</v>
      </c>
      <c r="DE5" s="767"/>
      <c r="DF5" s="767"/>
      <c r="DG5" s="767"/>
      <c r="DH5" s="767"/>
      <c r="DI5" s="767"/>
      <c r="DJ5" s="767"/>
      <c r="DK5" s="767"/>
      <c r="DL5" s="767"/>
      <c r="DM5" s="767"/>
      <c r="DN5" s="767"/>
      <c r="DO5" s="767"/>
      <c r="DP5" s="768"/>
      <c r="DQ5" s="766" t="s">
        <v>232</v>
      </c>
      <c r="DR5" s="767"/>
      <c r="DS5" s="767"/>
      <c r="DT5" s="767"/>
      <c r="DU5" s="767"/>
      <c r="DV5" s="767"/>
      <c r="DW5" s="767"/>
      <c r="DX5" s="767"/>
      <c r="DY5" s="767"/>
      <c r="DZ5" s="767"/>
      <c r="EA5" s="767"/>
      <c r="EB5" s="767"/>
      <c r="EC5" s="768"/>
    </row>
    <row r="6" spans="2:143" ht="11.25" customHeight="1" x14ac:dyDescent="0.15">
      <c r="B6" s="661" t="s">
        <v>233</v>
      </c>
      <c r="C6" s="662"/>
      <c r="D6" s="662"/>
      <c r="E6" s="662"/>
      <c r="F6" s="662"/>
      <c r="G6" s="662"/>
      <c r="H6" s="662"/>
      <c r="I6" s="662"/>
      <c r="J6" s="662"/>
      <c r="K6" s="662"/>
      <c r="L6" s="662"/>
      <c r="M6" s="662"/>
      <c r="N6" s="662"/>
      <c r="O6" s="662"/>
      <c r="P6" s="662"/>
      <c r="Q6" s="663"/>
      <c r="R6" s="664">
        <v>68523</v>
      </c>
      <c r="S6" s="665"/>
      <c r="T6" s="665"/>
      <c r="U6" s="665"/>
      <c r="V6" s="665"/>
      <c r="W6" s="665"/>
      <c r="X6" s="665"/>
      <c r="Y6" s="666"/>
      <c r="Z6" s="691">
        <v>1.5</v>
      </c>
      <c r="AA6" s="691"/>
      <c r="AB6" s="691"/>
      <c r="AC6" s="691"/>
      <c r="AD6" s="692">
        <v>68523</v>
      </c>
      <c r="AE6" s="692"/>
      <c r="AF6" s="692"/>
      <c r="AG6" s="692"/>
      <c r="AH6" s="692"/>
      <c r="AI6" s="692"/>
      <c r="AJ6" s="692"/>
      <c r="AK6" s="692"/>
      <c r="AL6" s="667">
        <v>2.9</v>
      </c>
      <c r="AM6" s="668"/>
      <c r="AN6" s="668"/>
      <c r="AO6" s="693"/>
      <c r="AP6" s="661" t="s">
        <v>234</v>
      </c>
      <c r="AQ6" s="662"/>
      <c r="AR6" s="662"/>
      <c r="AS6" s="662"/>
      <c r="AT6" s="662"/>
      <c r="AU6" s="662"/>
      <c r="AV6" s="662"/>
      <c r="AW6" s="662"/>
      <c r="AX6" s="662"/>
      <c r="AY6" s="662"/>
      <c r="AZ6" s="662"/>
      <c r="BA6" s="662"/>
      <c r="BB6" s="662"/>
      <c r="BC6" s="662"/>
      <c r="BD6" s="662"/>
      <c r="BE6" s="662"/>
      <c r="BF6" s="663"/>
      <c r="BG6" s="664">
        <v>305675</v>
      </c>
      <c r="BH6" s="665"/>
      <c r="BI6" s="665"/>
      <c r="BJ6" s="665"/>
      <c r="BK6" s="665"/>
      <c r="BL6" s="665"/>
      <c r="BM6" s="665"/>
      <c r="BN6" s="666"/>
      <c r="BO6" s="691">
        <v>100</v>
      </c>
      <c r="BP6" s="691"/>
      <c r="BQ6" s="691"/>
      <c r="BR6" s="691"/>
      <c r="BS6" s="692" t="s">
        <v>131</v>
      </c>
      <c r="BT6" s="692"/>
      <c r="BU6" s="692"/>
      <c r="BV6" s="692"/>
      <c r="BW6" s="692"/>
      <c r="BX6" s="692"/>
      <c r="BY6" s="692"/>
      <c r="BZ6" s="692"/>
      <c r="CA6" s="692"/>
      <c r="CB6" s="750"/>
      <c r="CD6" s="720" t="s">
        <v>235</v>
      </c>
      <c r="CE6" s="721"/>
      <c r="CF6" s="721"/>
      <c r="CG6" s="721"/>
      <c r="CH6" s="721"/>
      <c r="CI6" s="721"/>
      <c r="CJ6" s="721"/>
      <c r="CK6" s="721"/>
      <c r="CL6" s="721"/>
      <c r="CM6" s="721"/>
      <c r="CN6" s="721"/>
      <c r="CO6" s="721"/>
      <c r="CP6" s="721"/>
      <c r="CQ6" s="722"/>
      <c r="CR6" s="664">
        <v>43327</v>
      </c>
      <c r="CS6" s="665"/>
      <c r="CT6" s="665"/>
      <c r="CU6" s="665"/>
      <c r="CV6" s="665"/>
      <c r="CW6" s="665"/>
      <c r="CX6" s="665"/>
      <c r="CY6" s="666"/>
      <c r="CZ6" s="762">
        <v>1</v>
      </c>
      <c r="DA6" s="735"/>
      <c r="DB6" s="735"/>
      <c r="DC6" s="765"/>
      <c r="DD6" s="670" t="s">
        <v>131</v>
      </c>
      <c r="DE6" s="665"/>
      <c r="DF6" s="665"/>
      <c r="DG6" s="665"/>
      <c r="DH6" s="665"/>
      <c r="DI6" s="665"/>
      <c r="DJ6" s="665"/>
      <c r="DK6" s="665"/>
      <c r="DL6" s="665"/>
      <c r="DM6" s="665"/>
      <c r="DN6" s="665"/>
      <c r="DO6" s="665"/>
      <c r="DP6" s="666"/>
      <c r="DQ6" s="670">
        <v>43327</v>
      </c>
      <c r="DR6" s="665"/>
      <c r="DS6" s="665"/>
      <c r="DT6" s="665"/>
      <c r="DU6" s="665"/>
      <c r="DV6" s="665"/>
      <c r="DW6" s="665"/>
      <c r="DX6" s="665"/>
      <c r="DY6" s="665"/>
      <c r="DZ6" s="665"/>
      <c r="EA6" s="665"/>
      <c r="EB6" s="665"/>
      <c r="EC6" s="705"/>
    </row>
    <row r="7" spans="2:143" ht="11.25" customHeight="1" x14ac:dyDescent="0.15">
      <c r="B7" s="661" t="s">
        <v>236</v>
      </c>
      <c r="C7" s="662"/>
      <c r="D7" s="662"/>
      <c r="E7" s="662"/>
      <c r="F7" s="662"/>
      <c r="G7" s="662"/>
      <c r="H7" s="662"/>
      <c r="I7" s="662"/>
      <c r="J7" s="662"/>
      <c r="K7" s="662"/>
      <c r="L7" s="662"/>
      <c r="M7" s="662"/>
      <c r="N7" s="662"/>
      <c r="O7" s="662"/>
      <c r="P7" s="662"/>
      <c r="Q7" s="663"/>
      <c r="R7" s="664">
        <v>185</v>
      </c>
      <c r="S7" s="665"/>
      <c r="T7" s="665"/>
      <c r="U7" s="665"/>
      <c r="V7" s="665"/>
      <c r="W7" s="665"/>
      <c r="X7" s="665"/>
      <c r="Y7" s="666"/>
      <c r="Z7" s="691">
        <v>0</v>
      </c>
      <c r="AA7" s="691"/>
      <c r="AB7" s="691"/>
      <c r="AC7" s="691"/>
      <c r="AD7" s="692">
        <v>185</v>
      </c>
      <c r="AE7" s="692"/>
      <c r="AF7" s="692"/>
      <c r="AG7" s="692"/>
      <c r="AH7" s="692"/>
      <c r="AI7" s="692"/>
      <c r="AJ7" s="692"/>
      <c r="AK7" s="692"/>
      <c r="AL7" s="667">
        <v>0</v>
      </c>
      <c r="AM7" s="668"/>
      <c r="AN7" s="668"/>
      <c r="AO7" s="693"/>
      <c r="AP7" s="661" t="s">
        <v>237</v>
      </c>
      <c r="AQ7" s="662"/>
      <c r="AR7" s="662"/>
      <c r="AS7" s="662"/>
      <c r="AT7" s="662"/>
      <c r="AU7" s="662"/>
      <c r="AV7" s="662"/>
      <c r="AW7" s="662"/>
      <c r="AX7" s="662"/>
      <c r="AY7" s="662"/>
      <c r="AZ7" s="662"/>
      <c r="BA7" s="662"/>
      <c r="BB7" s="662"/>
      <c r="BC7" s="662"/>
      <c r="BD7" s="662"/>
      <c r="BE7" s="662"/>
      <c r="BF7" s="663"/>
      <c r="BG7" s="664">
        <v>123026</v>
      </c>
      <c r="BH7" s="665"/>
      <c r="BI7" s="665"/>
      <c r="BJ7" s="665"/>
      <c r="BK7" s="665"/>
      <c r="BL7" s="665"/>
      <c r="BM7" s="665"/>
      <c r="BN7" s="666"/>
      <c r="BO7" s="691">
        <v>40.200000000000003</v>
      </c>
      <c r="BP7" s="691"/>
      <c r="BQ7" s="691"/>
      <c r="BR7" s="691"/>
      <c r="BS7" s="692" t="s">
        <v>229</v>
      </c>
      <c r="BT7" s="692"/>
      <c r="BU7" s="692"/>
      <c r="BV7" s="692"/>
      <c r="BW7" s="692"/>
      <c r="BX7" s="692"/>
      <c r="BY7" s="692"/>
      <c r="BZ7" s="692"/>
      <c r="CA7" s="692"/>
      <c r="CB7" s="750"/>
      <c r="CD7" s="706" t="s">
        <v>238</v>
      </c>
      <c r="CE7" s="703"/>
      <c r="CF7" s="703"/>
      <c r="CG7" s="703"/>
      <c r="CH7" s="703"/>
      <c r="CI7" s="703"/>
      <c r="CJ7" s="703"/>
      <c r="CK7" s="703"/>
      <c r="CL7" s="703"/>
      <c r="CM7" s="703"/>
      <c r="CN7" s="703"/>
      <c r="CO7" s="703"/>
      <c r="CP7" s="703"/>
      <c r="CQ7" s="704"/>
      <c r="CR7" s="664">
        <v>896989</v>
      </c>
      <c r="CS7" s="665"/>
      <c r="CT7" s="665"/>
      <c r="CU7" s="665"/>
      <c r="CV7" s="665"/>
      <c r="CW7" s="665"/>
      <c r="CX7" s="665"/>
      <c r="CY7" s="666"/>
      <c r="CZ7" s="691">
        <v>21.5</v>
      </c>
      <c r="DA7" s="691"/>
      <c r="DB7" s="691"/>
      <c r="DC7" s="691"/>
      <c r="DD7" s="670">
        <v>26376</v>
      </c>
      <c r="DE7" s="665"/>
      <c r="DF7" s="665"/>
      <c r="DG7" s="665"/>
      <c r="DH7" s="665"/>
      <c r="DI7" s="665"/>
      <c r="DJ7" s="665"/>
      <c r="DK7" s="665"/>
      <c r="DL7" s="665"/>
      <c r="DM7" s="665"/>
      <c r="DN7" s="665"/>
      <c r="DO7" s="665"/>
      <c r="DP7" s="666"/>
      <c r="DQ7" s="670">
        <v>768060</v>
      </c>
      <c r="DR7" s="665"/>
      <c r="DS7" s="665"/>
      <c r="DT7" s="665"/>
      <c r="DU7" s="665"/>
      <c r="DV7" s="665"/>
      <c r="DW7" s="665"/>
      <c r="DX7" s="665"/>
      <c r="DY7" s="665"/>
      <c r="DZ7" s="665"/>
      <c r="EA7" s="665"/>
      <c r="EB7" s="665"/>
      <c r="EC7" s="705"/>
    </row>
    <row r="8" spans="2:143" ht="11.25" customHeight="1" x14ac:dyDescent="0.15">
      <c r="B8" s="661" t="s">
        <v>239</v>
      </c>
      <c r="C8" s="662"/>
      <c r="D8" s="662"/>
      <c r="E8" s="662"/>
      <c r="F8" s="662"/>
      <c r="G8" s="662"/>
      <c r="H8" s="662"/>
      <c r="I8" s="662"/>
      <c r="J8" s="662"/>
      <c r="K8" s="662"/>
      <c r="L8" s="662"/>
      <c r="M8" s="662"/>
      <c r="N8" s="662"/>
      <c r="O8" s="662"/>
      <c r="P8" s="662"/>
      <c r="Q8" s="663"/>
      <c r="R8" s="664">
        <v>2266</v>
      </c>
      <c r="S8" s="665"/>
      <c r="T8" s="665"/>
      <c r="U8" s="665"/>
      <c r="V8" s="665"/>
      <c r="W8" s="665"/>
      <c r="X8" s="665"/>
      <c r="Y8" s="666"/>
      <c r="Z8" s="691">
        <v>0.1</v>
      </c>
      <c r="AA8" s="691"/>
      <c r="AB8" s="691"/>
      <c r="AC8" s="691"/>
      <c r="AD8" s="692">
        <v>2266</v>
      </c>
      <c r="AE8" s="692"/>
      <c r="AF8" s="692"/>
      <c r="AG8" s="692"/>
      <c r="AH8" s="692"/>
      <c r="AI8" s="692"/>
      <c r="AJ8" s="692"/>
      <c r="AK8" s="692"/>
      <c r="AL8" s="667">
        <v>0.1</v>
      </c>
      <c r="AM8" s="668"/>
      <c r="AN8" s="668"/>
      <c r="AO8" s="693"/>
      <c r="AP8" s="661" t="s">
        <v>240</v>
      </c>
      <c r="AQ8" s="662"/>
      <c r="AR8" s="662"/>
      <c r="AS8" s="662"/>
      <c r="AT8" s="662"/>
      <c r="AU8" s="662"/>
      <c r="AV8" s="662"/>
      <c r="AW8" s="662"/>
      <c r="AX8" s="662"/>
      <c r="AY8" s="662"/>
      <c r="AZ8" s="662"/>
      <c r="BA8" s="662"/>
      <c r="BB8" s="662"/>
      <c r="BC8" s="662"/>
      <c r="BD8" s="662"/>
      <c r="BE8" s="662"/>
      <c r="BF8" s="663"/>
      <c r="BG8" s="664">
        <v>5255</v>
      </c>
      <c r="BH8" s="665"/>
      <c r="BI8" s="665"/>
      <c r="BJ8" s="665"/>
      <c r="BK8" s="665"/>
      <c r="BL8" s="665"/>
      <c r="BM8" s="665"/>
      <c r="BN8" s="666"/>
      <c r="BO8" s="691">
        <v>1.7</v>
      </c>
      <c r="BP8" s="691"/>
      <c r="BQ8" s="691"/>
      <c r="BR8" s="691"/>
      <c r="BS8" s="692" t="s">
        <v>140</v>
      </c>
      <c r="BT8" s="692"/>
      <c r="BU8" s="692"/>
      <c r="BV8" s="692"/>
      <c r="BW8" s="692"/>
      <c r="BX8" s="692"/>
      <c r="BY8" s="692"/>
      <c r="BZ8" s="692"/>
      <c r="CA8" s="692"/>
      <c r="CB8" s="750"/>
      <c r="CD8" s="706" t="s">
        <v>241</v>
      </c>
      <c r="CE8" s="703"/>
      <c r="CF8" s="703"/>
      <c r="CG8" s="703"/>
      <c r="CH8" s="703"/>
      <c r="CI8" s="703"/>
      <c r="CJ8" s="703"/>
      <c r="CK8" s="703"/>
      <c r="CL8" s="703"/>
      <c r="CM8" s="703"/>
      <c r="CN8" s="703"/>
      <c r="CO8" s="703"/>
      <c r="CP8" s="703"/>
      <c r="CQ8" s="704"/>
      <c r="CR8" s="664">
        <v>849174</v>
      </c>
      <c r="CS8" s="665"/>
      <c r="CT8" s="665"/>
      <c r="CU8" s="665"/>
      <c r="CV8" s="665"/>
      <c r="CW8" s="665"/>
      <c r="CX8" s="665"/>
      <c r="CY8" s="666"/>
      <c r="CZ8" s="691">
        <v>20.399999999999999</v>
      </c>
      <c r="DA8" s="691"/>
      <c r="DB8" s="691"/>
      <c r="DC8" s="691"/>
      <c r="DD8" s="670">
        <v>638</v>
      </c>
      <c r="DE8" s="665"/>
      <c r="DF8" s="665"/>
      <c r="DG8" s="665"/>
      <c r="DH8" s="665"/>
      <c r="DI8" s="665"/>
      <c r="DJ8" s="665"/>
      <c r="DK8" s="665"/>
      <c r="DL8" s="665"/>
      <c r="DM8" s="665"/>
      <c r="DN8" s="665"/>
      <c r="DO8" s="665"/>
      <c r="DP8" s="666"/>
      <c r="DQ8" s="670">
        <v>590509</v>
      </c>
      <c r="DR8" s="665"/>
      <c r="DS8" s="665"/>
      <c r="DT8" s="665"/>
      <c r="DU8" s="665"/>
      <c r="DV8" s="665"/>
      <c r="DW8" s="665"/>
      <c r="DX8" s="665"/>
      <c r="DY8" s="665"/>
      <c r="DZ8" s="665"/>
      <c r="EA8" s="665"/>
      <c r="EB8" s="665"/>
      <c r="EC8" s="705"/>
    </row>
    <row r="9" spans="2:143" ht="11.25" customHeight="1" x14ac:dyDescent="0.15">
      <c r="B9" s="661" t="s">
        <v>242</v>
      </c>
      <c r="C9" s="662"/>
      <c r="D9" s="662"/>
      <c r="E9" s="662"/>
      <c r="F9" s="662"/>
      <c r="G9" s="662"/>
      <c r="H9" s="662"/>
      <c r="I9" s="662"/>
      <c r="J9" s="662"/>
      <c r="K9" s="662"/>
      <c r="L9" s="662"/>
      <c r="M9" s="662"/>
      <c r="N9" s="662"/>
      <c r="O9" s="662"/>
      <c r="P9" s="662"/>
      <c r="Q9" s="663"/>
      <c r="R9" s="664">
        <v>2571</v>
      </c>
      <c r="S9" s="665"/>
      <c r="T9" s="665"/>
      <c r="U9" s="665"/>
      <c r="V9" s="665"/>
      <c r="W9" s="665"/>
      <c r="X9" s="665"/>
      <c r="Y9" s="666"/>
      <c r="Z9" s="691">
        <v>0.1</v>
      </c>
      <c r="AA9" s="691"/>
      <c r="AB9" s="691"/>
      <c r="AC9" s="691"/>
      <c r="AD9" s="692">
        <v>2571</v>
      </c>
      <c r="AE9" s="692"/>
      <c r="AF9" s="692"/>
      <c r="AG9" s="692"/>
      <c r="AH9" s="692"/>
      <c r="AI9" s="692"/>
      <c r="AJ9" s="692"/>
      <c r="AK9" s="692"/>
      <c r="AL9" s="667">
        <v>0.1</v>
      </c>
      <c r="AM9" s="668"/>
      <c r="AN9" s="668"/>
      <c r="AO9" s="693"/>
      <c r="AP9" s="661" t="s">
        <v>243</v>
      </c>
      <c r="AQ9" s="662"/>
      <c r="AR9" s="662"/>
      <c r="AS9" s="662"/>
      <c r="AT9" s="662"/>
      <c r="AU9" s="662"/>
      <c r="AV9" s="662"/>
      <c r="AW9" s="662"/>
      <c r="AX9" s="662"/>
      <c r="AY9" s="662"/>
      <c r="AZ9" s="662"/>
      <c r="BA9" s="662"/>
      <c r="BB9" s="662"/>
      <c r="BC9" s="662"/>
      <c r="BD9" s="662"/>
      <c r="BE9" s="662"/>
      <c r="BF9" s="663"/>
      <c r="BG9" s="664">
        <v>103050</v>
      </c>
      <c r="BH9" s="665"/>
      <c r="BI9" s="665"/>
      <c r="BJ9" s="665"/>
      <c r="BK9" s="665"/>
      <c r="BL9" s="665"/>
      <c r="BM9" s="665"/>
      <c r="BN9" s="666"/>
      <c r="BO9" s="691">
        <v>33.700000000000003</v>
      </c>
      <c r="BP9" s="691"/>
      <c r="BQ9" s="691"/>
      <c r="BR9" s="691"/>
      <c r="BS9" s="692" t="s">
        <v>131</v>
      </c>
      <c r="BT9" s="692"/>
      <c r="BU9" s="692"/>
      <c r="BV9" s="692"/>
      <c r="BW9" s="692"/>
      <c r="BX9" s="692"/>
      <c r="BY9" s="692"/>
      <c r="BZ9" s="692"/>
      <c r="CA9" s="692"/>
      <c r="CB9" s="750"/>
      <c r="CD9" s="706" t="s">
        <v>244</v>
      </c>
      <c r="CE9" s="703"/>
      <c r="CF9" s="703"/>
      <c r="CG9" s="703"/>
      <c r="CH9" s="703"/>
      <c r="CI9" s="703"/>
      <c r="CJ9" s="703"/>
      <c r="CK9" s="703"/>
      <c r="CL9" s="703"/>
      <c r="CM9" s="703"/>
      <c r="CN9" s="703"/>
      <c r="CO9" s="703"/>
      <c r="CP9" s="703"/>
      <c r="CQ9" s="704"/>
      <c r="CR9" s="664">
        <v>851787</v>
      </c>
      <c r="CS9" s="665"/>
      <c r="CT9" s="665"/>
      <c r="CU9" s="665"/>
      <c r="CV9" s="665"/>
      <c r="CW9" s="665"/>
      <c r="CX9" s="665"/>
      <c r="CY9" s="666"/>
      <c r="CZ9" s="691">
        <v>20.399999999999999</v>
      </c>
      <c r="DA9" s="691"/>
      <c r="DB9" s="691"/>
      <c r="DC9" s="691"/>
      <c r="DD9" s="670">
        <v>157100</v>
      </c>
      <c r="DE9" s="665"/>
      <c r="DF9" s="665"/>
      <c r="DG9" s="665"/>
      <c r="DH9" s="665"/>
      <c r="DI9" s="665"/>
      <c r="DJ9" s="665"/>
      <c r="DK9" s="665"/>
      <c r="DL9" s="665"/>
      <c r="DM9" s="665"/>
      <c r="DN9" s="665"/>
      <c r="DO9" s="665"/>
      <c r="DP9" s="666"/>
      <c r="DQ9" s="670">
        <v>301646</v>
      </c>
      <c r="DR9" s="665"/>
      <c r="DS9" s="665"/>
      <c r="DT9" s="665"/>
      <c r="DU9" s="665"/>
      <c r="DV9" s="665"/>
      <c r="DW9" s="665"/>
      <c r="DX9" s="665"/>
      <c r="DY9" s="665"/>
      <c r="DZ9" s="665"/>
      <c r="EA9" s="665"/>
      <c r="EB9" s="665"/>
      <c r="EC9" s="705"/>
    </row>
    <row r="10" spans="2:143" ht="11.25" customHeight="1" x14ac:dyDescent="0.15">
      <c r="B10" s="661" t="s">
        <v>245</v>
      </c>
      <c r="C10" s="662"/>
      <c r="D10" s="662"/>
      <c r="E10" s="662"/>
      <c r="F10" s="662"/>
      <c r="G10" s="662"/>
      <c r="H10" s="662"/>
      <c r="I10" s="662"/>
      <c r="J10" s="662"/>
      <c r="K10" s="662"/>
      <c r="L10" s="662"/>
      <c r="M10" s="662"/>
      <c r="N10" s="662"/>
      <c r="O10" s="662"/>
      <c r="P10" s="662"/>
      <c r="Q10" s="663"/>
      <c r="R10" s="664" t="s">
        <v>131</v>
      </c>
      <c r="S10" s="665"/>
      <c r="T10" s="665"/>
      <c r="U10" s="665"/>
      <c r="V10" s="665"/>
      <c r="W10" s="665"/>
      <c r="X10" s="665"/>
      <c r="Y10" s="666"/>
      <c r="Z10" s="691" t="s">
        <v>229</v>
      </c>
      <c r="AA10" s="691"/>
      <c r="AB10" s="691"/>
      <c r="AC10" s="691"/>
      <c r="AD10" s="692" t="s">
        <v>131</v>
      </c>
      <c r="AE10" s="692"/>
      <c r="AF10" s="692"/>
      <c r="AG10" s="692"/>
      <c r="AH10" s="692"/>
      <c r="AI10" s="692"/>
      <c r="AJ10" s="692"/>
      <c r="AK10" s="692"/>
      <c r="AL10" s="667" t="s">
        <v>131</v>
      </c>
      <c r="AM10" s="668"/>
      <c r="AN10" s="668"/>
      <c r="AO10" s="693"/>
      <c r="AP10" s="661" t="s">
        <v>246</v>
      </c>
      <c r="AQ10" s="662"/>
      <c r="AR10" s="662"/>
      <c r="AS10" s="662"/>
      <c r="AT10" s="662"/>
      <c r="AU10" s="662"/>
      <c r="AV10" s="662"/>
      <c r="AW10" s="662"/>
      <c r="AX10" s="662"/>
      <c r="AY10" s="662"/>
      <c r="AZ10" s="662"/>
      <c r="BA10" s="662"/>
      <c r="BB10" s="662"/>
      <c r="BC10" s="662"/>
      <c r="BD10" s="662"/>
      <c r="BE10" s="662"/>
      <c r="BF10" s="663"/>
      <c r="BG10" s="664">
        <v>8247</v>
      </c>
      <c r="BH10" s="665"/>
      <c r="BI10" s="665"/>
      <c r="BJ10" s="665"/>
      <c r="BK10" s="665"/>
      <c r="BL10" s="665"/>
      <c r="BM10" s="665"/>
      <c r="BN10" s="666"/>
      <c r="BO10" s="691">
        <v>2.7</v>
      </c>
      <c r="BP10" s="691"/>
      <c r="BQ10" s="691"/>
      <c r="BR10" s="691"/>
      <c r="BS10" s="692" t="s">
        <v>140</v>
      </c>
      <c r="BT10" s="692"/>
      <c r="BU10" s="692"/>
      <c r="BV10" s="692"/>
      <c r="BW10" s="692"/>
      <c r="BX10" s="692"/>
      <c r="BY10" s="692"/>
      <c r="BZ10" s="692"/>
      <c r="CA10" s="692"/>
      <c r="CB10" s="750"/>
      <c r="CD10" s="706" t="s">
        <v>247</v>
      </c>
      <c r="CE10" s="703"/>
      <c r="CF10" s="703"/>
      <c r="CG10" s="703"/>
      <c r="CH10" s="703"/>
      <c r="CI10" s="703"/>
      <c r="CJ10" s="703"/>
      <c r="CK10" s="703"/>
      <c r="CL10" s="703"/>
      <c r="CM10" s="703"/>
      <c r="CN10" s="703"/>
      <c r="CO10" s="703"/>
      <c r="CP10" s="703"/>
      <c r="CQ10" s="704"/>
      <c r="CR10" s="664">
        <v>7488</v>
      </c>
      <c r="CS10" s="665"/>
      <c r="CT10" s="665"/>
      <c r="CU10" s="665"/>
      <c r="CV10" s="665"/>
      <c r="CW10" s="665"/>
      <c r="CX10" s="665"/>
      <c r="CY10" s="666"/>
      <c r="CZ10" s="691">
        <v>0.2</v>
      </c>
      <c r="DA10" s="691"/>
      <c r="DB10" s="691"/>
      <c r="DC10" s="691"/>
      <c r="DD10" s="670" t="s">
        <v>229</v>
      </c>
      <c r="DE10" s="665"/>
      <c r="DF10" s="665"/>
      <c r="DG10" s="665"/>
      <c r="DH10" s="665"/>
      <c r="DI10" s="665"/>
      <c r="DJ10" s="665"/>
      <c r="DK10" s="665"/>
      <c r="DL10" s="665"/>
      <c r="DM10" s="665"/>
      <c r="DN10" s="665"/>
      <c r="DO10" s="665"/>
      <c r="DP10" s="666"/>
      <c r="DQ10" s="670">
        <v>2520</v>
      </c>
      <c r="DR10" s="665"/>
      <c r="DS10" s="665"/>
      <c r="DT10" s="665"/>
      <c r="DU10" s="665"/>
      <c r="DV10" s="665"/>
      <c r="DW10" s="665"/>
      <c r="DX10" s="665"/>
      <c r="DY10" s="665"/>
      <c r="DZ10" s="665"/>
      <c r="EA10" s="665"/>
      <c r="EB10" s="665"/>
      <c r="EC10" s="705"/>
    </row>
    <row r="11" spans="2:143" ht="11.25" customHeight="1" x14ac:dyDescent="0.15">
      <c r="B11" s="661" t="s">
        <v>248</v>
      </c>
      <c r="C11" s="662"/>
      <c r="D11" s="662"/>
      <c r="E11" s="662"/>
      <c r="F11" s="662"/>
      <c r="G11" s="662"/>
      <c r="H11" s="662"/>
      <c r="I11" s="662"/>
      <c r="J11" s="662"/>
      <c r="K11" s="662"/>
      <c r="L11" s="662"/>
      <c r="M11" s="662"/>
      <c r="N11" s="662"/>
      <c r="O11" s="662"/>
      <c r="P11" s="662"/>
      <c r="Q11" s="663"/>
      <c r="R11" s="664">
        <v>79290</v>
      </c>
      <c r="S11" s="665"/>
      <c r="T11" s="665"/>
      <c r="U11" s="665"/>
      <c r="V11" s="665"/>
      <c r="W11" s="665"/>
      <c r="X11" s="665"/>
      <c r="Y11" s="666"/>
      <c r="Z11" s="667">
        <v>1.8</v>
      </c>
      <c r="AA11" s="668"/>
      <c r="AB11" s="668"/>
      <c r="AC11" s="669"/>
      <c r="AD11" s="670">
        <v>79290</v>
      </c>
      <c r="AE11" s="665"/>
      <c r="AF11" s="665"/>
      <c r="AG11" s="665"/>
      <c r="AH11" s="665"/>
      <c r="AI11" s="665"/>
      <c r="AJ11" s="665"/>
      <c r="AK11" s="666"/>
      <c r="AL11" s="667">
        <v>3.4</v>
      </c>
      <c r="AM11" s="668"/>
      <c r="AN11" s="668"/>
      <c r="AO11" s="693"/>
      <c r="AP11" s="661" t="s">
        <v>249</v>
      </c>
      <c r="AQ11" s="662"/>
      <c r="AR11" s="662"/>
      <c r="AS11" s="662"/>
      <c r="AT11" s="662"/>
      <c r="AU11" s="662"/>
      <c r="AV11" s="662"/>
      <c r="AW11" s="662"/>
      <c r="AX11" s="662"/>
      <c r="AY11" s="662"/>
      <c r="AZ11" s="662"/>
      <c r="BA11" s="662"/>
      <c r="BB11" s="662"/>
      <c r="BC11" s="662"/>
      <c r="BD11" s="662"/>
      <c r="BE11" s="662"/>
      <c r="BF11" s="663"/>
      <c r="BG11" s="664">
        <v>6474</v>
      </c>
      <c r="BH11" s="665"/>
      <c r="BI11" s="665"/>
      <c r="BJ11" s="665"/>
      <c r="BK11" s="665"/>
      <c r="BL11" s="665"/>
      <c r="BM11" s="665"/>
      <c r="BN11" s="666"/>
      <c r="BO11" s="691">
        <v>2.1</v>
      </c>
      <c r="BP11" s="691"/>
      <c r="BQ11" s="691"/>
      <c r="BR11" s="691"/>
      <c r="BS11" s="692" t="s">
        <v>131</v>
      </c>
      <c r="BT11" s="692"/>
      <c r="BU11" s="692"/>
      <c r="BV11" s="692"/>
      <c r="BW11" s="692"/>
      <c r="BX11" s="692"/>
      <c r="BY11" s="692"/>
      <c r="BZ11" s="692"/>
      <c r="CA11" s="692"/>
      <c r="CB11" s="750"/>
      <c r="CD11" s="706" t="s">
        <v>250</v>
      </c>
      <c r="CE11" s="703"/>
      <c r="CF11" s="703"/>
      <c r="CG11" s="703"/>
      <c r="CH11" s="703"/>
      <c r="CI11" s="703"/>
      <c r="CJ11" s="703"/>
      <c r="CK11" s="703"/>
      <c r="CL11" s="703"/>
      <c r="CM11" s="703"/>
      <c r="CN11" s="703"/>
      <c r="CO11" s="703"/>
      <c r="CP11" s="703"/>
      <c r="CQ11" s="704"/>
      <c r="CR11" s="664">
        <v>313999</v>
      </c>
      <c r="CS11" s="665"/>
      <c r="CT11" s="665"/>
      <c r="CU11" s="665"/>
      <c r="CV11" s="665"/>
      <c r="CW11" s="665"/>
      <c r="CX11" s="665"/>
      <c r="CY11" s="666"/>
      <c r="CZ11" s="691">
        <v>7.5</v>
      </c>
      <c r="DA11" s="691"/>
      <c r="DB11" s="691"/>
      <c r="DC11" s="691"/>
      <c r="DD11" s="670">
        <v>131596</v>
      </c>
      <c r="DE11" s="665"/>
      <c r="DF11" s="665"/>
      <c r="DG11" s="665"/>
      <c r="DH11" s="665"/>
      <c r="DI11" s="665"/>
      <c r="DJ11" s="665"/>
      <c r="DK11" s="665"/>
      <c r="DL11" s="665"/>
      <c r="DM11" s="665"/>
      <c r="DN11" s="665"/>
      <c r="DO11" s="665"/>
      <c r="DP11" s="666"/>
      <c r="DQ11" s="670">
        <v>126439</v>
      </c>
      <c r="DR11" s="665"/>
      <c r="DS11" s="665"/>
      <c r="DT11" s="665"/>
      <c r="DU11" s="665"/>
      <c r="DV11" s="665"/>
      <c r="DW11" s="665"/>
      <c r="DX11" s="665"/>
      <c r="DY11" s="665"/>
      <c r="DZ11" s="665"/>
      <c r="EA11" s="665"/>
      <c r="EB11" s="665"/>
      <c r="EC11" s="705"/>
    </row>
    <row r="12" spans="2:143" ht="11.25" customHeight="1" x14ac:dyDescent="0.15">
      <c r="B12" s="661" t="s">
        <v>251</v>
      </c>
      <c r="C12" s="662"/>
      <c r="D12" s="662"/>
      <c r="E12" s="662"/>
      <c r="F12" s="662"/>
      <c r="G12" s="662"/>
      <c r="H12" s="662"/>
      <c r="I12" s="662"/>
      <c r="J12" s="662"/>
      <c r="K12" s="662"/>
      <c r="L12" s="662"/>
      <c r="M12" s="662"/>
      <c r="N12" s="662"/>
      <c r="O12" s="662"/>
      <c r="P12" s="662"/>
      <c r="Q12" s="663"/>
      <c r="R12" s="664" t="s">
        <v>131</v>
      </c>
      <c r="S12" s="665"/>
      <c r="T12" s="665"/>
      <c r="U12" s="665"/>
      <c r="V12" s="665"/>
      <c r="W12" s="665"/>
      <c r="X12" s="665"/>
      <c r="Y12" s="666"/>
      <c r="Z12" s="691" t="s">
        <v>131</v>
      </c>
      <c r="AA12" s="691"/>
      <c r="AB12" s="691"/>
      <c r="AC12" s="691"/>
      <c r="AD12" s="692" t="s">
        <v>229</v>
      </c>
      <c r="AE12" s="692"/>
      <c r="AF12" s="692"/>
      <c r="AG12" s="692"/>
      <c r="AH12" s="692"/>
      <c r="AI12" s="692"/>
      <c r="AJ12" s="692"/>
      <c r="AK12" s="692"/>
      <c r="AL12" s="667" t="s">
        <v>229</v>
      </c>
      <c r="AM12" s="668"/>
      <c r="AN12" s="668"/>
      <c r="AO12" s="693"/>
      <c r="AP12" s="661" t="s">
        <v>252</v>
      </c>
      <c r="AQ12" s="662"/>
      <c r="AR12" s="662"/>
      <c r="AS12" s="662"/>
      <c r="AT12" s="662"/>
      <c r="AU12" s="662"/>
      <c r="AV12" s="662"/>
      <c r="AW12" s="662"/>
      <c r="AX12" s="662"/>
      <c r="AY12" s="662"/>
      <c r="AZ12" s="662"/>
      <c r="BA12" s="662"/>
      <c r="BB12" s="662"/>
      <c r="BC12" s="662"/>
      <c r="BD12" s="662"/>
      <c r="BE12" s="662"/>
      <c r="BF12" s="663"/>
      <c r="BG12" s="664">
        <v>153422</v>
      </c>
      <c r="BH12" s="665"/>
      <c r="BI12" s="665"/>
      <c r="BJ12" s="665"/>
      <c r="BK12" s="665"/>
      <c r="BL12" s="665"/>
      <c r="BM12" s="665"/>
      <c r="BN12" s="666"/>
      <c r="BO12" s="691">
        <v>50.2</v>
      </c>
      <c r="BP12" s="691"/>
      <c r="BQ12" s="691"/>
      <c r="BR12" s="691"/>
      <c r="BS12" s="692" t="s">
        <v>140</v>
      </c>
      <c r="BT12" s="692"/>
      <c r="BU12" s="692"/>
      <c r="BV12" s="692"/>
      <c r="BW12" s="692"/>
      <c r="BX12" s="692"/>
      <c r="BY12" s="692"/>
      <c r="BZ12" s="692"/>
      <c r="CA12" s="692"/>
      <c r="CB12" s="750"/>
      <c r="CD12" s="706" t="s">
        <v>253</v>
      </c>
      <c r="CE12" s="703"/>
      <c r="CF12" s="703"/>
      <c r="CG12" s="703"/>
      <c r="CH12" s="703"/>
      <c r="CI12" s="703"/>
      <c r="CJ12" s="703"/>
      <c r="CK12" s="703"/>
      <c r="CL12" s="703"/>
      <c r="CM12" s="703"/>
      <c r="CN12" s="703"/>
      <c r="CO12" s="703"/>
      <c r="CP12" s="703"/>
      <c r="CQ12" s="704"/>
      <c r="CR12" s="664">
        <v>162568</v>
      </c>
      <c r="CS12" s="665"/>
      <c r="CT12" s="665"/>
      <c r="CU12" s="665"/>
      <c r="CV12" s="665"/>
      <c r="CW12" s="665"/>
      <c r="CX12" s="665"/>
      <c r="CY12" s="666"/>
      <c r="CZ12" s="691">
        <v>3.9</v>
      </c>
      <c r="DA12" s="691"/>
      <c r="DB12" s="691"/>
      <c r="DC12" s="691"/>
      <c r="DD12" s="670">
        <v>1690</v>
      </c>
      <c r="DE12" s="665"/>
      <c r="DF12" s="665"/>
      <c r="DG12" s="665"/>
      <c r="DH12" s="665"/>
      <c r="DI12" s="665"/>
      <c r="DJ12" s="665"/>
      <c r="DK12" s="665"/>
      <c r="DL12" s="665"/>
      <c r="DM12" s="665"/>
      <c r="DN12" s="665"/>
      <c r="DO12" s="665"/>
      <c r="DP12" s="666"/>
      <c r="DQ12" s="670">
        <v>122377</v>
      </c>
      <c r="DR12" s="665"/>
      <c r="DS12" s="665"/>
      <c r="DT12" s="665"/>
      <c r="DU12" s="665"/>
      <c r="DV12" s="665"/>
      <c r="DW12" s="665"/>
      <c r="DX12" s="665"/>
      <c r="DY12" s="665"/>
      <c r="DZ12" s="665"/>
      <c r="EA12" s="665"/>
      <c r="EB12" s="665"/>
      <c r="EC12" s="705"/>
    </row>
    <row r="13" spans="2:143" ht="11.25" customHeight="1" x14ac:dyDescent="0.15">
      <c r="B13" s="661" t="s">
        <v>254</v>
      </c>
      <c r="C13" s="662"/>
      <c r="D13" s="662"/>
      <c r="E13" s="662"/>
      <c r="F13" s="662"/>
      <c r="G13" s="662"/>
      <c r="H13" s="662"/>
      <c r="I13" s="662"/>
      <c r="J13" s="662"/>
      <c r="K13" s="662"/>
      <c r="L13" s="662"/>
      <c r="M13" s="662"/>
      <c r="N13" s="662"/>
      <c r="O13" s="662"/>
      <c r="P13" s="662"/>
      <c r="Q13" s="663"/>
      <c r="R13" s="664" t="s">
        <v>229</v>
      </c>
      <c r="S13" s="665"/>
      <c r="T13" s="665"/>
      <c r="U13" s="665"/>
      <c r="V13" s="665"/>
      <c r="W13" s="665"/>
      <c r="X13" s="665"/>
      <c r="Y13" s="666"/>
      <c r="Z13" s="691" t="s">
        <v>131</v>
      </c>
      <c r="AA13" s="691"/>
      <c r="AB13" s="691"/>
      <c r="AC13" s="691"/>
      <c r="AD13" s="692" t="s">
        <v>131</v>
      </c>
      <c r="AE13" s="692"/>
      <c r="AF13" s="692"/>
      <c r="AG13" s="692"/>
      <c r="AH13" s="692"/>
      <c r="AI13" s="692"/>
      <c r="AJ13" s="692"/>
      <c r="AK13" s="692"/>
      <c r="AL13" s="667" t="s">
        <v>131</v>
      </c>
      <c r="AM13" s="668"/>
      <c r="AN13" s="668"/>
      <c r="AO13" s="693"/>
      <c r="AP13" s="661" t="s">
        <v>255</v>
      </c>
      <c r="AQ13" s="662"/>
      <c r="AR13" s="662"/>
      <c r="AS13" s="662"/>
      <c r="AT13" s="662"/>
      <c r="AU13" s="662"/>
      <c r="AV13" s="662"/>
      <c r="AW13" s="662"/>
      <c r="AX13" s="662"/>
      <c r="AY13" s="662"/>
      <c r="AZ13" s="662"/>
      <c r="BA13" s="662"/>
      <c r="BB13" s="662"/>
      <c r="BC13" s="662"/>
      <c r="BD13" s="662"/>
      <c r="BE13" s="662"/>
      <c r="BF13" s="663"/>
      <c r="BG13" s="664">
        <v>152641</v>
      </c>
      <c r="BH13" s="665"/>
      <c r="BI13" s="665"/>
      <c r="BJ13" s="665"/>
      <c r="BK13" s="665"/>
      <c r="BL13" s="665"/>
      <c r="BM13" s="665"/>
      <c r="BN13" s="666"/>
      <c r="BO13" s="691">
        <v>49.9</v>
      </c>
      <c r="BP13" s="691"/>
      <c r="BQ13" s="691"/>
      <c r="BR13" s="691"/>
      <c r="BS13" s="692" t="s">
        <v>131</v>
      </c>
      <c r="BT13" s="692"/>
      <c r="BU13" s="692"/>
      <c r="BV13" s="692"/>
      <c r="BW13" s="692"/>
      <c r="BX13" s="692"/>
      <c r="BY13" s="692"/>
      <c r="BZ13" s="692"/>
      <c r="CA13" s="692"/>
      <c r="CB13" s="750"/>
      <c r="CD13" s="706" t="s">
        <v>256</v>
      </c>
      <c r="CE13" s="703"/>
      <c r="CF13" s="703"/>
      <c r="CG13" s="703"/>
      <c r="CH13" s="703"/>
      <c r="CI13" s="703"/>
      <c r="CJ13" s="703"/>
      <c r="CK13" s="703"/>
      <c r="CL13" s="703"/>
      <c r="CM13" s="703"/>
      <c r="CN13" s="703"/>
      <c r="CO13" s="703"/>
      <c r="CP13" s="703"/>
      <c r="CQ13" s="704"/>
      <c r="CR13" s="664">
        <v>186997</v>
      </c>
      <c r="CS13" s="665"/>
      <c r="CT13" s="665"/>
      <c r="CU13" s="665"/>
      <c r="CV13" s="665"/>
      <c r="CW13" s="665"/>
      <c r="CX13" s="665"/>
      <c r="CY13" s="666"/>
      <c r="CZ13" s="691">
        <v>4.5</v>
      </c>
      <c r="DA13" s="691"/>
      <c r="DB13" s="691"/>
      <c r="DC13" s="691"/>
      <c r="DD13" s="670">
        <v>51617</v>
      </c>
      <c r="DE13" s="665"/>
      <c r="DF13" s="665"/>
      <c r="DG13" s="665"/>
      <c r="DH13" s="665"/>
      <c r="DI13" s="665"/>
      <c r="DJ13" s="665"/>
      <c r="DK13" s="665"/>
      <c r="DL13" s="665"/>
      <c r="DM13" s="665"/>
      <c r="DN13" s="665"/>
      <c r="DO13" s="665"/>
      <c r="DP13" s="666"/>
      <c r="DQ13" s="670">
        <v>122704</v>
      </c>
      <c r="DR13" s="665"/>
      <c r="DS13" s="665"/>
      <c r="DT13" s="665"/>
      <c r="DU13" s="665"/>
      <c r="DV13" s="665"/>
      <c r="DW13" s="665"/>
      <c r="DX13" s="665"/>
      <c r="DY13" s="665"/>
      <c r="DZ13" s="665"/>
      <c r="EA13" s="665"/>
      <c r="EB13" s="665"/>
      <c r="EC13" s="705"/>
    </row>
    <row r="14" spans="2:143" ht="11.25" customHeight="1" x14ac:dyDescent="0.15">
      <c r="B14" s="661" t="s">
        <v>257</v>
      </c>
      <c r="C14" s="662"/>
      <c r="D14" s="662"/>
      <c r="E14" s="662"/>
      <c r="F14" s="662"/>
      <c r="G14" s="662"/>
      <c r="H14" s="662"/>
      <c r="I14" s="662"/>
      <c r="J14" s="662"/>
      <c r="K14" s="662"/>
      <c r="L14" s="662"/>
      <c r="M14" s="662"/>
      <c r="N14" s="662"/>
      <c r="O14" s="662"/>
      <c r="P14" s="662"/>
      <c r="Q14" s="663"/>
      <c r="R14" s="664" t="s">
        <v>229</v>
      </c>
      <c r="S14" s="665"/>
      <c r="T14" s="665"/>
      <c r="U14" s="665"/>
      <c r="V14" s="665"/>
      <c r="W14" s="665"/>
      <c r="X14" s="665"/>
      <c r="Y14" s="666"/>
      <c r="Z14" s="691" t="s">
        <v>131</v>
      </c>
      <c r="AA14" s="691"/>
      <c r="AB14" s="691"/>
      <c r="AC14" s="691"/>
      <c r="AD14" s="692" t="s">
        <v>131</v>
      </c>
      <c r="AE14" s="692"/>
      <c r="AF14" s="692"/>
      <c r="AG14" s="692"/>
      <c r="AH14" s="692"/>
      <c r="AI14" s="692"/>
      <c r="AJ14" s="692"/>
      <c r="AK14" s="692"/>
      <c r="AL14" s="667" t="s">
        <v>131</v>
      </c>
      <c r="AM14" s="668"/>
      <c r="AN14" s="668"/>
      <c r="AO14" s="693"/>
      <c r="AP14" s="661" t="s">
        <v>258</v>
      </c>
      <c r="AQ14" s="662"/>
      <c r="AR14" s="662"/>
      <c r="AS14" s="662"/>
      <c r="AT14" s="662"/>
      <c r="AU14" s="662"/>
      <c r="AV14" s="662"/>
      <c r="AW14" s="662"/>
      <c r="AX14" s="662"/>
      <c r="AY14" s="662"/>
      <c r="AZ14" s="662"/>
      <c r="BA14" s="662"/>
      <c r="BB14" s="662"/>
      <c r="BC14" s="662"/>
      <c r="BD14" s="662"/>
      <c r="BE14" s="662"/>
      <c r="BF14" s="663"/>
      <c r="BG14" s="664">
        <v>12492</v>
      </c>
      <c r="BH14" s="665"/>
      <c r="BI14" s="665"/>
      <c r="BJ14" s="665"/>
      <c r="BK14" s="665"/>
      <c r="BL14" s="665"/>
      <c r="BM14" s="665"/>
      <c r="BN14" s="666"/>
      <c r="BO14" s="691">
        <v>4.0999999999999996</v>
      </c>
      <c r="BP14" s="691"/>
      <c r="BQ14" s="691"/>
      <c r="BR14" s="691"/>
      <c r="BS14" s="692" t="s">
        <v>131</v>
      </c>
      <c r="BT14" s="692"/>
      <c r="BU14" s="692"/>
      <c r="BV14" s="692"/>
      <c r="BW14" s="692"/>
      <c r="BX14" s="692"/>
      <c r="BY14" s="692"/>
      <c r="BZ14" s="692"/>
      <c r="CA14" s="692"/>
      <c r="CB14" s="750"/>
      <c r="CD14" s="706" t="s">
        <v>259</v>
      </c>
      <c r="CE14" s="703"/>
      <c r="CF14" s="703"/>
      <c r="CG14" s="703"/>
      <c r="CH14" s="703"/>
      <c r="CI14" s="703"/>
      <c r="CJ14" s="703"/>
      <c r="CK14" s="703"/>
      <c r="CL14" s="703"/>
      <c r="CM14" s="703"/>
      <c r="CN14" s="703"/>
      <c r="CO14" s="703"/>
      <c r="CP14" s="703"/>
      <c r="CQ14" s="704"/>
      <c r="CR14" s="664">
        <v>238551</v>
      </c>
      <c r="CS14" s="665"/>
      <c r="CT14" s="665"/>
      <c r="CU14" s="665"/>
      <c r="CV14" s="665"/>
      <c r="CW14" s="665"/>
      <c r="CX14" s="665"/>
      <c r="CY14" s="666"/>
      <c r="CZ14" s="691">
        <v>5.7</v>
      </c>
      <c r="DA14" s="691"/>
      <c r="DB14" s="691"/>
      <c r="DC14" s="691"/>
      <c r="DD14" s="670">
        <v>10231</v>
      </c>
      <c r="DE14" s="665"/>
      <c r="DF14" s="665"/>
      <c r="DG14" s="665"/>
      <c r="DH14" s="665"/>
      <c r="DI14" s="665"/>
      <c r="DJ14" s="665"/>
      <c r="DK14" s="665"/>
      <c r="DL14" s="665"/>
      <c r="DM14" s="665"/>
      <c r="DN14" s="665"/>
      <c r="DO14" s="665"/>
      <c r="DP14" s="666"/>
      <c r="DQ14" s="670">
        <v>217958</v>
      </c>
      <c r="DR14" s="665"/>
      <c r="DS14" s="665"/>
      <c r="DT14" s="665"/>
      <c r="DU14" s="665"/>
      <c r="DV14" s="665"/>
      <c r="DW14" s="665"/>
      <c r="DX14" s="665"/>
      <c r="DY14" s="665"/>
      <c r="DZ14" s="665"/>
      <c r="EA14" s="665"/>
      <c r="EB14" s="665"/>
      <c r="EC14" s="705"/>
    </row>
    <row r="15" spans="2:143" ht="11.25" customHeight="1" x14ac:dyDescent="0.15">
      <c r="B15" s="661" t="s">
        <v>260</v>
      </c>
      <c r="C15" s="662"/>
      <c r="D15" s="662"/>
      <c r="E15" s="662"/>
      <c r="F15" s="662"/>
      <c r="G15" s="662"/>
      <c r="H15" s="662"/>
      <c r="I15" s="662"/>
      <c r="J15" s="662"/>
      <c r="K15" s="662"/>
      <c r="L15" s="662"/>
      <c r="M15" s="662"/>
      <c r="N15" s="662"/>
      <c r="O15" s="662"/>
      <c r="P15" s="662"/>
      <c r="Q15" s="663"/>
      <c r="R15" s="664" t="s">
        <v>229</v>
      </c>
      <c r="S15" s="665"/>
      <c r="T15" s="665"/>
      <c r="U15" s="665"/>
      <c r="V15" s="665"/>
      <c r="W15" s="665"/>
      <c r="X15" s="665"/>
      <c r="Y15" s="666"/>
      <c r="Z15" s="691" t="s">
        <v>131</v>
      </c>
      <c r="AA15" s="691"/>
      <c r="AB15" s="691"/>
      <c r="AC15" s="691"/>
      <c r="AD15" s="692" t="s">
        <v>131</v>
      </c>
      <c r="AE15" s="692"/>
      <c r="AF15" s="692"/>
      <c r="AG15" s="692"/>
      <c r="AH15" s="692"/>
      <c r="AI15" s="692"/>
      <c r="AJ15" s="692"/>
      <c r="AK15" s="692"/>
      <c r="AL15" s="667" t="s">
        <v>131</v>
      </c>
      <c r="AM15" s="668"/>
      <c r="AN15" s="668"/>
      <c r="AO15" s="693"/>
      <c r="AP15" s="661" t="s">
        <v>261</v>
      </c>
      <c r="AQ15" s="662"/>
      <c r="AR15" s="662"/>
      <c r="AS15" s="662"/>
      <c r="AT15" s="662"/>
      <c r="AU15" s="662"/>
      <c r="AV15" s="662"/>
      <c r="AW15" s="662"/>
      <c r="AX15" s="662"/>
      <c r="AY15" s="662"/>
      <c r="AZ15" s="662"/>
      <c r="BA15" s="662"/>
      <c r="BB15" s="662"/>
      <c r="BC15" s="662"/>
      <c r="BD15" s="662"/>
      <c r="BE15" s="662"/>
      <c r="BF15" s="663"/>
      <c r="BG15" s="664">
        <v>16735</v>
      </c>
      <c r="BH15" s="665"/>
      <c r="BI15" s="665"/>
      <c r="BJ15" s="665"/>
      <c r="BK15" s="665"/>
      <c r="BL15" s="665"/>
      <c r="BM15" s="665"/>
      <c r="BN15" s="666"/>
      <c r="BO15" s="691">
        <v>5.5</v>
      </c>
      <c r="BP15" s="691"/>
      <c r="BQ15" s="691"/>
      <c r="BR15" s="691"/>
      <c r="BS15" s="692" t="s">
        <v>131</v>
      </c>
      <c r="BT15" s="692"/>
      <c r="BU15" s="692"/>
      <c r="BV15" s="692"/>
      <c r="BW15" s="692"/>
      <c r="BX15" s="692"/>
      <c r="BY15" s="692"/>
      <c r="BZ15" s="692"/>
      <c r="CA15" s="692"/>
      <c r="CB15" s="750"/>
      <c r="CD15" s="706" t="s">
        <v>262</v>
      </c>
      <c r="CE15" s="703"/>
      <c r="CF15" s="703"/>
      <c r="CG15" s="703"/>
      <c r="CH15" s="703"/>
      <c r="CI15" s="703"/>
      <c r="CJ15" s="703"/>
      <c r="CK15" s="703"/>
      <c r="CL15" s="703"/>
      <c r="CM15" s="703"/>
      <c r="CN15" s="703"/>
      <c r="CO15" s="703"/>
      <c r="CP15" s="703"/>
      <c r="CQ15" s="704"/>
      <c r="CR15" s="664">
        <v>192384</v>
      </c>
      <c r="CS15" s="665"/>
      <c r="CT15" s="665"/>
      <c r="CU15" s="665"/>
      <c r="CV15" s="665"/>
      <c r="CW15" s="665"/>
      <c r="CX15" s="665"/>
      <c r="CY15" s="666"/>
      <c r="CZ15" s="691">
        <v>4.5999999999999996</v>
      </c>
      <c r="DA15" s="691"/>
      <c r="DB15" s="691"/>
      <c r="DC15" s="691"/>
      <c r="DD15" s="670">
        <v>4231</v>
      </c>
      <c r="DE15" s="665"/>
      <c r="DF15" s="665"/>
      <c r="DG15" s="665"/>
      <c r="DH15" s="665"/>
      <c r="DI15" s="665"/>
      <c r="DJ15" s="665"/>
      <c r="DK15" s="665"/>
      <c r="DL15" s="665"/>
      <c r="DM15" s="665"/>
      <c r="DN15" s="665"/>
      <c r="DO15" s="665"/>
      <c r="DP15" s="666"/>
      <c r="DQ15" s="670">
        <v>171187</v>
      </c>
      <c r="DR15" s="665"/>
      <c r="DS15" s="665"/>
      <c r="DT15" s="665"/>
      <c r="DU15" s="665"/>
      <c r="DV15" s="665"/>
      <c r="DW15" s="665"/>
      <c r="DX15" s="665"/>
      <c r="DY15" s="665"/>
      <c r="DZ15" s="665"/>
      <c r="EA15" s="665"/>
      <c r="EB15" s="665"/>
      <c r="EC15" s="705"/>
    </row>
    <row r="16" spans="2:143" ht="11.25" customHeight="1" x14ac:dyDescent="0.15">
      <c r="B16" s="661" t="s">
        <v>263</v>
      </c>
      <c r="C16" s="662"/>
      <c r="D16" s="662"/>
      <c r="E16" s="662"/>
      <c r="F16" s="662"/>
      <c r="G16" s="662"/>
      <c r="H16" s="662"/>
      <c r="I16" s="662"/>
      <c r="J16" s="662"/>
      <c r="K16" s="662"/>
      <c r="L16" s="662"/>
      <c r="M16" s="662"/>
      <c r="N16" s="662"/>
      <c r="O16" s="662"/>
      <c r="P16" s="662"/>
      <c r="Q16" s="663"/>
      <c r="R16" s="664">
        <v>5823</v>
      </c>
      <c r="S16" s="665"/>
      <c r="T16" s="665"/>
      <c r="U16" s="665"/>
      <c r="V16" s="665"/>
      <c r="W16" s="665"/>
      <c r="X16" s="665"/>
      <c r="Y16" s="666"/>
      <c r="Z16" s="691">
        <v>0.1</v>
      </c>
      <c r="AA16" s="691"/>
      <c r="AB16" s="691"/>
      <c r="AC16" s="691"/>
      <c r="AD16" s="692">
        <v>5823</v>
      </c>
      <c r="AE16" s="692"/>
      <c r="AF16" s="692"/>
      <c r="AG16" s="692"/>
      <c r="AH16" s="692"/>
      <c r="AI16" s="692"/>
      <c r="AJ16" s="692"/>
      <c r="AK16" s="692"/>
      <c r="AL16" s="667">
        <v>0.3</v>
      </c>
      <c r="AM16" s="668"/>
      <c r="AN16" s="668"/>
      <c r="AO16" s="693"/>
      <c r="AP16" s="661" t="s">
        <v>264</v>
      </c>
      <c r="AQ16" s="662"/>
      <c r="AR16" s="662"/>
      <c r="AS16" s="662"/>
      <c r="AT16" s="662"/>
      <c r="AU16" s="662"/>
      <c r="AV16" s="662"/>
      <c r="AW16" s="662"/>
      <c r="AX16" s="662"/>
      <c r="AY16" s="662"/>
      <c r="AZ16" s="662"/>
      <c r="BA16" s="662"/>
      <c r="BB16" s="662"/>
      <c r="BC16" s="662"/>
      <c r="BD16" s="662"/>
      <c r="BE16" s="662"/>
      <c r="BF16" s="663"/>
      <c r="BG16" s="664" t="s">
        <v>229</v>
      </c>
      <c r="BH16" s="665"/>
      <c r="BI16" s="665"/>
      <c r="BJ16" s="665"/>
      <c r="BK16" s="665"/>
      <c r="BL16" s="665"/>
      <c r="BM16" s="665"/>
      <c r="BN16" s="666"/>
      <c r="BO16" s="691" t="s">
        <v>131</v>
      </c>
      <c r="BP16" s="691"/>
      <c r="BQ16" s="691"/>
      <c r="BR16" s="691"/>
      <c r="BS16" s="692" t="s">
        <v>131</v>
      </c>
      <c r="BT16" s="692"/>
      <c r="BU16" s="692"/>
      <c r="BV16" s="692"/>
      <c r="BW16" s="692"/>
      <c r="BX16" s="692"/>
      <c r="BY16" s="692"/>
      <c r="BZ16" s="692"/>
      <c r="CA16" s="692"/>
      <c r="CB16" s="750"/>
      <c r="CD16" s="706" t="s">
        <v>265</v>
      </c>
      <c r="CE16" s="703"/>
      <c r="CF16" s="703"/>
      <c r="CG16" s="703"/>
      <c r="CH16" s="703"/>
      <c r="CI16" s="703"/>
      <c r="CJ16" s="703"/>
      <c r="CK16" s="703"/>
      <c r="CL16" s="703"/>
      <c r="CM16" s="703"/>
      <c r="CN16" s="703"/>
      <c r="CO16" s="703"/>
      <c r="CP16" s="703"/>
      <c r="CQ16" s="704"/>
      <c r="CR16" s="664">
        <v>26700</v>
      </c>
      <c r="CS16" s="665"/>
      <c r="CT16" s="665"/>
      <c r="CU16" s="665"/>
      <c r="CV16" s="665"/>
      <c r="CW16" s="665"/>
      <c r="CX16" s="665"/>
      <c r="CY16" s="666"/>
      <c r="CZ16" s="691">
        <v>0.6</v>
      </c>
      <c r="DA16" s="691"/>
      <c r="DB16" s="691"/>
      <c r="DC16" s="691"/>
      <c r="DD16" s="670" t="s">
        <v>131</v>
      </c>
      <c r="DE16" s="665"/>
      <c r="DF16" s="665"/>
      <c r="DG16" s="665"/>
      <c r="DH16" s="665"/>
      <c r="DI16" s="665"/>
      <c r="DJ16" s="665"/>
      <c r="DK16" s="665"/>
      <c r="DL16" s="665"/>
      <c r="DM16" s="665"/>
      <c r="DN16" s="665"/>
      <c r="DO16" s="665"/>
      <c r="DP16" s="666"/>
      <c r="DQ16" s="670">
        <v>5265</v>
      </c>
      <c r="DR16" s="665"/>
      <c r="DS16" s="665"/>
      <c r="DT16" s="665"/>
      <c r="DU16" s="665"/>
      <c r="DV16" s="665"/>
      <c r="DW16" s="665"/>
      <c r="DX16" s="665"/>
      <c r="DY16" s="665"/>
      <c r="DZ16" s="665"/>
      <c r="EA16" s="665"/>
      <c r="EB16" s="665"/>
      <c r="EC16" s="705"/>
    </row>
    <row r="17" spans="2:133" ht="11.25" customHeight="1" x14ac:dyDescent="0.15">
      <c r="B17" s="661" t="s">
        <v>266</v>
      </c>
      <c r="C17" s="662"/>
      <c r="D17" s="662"/>
      <c r="E17" s="662"/>
      <c r="F17" s="662"/>
      <c r="G17" s="662"/>
      <c r="H17" s="662"/>
      <c r="I17" s="662"/>
      <c r="J17" s="662"/>
      <c r="K17" s="662"/>
      <c r="L17" s="662"/>
      <c r="M17" s="662"/>
      <c r="N17" s="662"/>
      <c r="O17" s="662"/>
      <c r="P17" s="662"/>
      <c r="Q17" s="663"/>
      <c r="R17" s="664">
        <v>4099</v>
      </c>
      <c r="S17" s="665"/>
      <c r="T17" s="665"/>
      <c r="U17" s="665"/>
      <c r="V17" s="665"/>
      <c r="W17" s="665"/>
      <c r="X17" s="665"/>
      <c r="Y17" s="666"/>
      <c r="Z17" s="691">
        <v>0.1</v>
      </c>
      <c r="AA17" s="691"/>
      <c r="AB17" s="691"/>
      <c r="AC17" s="691"/>
      <c r="AD17" s="692">
        <v>4099</v>
      </c>
      <c r="AE17" s="692"/>
      <c r="AF17" s="692"/>
      <c r="AG17" s="692"/>
      <c r="AH17" s="692"/>
      <c r="AI17" s="692"/>
      <c r="AJ17" s="692"/>
      <c r="AK17" s="692"/>
      <c r="AL17" s="667">
        <v>0.2</v>
      </c>
      <c r="AM17" s="668"/>
      <c r="AN17" s="668"/>
      <c r="AO17" s="693"/>
      <c r="AP17" s="661" t="s">
        <v>267</v>
      </c>
      <c r="AQ17" s="662"/>
      <c r="AR17" s="662"/>
      <c r="AS17" s="662"/>
      <c r="AT17" s="662"/>
      <c r="AU17" s="662"/>
      <c r="AV17" s="662"/>
      <c r="AW17" s="662"/>
      <c r="AX17" s="662"/>
      <c r="AY17" s="662"/>
      <c r="AZ17" s="662"/>
      <c r="BA17" s="662"/>
      <c r="BB17" s="662"/>
      <c r="BC17" s="662"/>
      <c r="BD17" s="662"/>
      <c r="BE17" s="662"/>
      <c r="BF17" s="663"/>
      <c r="BG17" s="664" t="s">
        <v>131</v>
      </c>
      <c r="BH17" s="665"/>
      <c r="BI17" s="665"/>
      <c r="BJ17" s="665"/>
      <c r="BK17" s="665"/>
      <c r="BL17" s="665"/>
      <c r="BM17" s="665"/>
      <c r="BN17" s="666"/>
      <c r="BO17" s="691" t="s">
        <v>131</v>
      </c>
      <c r="BP17" s="691"/>
      <c r="BQ17" s="691"/>
      <c r="BR17" s="691"/>
      <c r="BS17" s="692" t="s">
        <v>229</v>
      </c>
      <c r="BT17" s="692"/>
      <c r="BU17" s="692"/>
      <c r="BV17" s="692"/>
      <c r="BW17" s="692"/>
      <c r="BX17" s="692"/>
      <c r="BY17" s="692"/>
      <c r="BZ17" s="692"/>
      <c r="CA17" s="692"/>
      <c r="CB17" s="750"/>
      <c r="CD17" s="706" t="s">
        <v>268</v>
      </c>
      <c r="CE17" s="703"/>
      <c r="CF17" s="703"/>
      <c r="CG17" s="703"/>
      <c r="CH17" s="703"/>
      <c r="CI17" s="703"/>
      <c r="CJ17" s="703"/>
      <c r="CK17" s="703"/>
      <c r="CL17" s="703"/>
      <c r="CM17" s="703"/>
      <c r="CN17" s="703"/>
      <c r="CO17" s="703"/>
      <c r="CP17" s="703"/>
      <c r="CQ17" s="704"/>
      <c r="CR17" s="664">
        <v>401084</v>
      </c>
      <c r="CS17" s="665"/>
      <c r="CT17" s="665"/>
      <c r="CU17" s="665"/>
      <c r="CV17" s="665"/>
      <c r="CW17" s="665"/>
      <c r="CX17" s="665"/>
      <c r="CY17" s="666"/>
      <c r="CZ17" s="691">
        <v>9.6</v>
      </c>
      <c r="DA17" s="691"/>
      <c r="DB17" s="691"/>
      <c r="DC17" s="691"/>
      <c r="DD17" s="670" t="s">
        <v>131</v>
      </c>
      <c r="DE17" s="665"/>
      <c r="DF17" s="665"/>
      <c r="DG17" s="665"/>
      <c r="DH17" s="665"/>
      <c r="DI17" s="665"/>
      <c r="DJ17" s="665"/>
      <c r="DK17" s="665"/>
      <c r="DL17" s="665"/>
      <c r="DM17" s="665"/>
      <c r="DN17" s="665"/>
      <c r="DO17" s="665"/>
      <c r="DP17" s="666"/>
      <c r="DQ17" s="670">
        <v>401084</v>
      </c>
      <c r="DR17" s="665"/>
      <c r="DS17" s="665"/>
      <c r="DT17" s="665"/>
      <c r="DU17" s="665"/>
      <c r="DV17" s="665"/>
      <c r="DW17" s="665"/>
      <c r="DX17" s="665"/>
      <c r="DY17" s="665"/>
      <c r="DZ17" s="665"/>
      <c r="EA17" s="665"/>
      <c r="EB17" s="665"/>
      <c r="EC17" s="705"/>
    </row>
    <row r="18" spans="2:133" ht="11.25" customHeight="1" x14ac:dyDescent="0.15">
      <c r="B18" s="661" t="s">
        <v>269</v>
      </c>
      <c r="C18" s="662"/>
      <c r="D18" s="662"/>
      <c r="E18" s="662"/>
      <c r="F18" s="662"/>
      <c r="G18" s="662"/>
      <c r="H18" s="662"/>
      <c r="I18" s="662"/>
      <c r="J18" s="662"/>
      <c r="K18" s="662"/>
      <c r="L18" s="662"/>
      <c r="M18" s="662"/>
      <c r="N18" s="662"/>
      <c r="O18" s="662"/>
      <c r="P18" s="662"/>
      <c r="Q18" s="663"/>
      <c r="R18" s="664">
        <v>4807</v>
      </c>
      <c r="S18" s="665"/>
      <c r="T18" s="665"/>
      <c r="U18" s="665"/>
      <c r="V18" s="665"/>
      <c r="W18" s="665"/>
      <c r="X18" s="665"/>
      <c r="Y18" s="666"/>
      <c r="Z18" s="691">
        <v>0.1</v>
      </c>
      <c r="AA18" s="691"/>
      <c r="AB18" s="691"/>
      <c r="AC18" s="691"/>
      <c r="AD18" s="692">
        <v>4807</v>
      </c>
      <c r="AE18" s="692"/>
      <c r="AF18" s="692"/>
      <c r="AG18" s="692"/>
      <c r="AH18" s="692"/>
      <c r="AI18" s="692"/>
      <c r="AJ18" s="692"/>
      <c r="AK18" s="692"/>
      <c r="AL18" s="667">
        <v>0.2</v>
      </c>
      <c r="AM18" s="668"/>
      <c r="AN18" s="668"/>
      <c r="AO18" s="693"/>
      <c r="AP18" s="661" t="s">
        <v>270</v>
      </c>
      <c r="AQ18" s="662"/>
      <c r="AR18" s="662"/>
      <c r="AS18" s="662"/>
      <c r="AT18" s="662"/>
      <c r="AU18" s="662"/>
      <c r="AV18" s="662"/>
      <c r="AW18" s="662"/>
      <c r="AX18" s="662"/>
      <c r="AY18" s="662"/>
      <c r="AZ18" s="662"/>
      <c r="BA18" s="662"/>
      <c r="BB18" s="662"/>
      <c r="BC18" s="662"/>
      <c r="BD18" s="662"/>
      <c r="BE18" s="662"/>
      <c r="BF18" s="663"/>
      <c r="BG18" s="664" t="s">
        <v>229</v>
      </c>
      <c r="BH18" s="665"/>
      <c r="BI18" s="665"/>
      <c r="BJ18" s="665"/>
      <c r="BK18" s="665"/>
      <c r="BL18" s="665"/>
      <c r="BM18" s="665"/>
      <c r="BN18" s="666"/>
      <c r="BO18" s="691" t="s">
        <v>131</v>
      </c>
      <c r="BP18" s="691"/>
      <c r="BQ18" s="691"/>
      <c r="BR18" s="691"/>
      <c r="BS18" s="692" t="s">
        <v>229</v>
      </c>
      <c r="BT18" s="692"/>
      <c r="BU18" s="692"/>
      <c r="BV18" s="692"/>
      <c r="BW18" s="692"/>
      <c r="BX18" s="692"/>
      <c r="BY18" s="692"/>
      <c r="BZ18" s="692"/>
      <c r="CA18" s="692"/>
      <c r="CB18" s="750"/>
      <c r="CD18" s="706" t="s">
        <v>271</v>
      </c>
      <c r="CE18" s="703"/>
      <c r="CF18" s="703"/>
      <c r="CG18" s="703"/>
      <c r="CH18" s="703"/>
      <c r="CI18" s="703"/>
      <c r="CJ18" s="703"/>
      <c r="CK18" s="703"/>
      <c r="CL18" s="703"/>
      <c r="CM18" s="703"/>
      <c r="CN18" s="703"/>
      <c r="CO18" s="703"/>
      <c r="CP18" s="703"/>
      <c r="CQ18" s="704"/>
      <c r="CR18" s="664" t="s">
        <v>131</v>
      </c>
      <c r="CS18" s="665"/>
      <c r="CT18" s="665"/>
      <c r="CU18" s="665"/>
      <c r="CV18" s="665"/>
      <c r="CW18" s="665"/>
      <c r="CX18" s="665"/>
      <c r="CY18" s="666"/>
      <c r="CZ18" s="691" t="s">
        <v>229</v>
      </c>
      <c r="DA18" s="691"/>
      <c r="DB18" s="691"/>
      <c r="DC18" s="691"/>
      <c r="DD18" s="670" t="s">
        <v>131</v>
      </c>
      <c r="DE18" s="665"/>
      <c r="DF18" s="665"/>
      <c r="DG18" s="665"/>
      <c r="DH18" s="665"/>
      <c r="DI18" s="665"/>
      <c r="DJ18" s="665"/>
      <c r="DK18" s="665"/>
      <c r="DL18" s="665"/>
      <c r="DM18" s="665"/>
      <c r="DN18" s="665"/>
      <c r="DO18" s="665"/>
      <c r="DP18" s="666"/>
      <c r="DQ18" s="670" t="s">
        <v>229</v>
      </c>
      <c r="DR18" s="665"/>
      <c r="DS18" s="665"/>
      <c r="DT18" s="665"/>
      <c r="DU18" s="665"/>
      <c r="DV18" s="665"/>
      <c r="DW18" s="665"/>
      <c r="DX18" s="665"/>
      <c r="DY18" s="665"/>
      <c r="DZ18" s="665"/>
      <c r="EA18" s="665"/>
      <c r="EB18" s="665"/>
      <c r="EC18" s="705"/>
    </row>
    <row r="19" spans="2:133" ht="11.25" customHeight="1" x14ac:dyDescent="0.15">
      <c r="B19" s="661" t="s">
        <v>272</v>
      </c>
      <c r="C19" s="662"/>
      <c r="D19" s="662"/>
      <c r="E19" s="662"/>
      <c r="F19" s="662"/>
      <c r="G19" s="662"/>
      <c r="H19" s="662"/>
      <c r="I19" s="662"/>
      <c r="J19" s="662"/>
      <c r="K19" s="662"/>
      <c r="L19" s="662"/>
      <c r="M19" s="662"/>
      <c r="N19" s="662"/>
      <c r="O19" s="662"/>
      <c r="P19" s="662"/>
      <c r="Q19" s="663"/>
      <c r="R19" s="664">
        <v>516</v>
      </c>
      <c r="S19" s="665"/>
      <c r="T19" s="665"/>
      <c r="U19" s="665"/>
      <c r="V19" s="665"/>
      <c r="W19" s="665"/>
      <c r="X19" s="665"/>
      <c r="Y19" s="666"/>
      <c r="Z19" s="691">
        <v>0</v>
      </c>
      <c r="AA19" s="691"/>
      <c r="AB19" s="691"/>
      <c r="AC19" s="691"/>
      <c r="AD19" s="692">
        <v>516</v>
      </c>
      <c r="AE19" s="692"/>
      <c r="AF19" s="692"/>
      <c r="AG19" s="692"/>
      <c r="AH19" s="692"/>
      <c r="AI19" s="692"/>
      <c r="AJ19" s="692"/>
      <c r="AK19" s="692"/>
      <c r="AL19" s="667">
        <v>0</v>
      </c>
      <c r="AM19" s="668"/>
      <c r="AN19" s="668"/>
      <c r="AO19" s="693"/>
      <c r="AP19" s="661" t="s">
        <v>273</v>
      </c>
      <c r="AQ19" s="662"/>
      <c r="AR19" s="662"/>
      <c r="AS19" s="662"/>
      <c r="AT19" s="662"/>
      <c r="AU19" s="662"/>
      <c r="AV19" s="662"/>
      <c r="AW19" s="662"/>
      <c r="AX19" s="662"/>
      <c r="AY19" s="662"/>
      <c r="AZ19" s="662"/>
      <c r="BA19" s="662"/>
      <c r="BB19" s="662"/>
      <c r="BC19" s="662"/>
      <c r="BD19" s="662"/>
      <c r="BE19" s="662"/>
      <c r="BF19" s="663"/>
      <c r="BG19" s="664" t="s">
        <v>131</v>
      </c>
      <c r="BH19" s="665"/>
      <c r="BI19" s="665"/>
      <c r="BJ19" s="665"/>
      <c r="BK19" s="665"/>
      <c r="BL19" s="665"/>
      <c r="BM19" s="665"/>
      <c r="BN19" s="666"/>
      <c r="BO19" s="691" t="s">
        <v>131</v>
      </c>
      <c r="BP19" s="691"/>
      <c r="BQ19" s="691"/>
      <c r="BR19" s="691"/>
      <c r="BS19" s="692" t="s">
        <v>229</v>
      </c>
      <c r="BT19" s="692"/>
      <c r="BU19" s="692"/>
      <c r="BV19" s="692"/>
      <c r="BW19" s="692"/>
      <c r="BX19" s="692"/>
      <c r="BY19" s="692"/>
      <c r="BZ19" s="692"/>
      <c r="CA19" s="692"/>
      <c r="CB19" s="750"/>
      <c r="CD19" s="706" t="s">
        <v>274</v>
      </c>
      <c r="CE19" s="703"/>
      <c r="CF19" s="703"/>
      <c r="CG19" s="703"/>
      <c r="CH19" s="703"/>
      <c r="CI19" s="703"/>
      <c r="CJ19" s="703"/>
      <c r="CK19" s="703"/>
      <c r="CL19" s="703"/>
      <c r="CM19" s="703"/>
      <c r="CN19" s="703"/>
      <c r="CO19" s="703"/>
      <c r="CP19" s="703"/>
      <c r="CQ19" s="704"/>
      <c r="CR19" s="664" t="s">
        <v>229</v>
      </c>
      <c r="CS19" s="665"/>
      <c r="CT19" s="665"/>
      <c r="CU19" s="665"/>
      <c r="CV19" s="665"/>
      <c r="CW19" s="665"/>
      <c r="CX19" s="665"/>
      <c r="CY19" s="666"/>
      <c r="CZ19" s="691" t="s">
        <v>229</v>
      </c>
      <c r="DA19" s="691"/>
      <c r="DB19" s="691"/>
      <c r="DC19" s="691"/>
      <c r="DD19" s="670" t="s">
        <v>140</v>
      </c>
      <c r="DE19" s="665"/>
      <c r="DF19" s="665"/>
      <c r="DG19" s="665"/>
      <c r="DH19" s="665"/>
      <c r="DI19" s="665"/>
      <c r="DJ19" s="665"/>
      <c r="DK19" s="665"/>
      <c r="DL19" s="665"/>
      <c r="DM19" s="665"/>
      <c r="DN19" s="665"/>
      <c r="DO19" s="665"/>
      <c r="DP19" s="666"/>
      <c r="DQ19" s="670" t="s">
        <v>131</v>
      </c>
      <c r="DR19" s="665"/>
      <c r="DS19" s="665"/>
      <c r="DT19" s="665"/>
      <c r="DU19" s="665"/>
      <c r="DV19" s="665"/>
      <c r="DW19" s="665"/>
      <c r="DX19" s="665"/>
      <c r="DY19" s="665"/>
      <c r="DZ19" s="665"/>
      <c r="EA19" s="665"/>
      <c r="EB19" s="665"/>
      <c r="EC19" s="705"/>
    </row>
    <row r="20" spans="2:133" ht="11.25" customHeight="1" x14ac:dyDescent="0.15">
      <c r="B20" s="661" t="s">
        <v>275</v>
      </c>
      <c r="C20" s="662"/>
      <c r="D20" s="662"/>
      <c r="E20" s="662"/>
      <c r="F20" s="662"/>
      <c r="G20" s="662"/>
      <c r="H20" s="662"/>
      <c r="I20" s="662"/>
      <c r="J20" s="662"/>
      <c r="K20" s="662"/>
      <c r="L20" s="662"/>
      <c r="M20" s="662"/>
      <c r="N20" s="662"/>
      <c r="O20" s="662"/>
      <c r="P20" s="662"/>
      <c r="Q20" s="663"/>
      <c r="R20" s="664">
        <v>1967</v>
      </c>
      <c r="S20" s="665"/>
      <c r="T20" s="665"/>
      <c r="U20" s="665"/>
      <c r="V20" s="665"/>
      <c r="W20" s="665"/>
      <c r="X20" s="665"/>
      <c r="Y20" s="666"/>
      <c r="Z20" s="691">
        <v>0</v>
      </c>
      <c r="AA20" s="691"/>
      <c r="AB20" s="691"/>
      <c r="AC20" s="691"/>
      <c r="AD20" s="692">
        <v>1967</v>
      </c>
      <c r="AE20" s="692"/>
      <c r="AF20" s="692"/>
      <c r="AG20" s="692"/>
      <c r="AH20" s="692"/>
      <c r="AI20" s="692"/>
      <c r="AJ20" s="692"/>
      <c r="AK20" s="692"/>
      <c r="AL20" s="667">
        <v>0.1</v>
      </c>
      <c r="AM20" s="668"/>
      <c r="AN20" s="668"/>
      <c r="AO20" s="693"/>
      <c r="AP20" s="661" t="s">
        <v>276</v>
      </c>
      <c r="AQ20" s="662"/>
      <c r="AR20" s="662"/>
      <c r="AS20" s="662"/>
      <c r="AT20" s="662"/>
      <c r="AU20" s="662"/>
      <c r="AV20" s="662"/>
      <c r="AW20" s="662"/>
      <c r="AX20" s="662"/>
      <c r="AY20" s="662"/>
      <c r="AZ20" s="662"/>
      <c r="BA20" s="662"/>
      <c r="BB20" s="662"/>
      <c r="BC20" s="662"/>
      <c r="BD20" s="662"/>
      <c r="BE20" s="662"/>
      <c r="BF20" s="663"/>
      <c r="BG20" s="664" t="s">
        <v>229</v>
      </c>
      <c r="BH20" s="665"/>
      <c r="BI20" s="665"/>
      <c r="BJ20" s="665"/>
      <c r="BK20" s="665"/>
      <c r="BL20" s="665"/>
      <c r="BM20" s="665"/>
      <c r="BN20" s="666"/>
      <c r="BO20" s="691" t="s">
        <v>131</v>
      </c>
      <c r="BP20" s="691"/>
      <c r="BQ20" s="691"/>
      <c r="BR20" s="691"/>
      <c r="BS20" s="692" t="s">
        <v>131</v>
      </c>
      <c r="BT20" s="692"/>
      <c r="BU20" s="692"/>
      <c r="BV20" s="692"/>
      <c r="BW20" s="692"/>
      <c r="BX20" s="692"/>
      <c r="BY20" s="692"/>
      <c r="BZ20" s="692"/>
      <c r="CA20" s="692"/>
      <c r="CB20" s="750"/>
      <c r="CD20" s="706" t="s">
        <v>277</v>
      </c>
      <c r="CE20" s="703"/>
      <c r="CF20" s="703"/>
      <c r="CG20" s="703"/>
      <c r="CH20" s="703"/>
      <c r="CI20" s="703"/>
      <c r="CJ20" s="703"/>
      <c r="CK20" s="703"/>
      <c r="CL20" s="703"/>
      <c r="CM20" s="703"/>
      <c r="CN20" s="703"/>
      <c r="CO20" s="703"/>
      <c r="CP20" s="703"/>
      <c r="CQ20" s="704"/>
      <c r="CR20" s="664">
        <v>4171048</v>
      </c>
      <c r="CS20" s="665"/>
      <c r="CT20" s="665"/>
      <c r="CU20" s="665"/>
      <c r="CV20" s="665"/>
      <c r="CW20" s="665"/>
      <c r="CX20" s="665"/>
      <c r="CY20" s="666"/>
      <c r="CZ20" s="691">
        <v>100</v>
      </c>
      <c r="DA20" s="691"/>
      <c r="DB20" s="691"/>
      <c r="DC20" s="691"/>
      <c r="DD20" s="670">
        <v>383479</v>
      </c>
      <c r="DE20" s="665"/>
      <c r="DF20" s="665"/>
      <c r="DG20" s="665"/>
      <c r="DH20" s="665"/>
      <c r="DI20" s="665"/>
      <c r="DJ20" s="665"/>
      <c r="DK20" s="665"/>
      <c r="DL20" s="665"/>
      <c r="DM20" s="665"/>
      <c r="DN20" s="665"/>
      <c r="DO20" s="665"/>
      <c r="DP20" s="666"/>
      <c r="DQ20" s="670">
        <v>2873076</v>
      </c>
      <c r="DR20" s="665"/>
      <c r="DS20" s="665"/>
      <c r="DT20" s="665"/>
      <c r="DU20" s="665"/>
      <c r="DV20" s="665"/>
      <c r="DW20" s="665"/>
      <c r="DX20" s="665"/>
      <c r="DY20" s="665"/>
      <c r="DZ20" s="665"/>
      <c r="EA20" s="665"/>
      <c r="EB20" s="665"/>
      <c r="EC20" s="705"/>
    </row>
    <row r="21" spans="2:133" ht="11.25" customHeight="1" x14ac:dyDescent="0.15">
      <c r="B21" s="661" t="s">
        <v>278</v>
      </c>
      <c r="C21" s="662"/>
      <c r="D21" s="662"/>
      <c r="E21" s="662"/>
      <c r="F21" s="662"/>
      <c r="G21" s="662"/>
      <c r="H21" s="662"/>
      <c r="I21" s="662"/>
      <c r="J21" s="662"/>
      <c r="K21" s="662"/>
      <c r="L21" s="662"/>
      <c r="M21" s="662"/>
      <c r="N21" s="662"/>
      <c r="O21" s="662"/>
      <c r="P21" s="662"/>
      <c r="Q21" s="663"/>
      <c r="R21" s="664">
        <v>186</v>
      </c>
      <c r="S21" s="665"/>
      <c r="T21" s="665"/>
      <c r="U21" s="665"/>
      <c r="V21" s="665"/>
      <c r="W21" s="665"/>
      <c r="X21" s="665"/>
      <c r="Y21" s="666"/>
      <c r="Z21" s="691">
        <v>0</v>
      </c>
      <c r="AA21" s="691"/>
      <c r="AB21" s="691"/>
      <c r="AC21" s="691"/>
      <c r="AD21" s="692">
        <v>186</v>
      </c>
      <c r="AE21" s="692"/>
      <c r="AF21" s="692"/>
      <c r="AG21" s="692"/>
      <c r="AH21" s="692"/>
      <c r="AI21" s="692"/>
      <c r="AJ21" s="692"/>
      <c r="AK21" s="692"/>
      <c r="AL21" s="667">
        <v>0</v>
      </c>
      <c r="AM21" s="668"/>
      <c r="AN21" s="668"/>
      <c r="AO21" s="693"/>
      <c r="AP21" s="757" t="s">
        <v>279</v>
      </c>
      <c r="AQ21" s="764"/>
      <c r="AR21" s="764"/>
      <c r="AS21" s="764"/>
      <c r="AT21" s="764"/>
      <c r="AU21" s="764"/>
      <c r="AV21" s="764"/>
      <c r="AW21" s="764"/>
      <c r="AX21" s="764"/>
      <c r="AY21" s="764"/>
      <c r="AZ21" s="764"/>
      <c r="BA21" s="764"/>
      <c r="BB21" s="764"/>
      <c r="BC21" s="764"/>
      <c r="BD21" s="764"/>
      <c r="BE21" s="764"/>
      <c r="BF21" s="759"/>
      <c r="BG21" s="664" t="s">
        <v>229</v>
      </c>
      <c r="BH21" s="665"/>
      <c r="BI21" s="665"/>
      <c r="BJ21" s="665"/>
      <c r="BK21" s="665"/>
      <c r="BL21" s="665"/>
      <c r="BM21" s="665"/>
      <c r="BN21" s="666"/>
      <c r="BO21" s="691" t="s">
        <v>229</v>
      </c>
      <c r="BP21" s="691"/>
      <c r="BQ21" s="691"/>
      <c r="BR21" s="691"/>
      <c r="BS21" s="692" t="s">
        <v>140</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15">
      <c r="B22" s="727" t="s">
        <v>280</v>
      </c>
      <c r="C22" s="728"/>
      <c r="D22" s="728"/>
      <c r="E22" s="728"/>
      <c r="F22" s="728"/>
      <c r="G22" s="728"/>
      <c r="H22" s="728"/>
      <c r="I22" s="728"/>
      <c r="J22" s="728"/>
      <c r="K22" s="728"/>
      <c r="L22" s="728"/>
      <c r="M22" s="728"/>
      <c r="N22" s="728"/>
      <c r="O22" s="728"/>
      <c r="P22" s="728"/>
      <c r="Q22" s="729"/>
      <c r="R22" s="664">
        <v>2138</v>
      </c>
      <c r="S22" s="665"/>
      <c r="T22" s="665"/>
      <c r="U22" s="665"/>
      <c r="V22" s="665"/>
      <c r="W22" s="665"/>
      <c r="X22" s="665"/>
      <c r="Y22" s="666"/>
      <c r="Z22" s="691">
        <v>0</v>
      </c>
      <c r="AA22" s="691"/>
      <c r="AB22" s="691"/>
      <c r="AC22" s="691"/>
      <c r="AD22" s="692" t="s">
        <v>131</v>
      </c>
      <c r="AE22" s="692"/>
      <c r="AF22" s="692"/>
      <c r="AG22" s="692"/>
      <c r="AH22" s="692"/>
      <c r="AI22" s="692"/>
      <c r="AJ22" s="692"/>
      <c r="AK22" s="692"/>
      <c r="AL22" s="667" t="s">
        <v>131</v>
      </c>
      <c r="AM22" s="668"/>
      <c r="AN22" s="668"/>
      <c r="AO22" s="693"/>
      <c r="AP22" s="757" t="s">
        <v>281</v>
      </c>
      <c r="AQ22" s="764"/>
      <c r="AR22" s="764"/>
      <c r="AS22" s="764"/>
      <c r="AT22" s="764"/>
      <c r="AU22" s="764"/>
      <c r="AV22" s="764"/>
      <c r="AW22" s="764"/>
      <c r="AX22" s="764"/>
      <c r="AY22" s="764"/>
      <c r="AZ22" s="764"/>
      <c r="BA22" s="764"/>
      <c r="BB22" s="764"/>
      <c r="BC22" s="764"/>
      <c r="BD22" s="764"/>
      <c r="BE22" s="764"/>
      <c r="BF22" s="759"/>
      <c r="BG22" s="664" t="s">
        <v>131</v>
      </c>
      <c r="BH22" s="665"/>
      <c r="BI22" s="665"/>
      <c r="BJ22" s="665"/>
      <c r="BK22" s="665"/>
      <c r="BL22" s="665"/>
      <c r="BM22" s="665"/>
      <c r="BN22" s="666"/>
      <c r="BO22" s="691" t="s">
        <v>131</v>
      </c>
      <c r="BP22" s="691"/>
      <c r="BQ22" s="691"/>
      <c r="BR22" s="691"/>
      <c r="BS22" s="692" t="s">
        <v>131</v>
      </c>
      <c r="BT22" s="692"/>
      <c r="BU22" s="692"/>
      <c r="BV22" s="692"/>
      <c r="BW22" s="692"/>
      <c r="BX22" s="692"/>
      <c r="BY22" s="692"/>
      <c r="BZ22" s="692"/>
      <c r="CA22" s="692"/>
      <c r="CB22" s="750"/>
      <c r="CD22" s="766" t="s">
        <v>282</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15">
      <c r="B23" s="661" t="s">
        <v>283</v>
      </c>
      <c r="C23" s="662"/>
      <c r="D23" s="662"/>
      <c r="E23" s="662"/>
      <c r="F23" s="662"/>
      <c r="G23" s="662"/>
      <c r="H23" s="662"/>
      <c r="I23" s="662"/>
      <c r="J23" s="662"/>
      <c r="K23" s="662"/>
      <c r="L23" s="662"/>
      <c r="M23" s="662"/>
      <c r="N23" s="662"/>
      <c r="O23" s="662"/>
      <c r="P23" s="662"/>
      <c r="Q23" s="663"/>
      <c r="R23" s="664">
        <v>2017364</v>
      </c>
      <c r="S23" s="665"/>
      <c r="T23" s="665"/>
      <c r="U23" s="665"/>
      <c r="V23" s="665"/>
      <c r="W23" s="665"/>
      <c r="X23" s="665"/>
      <c r="Y23" s="666"/>
      <c r="Z23" s="691">
        <v>45.3</v>
      </c>
      <c r="AA23" s="691"/>
      <c r="AB23" s="691"/>
      <c r="AC23" s="691"/>
      <c r="AD23" s="692">
        <v>1835359</v>
      </c>
      <c r="AE23" s="692"/>
      <c r="AF23" s="692"/>
      <c r="AG23" s="692"/>
      <c r="AH23" s="692"/>
      <c r="AI23" s="692"/>
      <c r="AJ23" s="692"/>
      <c r="AK23" s="692"/>
      <c r="AL23" s="667">
        <v>78.900000000000006</v>
      </c>
      <c r="AM23" s="668"/>
      <c r="AN23" s="668"/>
      <c r="AO23" s="693"/>
      <c r="AP23" s="757" t="s">
        <v>284</v>
      </c>
      <c r="AQ23" s="764"/>
      <c r="AR23" s="764"/>
      <c r="AS23" s="764"/>
      <c r="AT23" s="764"/>
      <c r="AU23" s="764"/>
      <c r="AV23" s="764"/>
      <c r="AW23" s="764"/>
      <c r="AX23" s="764"/>
      <c r="AY23" s="764"/>
      <c r="AZ23" s="764"/>
      <c r="BA23" s="764"/>
      <c r="BB23" s="764"/>
      <c r="BC23" s="764"/>
      <c r="BD23" s="764"/>
      <c r="BE23" s="764"/>
      <c r="BF23" s="759"/>
      <c r="BG23" s="664" t="s">
        <v>140</v>
      </c>
      <c r="BH23" s="665"/>
      <c r="BI23" s="665"/>
      <c r="BJ23" s="665"/>
      <c r="BK23" s="665"/>
      <c r="BL23" s="665"/>
      <c r="BM23" s="665"/>
      <c r="BN23" s="666"/>
      <c r="BO23" s="691" t="s">
        <v>229</v>
      </c>
      <c r="BP23" s="691"/>
      <c r="BQ23" s="691"/>
      <c r="BR23" s="691"/>
      <c r="BS23" s="692" t="s">
        <v>131</v>
      </c>
      <c r="BT23" s="692"/>
      <c r="BU23" s="692"/>
      <c r="BV23" s="692"/>
      <c r="BW23" s="692"/>
      <c r="BX23" s="692"/>
      <c r="BY23" s="692"/>
      <c r="BZ23" s="692"/>
      <c r="CA23" s="692"/>
      <c r="CB23" s="750"/>
      <c r="CD23" s="766" t="s">
        <v>223</v>
      </c>
      <c r="CE23" s="767"/>
      <c r="CF23" s="767"/>
      <c r="CG23" s="767"/>
      <c r="CH23" s="767"/>
      <c r="CI23" s="767"/>
      <c r="CJ23" s="767"/>
      <c r="CK23" s="767"/>
      <c r="CL23" s="767"/>
      <c r="CM23" s="767"/>
      <c r="CN23" s="767"/>
      <c r="CO23" s="767"/>
      <c r="CP23" s="767"/>
      <c r="CQ23" s="768"/>
      <c r="CR23" s="766" t="s">
        <v>285</v>
      </c>
      <c r="CS23" s="767"/>
      <c r="CT23" s="767"/>
      <c r="CU23" s="767"/>
      <c r="CV23" s="767"/>
      <c r="CW23" s="767"/>
      <c r="CX23" s="767"/>
      <c r="CY23" s="768"/>
      <c r="CZ23" s="766" t="s">
        <v>286</v>
      </c>
      <c r="DA23" s="767"/>
      <c r="DB23" s="767"/>
      <c r="DC23" s="768"/>
      <c r="DD23" s="766" t="s">
        <v>287</v>
      </c>
      <c r="DE23" s="767"/>
      <c r="DF23" s="767"/>
      <c r="DG23" s="767"/>
      <c r="DH23" s="767"/>
      <c r="DI23" s="767"/>
      <c r="DJ23" s="767"/>
      <c r="DK23" s="768"/>
      <c r="DL23" s="775" t="s">
        <v>288</v>
      </c>
      <c r="DM23" s="776"/>
      <c r="DN23" s="776"/>
      <c r="DO23" s="776"/>
      <c r="DP23" s="776"/>
      <c r="DQ23" s="776"/>
      <c r="DR23" s="776"/>
      <c r="DS23" s="776"/>
      <c r="DT23" s="776"/>
      <c r="DU23" s="776"/>
      <c r="DV23" s="777"/>
      <c r="DW23" s="766" t="s">
        <v>289</v>
      </c>
      <c r="DX23" s="767"/>
      <c r="DY23" s="767"/>
      <c r="DZ23" s="767"/>
      <c r="EA23" s="767"/>
      <c r="EB23" s="767"/>
      <c r="EC23" s="768"/>
    </row>
    <row r="24" spans="2:133" ht="11.25" customHeight="1" x14ac:dyDescent="0.15">
      <c r="B24" s="661" t="s">
        <v>290</v>
      </c>
      <c r="C24" s="662"/>
      <c r="D24" s="662"/>
      <c r="E24" s="662"/>
      <c r="F24" s="662"/>
      <c r="G24" s="662"/>
      <c r="H24" s="662"/>
      <c r="I24" s="662"/>
      <c r="J24" s="662"/>
      <c r="K24" s="662"/>
      <c r="L24" s="662"/>
      <c r="M24" s="662"/>
      <c r="N24" s="662"/>
      <c r="O24" s="662"/>
      <c r="P24" s="662"/>
      <c r="Q24" s="663"/>
      <c r="R24" s="664">
        <v>1835359</v>
      </c>
      <c r="S24" s="665"/>
      <c r="T24" s="665"/>
      <c r="U24" s="665"/>
      <c r="V24" s="665"/>
      <c r="W24" s="665"/>
      <c r="X24" s="665"/>
      <c r="Y24" s="666"/>
      <c r="Z24" s="691">
        <v>41.2</v>
      </c>
      <c r="AA24" s="691"/>
      <c r="AB24" s="691"/>
      <c r="AC24" s="691"/>
      <c r="AD24" s="692">
        <v>1835359</v>
      </c>
      <c r="AE24" s="692"/>
      <c r="AF24" s="692"/>
      <c r="AG24" s="692"/>
      <c r="AH24" s="692"/>
      <c r="AI24" s="692"/>
      <c r="AJ24" s="692"/>
      <c r="AK24" s="692"/>
      <c r="AL24" s="667">
        <v>78.900000000000006</v>
      </c>
      <c r="AM24" s="668"/>
      <c r="AN24" s="668"/>
      <c r="AO24" s="693"/>
      <c r="AP24" s="757" t="s">
        <v>291</v>
      </c>
      <c r="AQ24" s="764"/>
      <c r="AR24" s="764"/>
      <c r="AS24" s="764"/>
      <c r="AT24" s="764"/>
      <c r="AU24" s="764"/>
      <c r="AV24" s="764"/>
      <c r="AW24" s="764"/>
      <c r="AX24" s="764"/>
      <c r="AY24" s="764"/>
      <c r="AZ24" s="764"/>
      <c r="BA24" s="764"/>
      <c r="BB24" s="764"/>
      <c r="BC24" s="764"/>
      <c r="BD24" s="764"/>
      <c r="BE24" s="764"/>
      <c r="BF24" s="759"/>
      <c r="BG24" s="664" t="s">
        <v>131</v>
      </c>
      <c r="BH24" s="665"/>
      <c r="BI24" s="665"/>
      <c r="BJ24" s="665"/>
      <c r="BK24" s="665"/>
      <c r="BL24" s="665"/>
      <c r="BM24" s="665"/>
      <c r="BN24" s="666"/>
      <c r="BO24" s="691" t="s">
        <v>140</v>
      </c>
      <c r="BP24" s="691"/>
      <c r="BQ24" s="691"/>
      <c r="BR24" s="691"/>
      <c r="BS24" s="692" t="s">
        <v>229</v>
      </c>
      <c r="BT24" s="692"/>
      <c r="BU24" s="692"/>
      <c r="BV24" s="692"/>
      <c r="BW24" s="692"/>
      <c r="BX24" s="692"/>
      <c r="BY24" s="692"/>
      <c r="BZ24" s="692"/>
      <c r="CA24" s="692"/>
      <c r="CB24" s="750"/>
      <c r="CD24" s="720" t="s">
        <v>292</v>
      </c>
      <c r="CE24" s="721"/>
      <c r="CF24" s="721"/>
      <c r="CG24" s="721"/>
      <c r="CH24" s="721"/>
      <c r="CI24" s="721"/>
      <c r="CJ24" s="721"/>
      <c r="CK24" s="721"/>
      <c r="CL24" s="721"/>
      <c r="CM24" s="721"/>
      <c r="CN24" s="721"/>
      <c r="CO24" s="721"/>
      <c r="CP24" s="721"/>
      <c r="CQ24" s="722"/>
      <c r="CR24" s="717">
        <v>1199983</v>
      </c>
      <c r="CS24" s="718"/>
      <c r="CT24" s="718"/>
      <c r="CU24" s="718"/>
      <c r="CV24" s="718"/>
      <c r="CW24" s="718"/>
      <c r="CX24" s="718"/>
      <c r="CY24" s="761"/>
      <c r="CZ24" s="762">
        <v>28.8</v>
      </c>
      <c r="DA24" s="735"/>
      <c r="DB24" s="735"/>
      <c r="DC24" s="765"/>
      <c r="DD24" s="760">
        <v>973973</v>
      </c>
      <c r="DE24" s="718"/>
      <c r="DF24" s="718"/>
      <c r="DG24" s="718"/>
      <c r="DH24" s="718"/>
      <c r="DI24" s="718"/>
      <c r="DJ24" s="718"/>
      <c r="DK24" s="761"/>
      <c r="DL24" s="760">
        <v>938973</v>
      </c>
      <c r="DM24" s="718"/>
      <c r="DN24" s="718"/>
      <c r="DO24" s="718"/>
      <c r="DP24" s="718"/>
      <c r="DQ24" s="718"/>
      <c r="DR24" s="718"/>
      <c r="DS24" s="718"/>
      <c r="DT24" s="718"/>
      <c r="DU24" s="718"/>
      <c r="DV24" s="761"/>
      <c r="DW24" s="762">
        <v>39.1</v>
      </c>
      <c r="DX24" s="735"/>
      <c r="DY24" s="735"/>
      <c r="DZ24" s="735"/>
      <c r="EA24" s="735"/>
      <c r="EB24" s="735"/>
      <c r="EC24" s="763"/>
    </row>
    <row r="25" spans="2:133" ht="11.25" customHeight="1" x14ac:dyDescent="0.15">
      <c r="B25" s="661" t="s">
        <v>293</v>
      </c>
      <c r="C25" s="662"/>
      <c r="D25" s="662"/>
      <c r="E25" s="662"/>
      <c r="F25" s="662"/>
      <c r="G25" s="662"/>
      <c r="H25" s="662"/>
      <c r="I25" s="662"/>
      <c r="J25" s="662"/>
      <c r="K25" s="662"/>
      <c r="L25" s="662"/>
      <c r="M25" s="662"/>
      <c r="N25" s="662"/>
      <c r="O25" s="662"/>
      <c r="P25" s="662"/>
      <c r="Q25" s="663"/>
      <c r="R25" s="664">
        <v>182005</v>
      </c>
      <c r="S25" s="665"/>
      <c r="T25" s="665"/>
      <c r="U25" s="665"/>
      <c r="V25" s="665"/>
      <c r="W25" s="665"/>
      <c r="X25" s="665"/>
      <c r="Y25" s="666"/>
      <c r="Z25" s="691">
        <v>4.0999999999999996</v>
      </c>
      <c r="AA25" s="691"/>
      <c r="AB25" s="691"/>
      <c r="AC25" s="691"/>
      <c r="AD25" s="692" t="s">
        <v>229</v>
      </c>
      <c r="AE25" s="692"/>
      <c r="AF25" s="692"/>
      <c r="AG25" s="692"/>
      <c r="AH25" s="692"/>
      <c r="AI25" s="692"/>
      <c r="AJ25" s="692"/>
      <c r="AK25" s="692"/>
      <c r="AL25" s="667" t="s">
        <v>131</v>
      </c>
      <c r="AM25" s="668"/>
      <c r="AN25" s="668"/>
      <c r="AO25" s="693"/>
      <c r="AP25" s="757" t="s">
        <v>294</v>
      </c>
      <c r="AQ25" s="764"/>
      <c r="AR25" s="764"/>
      <c r="AS25" s="764"/>
      <c r="AT25" s="764"/>
      <c r="AU25" s="764"/>
      <c r="AV25" s="764"/>
      <c r="AW25" s="764"/>
      <c r="AX25" s="764"/>
      <c r="AY25" s="764"/>
      <c r="AZ25" s="764"/>
      <c r="BA25" s="764"/>
      <c r="BB25" s="764"/>
      <c r="BC25" s="764"/>
      <c r="BD25" s="764"/>
      <c r="BE25" s="764"/>
      <c r="BF25" s="759"/>
      <c r="BG25" s="664" t="s">
        <v>131</v>
      </c>
      <c r="BH25" s="665"/>
      <c r="BI25" s="665"/>
      <c r="BJ25" s="665"/>
      <c r="BK25" s="665"/>
      <c r="BL25" s="665"/>
      <c r="BM25" s="665"/>
      <c r="BN25" s="666"/>
      <c r="BO25" s="691" t="s">
        <v>131</v>
      </c>
      <c r="BP25" s="691"/>
      <c r="BQ25" s="691"/>
      <c r="BR25" s="691"/>
      <c r="BS25" s="692" t="s">
        <v>131</v>
      </c>
      <c r="BT25" s="692"/>
      <c r="BU25" s="692"/>
      <c r="BV25" s="692"/>
      <c r="BW25" s="692"/>
      <c r="BX25" s="692"/>
      <c r="BY25" s="692"/>
      <c r="BZ25" s="692"/>
      <c r="CA25" s="692"/>
      <c r="CB25" s="750"/>
      <c r="CD25" s="706" t="s">
        <v>295</v>
      </c>
      <c r="CE25" s="703"/>
      <c r="CF25" s="703"/>
      <c r="CG25" s="703"/>
      <c r="CH25" s="703"/>
      <c r="CI25" s="703"/>
      <c r="CJ25" s="703"/>
      <c r="CK25" s="703"/>
      <c r="CL25" s="703"/>
      <c r="CM25" s="703"/>
      <c r="CN25" s="703"/>
      <c r="CO25" s="703"/>
      <c r="CP25" s="703"/>
      <c r="CQ25" s="704"/>
      <c r="CR25" s="664">
        <v>568089</v>
      </c>
      <c r="CS25" s="675"/>
      <c r="CT25" s="675"/>
      <c r="CU25" s="675"/>
      <c r="CV25" s="675"/>
      <c r="CW25" s="675"/>
      <c r="CX25" s="675"/>
      <c r="CY25" s="676"/>
      <c r="CZ25" s="667">
        <v>13.6</v>
      </c>
      <c r="DA25" s="677"/>
      <c r="DB25" s="677"/>
      <c r="DC25" s="678"/>
      <c r="DD25" s="670">
        <v>518736</v>
      </c>
      <c r="DE25" s="675"/>
      <c r="DF25" s="675"/>
      <c r="DG25" s="675"/>
      <c r="DH25" s="675"/>
      <c r="DI25" s="675"/>
      <c r="DJ25" s="675"/>
      <c r="DK25" s="676"/>
      <c r="DL25" s="670">
        <v>488191</v>
      </c>
      <c r="DM25" s="675"/>
      <c r="DN25" s="675"/>
      <c r="DO25" s="675"/>
      <c r="DP25" s="675"/>
      <c r="DQ25" s="675"/>
      <c r="DR25" s="675"/>
      <c r="DS25" s="675"/>
      <c r="DT25" s="675"/>
      <c r="DU25" s="675"/>
      <c r="DV25" s="676"/>
      <c r="DW25" s="667">
        <v>20.3</v>
      </c>
      <c r="DX25" s="677"/>
      <c r="DY25" s="677"/>
      <c r="DZ25" s="677"/>
      <c r="EA25" s="677"/>
      <c r="EB25" s="677"/>
      <c r="EC25" s="698"/>
    </row>
    <row r="26" spans="2:133" ht="11.25" customHeight="1" x14ac:dyDescent="0.15">
      <c r="B26" s="661" t="s">
        <v>296</v>
      </c>
      <c r="C26" s="662"/>
      <c r="D26" s="662"/>
      <c r="E26" s="662"/>
      <c r="F26" s="662"/>
      <c r="G26" s="662"/>
      <c r="H26" s="662"/>
      <c r="I26" s="662"/>
      <c r="J26" s="662"/>
      <c r="K26" s="662"/>
      <c r="L26" s="662"/>
      <c r="M26" s="662"/>
      <c r="N26" s="662"/>
      <c r="O26" s="662"/>
      <c r="P26" s="662"/>
      <c r="Q26" s="663"/>
      <c r="R26" s="664" t="s">
        <v>229</v>
      </c>
      <c r="S26" s="665"/>
      <c r="T26" s="665"/>
      <c r="U26" s="665"/>
      <c r="V26" s="665"/>
      <c r="W26" s="665"/>
      <c r="X26" s="665"/>
      <c r="Y26" s="666"/>
      <c r="Z26" s="691" t="s">
        <v>131</v>
      </c>
      <c r="AA26" s="691"/>
      <c r="AB26" s="691"/>
      <c r="AC26" s="691"/>
      <c r="AD26" s="692" t="s">
        <v>131</v>
      </c>
      <c r="AE26" s="692"/>
      <c r="AF26" s="692"/>
      <c r="AG26" s="692"/>
      <c r="AH26" s="692"/>
      <c r="AI26" s="692"/>
      <c r="AJ26" s="692"/>
      <c r="AK26" s="692"/>
      <c r="AL26" s="667" t="s">
        <v>131</v>
      </c>
      <c r="AM26" s="668"/>
      <c r="AN26" s="668"/>
      <c r="AO26" s="693"/>
      <c r="AP26" s="757" t="s">
        <v>297</v>
      </c>
      <c r="AQ26" s="758"/>
      <c r="AR26" s="758"/>
      <c r="AS26" s="758"/>
      <c r="AT26" s="758"/>
      <c r="AU26" s="758"/>
      <c r="AV26" s="758"/>
      <c r="AW26" s="758"/>
      <c r="AX26" s="758"/>
      <c r="AY26" s="758"/>
      <c r="AZ26" s="758"/>
      <c r="BA26" s="758"/>
      <c r="BB26" s="758"/>
      <c r="BC26" s="758"/>
      <c r="BD26" s="758"/>
      <c r="BE26" s="758"/>
      <c r="BF26" s="759"/>
      <c r="BG26" s="664" t="s">
        <v>131</v>
      </c>
      <c r="BH26" s="665"/>
      <c r="BI26" s="665"/>
      <c r="BJ26" s="665"/>
      <c r="BK26" s="665"/>
      <c r="BL26" s="665"/>
      <c r="BM26" s="665"/>
      <c r="BN26" s="666"/>
      <c r="BO26" s="691" t="s">
        <v>140</v>
      </c>
      <c r="BP26" s="691"/>
      <c r="BQ26" s="691"/>
      <c r="BR26" s="691"/>
      <c r="BS26" s="692" t="s">
        <v>131</v>
      </c>
      <c r="BT26" s="692"/>
      <c r="BU26" s="692"/>
      <c r="BV26" s="692"/>
      <c r="BW26" s="692"/>
      <c r="BX26" s="692"/>
      <c r="BY26" s="692"/>
      <c r="BZ26" s="692"/>
      <c r="CA26" s="692"/>
      <c r="CB26" s="750"/>
      <c r="CD26" s="706" t="s">
        <v>298</v>
      </c>
      <c r="CE26" s="703"/>
      <c r="CF26" s="703"/>
      <c r="CG26" s="703"/>
      <c r="CH26" s="703"/>
      <c r="CI26" s="703"/>
      <c r="CJ26" s="703"/>
      <c r="CK26" s="703"/>
      <c r="CL26" s="703"/>
      <c r="CM26" s="703"/>
      <c r="CN26" s="703"/>
      <c r="CO26" s="703"/>
      <c r="CP26" s="703"/>
      <c r="CQ26" s="704"/>
      <c r="CR26" s="664">
        <v>366678</v>
      </c>
      <c r="CS26" s="665"/>
      <c r="CT26" s="665"/>
      <c r="CU26" s="665"/>
      <c r="CV26" s="665"/>
      <c r="CW26" s="665"/>
      <c r="CX26" s="665"/>
      <c r="CY26" s="666"/>
      <c r="CZ26" s="667">
        <v>8.8000000000000007</v>
      </c>
      <c r="DA26" s="677"/>
      <c r="DB26" s="677"/>
      <c r="DC26" s="678"/>
      <c r="DD26" s="670">
        <v>332302</v>
      </c>
      <c r="DE26" s="665"/>
      <c r="DF26" s="665"/>
      <c r="DG26" s="665"/>
      <c r="DH26" s="665"/>
      <c r="DI26" s="665"/>
      <c r="DJ26" s="665"/>
      <c r="DK26" s="666"/>
      <c r="DL26" s="670" t="s">
        <v>229</v>
      </c>
      <c r="DM26" s="665"/>
      <c r="DN26" s="665"/>
      <c r="DO26" s="665"/>
      <c r="DP26" s="665"/>
      <c r="DQ26" s="665"/>
      <c r="DR26" s="665"/>
      <c r="DS26" s="665"/>
      <c r="DT26" s="665"/>
      <c r="DU26" s="665"/>
      <c r="DV26" s="666"/>
      <c r="DW26" s="667" t="s">
        <v>131</v>
      </c>
      <c r="DX26" s="677"/>
      <c r="DY26" s="677"/>
      <c r="DZ26" s="677"/>
      <c r="EA26" s="677"/>
      <c r="EB26" s="677"/>
      <c r="EC26" s="698"/>
    </row>
    <row r="27" spans="2:133" ht="11.25" customHeight="1" x14ac:dyDescent="0.15">
      <c r="B27" s="661" t="s">
        <v>299</v>
      </c>
      <c r="C27" s="662"/>
      <c r="D27" s="662"/>
      <c r="E27" s="662"/>
      <c r="F27" s="662"/>
      <c r="G27" s="662"/>
      <c r="H27" s="662"/>
      <c r="I27" s="662"/>
      <c r="J27" s="662"/>
      <c r="K27" s="662"/>
      <c r="L27" s="662"/>
      <c r="M27" s="662"/>
      <c r="N27" s="662"/>
      <c r="O27" s="662"/>
      <c r="P27" s="662"/>
      <c r="Q27" s="663"/>
      <c r="R27" s="664">
        <v>2490603</v>
      </c>
      <c r="S27" s="665"/>
      <c r="T27" s="665"/>
      <c r="U27" s="665"/>
      <c r="V27" s="665"/>
      <c r="W27" s="665"/>
      <c r="X27" s="665"/>
      <c r="Y27" s="666"/>
      <c r="Z27" s="691">
        <v>55.9</v>
      </c>
      <c r="AA27" s="691"/>
      <c r="AB27" s="691"/>
      <c r="AC27" s="691"/>
      <c r="AD27" s="692">
        <v>2308598</v>
      </c>
      <c r="AE27" s="692"/>
      <c r="AF27" s="692"/>
      <c r="AG27" s="692"/>
      <c r="AH27" s="692"/>
      <c r="AI27" s="692"/>
      <c r="AJ27" s="692"/>
      <c r="AK27" s="692"/>
      <c r="AL27" s="667">
        <v>99.3</v>
      </c>
      <c r="AM27" s="668"/>
      <c r="AN27" s="668"/>
      <c r="AO27" s="693"/>
      <c r="AP27" s="661" t="s">
        <v>300</v>
      </c>
      <c r="AQ27" s="662"/>
      <c r="AR27" s="662"/>
      <c r="AS27" s="662"/>
      <c r="AT27" s="662"/>
      <c r="AU27" s="662"/>
      <c r="AV27" s="662"/>
      <c r="AW27" s="662"/>
      <c r="AX27" s="662"/>
      <c r="AY27" s="662"/>
      <c r="AZ27" s="662"/>
      <c r="BA27" s="662"/>
      <c r="BB27" s="662"/>
      <c r="BC27" s="662"/>
      <c r="BD27" s="662"/>
      <c r="BE27" s="662"/>
      <c r="BF27" s="663"/>
      <c r="BG27" s="664">
        <v>305675</v>
      </c>
      <c r="BH27" s="665"/>
      <c r="BI27" s="665"/>
      <c r="BJ27" s="665"/>
      <c r="BK27" s="665"/>
      <c r="BL27" s="665"/>
      <c r="BM27" s="665"/>
      <c r="BN27" s="666"/>
      <c r="BO27" s="691">
        <v>100</v>
      </c>
      <c r="BP27" s="691"/>
      <c r="BQ27" s="691"/>
      <c r="BR27" s="691"/>
      <c r="BS27" s="692" t="s">
        <v>229</v>
      </c>
      <c r="BT27" s="692"/>
      <c r="BU27" s="692"/>
      <c r="BV27" s="692"/>
      <c r="BW27" s="692"/>
      <c r="BX27" s="692"/>
      <c r="BY27" s="692"/>
      <c r="BZ27" s="692"/>
      <c r="CA27" s="692"/>
      <c r="CB27" s="750"/>
      <c r="CD27" s="706" t="s">
        <v>301</v>
      </c>
      <c r="CE27" s="703"/>
      <c r="CF27" s="703"/>
      <c r="CG27" s="703"/>
      <c r="CH27" s="703"/>
      <c r="CI27" s="703"/>
      <c r="CJ27" s="703"/>
      <c r="CK27" s="703"/>
      <c r="CL27" s="703"/>
      <c r="CM27" s="703"/>
      <c r="CN27" s="703"/>
      <c r="CO27" s="703"/>
      <c r="CP27" s="703"/>
      <c r="CQ27" s="704"/>
      <c r="CR27" s="664">
        <v>230810</v>
      </c>
      <c r="CS27" s="675"/>
      <c r="CT27" s="675"/>
      <c r="CU27" s="675"/>
      <c r="CV27" s="675"/>
      <c r="CW27" s="675"/>
      <c r="CX27" s="675"/>
      <c r="CY27" s="676"/>
      <c r="CZ27" s="667">
        <v>5.5</v>
      </c>
      <c r="DA27" s="677"/>
      <c r="DB27" s="677"/>
      <c r="DC27" s="678"/>
      <c r="DD27" s="670">
        <v>54153</v>
      </c>
      <c r="DE27" s="675"/>
      <c r="DF27" s="675"/>
      <c r="DG27" s="675"/>
      <c r="DH27" s="675"/>
      <c r="DI27" s="675"/>
      <c r="DJ27" s="675"/>
      <c r="DK27" s="676"/>
      <c r="DL27" s="670">
        <v>49698</v>
      </c>
      <c r="DM27" s="675"/>
      <c r="DN27" s="675"/>
      <c r="DO27" s="675"/>
      <c r="DP27" s="675"/>
      <c r="DQ27" s="675"/>
      <c r="DR27" s="675"/>
      <c r="DS27" s="675"/>
      <c r="DT27" s="675"/>
      <c r="DU27" s="675"/>
      <c r="DV27" s="676"/>
      <c r="DW27" s="667">
        <v>2.1</v>
      </c>
      <c r="DX27" s="677"/>
      <c r="DY27" s="677"/>
      <c r="DZ27" s="677"/>
      <c r="EA27" s="677"/>
      <c r="EB27" s="677"/>
      <c r="EC27" s="698"/>
    </row>
    <row r="28" spans="2:133" ht="11.25" customHeight="1" x14ac:dyDescent="0.15">
      <c r="B28" s="661" t="s">
        <v>302</v>
      </c>
      <c r="C28" s="662"/>
      <c r="D28" s="662"/>
      <c r="E28" s="662"/>
      <c r="F28" s="662"/>
      <c r="G28" s="662"/>
      <c r="H28" s="662"/>
      <c r="I28" s="662"/>
      <c r="J28" s="662"/>
      <c r="K28" s="662"/>
      <c r="L28" s="662"/>
      <c r="M28" s="662"/>
      <c r="N28" s="662"/>
      <c r="O28" s="662"/>
      <c r="P28" s="662"/>
      <c r="Q28" s="663"/>
      <c r="R28" s="664">
        <v>502</v>
      </c>
      <c r="S28" s="665"/>
      <c r="T28" s="665"/>
      <c r="U28" s="665"/>
      <c r="V28" s="665"/>
      <c r="W28" s="665"/>
      <c r="X28" s="665"/>
      <c r="Y28" s="666"/>
      <c r="Z28" s="691">
        <v>0</v>
      </c>
      <c r="AA28" s="691"/>
      <c r="AB28" s="691"/>
      <c r="AC28" s="691"/>
      <c r="AD28" s="692">
        <v>502</v>
      </c>
      <c r="AE28" s="692"/>
      <c r="AF28" s="692"/>
      <c r="AG28" s="692"/>
      <c r="AH28" s="692"/>
      <c r="AI28" s="692"/>
      <c r="AJ28" s="692"/>
      <c r="AK28" s="692"/>
      <c r="AL28" s="667">
        <v>0</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303</v>
      </c>
      <c r="CE28" s="703"/>
      <c r="CF28" s="703"/>
      <c r="CG28" s="703"/>
      <c r="CH28" s="703"/>
      <c r="CI28" s="703"/>
      <c r="CJ28" s="703"/>
      <c r="CK28" s="703"/>
      <c r="CL28" s="703"/>
      <c r="CM28" s="703"/>
      <c r="CN28" s="703"/>
      <c r="CO28" s="703"/>
      <c r="CP28" s="703"/>
      <c r="CQ28" s="704"/>
      <c r="CR28" s="664">
        <v>401084</v>
      </c>
      <c r="CS28" s="665"/>
      <c r="CT28" s="665"/>
      <c r="CU28" s="665"/>
      <c r="CV28" s="665"/>
      <c r="CW28" s="665"/>
      <c r="CX28" s="665"/>
      <c r="CY28" s="666"/>
      <c r="CZ28" s="667">
        <v>9.6</v>
      </c>
      <c r="DA28" s="677"/>
      <c r="DB28" s="677"/>
      <c r="DC28" s="678"/>
      <c r="DD28" s="670">
        <v>401084</v>
      </c>
      <c r="DE28" s="665"/>
      <c r="DF28" s="665"/>
      <c r="DG28" s="665"/>
      <c r="DH28" s="665"/>
      <c r="DI28" s="665"/>
      <c r="DJ28" s="665"/>
      <c r="DK28" s="666"/>
      <c r="DL28" s="670">
        <v>401084</v>
      </c>
      <c r="DM28" s="665"/>
      <c r="DN28" s="665"/>
      <c r="DO28" s="665"/>
      <c r="DP28" s="665"/>
      <c r="DQ28" s="665"/>
      <c r="DR28" s="665"/>
      <c r="DS28" s="665"/>
      <c r="DT28" s="665"/>
      <c r="DU28" s="665"/>
      <c r="DV28" s="666"/>
      <c r="DW28" s="667">
        <v>16.7</v>
      </c>
      <c r="DX28" s="677"/>
      <c r="DY28" s="677"/>
      <c r="DZ28" s="677"/>
      <c r="EA28" s="677"/>
      <c r="EB28" s="677"/>
      <c r="EC28" s="698"/>
    </row>
    <row r="29" spans="2:133" ht="11.25" customHeight="1" x14ac:dyDescent="0.15">
      <c r="B29" s="661" t="s">
        <v>304</v>
      </c>
      <c r="C29" s="662"/>
      <c r="D29" s="662"/>
      <c r="E29" s="662"/>
      <c r="F29" s="662"/>
      <c r="G29" s="662"/>
      <c r="H29" s="662"/>
      <c r="I29" s="662"/>
      <c r="J29" s="662"/>
      <c r="K29" s="662"/>
      <c r="L29" s="662"/>
      <c r="M29" s="662"/>
      <c r="N29" s="662"/>
      <c r="O29" s="662"/>
      <c r="P29" s="662"/>
      <c r="Q29" s="663"/>
      <c r="R29" s="664">
        <v>19039</v>
      </c>
      <c r="S29" s="665"/>
      <c r="T29" s="665"/>
      <c r="U29" s="665"/>
      <c r="V29" s="665"/>
      <c r="W29" s="665"/>
      <c r="X29" s="665"/>
      <c r="Y29" s="666"/>
      <c r="Z29" s="691">
        <v>0.4</v>
      </c>
      <c r="AA29" s="691"/>
      <c r="AB29" s="691"/>
      <c r="AC29" s="691"/>
      <c r="AD29" s="692" t="s">
        <v>131</v>
      </c>
      <c r="AE29" s="692"/>
      <c r="AF29" s="692"/>
      <c r="AG29" s="692"/>
      <c r="AH29" s="692"/>
      <c r="AI29" s="692"/>
      <c r="AJ29" s="692"/>
      <c r="AK29" s="692"/>
      <c r="AL29" s="667" t="s">
        <v>131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305</v>
      </c>
      <c r="CE29" s="752"/>
      <c r="CF29" s="706" t="s">
        <v>70</v>
      </c>
      <c r="CG29" s="703"/>
      <c r="CH29" s="703"/>
      <c r="CI29" s="703"/>
      <c r="CJ29" s="703"/>
      <c r="CK29" s="703"/>
      <c r="CL29" s="703"/>
      <c r="CM29" s="703"/>
      <c r="CN29" s="703"/>
      <c r="CO29" s="703"/>
      <c r="CP29" s="703"/>
      <c r="CQ29" s="704"/>
      <c r="CR29" s="664">
        <v>401027</v>
      </c>
      <c r="CS29" s="675"/>
      <c r="CT29" s="675"/>
      <c r="CU29" s="675"/>
      <c r="CV29" s="675"/>
      <c r="CW29" s="675"/>
      <c r="CX29" s="675"/>
      <c r="CY29" s="676"/>
      <c r="CZ29" s="667">
        <v>9.6</v>
      </c>
      <c r="DA29" s="677"/>
      <c r="DB29" s="677"/>
      <c r="DC29" s="678"/>
      <c r="DD29" s="670">
        <v>401027</v>
      </c>
      <c r="DE29" s="675"/>
      <c r="DF29" s="675"/>
      <c r="DG29" s="675"/>
      <c r="DH29" s="675"/>
      <c r="DI29" s="675"/>
      <c r="DJ29" s="675"/>
      <c r="DK29" s="676"/>
      <c r="DL29" s="670">
        <v>401027</v>
      </c>
      <c r="DM29" s="675"/>
      <c r="DN29" s="675"/>
      <c r="DO29" s="675"/>
      <c r="DP29" s="675"/>
      <c r="DQ29" s="675"/>
      <c r="DR29" s="675"/>
      <c r="DS29" s="675"/>
      <c r="DT29" s="675"/>
      <c r="DU29" s="675"/>
      <c r="DV29" s="676"/>
      <c r="DW29" s="667">
        <v>16.7</v>
      </c>
      <c r="DX29" s="677"/>
      <c r="DY29" s="677"/>
      <c r="DZ29" s="677"/>
      <c r="EA29" s="677"/>
      <c r="EB29" s="677"/>
      <c r="EC29" s="698"/>
    </row>
    <row r="30" spans="2:133" ht="11.25" customHeight="1" x14ac:dyDescent="0.15">
      <c r="B30" s="661" t="s">
        <v>306</v>
      </c>
      <c r="C30" s="662"/>
      <c r="D30" s="662"/>
      <c r="E30" s="662"/>
      <c r="F30" s="662"/>
      <c r="G30" s="662"/>
      <c r="H30" s="662"/>
      <c r="I30" s="662"/>
      <c r="J30" s="662"/>
      <c r="K30" s="662"/>
      <c r="L30" s="662"/>
      <c r="M30" s="662"/>
      <c r="N30" s="662"/>
      <c r="O30" s="662"/>
      <c r="P30" s="662"/>
      <c r="Q30" s="663"/>
      <c r="R30" s="664">
        <v>64813</v>
      </c>
      <c r="S30" s="665"/>
      <c r="T30" s="665"/>
      <c r="U30" s="665"/>
      <c r="V30" s="665"/>
      <c r="W30" s="665"/>
      <c r="X30" s="665"/>
      <c r="Y30" s="666"/>
      <c r="Z30" s="691">
        <v>1.5</v>
      </c>
      <c r="AA30" s="691"/>
      <c r="AB30" s="691"/>
      <c r="AC30" s="691"/>
      <c r="AD30" s="692">
        <v>5682</v>
      </c>
      <c r="AE30" s="692"/>
      <c r="AF30" s="692"/>
      <c r="AG30" s="692"/>
      <c r="AH30" s="692"/>
      <c r="AI30" s="692"/>
      <c r="AJ30" s="692"/>
      <c r="AK30" s="692"/>
      <c r="AL30" s="667">
        <v>0.2</v>
      </c>
      <c r="AM30" s="668"/>
      <c r="AN30" s="668"/>
      <c r="AO30" s="693"/>
      <c r="AP30" s="723" t="s">
        <v>223</v>
      </c>
      <c r="AQ30" s="724"/>
      <c r="AR30" s="724"/>
      <c r="AS30" s="724"/>
      <c r="AT30" s="724"/>
      <c r="AU30" s="724"/>
      <c r="AV30" s="724"/>
      <c r="AW30" s="724"/>
      <c r="AX30" s="724"/>
      <c r="AY30" s="724"/>
      <c r="AZ30" s="724"/>
      <c r="BA30" s="724"/>
      <c r="BB30" s="724"/>
      <c r="BC30" s="724"/>
      <c r="BD30" s="724"/>
      <c r="BE30" s="724"/>
      <c r="BF30" s="725"/>
      <c r="BG30" s="723" t="s">
        <v>307</v>
      </c>
      <c r="BH30" s="748"/>
      <c r="BI30" s="748"/>
      <c r="BJ30" s="748"/>
      <c r="BK30" s="748"/>
      <c r="BL30" s="748"/>
      <c r="BM30" s="748"/>
      <c r="BN30" s="748"/>
      <c r="BO30" s="748"/>
      <c r="BP30" s="748"/>
      <c r="BQ30" s="749"/>
      <c r="BR30" s="723" t="s">
        <v>308</v>
      </c>
      <c r="BS30" s="748"/>
      <c r="BT30" s="748"/>
      <c r="BU30" s="748"/>
      <c r="BV30" s="748"/>
      <c r="BW30" s="748"/>
      <c r="BX30" s="748"/>
      <c r="BY30" s="748"/>
      <c r="BZ30" s="748"/>
      <c r="CA30" s="748"/>
      <c r="CB30" s="749"/>
      <c r="CD30" s="753"/>
      <c r="CE30" s="754"/>
      <c r="CF30" s="706" t="s">
        <v>309</v>
      </c>
      <c r="CG30" s="703"/>
      <c r="CH30" s="703"/>
      <c r="CI30" s="703"/>
      <c r="CJ30" s="703"/>
      <c r="CK30" s="703"/>
      <c r="CL30" s="703"/>
      <c r="CM30" s="703"/>
      <c r="CN30" s="703"/>
      <c r="CO30" s="703"/>
      <c r="CP30" s="703"/>
      <c r="CQ30" s="704"/>
      <c r="CR30" s="664">
        <v>391267</v>
      </c>
      <c r="CS30" s="665"/>
      <c r="CT30" s="665"/>
      <c r="CU30" s="665"/>
      <c r="CV30" s="665"/>
      <c r="CW30" s="665"/>
      <c r="CX30" s="665"/>
      <c r="CY30" s="666"/>
      <c r="CZ30" s="667">
        <v>9.4</v>
      </c>
      <c r="DA30" s="677"/>
      <c r="DB30" s="677"/>
      <c r="DC30" s="678"/>
      <c r="DD30" s="670">
        <v>391267</v>
      </c>
      <c r="DE30" s="665"/>
      <c r="DF30" s="665"/>
      <c r="DG30" s="665"/>
      <c r="DH30" s="665"/>
      <c r="DI30" s="665"/>
      <c r="DJ30" s="665"/>
      <c r="DK30" s="666"/>
      <c r="DL30" s="670">
        <v>391267</v>
      </c>
      <c r="DM30" s="665"/>
      <c r="DN30" s="665"/>
      <c r="DO30" s="665"/>
      <c r="DP30" s="665"/>
      <c r="DQ30" s="665"/>
      <c r="DR30" s="665"/>
      <c r="DS30" s="665"/>
      <c r="DT30" s="665"/>
      <c r="DU30" s="665"/>
      <c r="DV30" s="666"/>
      <c r="DW30" s="667">
        <v>16.3</v>
      </c>
      <c r="DX30" s="677"/>
      <c r="DY30" s="677"/>
      <c r="DZ30" s="677"/>
      <c r="EA30" s="677"/>
      <c r="EB30" s="677"/>
      <c r="EC30" s="698"/>
    </row>
    <row r="31" spans="2:133" ht="11.25" customHeight="1" x14ac:dyDescent="0.15">
      <c r="B31" s="661" t="s">
        <v>310</v>
      </c>
      <c r="C31" s="662"/>
      <c r="D31" s="662"/>
      <c r="E31" s="662"/>
      <c r="F31" s="662"/>
      <c r="G31" s="662"/>
      <c r="H31" s="662"/>
      <c r="I31" s="662"/>
      <c r="J31" s="662"/>
      <c r="K31" s="662"/>
      <c r="L31" s="662"/>
      <c r="M31" s="662"/>
      <c r="N31" s="662"/>
      <c r="O31" s="662"/>
      <c r="P31" s="662"/>
      <c r="Q31" s="663"/>
      <c r="R31" s="664">
        <v>3065</v>
      </c>
      <c r="S31" s="665"/>
      <c r="T31" s="665"/>
      <c r="U31" s="665"/>
      <c r="V31" s="665"/>
      <c r="W31" s="665"/>
      <c r="X31" s="665"/>
      <c r="Y31" s="666"/>
      <c r="Z31" s="691">
        <v>0.1</v>
      </c>
      <c r="AA31" s="691"/>
      <c r="AB31" s="691"/>
      <c r="AC31" s="691"/>
      <c r="AD31" s="692" t="s">
        <v>131</v>
      </c>
      <c r="AE31" s="692"/>
      <c r="AF31" s="692"/>
      <c r="AG31" s="692"/>
      <c r="AH31" s="692"/>
      <c r="AI31" s="692"/>
      <c r="AJ31" s="692"/>
      <c r="AK31" s="692"/>
      <c r="AL31" s="667" t="s">
        <v>229</v>
      </c>
      <c r="AM31" s="668"/>
      <c r="AN31" s="668"/>
      <c r="AO31" s="693"/>
      <c r="AP31" s="737" t="s">
        <v>311</v>
      </c>
      <c r="AQ31" s="738"/>
      <c r="AR31" s="738"/>
      <c r="AS31" s="738"/>
      <c r="AT31" s="743" t="s">
        <v>312</v>
      </c>
      <c r="AU31" s="217"/>
      <c r="AV31" s="217"/>
      <c r="AW31" s="217"/>
      <c r="AX31" s="730" t="s">
        <v>190</v>
      </c>
      <c r="AY31" s="731"/>
      <c r="AZ31" s="731"/>
      <c r="BA31" s="731"/>
      <c r="BB31" s="731"/>
      <c r="BC31" s="731"/>
      <c r="BD31" s="731"/>
      <c r="BE31" s="731"/>
      <c r="BF31" s="732"/>
      <c r="BG31" s="733">
        <v>98.9</v>
      </c>
      <c r="BH31" s="734"/>
      <c r="BI31" s="734"/>
      <c r="BJ31" s="734"/>
      <c r="BK31" s="734"/>
      <c r="BL31" s="734"/>
      <c r="BM31" s="735">
        <v>94.5</v>
      </c>
      <c r="BN31" s="734"/>
      <c r="BO31" s="734"/>
      <c r="BP31" s="734"/>
      <c r="BQ31" s="736"/>
      <c r="BR31" s="733">
        <v>98.9</v>
      </c>
      <c r="BS31" s="734"/>
      <c r="BT31" s="734"/>
      <c r="BU31" s="734"/>
      <c r="BV31" s="734"/>
      <c r="BW31" s="734"/>
      <c r="BX31" s="735">
        <v>95</v>
      </c>
      <c r="BY31" s="734"/>
      <c r="BZ31" s="734"/>
      <c r="CA31" s="734"/>
      <c r="CB31" s="736"/>
      <c r="CD31" s="753"/>
      <c r="CE31" s="754"/>
      <c r="CF31" s="706" t="s">
        <v>313</v>
      </c>
      <c r="CG31" s="703"/>
      <c r="CH31" s="703"/>
      <c r="CI31" s="703"/>
      <c r="CJ31" s="703"/>
      <c r="CK31" s="703"/>
      <c r="CL31" s="703"/>
      <c r="CM31" s="703"/>
      <c r="CN31" s="703"/>
      <c r="CO31" s="703"/>
      <c r="CP31" s="703"/>
      <c r="CQ31" s="704"/>
      <c r="CR31" s="664">
        <v>9760</v>
      </c>
      <c r="CS31" s="675"/>
      <c r="CT31" s="675"/>
      <c r="CU31" s="675"/>
      <c r="CV31" s="675"/>
      <c r="CW31" s="675"/>
      <c r="CX31" s="675"/>
      <c r="CY31" s="676"/>
      <c r="CZ31" s="667">
        <v>0.2</v>
      </c>
      <c r="DA31" s="677"/>
      <c r="DB31" s="677"/>
      <c r="DC31" s="678"/>
      <c r="DD31" s="670">
        <v>9760</v>
      </c>
      <c r="DE31" s="675"/>
      <c r="DF31" s="675"/>
      <c r="DG31" s="675"/>
      <c r="DH31" s="675"/>
      <c r="DI31" s="675"/>
      <c r="DJ31" s="675"/>
      <c r="DK31" s="676"/>
      <c r="DL31" s="670">
        <v>9760</v>
      </c>
      <c r="DM31" s="675"/>
      <c r="DN31" s="675"/>
      <c r="DO31" s="675"/>
      <c r="DP31" s="675"/>
      <c r="DQ31" s="675"/>
      <c r="DR31" s="675"/>
      <c r="DS31" s="675"/>
      <c r="DT31" s="675"/>
      <c r="DU31" s="675"/>
      <c r="DV31" s="676"/>
      <c r="DW31" s="667">
        <v>0.4</v>
      </c>
      <c r="DX31" s="677"/>
      <c r="DY31" s="677"/>
      <c r="DZ31" s="677"/>
      <c r="EA31" s="677"/>
      <c r="EB31" s="677"/>
      <c r="EC31" s="698"/>
    </row>
    <row r="32" spans="2:133" ht="11.25" customHeight="1" x14ac:dyDescent="0.15">
      <c r="B32" s="661" t="s">
        <v>314</v>
      </c>
      <c r="C32" s="662"/>
      <c r="D32" s="662"/>
      <c r="E32" s="662"/>
      <c r="F32" s="662"/>
      <c r="G32" s="662"/>
      <c r="H32" s="662"/>
      <c r="I32" s="662"/>
      <c r="J32" s="662"/>
      <c r="K32" s="662"/>
      <c r="L32" s="662"/>
      <c r="M32" s="662"/>
      <c r="N32" s="662"/>
      <c r="O32" s="662"/>
      <c r="P32" s="662"/>
      <c r="Q32" s="663"/>
      <c r="R32" s="664">
        <v>336171</v>
      </c>
      <c r="S32" s="665"/>
      <c r="T32" s="665"/>
      <c r="U32" s="665"/>
      <c r="V32" s="665"/>
      <c r="W32" s="665"/>
      <c r="X32" s="665"/>
      <c r="Y32" s="666"/>
      <c r="Z32" s="691">
        <v>7.5</v>
      </c>
      <c r="AA32" s="691"/>
      <c r="AB32" s="691"/>
      <c r="AC32" s="691"/>
      <c r="AD32" s="692" t="s">
        <v>131</v>
      </c>
      <c r="AE32" s="692"/>
      <c r="AF32" s="692"/>
      <c r="AG32" s="692"/>
      <c r="AH32" s="692"/>
      <c r="AI32" s="692"/>
      <c r="AJ32" s="692"/>
      <c r="AK32" s="692"/>
      <c r="AL32" s="667" t="s">
        <v>131</v>
      </c>
      <c r="AM32" s="668"/>
      <c r="AN32" s="668"/>
      <c r="AO32" s="693"/>
      <c r="AP32" s="739"/>
      <c r="AQ32" s="740"/>
      <c r="AR32" s="740"/>
      <c r="AS32" s="740"/>
      <c r="AT32" s="744"/>
      <c r="AU32" s="216" t="s">
        <v>315</v>
      </c>
      <c r="AV32" s="216"/>
      <c r="AW32" s="216"/>
      <c r="AX32" s="661" t="s">
        <v>316</v>
      </c>
      <c r="AY32" s="662"/>
      <c r="AZ32" s="662"/>
      <c r="BA32" s="662"/>
      <c r="BB32" s="662"/>
      <c r="BC32" s="662"/>
      <c r="BD32" s="662"/>
      <c r="BE32" s="662"/>
      <c r="BF32" s="663"/>
      <c r="BG32" s="746">
        <v>98.8</v>
      </c>
      <c r="BH32" s="675"/>
      <c r="BI32" s="675"/>
      <c r="BJ32" s="675"/>
      <c r="BK32" s="675"/>
      <c r="BL32" s="675"/>
      <c r="BM32" s="668">
        <v>96.5</v>
      </c>
      <c r="BN32" s="747"/>
      <c r="BO32" s="747"/>
      <c r="BP32" s="747"/>
      <c r="BQ32" s="702"/>
      <c r="BR32" s="746">
        <v>99.4</v>
      </c>
      <c r="BS32" s="675"/>
      <c r="BT32" s="675"/>
      <c r="BU32" s="675"/>
      <c r="BV32" s="675"/>
      <c r="BW32" s="675"/>
      <c r="BX32" s="668">
        <v>97.1</v>
      </c>
      <c r="BY32" s="747"/>
      <c r="BZ32" s="747"/>
      <c r="CA32" s="747"/>
      <c r="CB32" s="702"/>
      <c r="CD32" s="755"/>
      <c r="CE32" s="756"/>
      <c r="CF32" s="706" t="s">
        <v>317</v>
      </c>
      <c r="CG32" s="703"/>
      <c r="CH32" s="703"/>
      <c r="CI32" s="703"/>
      <c r="CJ32" s="703"/>
      <c r="CK32" s="703"/>
      <c r="CL32" s="703"/>
      <c r="CM32" s="703"/>
      <c r="CN32" s="703"/>
      <c r="CO32" s="703"/>
      <c r="CP32" s="703"/>
      <c r="CQ32" s="704"/>
      <c r="CR32" s="664">
        <v>57</v>
      </c>
      <c r="CS32" s="665"/>
      <c r="CT32" s="665"/>
      <c r="CU32" s="665"/>
      <c r="CV32" s="665"/>
      <c r="CW32" s="665"/>
      <c r="CX32" s="665"/>
      <c r="CY32" s="666"/>
      <c r="CZ32" s="667">
        <v>0</v>
      </c>
      <c r="DA32" s="677"/>
      <c r="DB32" s="677"/>
      <c r="DC32" s="678"/>
      <c r="DD32" s="670">
        <v>57</v>
      </c>
      <c r="DE32" s="665"/>
      <c r="DF32" s="665"/>
      <c r="DG32" s="665"/>
      <c r="DH32" s="665"/>
      <c r="DI32" s="665"/>
      <c r="DJ32" s="665"/>
      <c r="DK32" s="666"/>
      <c r="DL32" s="670">
        <v>57</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15">
      <c r="B33" s="727" t="s">
        <v>318</v>
      </c>
      <c r="C33" s="728"/>
      <c r="D33" s="728"/>
      <c r="E33" s="728"/>
      <c r="F33" s="728"/>
      <c r="G33" s="728"/>
      <c r="H33" s="728"/>
      <c r="I33" s="728"/>
      <c r="J33" s="728"/>
      <c r="K33" s="728"/>
      <c r="L33" s="728"/>
      <c r="M33" s="728"/>
      <c r="N33" s="728"/>
      <c r="O33" s="728"/>
      <c r="P33" s="728"/>
      <c r="Q33" s="729"/>
      <c r="R33" s="664" t="s">
        <v>131</v>
      </c>
      <c r="S33" s="665"/>
      <c r="T33" s="665"/>
      <c r="U33" s="665"/>
      <c r="V33" s="665"/>
      <c r="W33" s="665"/>
      <c r="X33" s="665"/>
      <c r="Y33" s="666"/>
      <c r="Z33" s="691" t="s">
        <v>131</v>
      </c>
      <c r="AA33" s="691"/>
      <c r="AB33" s="691"/>
      <c r="AC33" s="691"/>
      <c r="AD33" s="692" t="s">
        <v>131</v>
      </c>
      <c r="AE33" s="692"/>
      <c r="AF33" s="692"/>
      <c r="AG33" s="692"/>
      <c r="AH33" s="692"/>
      <c r="AI33" s="692"/>
      <c r="AJ33" s="692"/>
      <c r="AK33" s="692"/>
      <c r="AL33" s="667" t="s">
        <v>131</v>
      </c>
      <c r="AM33" s="668"/>
      <c r="AN33" s="668"/>
      <c r="AO33" s="693"/>
      <c r="AP33" s="741"/>
      <c r="AQ33" s="742"/>
      <c r="AR33" s="742"/>
      <c r="AS33" s="742"/>
      <c r="AT33" s="745"/>
      <c r="AU33" s="218"/>
      <c r="AV33" s="218"/>
      <c r="AW33" s="218"/>
      <c r="AX33" s="641" t="s">
        <v>319</v>
      </c>
      <c r="AY33" s="642"/>
      <c r="AZ33" s="642"/>
      <c r="BA33" s="642"/>
      <c r="BB33" s="642"/>
      <c r="BC33" s="642"/>
      <c r="BD33" s="642"/>
      <c r="BE33" s="642"/>
      <c r="BF33" s="643"/>
      <c r="BG33" s="726">
        <v>98.9</v>
      </c>
      <c r="BH33" s="645"/>
      <c r="BI33" s="645"/>
      <c r="BJ33" s="645"/>
      <c r="BK33" s="645"/>
      <c r="BL33" s="645"/>
      <c r="BM33" s="683">
        <v>92.2</v>
      </c>
      <c r="BN33" s="645"/>
      <c r="BO33" s="645"/>
      <c r="BP33" s="645"/>
      <c r="BQ33" s="694"/>
      <c r="BR33" s="726">
        <v>98.3</v>
      </c>
      <c r="BS33" s="645"/>
      <c r="BT33" s="645"/>
      <c r="BU33" s="645"/>
      <c r="BV33" s="645"/>
      <c r="BW33" s="645"/>
      <c r="BX33" s="683">
        <v>92.9</v>
      </c>
      <c r="BY33" s="645"/>
      <c r="BZ33" s="645"/>
      <c r="CA33" s="645"/>
      <c r="CB33" s="694"/>
      <c r="CD33" s="706" t="s">
        <v>320</v>
      </c>
      <c r="CE33" s="703"/>
      <c r="CF33" s="703"/>
      <c r="CG33" s="703"/>
      <c r="CH33" s="703"/>
      <c r="CI33" s="703"/>
      <c r="CJ33" s="703"/>
      <c r="CK33" s="703"/>
      <c r="CL33" s="703"/>
      <c r="CM33" s="703"/>
      <c r="CN33" s="703"/>
      <c r="CO33" s="703"/>
      <c r="CP33" s="703"/>
      <c r="CQ33" s="704"/>
      <c r="CR33" s="664">
        <v>2560886</v>
      </c>
      <c r="CS33" s="675"/>
      <c r="CT33" s="675"/>
      <c r="CU33" s="675"/>
      <c r="CV33" s="675"/>
      <c r="CW33" s="675"/>
      <c r="CX33" s="675"/>
      <c r="CY33" s="676"/>
      <c r="CZ33" s="667">
        <v>61.4</v>
      </c>
      <c r="DA33" s="677"/>
      <c r="DB33" s="677"/>
      <c r="DC33" s="678"/>
      <c r="DD33" s="670">
        <v>1779571</v>
      </c>
      <c r="DE33" s="675"/>
      <c r="DF33" s="675"/>
      <c r="DG33" s="675"/>
      <c r="DH33" s="675"/>
      <c r="DI33" s="675"/>
      <c r="DJ33" s="675"/>
      <c r="DK33" s="676"/>
      <c r="DL33" s="670">
        <v>844762</v>
      </c>
      <c r="DM33" s="675"/>
      <c r="DN33" s="675"/>
      <c r="DO33" s="675"/>
      <c r="DP33" s="675"/>
      <c r="DQ33" s="675"/>
      <c r="DR33" s="675"/>
      <c r="DS33" s="675"/>
      <c r="DT33" s="675"/>
      <c r="DU33" s="675"/>
      <c r="DV33" s="676"/>
      <c r="DW33" s="667">
        <v>35.200000000000003</v>
      </c>
      <c r="DX33" s="677"/>
      <c r="DY33" s="677"/>
      <c r="DZ33" s="677"/>
      <c r="EA33" s="677"/>
      <c r="EB33" s="677"/>
      <c r="EC33" s="698"/>
    </row>
    <row r="34" spans="2:133" ht="11.25" customHeight="1" x14ac:dyDescent="0.15">
      <c r="B34" s="661" t="s">
        <v>321</v>
      </c>
      <c r="C34" s="662"/>
      <c r="D34" s="662"/>
      <c r="E34" s="662"/>
      <c r="F34" s="662"/>
      <c r="G34" s="662"/>
      <c r="H34" s="662"/>
      <c r="I34" s="662"/>
      <c r="J34" s="662"/>
      <c r="K34" s="662"/>
      <c r="L34" s="662"/>
      <c r="M34" s="662"/>
      <c r="N34" s="662"/>
      <c r="O34" s="662"/>
      <c r="P34" s="662"/>
      <c r="Q34" s="663"/>
      <c r="R34" s="664">
        <v>239176</v>
      </c>
      <c r="S34" s="665"/>
      <c r="T34" s="665"/>
      <c r="U34" s="665"/>
      <c r="V34" s="665"/>
      <c r="W34" s="665"/>
      <c r="X34" s="665"/>
      <c r="Y34" s="666"/>
      <c r="Z34" s="691">
        <v>5.4</v>
      </c>
      <c r="AA34" s="691"/>
      <c r="AB34" s="691"/>
      <c r="AC34" s="691"/>
      <c r="AD34" s="692" t="s">
        <v>131</v>
      </c>
      <c r="AE34" s="692"/>
      <c r="AF34" s="692"/>
      <c r="AG34" s="692"/>
      <c r="AH34" s="692"/>
      <c r="AI34" s="692"/>
      <c r="AJ34" s="692"/>
      <c r="AK34" s="692"/>
      <c r="AL34" s="667" t="s">
        <v>131</v>
      </c>
      <c r="AM34" s="668"/>
      <c r="AN34" s="668"/>
      <c r="AO34" s="693"/>
      <c r="AP34" s="219"/>
      <c r="AQ34" s="220"/>
      <c r="AR34" s="216"/>
      <c r="AS34" s="217"/>
      <c r="AT34" s="217"/>
      <c r="AU34" s="217"/>
      <c r="AV34" s="217"/>
      <c r="AW34" s="217"/>
      <c r="AX34" s="217"/>
      <c r="AY34" s="217"/>
      <c r="AZ34" s="217"/>
      <c r="BA34" s="217"/>
      <c r="BB34" s="217"/>
      <c r="BC34" s="217"/>
      <c r="BD34" s="217"/>
      <c r="BE34" s="217"/>
      <c r="BF34" s="217"/>
      <c r="BG34" s="220"/>
      <c r="BH34" s="220"/>
      <c r="BI34" s="220"/>
      <c r="BJ34" s="220"/>
      <c r="BK34" s="220"/>
      <c r="BL34" s="220"/>
      <c r="BM34" s="220"/>
      <c r="BN34" s="220"/>
      <c r="BO34" s="220"/>
      <c r="BP34" s="220"/>
      <c r="BQ34" s="220"/>
      <c r="BR34" s="220"/>
      <c r="BS34" s="220"/>
      <c r="BT34" s="220"/>
      <c r="BU34" s="220"/>
      <c r="BV34" s="220"/>
      <c r="BW34" s="220"/>
      <c r="BX34" s="220"/>
      <c r="BY34" s="220"/>
      <c r="BZ34" s="220"/>
      <c r="CA34" s="220"/>
      <c r="CB34" s="220"/>
      <c r="CD34" s="706" t="s">
        <v>322</v>
      </c>
      <c r="CE34" s="703"/>
      <c r="CF34" s="703"/>
      <c r="CG34" s="703"/>
      <c r="CH34" s="703"/>
      <c r="CI34" s="703"/>
      <c r="CJ34" s="703"/>
      <c r="CK34" s="703"/>
      <c r="CL34" s="703"/>
      <c r="CM34" s="703"/>
      <c r="CN34" s="703"/>
      <c r="CO34" s="703"/>
      <c r="CP34" s="703"/>
      <c r="CQ34" s="704"/>
      <c r="CR34" s="664">
        <v>702934</v>
      </c>
      <c r="CS34" s="665"/>
      <c r="CT34" s="665"/>
      <c r="CU34" s="665"/>
      <c r="CV34" s="665"/>
      <c r="CW34" s="665"/>
      <c r="CX34" s="665"/>
      <c r="CY34" s="666"/>
      <c r="CZ34" s="667">
        <v>16.899999999999999</v>
      </c>
      <c r="DA34" s="677"/>
      <c r="DB34" s="677"/>
      <c r="DC34" s="678"/>
      <c r="DD34" s="670">
        <v>475893</v>
      </c>
      <c r="DE34" s="665"/>
      <c r="DF34" s="665"/>
      <c r="DG34" s="665"/>
      <c r="DH34" s="665"/>
      <c r="DI34" s="665"/>
      <c r="DJ34" s="665"/>
      <c r="DK34" s="666"/>
      <c r="DL34" s="670">
        <v>326206</v>
      </c>
      <c r="DM34" s="665"/>
      <c r="DN34" s="665"/>
      <c r="DO34" s="665"/>
      <c r="DP34" s="665"/>
      <c r="DQ34" s="665"/>
      <c r="DR34" s="665"/>
      <c r="DS34" s="665"/>
      <c r="DT34" s="665"/>
      <c r="DU34" s="665"/>
      <c r="DV34" s="666"/>
      <c r="DW34" s="667">
        <v>13.6</v>
      </c>
      <c r="DX34" s="677"/>
      <c r="DY34" s="677"/>
      <c r="DZ34" s="677"/>
      <c r="EA34" s="677"/>
      <c r="EB34" s="677"/>
      <c r="EC34" s="698"/>
    </row>
    <row r="35" spans="2:133" ht="11.25" customHeight="1" x14ac:dyDescent="0.15">
      <c r="B35" s="661" t="s">
        <v>323</v>
      </c>
      <c r="C35" s="662"/>
      <c r="D35" s="662"/>
      <c r="E35" s="662"/>
      <c r="F35" s="662"/>
      <c r="G35" s="662"/>
      <c r="H35" s="662"/>
      <c r="I35" s="662"/>
      <c r="J35" s="662"/>
      <c r="K35" s="662"/>
      <c r="L35" s="662"/>
      <c r="M35" s="662"/>
      <c r="N35" s="662"/>
      <c r="O35" s="662"/>
      <c r="P35" s="662"/>
      <c r="Q35" s="663"/>
      <c r="R35" s="664">
        <v>15454</v>
      </c>
      <c r="S35" s="665"/>
      <c r="T35" s="665"/>
      <c r="U35" s="665"/>
      <c r="V35" s="665"/>
      <c r="W35" s="665"/>
      <c r="X35" s="665"/>
      <c r="Y35" s="666"/>
      <c r="Z35" s="691">
        <v>0.3</v>
      </c>
      <c r="AA35" s="691"/>
      <c r="AB35" s="691"/>
      <c r="AC35" s="691"/>
      <c r="AD35" s="692">
        <v>25</v>
      </c>
      <c r="AE35" s="692"/>
      <c r="AF35" s="692"/>
      <c r="AG35" s="692"/>
      <c r="AH35" s="692"/>
      <c r="AI35" s="692"/>
      <c r="AJ35" s="692"/>
      <c r="AK35" s="692"/>
      <c r="AL35" s="667">
        <v>0</v>
      </c>
      <c r="AM35" s="668"/>
      <c r="AN35" s="668"/>
      <c r="AO35" s="693"/>
      <c r="AP35" s="221"/>
      <c r="AQ35" s="723" t="s">
        <v>324</v>
      </c>
      <c r="AR35" s="724"/>
      <c r="AS35" s="724"/>
      <c r="AT35" s="724"/>
      <c r="AU35" s="724"/>
      <c r="AV35" s="724"/>
      <c r="AW35" s="724"/>
      <c r="AX35" s="724"/>
      <c r="AY35" s="724"/>
      <c r="AZ35" s="724"/>
      <c r="BA35" s="724"/>
      <c r="BB35" s="724"/>
      <c r="BC35" s="724"/>
      <c r="BD35" s="724"/>
      <c r="BE35" s="724"/>
      <c r="BF35" s="725"/>
      <c r="BG35" s="723" t="s">
        <v>325</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326</v>
      </c>
      <c r="CE35" s="703"/>
      <c r="CF35" s="703"/>
      <c r="CG35" s="703"/>
      <c r="CH35" s="703"/>
      <c r="CI35" s="703"/>
      <c r="CJ35" s="703"/>
      <c r="CK35" s="703"/>
      <c r="CL35" s="703"/>
      <c r="CM35" s="703"/>
      <c r="CN35" s="703"/>
      <c r="CO35" s="703"/>
      <c r="CP35" s="703"/>
      <c r="CQ35" s="704"/>
      <c r="CR35" s="664">
        <v>7347</v>
      </c>
      <c r="CS35" s="675"/>
      <c r="CT35" s="675"/>
      <c r="CU35" s="675"/>
      <c r="CV35" s="675"/>
      <c r="CW35" s="675"/>
      <c r="CX35" s="675"/>
      <c r="CY35" s="676"/>
      <c r="CZ35" s="667">
        <v>0.2</v>
      </c>
      <c r="DA35" s="677"/>
      <c r="DB35" s="677"/>
      <c r="DC35" s="678"/>
      <c r="DD35" s="670">
        <v>7347</v>
      </c>
      <c r="DE35" s="675"/>
      <c r="DF35" s="675"/>
      <c r="DG35" s="675"/>
      <c r="DH35" s="675"/>
      <c r="DI35" s="675"/>
      <c r="DJ35" s="675"/>
      <c r="DK35" s="676"/>
      <c r="DL35" s="670" t="s">
        <v>229</v>
      </c>
      <c r="DM35" s="675"/>
      <c r="DN35" s="675"/>
      <c r="DO35" s="675"/>
      <c r="DP35" s="675"/>
      <c r="DQ35" s="675"/>
      <c r="DR35" s="675"/>
      <c r="DS35" s="675"/>
      <c r="DT35" s="675"/>
      <c r="DU35" s="675"/>
      <c r="DV35" s="676"/>
      <c r="DW35" s="667" t="s">
        <v>140</v>
      </c>
      <c r="DX35" s="677"/>
      <c r="DY35" s="677"/>
      <c r="DZ35" s="677"/>
      <c r="EA35" s="677"/>
      <c r="EB35" s="677"/>
      <c r="EC35" s="698"/>
    </row>
    <row r="36" spans="2:133" ht="11.25" customHeight="1" x14ac:dyDescent="0.15">
      <c r="B36" s="661" t="s">
        <v>327</v>
      </c>
      <c r="C36" s="662"/>
      <c r="D36" s="662"/>
      <c r="E36" s="662"/>
      <c r="F36" s="662"/>
      <c r="G36" s="662"/>
      <c r="H36" s="662"/>
      <c r="I36" s="662"/>
      <c r="J36" s="662"/>
      <c r="K36" s="662"/>
      <c r="L36" s="662"/>
      <c r="M36" s="662"/>
      <c r="N36" s="662"/>
      <c r="O36" s="662"/>
      <c r="P36" s="662"/>
      <c r="Q36" s="663"/>
      <c r="R36" s="664">
        <v>13607</v>
      </c>
      <c r="S36" s="665"/>
      <c r="T36" s="665"/>
      <c r="U36" s="665"/>
      <c r="V36" s="665"/>
      <c r="W36" s="665"/>
      <c r="X36" s="665"/>
      <c r="Y36" s="666"/>
      <c r="Z36" s="691">
        <v>0.3</v>
      </c>
      <c r="AA36" s="691"/>
      <c r="AB36" s="691"/>
      <c r="AC36" s="691"/>
      <c r="AD36" s="692" t="s">
        <v>131</v>
      </c>
      <c r="AE36" s="692"/>
      <c r="AF36" s="692"/>
      <c r="AG36" s="692"/>
      <c r="AH36" s="692"/>
      <c r="AI36" s="692"/>
      <c r="AJ36" s="692"/>
      <c r="AK36" s="692"/>
      <c r="AL36" s="667" t="s">
        <v>131</v>
      </c>
      <c r="AM36" s="668"/>
      <c r="AN36" s="668"/>
      <c r="AO36" s="693"/>
      <c r="AP36" s="221"/>
      <c r="AQ36" s="714" t="s">
        <v>328</v>
      </c>
      <c r="AR36" s="715"/>
      <c r="AS36" s="715"/>
      <c r="AT36" s="715"/>
      <c r="AU36" s="715"/>
      <c r="AV36" s="715"/>
      <c r="AW36" s="715"/>
      <c r="AX36" s="715"/>
      <c r="AY36" s="716"/>
      <c r="AZ36" s="717">
        <v>858106</v>
      </c>
      <c r="BA36" s="718"/>
      <c r="BB36" s="718"/>
      <c r="BC36" s="718"/>
      <c r="BD36" s="718"/>
      <c r="BE36" s="718"/>
      <c r="BF36" s="719"/>
      <c r="BG36" s="720" t="s">
        <v>329</v>
      </c>
      <c r="BH36" s="721"/>
      <c r="BI36" s="721"/>
      <c r="BJ36" s="721"/>
      <c r="BK36" s="721"/>
      <c r="BL36" s="721"/>
      <c r="BM36" s="721"/>
      <c r="BN36" s="721"/>
      <c r="BO36" s="721"/>
      <c r="BP36" s="721"/>
      <c r="BQ36" s="721"/>
      <c r="BR36" s="721"/>
      <c r="BS36" s="721"/>
      <c r="BT36" s="721"/>
      <c r="BU36" s="722"/>
      <c r="BV36" s="717">
        <v>24005</v>
      </c>
      <c r="BW36" s="718"/>
      <c r="BX36" s="718"/>
      <c r="BY36" s="718"/>
      <c r="BZ36" s="718"/>
      <c r="CA36" s="718"/>
      <c r="CB36" s="719"/>
      <c r="CD36" s="706" t="s">
        <v>330</v>
      </c>
      <c r="CE36" s="703"/>
      <c r="CF36" s="703"/>
      <c r="CG36" s="703"/>
      <c r="CH36" s="703"/>
      <c r="CI36" s="703"/>
      <c r="CJ36" s="703"/>
      <c r="CK36" s="703"/>
      <c r="CL36" s="703"/>
      <c r="CM36" s="703"/>
      <c r="CN36" s="703"/>
      <c r="CO36" s="703"/>
      <c r="CP36" s="703"/>
      <c r="CQ36" s="704"/>
      <c r="CR36" s="664">
        <v>638018</v>
      </c>
      <c r="CS36" s="665"/>
      <c r="CT36" s="665"/>
      <c r="CU36" s="665"/>
      <c r="CV36" s="665"/>
      <c r="CW36" s="665"/>
      <c r="CX36" s="665"/>
      <c r="CY36" s="666"/>
      <c r="CZ36" s="667">
        <v>15.3</v>
      </c>
      <c r="DA36" s="677"/>
      <c r="DB36" s="677"/>
      <c r="DC36" s="678"/>
      <c r="DD36" s="670">
        <v>548797</v>
      </c>
      <c r="DE36" s="665"/>
      <c r="DF36" s="665"/>
      <c r="DG36" s="665"/>
      <c r="DH36" s="665"/>
      <c r="DI36" s="665"/>
      <c r="DJ36" s="665"/>
      <c r="DK36" s="666"/>
      <c r="DL36" s="670">
        <v>445815</v>
      </c>
      <c r="DM36" s="665"/>
      <c r="DN36" s="665"/>
      <c r="DO36" s="665"/>
      <c r="DP36" s="665"/>
      <c r="DQ36" s="665"/>
      <c r="DR36" s="665"/>
      <c r="DS36" s="665"/>
      <c r="DT36" s="665"/>
      <c r="DU36" s="665"/>
      <c r="DV36" s="666"/>
      <c r="DW36" s="667">
        <v>18.600000000000001</v>
      </c>
      <c r="DX36" s="677"/>
      <c r="DY36" s="677"/>
      <c r="DZ36" s="677"/>
      <c r="EA36" s="677"/>
      <c r="EB36" s="677"/>
      <c r="EC36" s="698"/>
    </row>
    <row r="37" spans="2:133" ht="11.25" customHeight="1" x14ac:dyDescent="0.15">
      <c r="B37" s="661" t="s">
        <v>331</v>
      </c>
      <c r="C37" s="662"/>
      <c r="D37" s="662"/>
      <c r="E37" s="662"/>
      <c r="F37" s="662"/>
      <c r="G37" s="662"/>
      <c r="H37" s="662"/>
      <c r="I37" s="662"/>
      <c r="J37" s="662"/>
      <c r="K37" s="662"/>
      <c r="L37" s="662"/>
      <c r="M37" s="662"/>
      <c r="N37" s="662"/>
      <c r="O37" s="662"/>
      <c r="P37" s="662"/>
      <c r="Q37" s="663"/>
      <c r="R37" s="664">
        <v>196710</v>
      </c>
      <c r="S37" s="665"/>
      <c r="T37" s="665"/>
      <c r="U37" s="665"/>
      <c r="V37" s="665"/>
      <c r="W37" s="665"/>
      <c r="X37" s="665"/>
      <c r="Y37" s="666"/>
      <c r="Z37" s="691">
        <v>4.4000000000000004</v>
      </c>
      <c r="AA37" s="691"/>
      <c r="AB37" s="691"/>
      <c r="AC37" s="691"/>
      <c r="AD37" s="692" t="s">
        <v>229</v>
      </c>
      <c r="AE37" s="692"/>
      <c r="AF37" s="692"/>
      <c r="AG37" s="692"/>
      <c r="AH37" s="692"/>
      <c r="AI37" s="692"/>
      <c r="AJ37" s="692"/>
      <c r="AK37" s="692"/>
      <c r="AL37" s="667" t="s">
        <v>229</v>
      </c>
      <c r="AM37" s="668"/>
      <c r="AN37" s="668"/>
      <c r="AO37" s="693"/>
      <c r="AQ37" s="699" t="s">
        <v>332</v>
      </c>
      <c r="AR37" s="700"/>
      <c r="AS37" s="700"/>
      <c r="AT37" s="700"/>
      <c r="AU37" s="700"/>
      <c r="AV37" s="700"/>
      <c r="AW37" s="700"/>
      <c r="AX37" s="700"/>
      <c r="AY37" s="701"/>
      <c r="AZ37" s="664">
        <v>85446</v>
      </c>
      <c r="BA37" s="665"/>
      <c r="BB37" s="665"/>
      <c r="BC37" s="665"/>
      <c r="BD37" s="675"/>
      <c r="BE37" s="675"/>
      <c r="BF37" s="702"/>
      <c r="BG37" s="706" t="s">
        <v>333</v>
      </c>
      <c r="BH37" s="703"/>
      <c r="BI37" s="703"/>
      <c r="BJ37" s="703"/>
      <c r="BK37" s="703"/>
      <c r="BL37" s="703"/>
      <c r="BM37" s="703"/>
      <c r="BN37" s="703"/>
      <c r="BO37" s="703"/>
      <c r="BP37" s="703"/>
      <c r="BQ37" s="703"/>
      <c r="BR37" s="703"/>
      <c r="BS37" s="703"/>
      <c r="BT37" s="703"/>
      <c r="BU37" s="704"/>
      <c r="BV37" s="664">
        <v>24005</v>
      </c>
      <c r="BW37" s="665"/>
      <c r="BX37" s="665"/>
      <c r="BY37" s="665"/>
      <c r="BZ37" s="665"/>
      <c r="CA37" s="665"/>
      <c r="CB37" s="705"/>
      <c r="CD37" s="706" t="s">
        <v>334</v>
      </c>
      <c r="CE37" s="703"/>
      <c r="CF37" s="703"/>
      <c r="CG37" s="703"/>
      <c r="CH37" s="703"/>
      <c r="CI37" s="703"/>
      <c r="CJ37" s="703"/>
      <c r="CK37" s="703"/>
      <c r="CL37" s="703"/>
      <c r="CM37" s="703"/>
      <c r="CN37" s="703"/>
      <c r="CO37" s="703"/>
      <c r="CP37" s="703"/>
      <c r="CQ37" s="704"/>
      <c r="CR37" s="664">
        <v>220172</v>
      </c>
      <c r="CS37" s="675"/>
      <c r="CT37" s="675"/>
      <c r="CU37" s="675"/>
      <c r="CV37" s="675"/>
      <c r="CW37" s="675"/>
      <c r="CX37" s="675"/>
      <c r="CY37" s="676"/>
      <c r="CZ37" s="667">
        <v>5.3</v>
      </c>
      <c r="DA37" s="677"/>
      <c r="DB37" s="677"/>
      <c r="DC37" s="678"/>
      <c r="DD37" s="670">
        <v>189172</v>
      </c>
      <c r="DE37" s="675"/>
      <c r="DF37" s="675"/>
      <c r="DG37" s="675"/>
      <c r="DH37" s="675"/>
      <c r="DI37" s="675"/>
      <c r="DJ37" s="675"/>
      <c r="DK37" s="676"/>
      <c r="DL37" s="670">
        <v>189172</v>
      </c>
      <c r="DM37" s="675"/>
      <c r="DN37" s="675"/>
      <c r="DO37" s="675"/>
      <c r="DP37" s="675"/>
      <c r="DQ37" s="675"/>
      <c r="DR37" s="675"/>
      <c r="DS37" s="675"/>
      <c r="DT37" s="675"/>
      <c r="DU37" s="675"/>
      <c r="DV37" s="676"/>
      <c r="DW37" s="667">
        <v>7.9</v>
      </c>
      <c r="DX37" s="677"/>
      <c r="DY37" s="677"/>
      <c r="DZ37" s="677"/>
      <c r="EA37" s="677"/>
      <c r="EB37" s="677"/>
      <c r="EC37" s="698"/>
    </row>
    <row r="38" spans="2:133" ht="11.25" customHeight="1" x14ac:dyDescent="0.15">
      <c r="B38" s="661" t="s">
        <v>335</v>
      </c>
      <c r="C38" s="662"/>
      <c r="D38" s="662"/>
      <c r="E38" s="662"/>
      <c r="F38" s="662"/>
      <c r="G38" s="662"/>
      <c r="H38" s="662"/>
      <c r="I38" s="662"/>
      <c r="J38" s="662"/>
      <c r="K38" s="662"/>
      <c r="L38" s="662"/>
      <c r="M38" s="662"/>
      <c r="N38" s="662"/>
      <c r="O38" s="662"/>
      <c r="P38" s="662"/>
      <c r="Q38" s="663"/>
      <c r="R38" s="664">
        <v>261945</v>
      </c>
      <c r="S38" s="665"/>
      <c r="T38" s="665"/>
      <c r="U38" s="665"/>
      <c r="V38" s="665"/>
      <c r="W38" s="665"/>
      <c r="X38" s="665"/>
      <c r="Y38" s="666"/>
      <c r="Z38" s="691">
        <v>5.9</v>
      </c>
      <c r="AA38" s="691"/>
      <c r="AB38" s="691"/>
      <c r="AC38" s="691"/>
      <c r="AD38" s="692" t="s">
        <v>229</v>
      </c>
      <c r="AE38" s="692"/>
      <c r="AF38" s="692"/>
      <c r="AG38" s="692"/>
      <c r="AH38" s="692"/>
      <c r="AI38" s="692"/>
      <c r="AJ38" s="692"/>
      <c r="AK38" s="692"/>
      <c r="AL38" s="667" t="s">
        <v>131</v>
      </c>
      <c r="AM38" s="668"/>
      <c r="AN38" s="668"/>
      <c r="AO38" s="693"/>
      <c r="AQ38" s="699" t="s">
        <v>336</v>
      </c>
      <c r="AR38" s="700"/>
      <c r="AS38" s="700"/>
      <c r="AT38" s="700"/>
      <c r="AU38" s="700"/>
      <c r="AV38" s="700"/>
      <c r="AW38" s="700"/>
      <c r="AX38" s="700"/>
      <c r="AY38" s="701"/>
      <c r="AZ38" s="664">
        <v>67896</v>
      </c>
      <c r="BA38" s="665"/>
      <c r="BB38" s="665"/>
      <c r="BC38" s="665"/>
      <c r="BD38" s="675"/>
      <c r="BE38" s="675"/>
      <c r="BF38" s="702"/>
      <c r="BG38" s="706" t="s">
        <v>337</v>
      </c>
      <c r="BH38" s="703"/>
      <c r="BI38" s="703"/>
      <c r="BJ38" s="703"/>
      <c r="BK38" s="703"/>
      <c r="BL38" s="703"/>
      <c r="BM38" s="703"/>
      <c r="BN38" s="703"/>
      <c r="BO38" s="703"/>
      <c r="BP38" s="703"/>
      <c r="BQ38" s="703"/>
      <c r="BR38" s="703"/>
      <c r="BS38" s="703"/>
      <c r="BT38" s="703"/>
      <c r="BU38" s="704"/>
      <c r="BV38" s="664">
        <v>500</v>
      </c>
      <c r="BW38" s="665"/>
      <c r="BX38" s="665"/>
      <c r="BY38" s="665"/>
      <c r="BZ38" s="665"/>
      <c r="CA38" s="665"/>
      <c r="CB38" s="705"/>
      <c r="CD38" s="706" t="s">
        <v>338</v>
      </c>
      <c r="CE38" s="703"/>
      <c r="CF38" s="703"/>
      <c r="CG38" s="703"/>
      <c r="CH38" s="703"/>
      <c r="CI38" s="703"/>
      <c r="CJ38" s="703"/>
      <c r="CK38" s="703"/>
      <c r="CL38" s="703"/>
      <c r="CM38" s="703"/>
      <c r="CN38" s="703"/>
      <c r="CO38" s="703"/>
      <c r="CP38" s="703"/>
      <c r="CQ38" s="704"/>
      <c r="CR38" s="664">
        <v>858106</v>
      </c>
      <c r="CS38" s="665"/>
      <c r="CT38" s="665"/>
      <c r="CU38" s="665"/>
      <c r="CV38" s="665"/>
      <c r="CW38" s="665"/>
      <c r="CX38" s="665"/>
      <c r="CY38" s="666"/>
      <c r="CZ38" s="667">
        <v>20.6</v>
      </c>
      <c r="DA38" s="677"/>
      <c r="DB38" s="677"/>
      <c r="DC38" s="678"/>
      <c r="DD38" s="670">
        <v>407749</v>
      </c>
      <c r="DE38" s="665"/>
      <c r="DF38" s="665"/>
      <c r="DG38" s="665"/>
      <c r="DH38" s="665"/>
      <c r="DI38" s="665"/>
      <c r="DJ38" s="665"/>
      <c r="DK38" s="666"/>
      <c r="DL38" s="670">
        <v>72141</v>
      </c>
      <c r="DM38" s="665"/>
      <c r="DN38" s="665"/>
      <c r="DO38" s="665"/>
      <c r="DP38" s="665"/>
      <c r="DQ38" s="665"/>
      <c r="DR38" s="665"/>
      <c r="DS38" s="665"/>
      <c r="DT38" s="665"/>
      <c r="DU38" s="665"/>
      <c r="DV38" s="666"/>
      <c r="DW38" s="667">
        <v>3</v>
      </c>
      <c r="DX38" s="677"/>
      <c r="DY38" s="677"/>
      <c r="DZ38" s="677"/>
      <c r="EA38" s="677"/>
      <c r="EB38" s="677"/>
      <c r="EC38" s="698"/>
    </row>
    <row r="39" spans="2:133" ht="11.25" customHeight="1" x14ac:dyDescent="0.15">
      <c r="B39" s="661" t="s">
        <v>339</v>
      </c>
      <c r="C39" s="662"/>
      <c r="D39" s="662"/>
      <c r="E39" s="662"/>
      <c r="F39" s="662"/>
      <c r="G39" s="662"/>
      <c r="H39" s="662"/>
      <c r="I39" s="662"/>
      <c r="J39" s="662"/>
      <c r="K39" s="662"/>
      <c r="L39" s="662"/>
      <c r="M39" s="662"/>
      <c r="N39" s="662"/>
      <c r="O39" s="662"/>
      <c r="P39" s="662"/>
      <c r="Q39" s="663"/>
      <c r="R39" s="664">
        <v>117020</v>
      </c>
      <c r="S39" s="665"/>
      <c r="T39" s="665"/>
      <c r="U39" s="665"/>
      <c r="V39" s="665"/>
      <c r="W39" s="665"/>
      <c r="X39" s="665"/>
      <c r="Y39" s="666"/>
      <c r="Z39" s="691">
        <v>2.6</v>
      </c>
      <c r="AA39" s="691"/>
      <c r="AB39" s="691"/>
      <c r="AC39" s="691"/>
      <c r="AD39" s="692">
        <v>10949</v>
      </c>
      <c r="AE39" s="692"/>
      <c r="AF39" s="692"/>
      <c r="AG39" s="692"/>
      <c r="AH39" s="692"/>
      <c r="AI39" s="692"/>
      <c r="AJ39" s="692"/>
      <c r="AK39" s="692"/>
      <c r="AL39" s="667">
        <v>0.5</v>
      </c>
      <c r="AM39" s="668"/>
      <c r="AN39" s="668"/>
      <c r="AO39" s="693"/>
      <c r="AQ39" s="699" t="s">
        <v>340</v>
      </c>
      <c r="AR39" s="700"/>
      <c r="AS39" s="700"/>
      <c r="AT39" s="700"/>
      <c r="AU39" s="700"/>
      <c r="AV39" s="700"/>
      <c r="AW39" s="700"/>
      <c r="AX39" s="700"/>
      <c r="AY39" s="701"/>
      <c r="AZ39" s="664" t="s">
        <v>131</v>
      </c>
      <c r="BA39" s="665"/>
      <c r="BB39" s="665"/>
      <c r="BC39" s="665"/>
      <c r="BD39" s="675"/>
      <c r="BE39" s="675"/>
      <c r="BF39" s="702"/>
      <c r="BG39" s="706" t="s">
        <v>341</v>
      </c>
      <c r="BH39" s="703"/>
      <c r="BI39" s="703"/>
      <c r="BJ39" s="703"/>
      <c r="BK39" s="703"/>
      <c r="BL39" s="703"/>
      <c r="BM39" s="703"/>
      <c r="BN39" s="703"/>
      <c r="BO39" s="703"/>
      <c r="BP39" s="703"/>
      <c r="BQ39" s="703"/>
      <c r="BR39" s="703"/>
      <c r="BS39" s="703"/>
      <c r="BT39" s="703"/>
      <c r="BU39" s="704"/>
      <c r="BV39" s="664">
        <v>752</v>
      </c>
      <c r="BW39" s="665"/>
      <c r="BX39" s="665"/>
      <c r="BY39" s="665"/>
      <c r="BZ39" s="665"/>
      <c r="CA39" s="665"/>
      <c r="CB39" s="705"/>
      <c r="CD39" s="706" t="s">
        <v>342</v>
      </c>
      <c r="CE39" s="703"/>
      <c r="CF39" s="703"/>
      <c r="CG39" s="703"/>
      <c r="CH39" s="703"/>
      <c r="CI39" s="703"/>
      <c r="CJ39" s="703"/>
      <c r="CK39" s="703"/>
      <c r="CL39" s="703"/>
      <c r="CM39" s="703"/>
      <c r="CN39" s="703"/>
      <c r="CO39" s="703"/>
      <c r="CP39" s="703"/>
      <c r="CQ39" s="704"/>
      <c r="CR39" s="664">
        <v>343881</v>
      </c>
      <c r="CS39" s="675"/>
      <c r="CT39" s="675"/>
      <c r="CU39" s="675"/>
      <c r="CV39" s="675"/>
      <c r="CW39" s="675"/>
      <c r="CX39" s="675"/>
      <c r="CY39" s="676"/>
      <c r="CZ39" s="667">
        <v>8.1999999999999993</v>
      </c>
      <c r="DA39" s="677"/>
      <c r="DB39" s="677"/>
      <c r="DC39" s="678"/>
      <c r="DD39" s="670">
        <v>339185</v>
      </c>
      <c r="DE39" s="675"/>
      <c r="DF39" s="675"/>
      <c r="DG39" s="675"/>
      <c r="DH39" s="675"/>
      <c r="DI39" s="675"/>
      <c r="DJ39" s="675"/>
      <c r="DK39" s="676"/>
      <c r="DL39" s="670" t="s">
        <v>140</v>
      </c>
      <c r="DM39" s="675"/>
      <c r="DN39" s="675"/>
      <c r="DO39" s="675"/>
      <c r="DP39" s="675"/>
      <c r="DQ39" s="675"/>
      <c r="DR39" s="675"/>
      <c r="DS39" s="675"/>
      <c r="DT39" s="675"/>
      <c r="DU39" s="675"/>
      <c r="DV39" s="676"/>
      <c r="DW39" s="667" t="s">
        <v>229</v>
      </c>
      <c r="DX39" s="677"/>
      <c r="DY39" s="677"/>
      <c r="DZ39" s="677"/>
      <c r="EA39" s="677"/>
      <c r="EB39" s="677"/>
      <c r="EC39" s="698"/>
    </row>
    <row r="40" spans="2:133" ht="11.25" customHeight="1" x14ac:dyDescent="0.15">
      <c r="B40" s="661" t="s">
        <v>343</v>
      </c>
      <c r="C40" s="662"/>
      <c r="D40" s="662"/>
      <c r="E40" s="662"/>
      <c r="F40" s="662"/>
      <c r="G40" s="662"/>
      <c r="H40" s="662"/>
      <c r="I40" s="662"/>
      <c r="J40" s="662"/>
      <c r="K40" s="662"/>
      <c r="L40" s="662"/>
      <c r="M40" s="662"/>
      <c r="N40" s="662"/>
      <c r="O40" s="662"/>
      <c r="P40" s="662"/>
      <c r="Q40" s="663"/>
      <c r="R40" s="664">
        <v>697365</v>
      </c>
      <c r="S40" s="665"/>
      <c r="T40" s="665"/>
      <c r="U40" s="665"/>
      <c r="V40" s="665"/>
      <c r="W40" s="665"/>
      <c r="X40" s="665"/>
      <c r="Y40" s="666"/>
      <c r="Z40" s="691">
        <v>15.7</v>
      </c>
      <c r="AA40" s="691"/>
      <c r="AB40" s="691"/>
      <c r="AC40" s="691"/>
      <c r="AD40" s="692" t="s">
        <v>131</v>
      </c>
      <c r="AE40" s="692"/>
      <c r="AF40" s="692"/>
      <c r="AG40" s="692"/>
      <c r="AH40" s="692"/>
      <c r="AI40" s="692"/>
      <c r="AJ40" s="692"/>
      <c r="AK40" s="692"/>
      <c r="AL40" s="667" t="s">
        <v>131</v>
      </c>
      <c r="AM40" s="668"/>
      <c r="AN40" s="668"/>
      <c r="AO40" s="693"/>
      <c r="AQ40" s="699" t="s">
        <v>344</v>
      </c>
      <c r="AR40" s="700"/>
      <c r="AS40" s="700"/>
      <c r="AT40" s="700"/>
      <c r="AU40" s="700"/>
      <c r="AV40" s="700"/>
      <c r="AW40" s="700"/>
      <c r="AX40" s="700"/>
      <c r="AY40" s="701"/>
      <c r="AZ40" s="664" t="s">
        <v>229</v>
      </c>
      <c r="BA40" s="665"/>
      <c r="BB40" s="665"/>
      <c r="BC40" s="665"/>
      <c r="BD40" s="675"/>
      <c r="BE40" s="675"/>
      <c r="BF40" s="702"/>
      <c r="BG40" s="707" t="s">
        <v>345</v>
      </c>
      <c r="BH40" s="708"/>
      <c r="BI40" s="708"/>
      <c r="BJ40" s="708"/>
      <c r="BK40" s="708"/>
      <c r="BL40" s="222"/>
      <c r="BM40" s="703" t="s">
        <v>346</v>
      </c>
      <c r="BN40" s="703"/>
      <c r="BO40" s="703"/>
      <c r="BP40" s="703"/>
      <c r="BQ40" s="703"/>
      <c r="BR40" s="703"/>
      <c r="BS40" s="703"/>
      <c r="BT40" s="703"/>
      <c r="BU40" s="704"/>
      <c r="BV40" s="664">
        <v>89</v>
      </c>
      <c r="BW40" s="665"/>
      <c r="BX40" s="665"/>
      <c r="BY40" s="665"/>
      <c r="BZ40" s="665"/>
      <c r="CA40" s="665"/>
      <c r="CB40" s="705"/>
      <c r="CD40" s="706" t="s">
        <v>347</v>
      </c>
      <c r="CE40" s="703"/>
      <c r="CF40" s="703"/>
      <c r="CG40" s="703"/>
      <c r="CH40" s="703"/>
      <c r="CI40" s="703"/>
      <c r="CJ40" s="703"/>
      <c r="CK40" s="703"/>
      <c r="CL40" s="703"/>
      <c r="CM40" s="703"/>
      <c r="CN40" s="703"/>
      <c r="CO40" s="703"/>
      <c r="CP40" s="703"/>
      <c r="CQ40" s="704"/>
      <c r="CR40" s="664">
        <v>10600</v>
      </c>
      <c r="CS40" s="665"/>
      <c r="CT40" s="665"/>
      <c r="CU40" s="665"/>
      <c r="CV40" s="665"/>
      <c r="CW40" s="665"/>
      <c r="CX40" s="665"/>
      <c r="CY40" s="666"/>
      <c r="CZ40" s="667">
        <v>0.3</v>
      </c>
      <c r="DA40" s="677"/>
      <c r="DB40" s="677"/>
      <c r="DC40" s="678"/>
      <c r="DD40" s="670">
        <v>600</v>
      </c>
      <c r="DE40" s="665"/>
      <c r="DF40" s="665"/>
      <c r="DG40" s="665"/>
      <c r="DH40" s="665"/>
      <c r="DI40" s="665"/>
      <c r="DJ40" s="665"/>
      <c r="DK40" s="666"/>
      <c r="DL40" s="670">
        <v>600</v>
      </c>
      <c r="DM40" s="665"/>
      <c r="DN40" s="665"/>
      <c r="DO40" s="665"/>
      <c r="DP40" s="665"/>
      <c r="DQ40" s="665"/>
      <c r="DR40" s="665"/>
      <c r="DS40" s="665"/>
      <c r="DT40" s="665"/>
      <c r="DU40" s="665"/>
      <c r="DV40" s="666"/>
      <c r="DW40" s="667">
        <v>0</v>
      </c>
      <c r="DX40" s="677"/>
      <c r="DY40" s="677"/>
      <c r="DZ40" s="677"/>
      <c r="EA40" s="677"/>
      <c r="EB40" s="677"/>
      <c r="EC40" s="698"/>
    </row>
    <row r="41" spans="2:133" ht="11.25" customHeight="1" x14ac:dyDescent="0.15">
      <c r="B41" s="661" t="s">
        <v>348</v>
      </c>
      <c r="C41" s="662"/>
      <c r="D41" s="662"/>
      <c r="E41" s="662"/>
      <c r="F41" s="662"/>
      <c r="G41" s="662"/>
      <c r="H41" s="662"/>
      <c r="I41" s="662"/>
      <c r="J41" s="662"/>
      <c r="K41" s="662"/>
      <c r="L41" s="662"/>
      <c r="M41" s="662"/>
      <c r="N41" s="662"/>
      <c r="O41" s="662"/>
      <c r="P41" s="662"/>
      <c r="Q41" s="663"/>
      <c r="R41" s="664" t="s">
        <v>131</v>
      </c>
      <c r="S41" s="665"/>
      <c r="T41" s="665"/>
      <c r="U41" s="665"/>
      <c r="V41" s="665"/>
      <c r="W41" s="665"/>
      <c r="X41" s="665"/>
      <c r="Y41" s="666"/>
      <c r="Z41" s="691" t="s">
        <v>229</v>
      </c>
      <c r="AA41" s="691"/>
      <c r="AB41" s="691"/>
      <c r="AC41" s="691"/>
      <c r="AD41" s="692" t="s">
        <v>131</v>
      </c>
      <c r="AE41" s="692"/>
      <c r="AF41" s="692"/>
      <c r="AG41" s="692"/>
      <c r="AH41" s="692"/>
      <c r="AI41" s="692"/>
      <c r="AJ41" s="692"/>
      <c r="AK41" s="692"/>
      <c r="AL41" s="667" t="s">
        <v>131</v>
      </c>
      <c r="AM41" s="668"/>
      <c r="AN41" s="668"/>
      <c r="AO41" s="693"/>
      <c r="AQ41" s="699" t="s">
        <v>349</v>
      </c>
      <c r="AR41" s="700"/>
      <c r="AS41" s="700"/>
      <c r="AT41" s="700"/>
      <c r="AU41" s="700"/>
      <c r="AV41" s="700"/>
      <c r="AW41" s="700"/>
      <c r="AX41" s="700"/>
      <c r="AY41" s="701"/>
      <c r="AZ41" s="664">
        <v>622491</v>
      </c>
      <c r="BA41" s="665"/>
      <c r="BB41" s="665"/>
      <c r="BC41" s="665"/>
      <c r="BD41" s="675"/>
      <c r="BE41" s="675"/>
      <c r="BF41" s="702"/>
      <c r="BG41" s="707"/>
      <c r="BH41" s="708"/>
      <c r="BI41" s="708"/>
      <c r="BJ41" s="708"/>
      <c r="BK41" s="708"/>
      <c r="BL41" s="222"/>
      <c r="BM41" s="703" t="s">
        <v>350</v>
      </c>
      <c r="BN41" s="703"/>
      <c r="BO41" s="703"/>
      <c r="BP41" s="703"/>
      <c r="BQ41" s="703"/>
      <c r="BR41" s="703"/>
      <c r="BS41" s="703"/>
      <c r="BT41" s="703"/>
      <c r="BU41" s="704"/>
      <c r="BV41" s="664" t="s">
        <v>229</v>
      </c>
      <c r="BW41" s="665"/>
      <c r="BX41" s="665"/>
      <c r="BY41" s="665"/>
      <c r="BZ41" s="665"/>
      <c r="CA41" s="665"/>
      <c r="CB41" s="705"/>
      <c r="CD41" s="706" t="s">
        <v>351</v>
      </c>
      <c r="CE41" s="703"/>
      <c r="CF41" s="703"/>
      <c r="CG41" s="703"/>
      <c r="CH41" s="703"/>
      <c r="CI41" s="703"/>
      <c r="CJ41" s="703"/>
      <c r="CK41" s="703"/>
      <c r="CL41" s="703"/>
      <c r="CM41" s="703"/>
      <c r="CN41" s="703"/>
      <c r="CO41" s="703"/>
      <c r="CP41" s="703"/>
      <c r="CQ41" s="704"/>
      <c r="CR41" s="664" t="s">
        <v>229</v>
      </c>
      <c r="CS41" s="675"/>
      <c r="CT41" s="675"/>
      <c r="CU41" s="675"/>
      <c r="CV41" s="675"/>
      <c r="CW41" s="675"/>
      <c r="CX41" s="675"/>
      <c r="CY41" s="676"/>
      <c r="CZ41" s="667" t="s">
        <v>140</v>
      </c>
      <c r="DA41" s="677"/>
      <c r="DB41" s="677"/>
      <c r="DC41" s="678"/>
      <c r="DD41" s="670" t="s">
        <v>131</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15">
      <c r="B42" s="661" t="s">
        <v>352</v>
      </c>
      <c r="C42" s="662"/>
      <c r="D42" s="662"/>
      <c r="E42" s="662"/>
      <c r="F42" s="662"/>
      <c r="G42" s="662"/>
      <c r="H42" s="662"/>
      <c r="I42" s="662"/>
      <c r="J42" s="662"/>
      <c r="K42" s="662"/>
      <c r="L42" s="662"/>
      <c r="M42" s="662"/>
      <c r="N42" s="662"/>
      <c r="O42" s="662"/>
      <c r="P42" s="662"/>
      <c r="Q42" s="663"/>
      <c r="R42" s="664" t="s">
        <v>140</v>
      </c>
      <c r="S42" s="665"/>
      <c r="T42" s="665"/>
      <c r="U42" s="665"/>
      <c r="V42" s="665"/>
      <c r="W42" s="665"/>
      <c r="X42" s="665"/>
      <c r="Y42" s="666"/>
      <c r="Z42" s="691" t="s">
        <v>229</v>
      </c>
      <c r="AA42" s="691"/>
      <c r="AB42" s="691"/>
      <c r="AC42" s="691"/>
      <c r="AD42" s="692" t="s">
        <v>131</v>
      </c>
      <c r="AE42" s="692"/>
      <c r="AF42" s="692"/>
      <c r="AG42" s="692"/>
      <c r="AH42" s="692"/>
      <c r="AI42" s="692"/>
      <c r="AJ42" s="692"/>
      <c r="AK42" s="692"/>
      <c r="AL42" s="667" t="s">
        <v>131</v>
      </c>
      <c r="AM42" s="668"/>
      <c r="AN42" s="668"/>
      <c r="AO42" s="693"/>
      <c r="AQ42" s="711" t="s">
        <v>353</v>
      </c>
      <c r="AR42" s="712"/>
      <c r="AS42" s="712"/>
      <c r="AT42" s="712"/>
      <c r="AU42" s="712"/>
      <c r="AV42" s="712"/>
      <c r="AW42" s="712"/>
      <c r="AX42" s="712"/>
      <c r="AY42" s="713"/>
      <c r="AZ42" s="644">
        <v>82273</v>
      </c>
      <c r="BA42" s="679"/>
      <c r="BB42" s="679"/>
      <c r="BC42" s="679"/>
      <c r="BD42" s="645"/>
      <c r="BE42" s="645"/>
      <c r="BF42" s="694"/>
      <c r="BG42" s="709"/>
      <c r="BH42" s="710"/>
      <c r="BI42" s="710"/>
      <c r="BJ42" s="710"/>
      <c r="BK42" s="710"/>
      <c r="BL42" s="223"/>
      <c r="BM42" s="695" t="s">
        <v>354</v>
      </c>
      <c r="BN42" s="695"/>
      <c r="BO42" s="695"/>
      <c r="BP42" s="695"/>
      <c r="BQ42" s="695"/>
      <c r="BR42" s="695"/>
      <c r="BS42" s="695"/>
      <c r="BT42" s="695"/>
      <c r="BU42" s="696"/>
      <c r="BV42" s="644">
        <v>360</v>
      </c>
      <c r="BW42" s="679"/>
      <c r="BX42" s="679"/>
      <c r="BY42" s="679"/>
      <c r="BZ42" s="679"/>
      <c r="CA42" s="679"/>
      <c r="CB42" s="697"/>
      <c r="CD42" s="661" t="s">
        <v>355</v>
      </c>
      <c r="CE42" s="662"/>
      <c r="CF42" s="662"/>
      <c r="CG42" s="662"/>
      <c r="CH42" s="662"/>
      <c r="CI42" s="662"/>
      <c r="CJ42" s="662"/>
      <c r="CK42" s="662"/>
      <c r="CL42" s="662"/>
      <c r="CM42" s="662"/>
      <c r="CN42" s="662"/>
      <c r="CO42" s="662"/>
      <c r="CP42" s="662"/>
      <c r="CQ42" s="663"/>
      <c r="CR42" s="664">
        <v>410179</v>
      </c>
      <c r="CS42" s="675"/>
      <c r="CT42" s="675"/>
      <c r="CU42" s="675"/>
      <c r="CV42" s="675"/>
      <c r="CW42" s="675"/>
      <c r="CX42" s="675"/>
      <c r="CY42" s="676"/>
      <c r="CZ42" s="667">
        <v>9.8000000000000007</v>
      </c>
      <c r="DA42" s="677"/>
      <c r="DB42" s="677"/>
      <c r="DC42" s="678"/>
      <c r="DD42" s="670">
        <v>119532</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15">
      <c r="B43" s="661" t="s">
        <v>356</v>
      </c>
      <c r="C43" s="662"/>
      <c r="D43" s="662"/>
      <c r="E43" s="662"/>
      <c r="F43" s="662"/>
      <c r="G43" s="662"/>
      <c r="H43" s="662"/>
      <c r="I43" s="662"/>
      <c r="J43" s="662"/>
      <c r="K43" s="662"/>
      <c r="L43" s="662"/>
      <c r="M43" s="662"/>
      <c r="N43" s="662"/>
      <c r="O43" s="662"/>
      <c r="P43" s="662"/>
      <c r="Q43" s="663"/>
      <c r="R43" s="664">
        <v>76065</v>
      </c>
      <c r="S43" s="665"/>
      <c r="T43" s="665"/>
      <c r="U43" s="665"/>
      <c r="V43" s="665"/>
      <c r="W43" s="665"/>
      <c r="X43" s="665"/>
      <c r="Y43" s="666"/>
      <c r="Z43" s="691">
        <v>1.7</v>
      </c>
      <c r="AA43" s="691"/>
      <c r="AB43" s="691"/>
      <c r="AC43" s="691"/>
      <c r="AD43" s="692" t="s">
        <v>229</v>
      </c>
      <c r="AE43" s="692"/>
      <c r="AF43" s="692"/>
      <c r="AG43" s="692"/>
      <c r="AH43" s="692"/>
      <c r="AI43" s="692"/>
      <c r="AJ43" s="692"/>
      <c r="AK43" s="692"/>
      <c r="AL43" s="667" t="s">
        <v>229</v>
      </c>
      <c r="AM43" s="668"/>
      <c r="AN43" s="668"/>
      <c r="AO43" s="693"/>
      <c r="BV43" s="224"/>
      <c r="BW43" s="224"/>
      <c r="BX43" s="224"/>
      <c r="BY43" s="224"/>
      <c r="BZ43" s="224"/>
      <c r="CA43" s="224"/>
      <c r="CB43" s="224"/>
      <c r="CD43" s="661" t="s">
        <v>357</v>
      </c>
      <c r="CE43" s="662"/>
      <c r="CF43" s="662"/>
      <c r="CG43" s="662"/>
      <c r="CH43" s="662"/>
      <c r="CI43" s="662"/>
      <c r="CJ43" s="662"/>
      <c r="CK43" s="662"/>
      <c r="CL43" s="662"/>
      <c r="CM43" s="662"/>
      <c r="CN43" s="662"/>
      <c r="CO43" s="662"/>
      <c r="CP43" s="662"/>
      <c r="CQ43" s="663"/>
      <c r="CR43" s="664">
        <v>8000</v>
      </c>
      <c r="CS43" s="675"/>
      <c r="CT43" s="675"/>
      <c r="CU43" s="675"/>
      <c r="CV43" s="675"/>
      <c r="CW43" s="675"/>
      <c r="CX43" s="675"/>
      <c r="CY43" s="676"/>
      <c r="CZ43" s="667">
        <v>0.2</v>
      </c>
      <c r="DA43" s="677"/>
      <c r="DB43" s="677"/>
      <c r="DC43" s="678"/>
      <c r="DD43" s="670">
        <v>7850</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15">
      <c r="B44" s="641" t="s">
        <v>358</v>
      </c>
      <c r="C44" s="642"/>
      <c r="D44" s="642"/>
      <c r="E44" s="642"/>
      <c r="F44" s="642"/>
      <c r="G44" s="642"/>
      <c r="H44" s="642"/>
      <c r="I44" s="642"/>
      <c r="J44" s="642"/>
      <c r="K44" s="642"/>
      <c r="L44" s="642"/>
      <c r="M44" s="642"/>
      <c r="N44" s="642"/>
      <c r="O44" s="642"/>
      <c r="P44" s="642"/>
      <c r="Q44" s="643"/>
      <c r="R44" s="644">
        <v>4455470</v>
      </c>
      <c r="S44" s="679"/>
      <c r="T44" s="679"/>
      <c r="U44" s="679"/>
      <c r="V44" s="679"/>
      <c r="W44" s="679"/>
      <c r="X44" s="679"/>
      <c r="Y44" s="680"/>
      <c r="Z44" s="681">
        <v>100</v>
      </c>
      <c r="AA44" s="681"/>
      <c r="AB44" s="681"/>
      <c r="AC44" s="681"/>
      <c r="AD44" s="682">
        <v>2325756</v>
      </c>
      <c r="AE44" s="682"/>
      <c r="AF44" s="682"/>
      <c r="AG44" s="682"/>
      <c r="AH44" s="682"/>
      <c r="AI44" s="682"/>
      <c r="AJ44" s="682"/>
      <c r="AK44" s="682"/>
      <c r="AL44" s="647">
        <v>100</v>
      </c>
      <c r="AM44" s="683"/>
      <c r="AN44" s="683"/>
      <c r="AO44" s="684"/>
      <c r="CD44" s="685" t="s">
        <v>305</v>
      </c>
      <c r="CE44" s="686"/>
      <c r="CF44" s="661" t="s">
        <v>359</v>
      </c>
      <c r="CG44" s="662"/>
      <c r="CH44" s="662"/>
      <c r="CI44" s="662"/>
      <c r="CJ44" s="662"/>
      <c r="CK44" s="662"/>
      <c r="CL44" s="662"/>
      <c r="CM44" s="662"/>
      <c r="CN44" s="662"/>
      <c r="CO44" s="662"/>
      <c r="CP44" s="662"/>
      <c r="CQ44" s="663"/>
      <c r="CR44" s="664">
        <v>383479</v>
      </c>
      <c r="CS44" s="665"/>
      <c r="CT44" s="665"/>
      <c r="CU44" s="665"/>
      <c r="CV44" s="665"/>
      <c r="CW44" s="665"/>
      <c r="CX44" s="665"/>
      <c r="CY44" s="666"/>
      <c r="CZ44" s="667">
        <v>9.1999999999999993</v>
      </c>
      <c r="DA44" s="668"/>
      <c r="DB44" s="668"/>
      <c r="DC44" s="669"/>
      <c r="DD44" s="670">
        <v>114267</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1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CD45" s="687"/>
      <c r="CE45" s="688"/>
      <c r="CF45" s="661" t="s">
        <v>360</v>
      </c>
      <c r="CG45" s="662"/>
      <c r="CH45" s="662"/>
      <c r="CI45" s="662"/>
      <c r="CJ45" s="662"/>
      <c r="CK45" s="662"/>
      <c r="CL45" s="662"/>
      <c r="CM45" s="662"/>
      <c r="CN45" s="662"/>
      <c r="CO45" s="662"/>
      <c r="CP45" s="662"/>
      <c r="CQ45" s="663"/>
      <c r="CR45" s="664">
        <v>19321</v>
      </c>
      <c r="CS45" s="675"/>
      <c r="CT45" s="675"/>
      <c r="CU45" s="675"/>
      <c r="CV45" s="675"/>
      <c r="CW45" s="675"/>
      <c r="CX45" s="675"/>
      <c r="CY45" s="676"/>
      <c r="CZ45" s="667">
        <v>0.5</v>
      </c>
      <c r="DA45" s="677"/>
      <c r="DB45" s="677"/>
      <c r="DC45" s="678"/>
      <c r="DD45" s="670">
        <v>3311</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15">
      <c r="B46" s="226" t="s">
        <v>361</v>
      </c>
      <c r="C46" s="226"/>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6"/>
      <c r="AJ46" s="226"/>
      <c r="AK46" s="226"/>
      <c r="AL46" s="226"/>
      <c r="AM46" s="226"/>
      <c r="AN46" s="226"/>
      <c r="AO46" s="226"/>
      <c r="CD46" s="687"/>
      <c r="CE46" s="688"/>
      <c r="CF46" s="661" t="s">
        <v>362</v>
      </c>
      <c r="CG46" s="662"/>
      <c r="CH46" s="662"/>
      <c r="CI46" s="662"/>
      <c r="CJ46" s="662"/>
      <c r="CK46" s="662"/>
      <c r="CL46" s="662"/>
      <c r="CM46" s="662"/>
      <c r="CN46" s="662"/>
      <c r="CO46" s="662"/>
      <c r="CP46" s="662"/>
      <c r="CQ46" s="663"/>
      <c r="CR46" s="664">
        <v>364158</v>
      </c>
      <c r="CS46" s="665"/>
      <c r="CT46" s="665"/>
      <c r="CU46" s="665"/>
      <c r="CV46" s="665"/>
      <c r="CW46" s="665"/>
      <c r="CX46" s="665"/>
      <c r="CY46" s="666"/>
      <c r="CZ46" s="667">
        <v>8.6999999999999993</v>
      </c>
      <c r="DA46" s="668"/>
      <c r="DB46" s="668"/>
      <c r="DC46" s="669"/>
      <c r="DD46" s="670">
        <v>110956</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15">
      <c r="B47" s="674" t="s">
        <v>363</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364</v>
      </c>
      <c r="CG47" s="662"/>
      <c r="CH47" s="662"/>
      <c r="CI47" s="662"/>
      <c r="CJ47" s="662"/>
      <c r="CK47" s="662"/>
      <c r="CL47" s="662"/>
      <c r="CM47" s="662"/>
      <c r="CN47" s="662"/>
      <c r="CO47" s="662"/>
      <c r="CP47" s="662"/>
      <c r="CQ47" s="663"/>
      <c r="CR47" s="664">
        <v>26700</v>
      </c>
      <c r="CS47" s="675"/>
      <c r="CT47" s="675"/>
      <c r="CU47" s="675"/>
      <c r="CV47" s="675"/>
      <c r="CW47" s="675"/>
      <c r="CX47" s="675"/>
      <c r="CY47" s="676"/>
      <c r="CZ47" s="667">
        <v>0.6</v>
      </c>
      <c r="DA47" s="677"/>
      <c r="DB47" s="677"/>
      <c r="DC47" s="678"/>
      <c r="DD47" s="670">
        <v>5265</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x14ac:dyDescent="0.15">
      <c r="B48" s="660" t="s">
        <v>365</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366</v>
      </c>
      <c r="CG48" s="662"/>
      <c r="CH48" s="662"/>
      <c r="CI48" s="662"/>
      <c r="CJ48" s="662"/>
      <c r="CK48" s="662"/>
      <c r="CL48" s="662"/>
      <c r="CM48" s="662"/>
      <c r="CN48" s="662"/>
      <c r="CO48" s="662"/>
      <c r="CP48" s="662"/>
      <c r="CQ48" s="663"/>
      <c r="CR48" s="664" t="s">
        <v>229</v>
      </c>
      <c r="CS48" s="665"/>
      <c r="CT48" s="665"/>
      <c r="CU48" s="665"/>
      <c r="CV48" s="665"/>
      <c r="CW48" s="665"/>
      <c r="CX48" s="665"/>
      <c r="CY48" s="666"/>
      <c r="CZ48" s="667" t="s">
        <v>229</v>
      </c>
      <c r="DA48" s="668"/>
      <c r="DB48" s="668"/>
      <c r="DC48" s="669"/>
      <c r="DD48" s="670" t="s">
        <v>140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15">
      <c r="B49" s="227"/>
      <c r="C49" s="226"/>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CD49" s="641" t="s">
        <v>367</v>
      </c>
      <c r="CE49" s="642"/>
      <c r="CF49" s="642"/>
      <c r="CG49" s="642"/>
      <c r="CH49" s="642"/>
      <c r="CI49" s="642"/>
      <c r="CJ49" s="642"/>
      <c r="CK49" s="642"/>
      <c r="CL49" s="642"/>
      <c r="CM49" s="642"/>
      <c r="CN49" s="642"/>
      <c r="CO49" s="642"/>
      <c r="CP49" s="642"/>
      <c r="CQ49" s="643"/>
      <c r="CR49" s="644">
        <v>4171048</v>
      </c>
      <c r="CS49" s="645"/>
      <c r="CT49" s="645"/>
      <c r="CU49" s="645"/>
      <c r="CV49" s="645"/>
      <c r="CW49" s="645"/>
      <c r="CX49" s="645"/>
      <c r="CY49" s="646"/>
      <c r="CZ49" s="647">
        <v>100</v>
      </c>
      <c r="DA49" s="648"/>
      <c r="DB49" s="648"/>
      <c r="DC49" s="649"/>
      <c r="DD49" s="650">
        <v>2873076</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idden="1" x14ac:dyDescent="0.15">
      <c r="B50" s="228"/>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c r="AA50" s="225"/>
      <c r="AB50" s="225"/>
      <c r="AC50" s="225"/>
      <c r="AD50" s="225"/>
      <c r="AE50" s="225"/>
      <c r="AF50" s="225"/>
      <c r="AG50" s="225"/>
      <c r="AH50" s="225"/>
      <c r="AI50" s="225"/>
      <c r="AJ50" s="225"/>
      <c r="AK50" s="225"/>
      <c r="AL50" s="225"/>
      <c r="AM50" s="225"/>
      <c r="AN50" s="225"/>
      <c r="AO50" s="225"/>
    </row>
  </sheetData>
  <sheetProtection algorithmName="SHA-512" hashValue="sS3+SsXFKQcE0io6ufd5ygcdVWGU1OKgKppa9r10O9LViKdS2ZgXgwiZEWZt62e5+Nv6ZoIf0JrA/EgXSXS3Nw==" saltValue="gTe9DfM9HPzwBSQqndkbaQ=="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4" customWidth="1"/>
    <col min="131" max="131" width="1.625" style="234" customWidth="1"/>
    <col min="132" max="16384" width="9" style="234" hidden="1"/>
  </cols>
  <sheetData>
    <row r="1" spans="1:131" ht="11.25" customHeight="1" thickBot="1" x14ac:dyDescent="0.2">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1"/>
      <c r="DQ1" s="232"/>
      <c r="DR1" s="232"/>
      <c r="DS1" s="232"/>
      <c r="DT1" s="232"/>
      <c r="DU1" s="232"/>
      <c r="DV1" s="232"/>
      <c r="DW1" s="232"/>
      <c r="DX1" s="232"/>
      <c r="DY1" s="232"/>
      <c r="DZ1" s="232"/>
      <c r="EA1" s="233"/>
    </row>
    <row r="2" spans="1:131" ht="26.25" customHeight="1" thickBot="1" x14ac:dyDescent="0.2">
      <c r="A2" s="1154" t="s">
        <v>368</v>
      </c>
      <c r="B2" s="1154"/>
      <c r="C2" s="1154"/>
      <c r="D2" s="1154"/>
      <c r="E2" s="1154"/>
      <c r="F2" s="1154"/>
      <c r="G2" s="1154"/>
      <c r="H2" s="1154"/>
      <c r="I2" s="1154"/>
      <c r="J2" s="1154"/>
      <c r="K2" s="1154"/>
      <c r="L2" s="1154"/>
      <c r="M2" s="1154"/>
      <c r="N2" s="1154"/>
      <c r="O2" s="1154"/>
      <c r="P2" s="1154"/>
      <c r="Q2" s="1154"/>
      <c r="R2" s="1154"/>
      <c r="S2" s="1154"/>
      <c r="T2" s="1154"/>
      <c r="U2" s="1154"/>
      <c r="V2" s="1154"/>
      <c r="W2" s="1154"/>
      <c r="X2" s="1154"/>
      <c r="Y2" s="1154"/>
      <c r="Z2" s="1154"/>
      <c r="AA2" s="1154"/>
      <c r="AB2" s="1154"/>
      <c r="AC2" s="1154"/>
      <c r="AD2" s="1154"/>
      <c r="AE2" s="1154"/>
      <c r="AF2" s="1154"/>
      <c r="AG2" s="1154"/>
      <c r="AH2" s="1154"/>
      <c r="AI2" s="1154"/>
      <c r="AJ2" s="1154"/>
      <c r="AK2" s="1154"/>
      <c r="AL2" s="1154"/>
      <c r="AM2" s="1154"/>
      <c r="AN2" s="1154"/>
      <c r="AO2" s="1154"/>
      <c r="AP2" s="1154"/>
      <c r="AQ2" s="1154"/>
      <c r="AR2" s="1154"/>
      <c r="AS2" s="1154"/>
      <c r="AT2" s="1154"/>
      <c r="AU2" s="1154"/>
      <c r="AV2" s="1154"/>
      <c r="AW2" s="1154"/>
      <c r="AX2" s="1154"/>
      <c r="AY2" s="1154"/>
      <c r="AZ2" s="1154"/>
      <c r="BA2" s="1154"/>
      <c r="BB2" s="1154"/>
      <c r="BC2" s="1154"/>
      <c r="BD2" s="1154"/>
      <c r="BE2" s="1154"/>
      <c r="BF2" s="1154"/>
      <c r="BG2" s="1154"/>
      <c r="BH2" s="1154"/>
      <c r="BI2" s="1154"/>
      <c r="BJ2" s="231"/>
      <c r="BK2" s="231"/>
      <c r="BL2" s="231"/>
      <c r="BM2" s="231"/>
      <c r="BN2" s="231"/>
      <c r="BO2" s="231"/>
      <c r="BP2" s="231"/>
      <c r="BQ2" s="231"/>
      <c r="BR2" s="231"/>
      <c r="BS2" s="231"/>
      <c r="BT2" s="231"/>
      <c r="BU2" s="231"/>
      <c r="BV2" s="231"/>
      <c r="BW2" s="231"/>
      <c r="BX2" s="231"/>
      <c r="BY2" s="231"/>
      <c r="BZ2" s="231"/>
      <c r="CA2" s="231"/>
      <c r="CB2" s="231"/>
      <c r="CC2" s="231"/>
      <c r="CD2" s="231"/>
      <c r="CE2" s="231"/>
      <c r="CF2" s="231"/>
      <c r="CG2" s="231"/>
      <c r="CH2" s="231"/>
      <c r="CI2" s="231"/>
      <c r="CJ2" s="231"/>
      <c r="CK2" s="231"/>
      <c r="CL2" s="231"/>
      <c r="CM2" s="231"/>
      <c r="CN2" s="231"/>
      <c r="CO2" s="231"/>
      <c r="CP2" s="231"/>
      <c r="CQ2" s="231"/>
      <c r="CR2" s="231"/>
      <c r="CS2" s="231"/>
      <c r="CT2" s="231"/>
      <c r="CU2" s="231"/>
      <c r="CV2" s="231"/>
      <c r="CW2" s="231"/>
      <c r="CX2" s="231"/>
      <c r="CY2" s="231"/>
      <c r="CZ2" s="231"/>
      <c r="DA2" s="231"/>
      <c r="DB2" s="231"/>
      <c r="DC2" s="231"/>
      <c r="DD2" s="231"/>
      <c r="DE2" s="231"/>
      <c r="DF2" s="231"/>
      <c r="DG2" s="231"/>
      <c r="DH2" s="231"/>
      <c r="DI2" s="231"/>
      <c r="DJ2" s="1155" t="s">
        <v>369</v>
      </c>
      <c r="DK2" s="1156"/>
      <c r="DL2" s="1156"/>
      <c r="DM2" s="1156"/>
      <c r="DN2" s="1156"/>
      <c r="DO2" s="1157"/>
      <c r="DP2" s="231"/>
      <c r="DQ2" s="1155" t="s">
        <v>370</v>
      </c>
      <c r="DR2" s="1156"/>
      <c r="DS2" s="1156"/>
      <c r="DT2" s="1156"/>
      <c r="DU2" s="1156"/>
      <c r="DV2" s="1156"/>
      <c r="DW2" s="1156"/>
      <c r="DX2" s="1156"/>
      <c r="DY2" s="1156"/>
      <c r="DZ2" s="1157"/>
      <c r="EA2" s="233"/>
    </row>
    <row r="3" spans="1:131" ht="11.25" customHeight="1" x14ac:dyDescent="0.15">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3"/>
    </row>
    <row r="4" spans="1:131" s="238" customFormat="1" ht="26.25" customHeight="1" thickBot="1" x14ac:dyDescent="0.2">
      <c r="A4" s="1123" t="s">
        <v>371</v>
      </c>
      <c r="B4" s="1123"/>
      <c r="C4" s="1123"/>
      <c r="D4" s="1123"/>
      <c r="E4" s="1123"/>
      <c r="F4" s="1123"/>
      <c r="G4" s="1123"/>
      <c r="H4" s="1123"/>
      <c r="I4" s="1123"/>
      <c r="J4" s="1123"/>
      <c r="K4" s="1123"/>
      <c r="L4" s="1123"/>
      <c r="M4" s="1123"/>
      <c r="N4" s="1123"/>
      <c r="O4" s="1123"/>
      <c r="P4" s="1123"/>
      <c r="Q4" s="1123"/>
      <c r="R4" s="1123"/>
      <c r="S4" s="1123"/>
      <c r="T4" s="1123"/>
      <c r="U4" s="1123"/>
      <c r="V4" s="1123"/>
      <c r="W4" s="1123"/>
      <c r="X4" s="1123"/>
      <c r="Y4" s="1123"/>
      <c r="Z4" s="1123"/>
      <c r="AA4" s="1123"/>
      <c r="AB4" s="1123"/>
      <c r="AC4" s="1123"/>
      <c r="AD4" s="1123"/>
      <c r="AE4" s="1123"/>
      <c r="AF4" s="1123"/>
      <c r="AG4" s="1123"/>
      <c r="AH4" s="1123"/>
      <c r="AI4" s="1123"/>
      <c r="AJ4" s="1123"/>
      <c r="AK4" s="1123"/>
      <c r="AL4" s="1123"/>
      <c r="AM4" s="1123"/>
      <c r="AN4" s="1123"/>
      <c r="AO4" s="1123"/>
      <c r="AP4" s="1123"/>
      <c r="AQ4" s="1123"/>
      <c r="AR4" s="1123"/>
      <c r="AS4" s="1123"/>
      <c r="AT4" s="1123"/>
      <c r="AU4" s="1123"/>
      <c r="AV4" s="1123"/>
      <c r="AW4" s="1123"/>
      <c r="AX4" s="1123"/>
      <c r="AY4" s="1123"/>
      <c r="AZ4" s="235"/>
      <c r="BA4" s="235"/>
      <c r="BB4" s="235"/>
      <c r="BC4" s="235"/>
      <c r="BD4" s="235"/>
      <c r="BE4" s="236"/>
      <c r="BF4" s="236"/>
      <c r="BG4" s="236"/>
      <c r="BH4" s="236"/>
      <c r="BI4" s="236"/>
      <c r="BJ4" s="236"/>
      <c r="BK4" s="236"/>
      <c r="BL4" s="236"/>
      <c r="BM4" s="236"/>
      <c r="BN4" s="236"/>
      <c r="BO4" s="236"/>
      <c r="BP4" s="236"/>
      <c r="BQ4" s="794" t="s">
        <v>372</v>
      </c>
      <c r="BR4" s="794"/>
      <c r="BS4" s="794"/>
      <c r="BT4" s="794"/>
      <c r="BU4" s="794"/>
      <c r="BV4" s="794"/>
      <c r="BW4" s="794"/>
      <c r="BX4" s="794"/>
      <c r="BY4" s="794"/>
      <c r="BZ4" s="794"/>
      <c r="CA4" s="794"/>
      <c r="CB4" s="794"/>
      <c r="CC4" s="794"/>
      <c r="CD4" s="794"/>
      <c r="CE4" s="794"/>
      <c r="CF4" s="794"/>
      <c r="CG4" s="794"/>
      <c r="CH4" s="794"/>
      <c r="CI4" s="794"/>
      <c r="CJ4" s="794"/>
      <c r="CK4" s="794"/>
      <c r="CL4" s="794"/>
      <c r="CM4" s="794"/>
      <c r="CN4" s="794"/>
      <c r="CO4" s="794"/>
      <c r="CP4" s="794"/>
      <c r="CQ4" s="794"/>
      <c r="CR4" s="794"/>
      <c r="CS4" s="794"/>
      <c r="CT4" s="794"/>
      <c r="CU4" s="794"/>
      <c r="CV4" s="794"/>
      <c r="CW4" s="794"/>
      <c r="CX4" s="794"/>
      <c r="CY4" s="794"/>
      <c r="CZ4" s="794"/>
      <c r="DA4" s="794"/>
      <c r="DB4" s="794"/>
      <c r="DC4" s="794"/>
      <c r="DD4" s="794"/>
      <c r="DE4" s="794"/>
      <c r="DF4" s="794"/>
      <c r="DG4" s="794"/>
      <c r="DH4" s="794"/>
      <c r="DI4" s="794"/>
      <c r="DJ4" s="794"/>
      <c r="DK4" s="794"/>
      <c r="DL4" s="794"/>
      <c r="DM4" s="794"/>
      <c r="DN4" s="794"/>
      <c r="DO4" s="794"/>
      <c r="DP4" s="794"/>
      <c r="DQ4" s="794"/>
      <c r="DR4" s="794"/>
      <c r="DS4" s="794"/>
      <c r="DT4" s="794"/>
      <c r="DU4" s="794"/>
      <c r="DV4" s="794"/>
      <c r="DW4" s="794"/>
      <c r="DX4" s="794"/>
      <c r="DY4" s="794"/>
      <c r="DZ4" s="794"/>
      <c r="EA4" s="237"/>
    </row>
    <row r="5" spans="1:131" s="238" customFormat="1" ht="26.25" customHeight="1" x14ac:dyDescent="0.15">
      <c r="A5" s="1059" t="s">
        <v>373</v>
      </c>
      <c r="B5" s="1060"/>
      <c r="C5" s="1060"/>
      <c r="D5" s="1060"/>
      <c r="E5" s="1060"/>
      <c r="F5" s="1060"/>
      <c r="G5" s="1060"/>
      <c r="H5" s="1060"/>
      <c r="I5" s="1060"/>
      <c r="J5" s="1060"/>
      <c r="K5" s="1060"/>
      <c r="L5" s="1060"/>
      <c r="M5" s="1060"/>
      <c r="N5" s="1060"/>
      <c r="O5" s="1060"/>
      <c r="P5" s="1061"/>
      <c r="Q5" s="1065" t="s">
        <v>374</v>
      </c>
      <c r="R5" s="1066"/>
      <c r="S5" s="1066"/>
      <c r="T5" s="1066"/>
      <c r="U5" s="1067"/>
      <c r="V5" s="1065" t="s">
        <v>375</v>
      </c>
      <c r="W5" s="1066"/>
      <c r="X5" s="1066"/>
      <c r="Y5" s="1066"/>
      <c r="Z5" s="1067"/>
      <c r="AA5" s="1065" t="s">
        <v>376</v>
      </c>
      <c r="AB5" s="1066"/>
      <c r="AC5" s="1066"/>
      <c r="AD5" s="1066"/>
      <c r="AE5" s="1066"/>
      <c r="AF5" s="1158" t="s">
        <v>377</v>
      </c>
      <c r="AG5" s="1066"/>
      <c r="AH5" s="1066"/>
      <c r="AI5" s="1066"/>
      <c r="AJ5" s="1079"/>
      <c r="AK5" s="1066" t="s">
        <v>378</v>
      </c>
      <c r="AL5" s="1066"/>
      <c r="AM5" s="1066"/>
      <c r="AN5" s="1066"/>
      <c r="AO5" s="1067"/>
      <c r="AP5" s="1065" t="s">
        <v>379</v>
      </c>
      <c r="AQ5" s="1066"/>
      <c r="AR5" s="1066"/>
      <c r="AS5" s="1066"/>
      <c r="AT5" s="1067"/>
      <c r="AU5" s="1065" t="s">
        <v>380</v>
      </c>
      <c r="AV5" s="1066"/>
      <c r="AW5" s="1066"/>
      <c r="AX5" s="1066"/>
      <c r="AY5" s="1079"/>
      <c r="AZ5" s="235"/>
      <c r="BA5" s="235"/>
      <c r="BB5" s="235"/>
      <c r="BC5" s="235"/>
      <c r="BD5" s="235"/>
      <c r="BE5" s="236"/>
      <c r="BF5" s="236"/>
      <c r="BG5" s="236"/>
      <c r="BH5" s="236"/>
      <c r="BI5" s="236"/>
      <c r="BJ5" s="236"/>
      <c r="BK5" s="236"/>
      <c r="BL5" s="236"/>
      <c r="BM5" s="236"/>
      <c r="BN5" s="236"/>
      <c r="BO5" s="236"/>
      <c r="BP5" s="236"/>
      <c r="BQ5" s="1059" t="s">
        <v>381</v>
      </c>
      <c r="BR5" s="1060"/>
      <c r="BS5" s="1060"/>
      <c r="BT5" s="1060"/>
      <c r="BU5" s="1060"/>
      <c r="BV5" s="1060"/>
      <c r="BW5" s="1060"/>
      <c r="BX5" s="1060"/>
      <c r="BY5" s="1060"/>
      <c r="BZ5" s="1060"/>
      <c r="CA5" s="1060"/>
      <c r="CB5" s="1060"/>
      <c r="CC5" s="1060"/>
      <c r="CD5" s="1060"/>
      <c r="CE5" s="1060"/>
      <c r="CF5" s="1060"/>
      <c r="CG5" s="1061"/>
      <c r="CH5" s="1065" t="s">
        <v>382</v>
      </c>
      <c r="CI5" s="1066"/>
      <c r="CJ5" s="1066"/>
      <c r="CK5" s="1066"/>
      <c r="CL5" s="1067"/>
      <c r="CM5" s="1065" t="s">
        <v>383</v>
      </c>
      <c r="CN5" s="1066"/>
      <c r="CO5" s="1066"/>
      <c r="CP5" s="1066"/>
      <c r="CQ5" s="1067"/>
      <c r="CR5" s="1065" t="s">
        <v>384</v>
      </c>
      <c r="CS5" s="1066"/>
      <c r="CT5" s="1066"/>
      <c r="CU5" s="1066"/>
      <c r="CV5" s="1067"/>
      <c r="CW5" s="1065" t="s">
        <v>385</v>
      </c>
      <c r="CX5" s="1066"/>
      <c r="CY5" s="1066"/>
      <c r="CZ5" s="1066"/>
      <c r="DA5" s="1067"/>
      <c r="DB5" s="1065" t="s">
        <v>386</v>
      </c>
      <c r="DC5" s="1066"/>
      <c r="DD5" s="1066"/>
      <c r="DE5" s="1066"/>
      <c r="DF5" s="1067"/>
      <c r="DG5" s="1148" t="s">
        <v>387</v>
      </c>
      <c r="DH5" s="1149"/>
      <c r="DI5" s="1149"/>
      <c r="DJ5" s="1149"/>
      <c r="DK5" s="1150"/>
      <c r="DL5" s="1148" t="s">
        <v>388</v>
      </c>
      <c r="DM5" s="1149"/>
      <c r="DN5" s="1149"/>
      <c r="DO5" s="1149"/>
      <c r="DP5" s="1150"/>
      <c r="DQ5" s="1065" t="s">
        <v>389</v>
      </c>
      <c r="DR5" s="1066"/>
      <c r="DS5" s="1066"/>
      <c r="DT5" s="1066"/>
      <c r="DU5" s="1067"/>
      <c r="DV5" s="1065" t="s">
        <v>380</v>
      </c>
      <c r="DW5" s="1066"/>
      <c r="DX5" s="1066"/>
      <c r="DY5" s="1066"/>
      <c r="DZ5" s="1079"/>
      <c r="EA5" s="237"/>
    </row>
    <row r="6" spans="1:131" s="238" customFormat="1" ht="26.25" customHeight="1" thickBot="1" x14ac:dyDescent="0.2">
      <c r="A6" s="1062"/>
      <c r="B6" s="1063"/>
      <c r="C6" s="1063"/>
      <c r="D6" s="1063"/>
      <c r="E6" s="1063"/>
      <c r="F6" s="1063"/>
      <c r="G6" s="1063"/>
      <c r="H6" s="1063"/>
      <c r="I6" s="1063"/>
      <c r="J6" s="1063"/>
      <c r="K6" s="1063"/>
      <c r="L6" s="1063"/>
      <c r="M6" s="1063"/>
      <c r="N6" s="1063"/>
      <c r="O6" s="1063"/>
      <c r="P6" s="1064"/>
      <c r="Q6" s="1068"/>
      <c r="R6" s="1069"/>
      <c r="S6" s="1069"/>
      <c r="T6" s="1069"/>
      <c r="U6" s="1070"/>
      <c r="V6" s="1068"/>
      <c r="W6" s="1069"/>
      <c r="X6" s="1069"/>
      <c r="Y6" s="1069"/>
      <c r="Z6" s="1070"/>
      <c r="AA6" s="1068"/>
      <c r="AB6" s="1069"/>
      <c r="AC6" s="1069"/>
      <c r="AD6" s="1069"/>
      <c r="AE6" s="1069"/>
      <c r="AF6" s="1159"/>
      <c r="AG6" s="1069"/>
      <c r="AH6" s="1069"/>
      <c r="AI6" s="1069"/>
      <c r="AJ6" s="1080"/>
      <c r="AK6" s="1069"/>
      <c r="AL6" s="1069"/>
      <c r="AM6" s="1069"/>
      <c r="AN6" s="1069"/>
      <c r="AO6" s="1070"/>
      <c r="AP6" s="1068"/>
      <c r="AQ6" s="1069"/>
      <c r="AR6" s="1069"/>
      <c r="AS6" s="1069"/>
      <c r="AT6" s="1070"/>
      <c r="AU6" s="1068"/>
      <c r="AV6" s="1069"/>
      <c r="AW6" s="1069"/>
      <c r="AX6" s="1069"/>
      <c r="AY6" s="1080"/>
      <c r="AZ6" s="235"/>
      <c r="BA6" s="235"/>
      <c r="BB6" s="235"/>
      <c r="BC6" s="235"/>
      <c r="BD6" s="235"/>
      <c r="BE6" s="236"/>
      <c r="BF6" s="236"/>
      <c r="BG6" s="236"/>
      <c r="BH6" s="236"/>
      <c r="BI6" s="236"/>
      <c r="BJ6" s="236"/>
      <c r="BK6" s="236"/>
      <c r="BL6" s="236"/>
      <c r="BM6" s="236"/>
      <c r="BN6" s="236"/>
      <c r="BO6" s="236"/>
      <c r="BP6" s="236"/>
      <c r="BQ6" s="1062"/>
      <c r="BR6" s="1063"/>
      <c r="BS6" s="1063"/>
      <c r="BT6" s="1063"/>
      <c r="BU6" s="1063"/>
      <c r="BV6" s="1063"/>
      <c r="BW6" s="1063"/>
      <c r="BX6" s="1063"/>
      <c r="BY6" s="1063"/>
      <c r="BZ6" s="1063"/>
      <c r="CA6" s="1063"/>
      <c r="CB6" s="1063"/>
      <c r="CC6" s="1063"/>
      <c r="CD6" s="1063"/>
      <c r="CE6" s="1063"/>
      <c r="CF6" s="1063"/>
      <c r="CG6" s="1064"/>
      <c r="CH6" s="1068"/>
      <c r="CI6" s="1069"/>
      <c r="CJ6" s="1069"/>
      <c r="CK6" s="1069"/>
      <c r="CL6" s="1070"/>
      <c r="CM6" s="1068"/>
      <c r="CN6" s="1069"/>
      <c r="CO6" s="1069"/>
      <c r="CP6" s="1069"/>
      <c r="CQ6" s="1070"/>
      <c r="CR6" s="1068"/>
      <c r="CS6" s="1069"/>
      <c r="CT6" s="1069"/>
      <c r="CU6" s="1069"/>
      <c r="CV6" s="1070"/>
      <c r="CW6" s="1068"/>
      <c r="CX6" s="1069"/>
      <c r="CY6" s="1069"/>
      <c r="CZ6" s="1069"/>
      <c r="DA6" s="1070"/>
      <c r="DB6" s="1068"/>
      <c r="DC6" s="1069"/>
      <c r="DD6" s="1069"/>
      <c r="DE6" s="1069"/>
      <c r="DF6" s="1070"/>
      <c r="DG6" s="1151"/>
      <c r="DH6" s="1152"/>
      <c r="DI6" s="1152"/>
      <c r="DJ6" s="1152"/>
      <c r="DK6" s="1153"/>
      <c r="DL6" s="1151"/>
      <c r="DM6" s="1152"/>
      <c r="DN6" s="1152"/>
      <c r="DO6" s="1152"/>
      <c r="DP6" s="1153"/>
      <c r="DQ6" s="1068"/>
      <c r="DR6" s="1069"/>
      <c r="DS6" s="1069"/>
      <c r="DT6" s="1069"/>
      <c r="DU6" s="1070"/>
      <c r="DV6" s="1068"/>
      <c r="DW6" s="1069"/>
      <c r="DX6" s="1069"/>
      <c r="DY6" s="1069"/>
      <c r="DZ6" s="1080"/>
      <c r="EA6" s="237"/>
    </row>
    <row r="7" spans="1:131" s="238" customFormat="1" ht="26.25" customHeight="1" thickTop="1" x14ac:dyDescent="0.15">
      <c r="A7" s="239">
        <v>1</v>
      </c>
      <c r="B7" s="1111" t="s">
        <v>390</v>
      </c>
      <c r="C7" s="1112"/>
      <c r="D7" s="1112"/>
      <c r="E7" s="1112"/>
      <c r="F7" s="1112"/>
      <c r="G7" s="1112"/>
      <c r="H7" s="1112"/>
      <c r="I7" s="1112"/>
      <c r="J7" s="1112"/>
      <c r="K7" s="1112"/>
      <c r="L7" s="1112"/>
      <c r="M7" s="1112"/>
      <c r="N7" s="1112"/>
      <c r="O7" s="1112"/>
      <c r="P7" s="1113"/>
      <c r="Q7" s="1166">
        <v>4455</v>
      </c>
      <c r="R7" s="1167"/>
      <c r="S7" s="1167"/>
      <c r="T7" s="1167"/>
      <c r="U7" s="1167"/>
      <c r="V7" s="1167">
        <v>4171</v>
      </c>
      <c r="W7" s="1167"/>
      <c r="X7" s="1167"/>
      <c r="Y7" s="1167"/>
      <c r="Z7" s="1167"/>
      <c r="AA7" s="1167">
        <v>284</v>
      </c>
      <c r="AB7" s="1167"/>
      <c r="AC7" s="1167"/>
      <c r="AD7" s="1167"/>
      <c r="AE7" s="1168"/>
      <c r="AF7" s="1169">
        <v>229</v>
      </c>
      <c r="AG7" s="1170"/>
      <c r="AH7" s="1170"/>
      <c r="AI7" s="1170"/>
      <c r="AJ7" s="1171"/>
      <c r="AK7" s="1172">
        <v>197</v>
      </c>
      <c r="AL7" s="1173"/>
      <c r="AM7" s="1173"/>
      <c r="AN7" s="1173"/>
      <c r="AO7" s="1173"/>
      <c r="AP7" s="1173">
        <v>4013</v>
      </c>
      <c r="AQ7" s="1173"/>
      <c r="AR7" s="1173"/>
      <c r="AS7" s="1173"/>
      <c r="AT7" s="1173"/>
      <c r="AU7" s="1174"/>
      <c r="AV7" s="1174"/>
      <c r="AW7" s="1174"/>
      <c r="AX7" s="1174"/>
      <c r="AY7" s="1175"/>
      <c r="AZ7" s="235"/>
      <c r="BA7" s="235"/>
      <c r="BB7" s="235"/>
      <c r="BC7" s="235"/>
      <c r="BD7" s="235"/>
      <c r="BE7" s="236"/>
      <c r="BF7" s="236"/>
      <c r="BG7" s="236"/>
      <c r="BH7" s="236"/>
      <c r="BI7" s="236"/>
      <c r="BJ7" s="236"/>
      <c r="BK7" s="236"/>
      <c r="BL7" s="236"/>
      <c r="BM7" s="236"/>
      <c r="BN7" s="236"/>
      <c r="BO7" s="236"/>
      <c r="BP7" s="236"/>
      <c r="BQ7" s="239">
        <v>1</v>
      </c>
      <c r="BR7" s="240"/>
      <c r="BS7" s="1163" t="s">
        <v>581</v>
      </c>
      <c r="BT7" s="1164"/>
      <c r="BU7" s="1164"/>
      <c r="BV7" s="1164"/>
      <c r="BW7" s="1164"/>
      <c r="BX7" s="1164"/>
      <c r="BY7" s="1164"/>
      <c r="BZ7" s="1164"/>
      <c r="CA7" s="1164"/>
      <c r="CB7" s="1164"/>
      <c r="CC7" s="1164"/>
      <c r="CD7" s="1164"/>
      <c r="CE7" s="1164"/>
      <c r="CF7" s="1164"/>
      <c r="CG7" s="1176"/>
      <c r="CH7" s="1160">
        <v>-4</v>
      </c>
      <c r="CI7" s="1161"/>
      <c r="CJ7" s="1161"/>
      <c r="CK7" s="1161"/>
      <c r="CL7" s="1162"/>
      <c r="CM7" s="1160">
        <v>5</v>
      </c>
      <c r="CN7" s="1161"/>
      <c r="CO7" s="1161"/>
      <c r="CP7" s="1161"/>
      <c r="CQ7" s="1162"/>
      <c r="CR7" s="1160">
        <v>30</v>
      </c>
      <c r="CS7" s="1161"/>
      <c r="CT7" s="1161"/>
      <c r="CU7" s="1161"/>
      <c r="CV7" s="1162"/>
      <c r="CW7" s="1160" t="s">
        <v>568</v>
      </c>
      <c r="CX7" s="1161"/>
      <c r="CY7" s="1161"/>
      <c r="CZ7" s="1161"/>
      <c r="DA7" s="1162"/>
      <c r="DB7" s="1160" t="s">
        <v>568</v>
      </c>
      <c r="DC7" s="1161"/>
      <c r="DD7" s="1161"/>
      <c r="DE7" s="1161"/>
      <c r="DF7" s="1162"/>
      <c r="DG7" s="1160" t="s">
        <v>568</v>
      </c>
      <c r="DH7" s="1161"/>
      <c r="DI7" s="1161"/>
      <c r="DJ7" s="1161"/>
      <c r="DK7" s="1162"/>
      <c r="DL7" s="1160" t="s">
        <v>568</v>
      </c>
      <c r="DM7" s="1161"/>
      <c r="DN7" s="1161"/>
      <c r="DO7" s="1161"/>
      <c r="DP7" s="1162"/>
      <c r="DQ7" s="1160" t="s">
        <v>568</v>
      </c>
      <c r="DR7" s="1161"/>
      <c r="DS7" s="1161"/>
      <c r="DT7" s="1161"/>
      <c r="DU7" s="1162"/>
      <c r="DV7" s="1163"/>
      <c r="DW7" s="1164"/>
      <c r="DX7" s="1164"/>
      <c r="DY7" s="1164"/>
      <c r="DZ7" s="1165"/>
      <c r="EA7" s="237"/>
    </row>
    <row r="8" spans="1:131" s="238" customFormat="1" ht="26.25" customHeight="1" x14ac:dyDescent="0.15">
      <c r="A8" s="241">
        <v>2</v>
      </c>
      <c r="B8" s="1094"/>
      <c r="C8" s="1095"/>
      <c r="D8" s="1095"/>
      <c r="E8" s="1095"/>
      <c r="F8" s="1095"/>
      <c r="G8" s="1095"/>
      <c r="H8" s="1095"/>
      <c r="I8" s="1095"/>
      <c r="J8" s="1095"/>
      <c r="K8" s="1095"/>
      <c r="L8" s="1095"/>
      <c r="M8" s="1095"/>
      <c r="N8" s="1095"/>
      <c r="O8" s="1095"/>
      <c r="P8" s="1096"/>
      <c r="Q8" s="1102"/>
      <c r="R8" s="1103"/>
      <c r="S8" s="1103"/>
      <c r="T8" s="1103"/>
      <c r="U8" s="1103"/>
      <c r="V8" s="1103"/>
      <c r="W8" s="1103"/>
      <c r="X8" s="1103"/>
      <c r="Y8" s="1103"/>
      <c r="Z8" s="1103"/>
      <c r="AA8" s="1103"/>
      <c r="AB8" s="1103"/>
      <c r="AC8" s="1103"/>
      <c r="AD8" s="1103"/>
      <c r="AE8" s="1104"/>
      <c r="AF8" s="1099"/>
      <c r="AG8" s="1100"/>
      <c r="AH8" s="1100"/>
      <c r="AI8" s="1100"/>
      <c r="AJ8" s="1101"/>
      <c r="AK8" s="1144"/>
      <c r="AL8" s="1145"/>
      <c r="AM8" s="1145"/>
      <c r="AN8" s="1145"/>
      <c r="AO8" s="1145"/>
      <c r="AP8" s="1145"/>
      <c r="AQ8" s="1145"/>
      <c r="AR8" s="1145"/>
      <c r="AS8" s="1145"/>
      <c r="AT8" s="1145"/>
      <c r="AU8" s="1146"/>
      <c r="AV8" s="1146"/>
      <c r="AW8" s="1146"/>
      <c r="AX8" s="1146"/>
      <c r="AY8" s="1147"/>
      <c r="AZ8" s="235"/>
      <c r="BA8" s="235"/>
      <c r="BB8" s="235"/>
      <c r="BC8" s="235"/>
      <c r="BD8" s="235"/>
      <c r="BE8" s="236"/>
      <c r="BF8" s="236"/>
      <c r="BG8" s="236"/>
      <c r="BH8" s="236"/>
      <c r="BI8" s="236"/>
      <c r="BJ8" s="236"/>
      <c r="BK8" s="236"/>
      <c r="BL8" s="236"/>
      <c r="BM8" s="236"/>
      <c r="BN8" s="236"/>
      <c r="BO8" s="236"/>
      <c r="BP8" s="236"/>
      <c r="BQ8" s="241">
        <v>2</v>
      </c>
      <c r="BR8" s="242"/>
      <c r="BS8" s="1056"/>
      <c r="BT8" s="1057"/>
      <c r="BU8" s="1057"/>
      <c r="BV8" s="1057"/>
      <c r="BW8" s="1057"/>
      <c r="BX8" s="1057"/>
      <c r="BY8" s="1057"/>
      <c r="BZ8" s="1057"/>
      <c r="CA8" s="1057"/>
      <c r="CB8" s="1057"/>
      <c r="CC8" s="1057"/>
      <c r="CD8" s="1057"/>
      <c r="CE8" s="1057"/>
      <c r="CF8" s="1057"/>
      <c r="CG8" s="1078"/>
      <c r="CH8" s="1053"/>
      <c r="CI8" s="1054"/>
      <c r="CJ8" s="1054"/>
      <c r="CK8" s="1054"/>
      <c r="CL8" s="1055"/>
      <c r="CM8" s="1053"/>
      <c r="CN8" s="1054"/>
      <c r="CO8" s="1054"/>
      <c r="CP8" s="1054"/>
      <c r="CQ8" s="1055"/>
      <c r="CR8" s="1053"/>
      <c r="CS8" s="1054"/>
      <c r="CT8" s="1054"/>
      <c r="CU8" s="1054"/>
      <c r="CV8" s="1055"/>
      <c r="CW8" s="1053"/>
      <c r="CX8" s="1054"/>
      <c r="CY8" s="1054"/>
      <c r="CZ8" s="1054"/>
      <c r="DA8" s="1055"/>
      <c r="DB8" s="1053"/>
      <c r="DC8" s="1054"/>
      <c r="DD8" s="1054"/>
      <c r="DE8" s="1054"/>
      <c r="DF8" s="1055"/>
      <c r="DG8" s="1053"/>
      <c r="DH8" s="1054"/>
      <c r="DI8" s="1054"/>
      <c r="DJ8" s="1054"/>
      <c r="DK8" s="1055"/>
      <c r="DL8" s="1053"/>
      <c r="DM8" s="1054"/>
      <c r="DN8" s="1054"/>
      <c r="DO8" s="1054"/>
      <c r="DP8" s="1055"/>
      <c r="DQ8" s="1053"/>
      <c r="DR8" s="1054"/>
      <c r="DS8" s="1054"/>
      <c r="DT8" s="1054"/>
      <c r="DU8" s="1055"/>
      <c r="DV8" s="1056"/>
      <c r="DW8" s="1057"/>
      <c r="DX8" s="1057"/>
      <c r="DY8" s="1057"/>
      <c r="DZ8" s="1058"/>
      <c r="EA8" s="237"/>
    </row>
    <row r="9" spans="1:131" s="238" customFormat="1" ht="26.25" customHeight="1" x14ac:dyDescent="0.15">
      <c r="A9" s="241">
        <v>3</v>
      </c>
      <c r="B9" s="1094"/>
      <c r="C9" s="1095"/>
      <c r="D9" s="1095"/>
      <c r="E9" s="1095"/>
      <c r="F9" s="1095"/>
      <c r="G9" s="1095"/>
      <c r="H9" s="1095"/>
      <c r="I9" s="1095"/>
      <c r="J9" s="1095"/>
      <c r="K9" s="1095"/>
      <c r="L9" s="1095"/>
      <c r="M9" s="1095"/>
      <c r="N9" s="1095"/>
      <c r="O9" s="1095"/>
      <c r="P9" s="1096"/>
      <c r="Q9" s="1102"/>
      <c r="R9" s="1103"/>
      <c r="S9" s="1103"/>
      <c r="T9" s="1103"/>
      <c r="U9" s="1103"/>
      <c r="V9" s="1103"/>
      <c r="W9" s="1103"/>
      <c r="X9" s="1103"/>
      <c r="Y9" s="1103"/>
      <c r="Z9" s="1103"/>
      <c r="AA9" s="1103"/>
      <c r="AB9" s="1103"/>
      <c r="AC9" s="1103"/>
      <c r="AD9" s="1103"/>
      <c r="AE9" s="1104"/>
      <c r="AF9" s="1099"/>
      <c r="AG9" s="1100"/>
      <c r="AH9" s="1100"/>
      <c r="AI9" s="1100"/>
      <c r="AJ9" s="1101"/>
      <c r="AK9" s="1144"/>
      <c r="AL9" s="1145"/>
      <c r="AM9" s="1145"/>
      <c r="AN9" s="1145"/>
      <c r="AO9" s="1145"/>
      <c r="AP9" s="1145"/>
      <c r="AQ9" s="1145"/>
      <c r="AR9" s="1145"/>
      <c r="AS9" s="1145"/>
      <c r="AT9" s="1145"/>
      <c r="AU9" s="1146"/>
      <c r="AV9" s="1146"/>
      <c r="AW9" s="1146"/>
      <c r="AX9" s="1146"/>
      <c r="AY9" s="1147"/>
      <c r="AZ9" s="235"/>
      <c r="BA9" s="235"/>
      <c r="BB9" s="235"/>
      <c r="BC9" s="235"/>
      <c r="BD9" s="235"/>
      <c r="BE9" s="236"/>
      <c r="BF9" s="236"/>
      <c r="BG9" s="236"/>
      <c r="BH9" s="236"/>
      <c r="BI9" s="236"/>
      <c r="BJ9" s="236"/>
      <c r="BK9" s="236"/>
      <c r="BL9" s="236"/>
      <c r="BM9" s="236"/>
      <c r="BN9" s="236"/>
      <c r="BO9" s="236"/>
      <c r="BP9" s="236"/>
      <c r="BQ9" s="241">
        <v>3</v>
      </c>
      <c r="BR9" s="242"/>
      <c r="BS9" s="1056"/>
      <c r="BT9" s="1057"/>
      <c r="BU9" s="1057"/>
      <c r="BV9" s="1057"/>
      <c r="BW9" s="1057"/>
      <c r="BX9" s="1057"/>
      <c r="BY9" s="1057"/>
      <c r="BZ9" s="1057"/>
      <c r="CA9" s="1057"/>
      <c r="CB9" s="1057"/>
      <c r="CC9" s="1057"/>
      <c r="CD9" s="1057"/>
      <c r="CE9" s="1057"/>
      <c r="CF9" s="1057"/>
      <c r="CG9" s="1078"/>
      <c r="CH9" s="1053"/>
      <c r="CI9" s="1054"/>
      <c r="CJ9" s="1054"/>
      <c r="CK9" s="1054"/>
      <c r="CL9" s="1055"/>
      <c r="CM9" s="1053"/>
      <c r="CN9" s="1054"/>
      <c r="CO9" s="1054"/>
      <c r="CP9" s="1054"/>
      <c r="CQ9" s="1055"/>
      <c r="CR9" s="1053"/>
      <c r="CS9" s="1054"/>
      <c r="CT9" s="1054"/>
      <c r="CU9" s="1054"/>
      <c r="CV9" s="1055"/>
      <c r="CW9" s="1053"/>
      <c r="CX9" s="1054"/>
      <c r="CY9" s="1054"/>
      <c r="CZ9" s="1054"/>
      <c r="DA9" s="1055"/>
      <c r="DB9" s="1053"/>
      <c r="DC9" s="1054"/>
      <c r="DD9" s="1054"/>
      <c r="DE9" s="1054"/>
      <c r="DF9" s="1055"/>
      <c r="DG9" s="1053"/>
      <c r="DH9" s="1054"/>
      <c r="DI9" s="1054"/>
      <c r="DJ9" s="1054"/>
      <c r="DK9" s="1055"/>
      <c r="DL9" s="1053"/>
      <c r="DM9" s="1054"/>
      <c r="DN9" s="1054"/>
      <c r="DO9" s="1054"/>
      <c r="DP9" s="1055"/>
      <c r="DQ9" s="1053"/>
      <c r="DR9" s="1054"/>
      <c r="DS9" s="1054"/>
      <c r="DT9" s="1054"/>
      <c r="DU9" s="1055"/>
      <c r="DV9" s="1056"/>
      <c r="DW9" s="1057"/>
      <c r="DX9" s="1057"/>
      <c r="DY9" s="1057"/>
      <c r="DZ9" s="1058"/>
      <c r="EA9" s="237"/>
    </row>
    <row r="10" spans="1:131" s="238" customFormat="1" ht="26.25" customHeight="1" x14ac:dyDescent="0.15">
      <c r="A10" s="241">
        <v>4</v>
      </c>
      <c r="B10" s="1094"/>
      <c r="C10" s="1095"/>
      <c r="D10" s="1095"/>
      <c r="E10" s="1095"/>
      <c r="F10" s="1095"/>
      <c r="G10" s="1095"/>
      <c r="H10" s="1095"/>
      <c r="I10" s="1095"/>
      <c r="J10" s="1095"/>
      <c r="K10" s="1095"/>
      <c r="L10" s="1095"/>
      <c r="M10" s="1095"/>
      <c r="N10" s="1095"/>
      <c r="O10" s="1095"/>
      <c r="P10" s="1096"/>
      <c r="Q10" s="1102"/>
      <c r="R10" s="1103"/>
      <c r="S10" s="1103"/>
      <c r="T10" s="1103"/>
      <c r="U10" s="1103"/>
      <c r="V10" s="1103"/>
      <c r="W10" s="1103"/>
      <c r="X10" s="1103"/>
      <c r="Y10" s="1103"/>
      <c r="Z10" s="1103"/>
      <c r="AA10" s="1103"/>
      <c r="AB10" s="1103"/>
      <c r="AC10" s="1103"/>
      <c r="AD10" s="1103"/>
      <c r="AE10" s="1104"/>
      <c r="AF10" s="1099"/>
      <c r="AG10" s="1100"/>
      <c r="AH10" s="1100"/>
      <c r="AI10" s="1100"/>
      <c r="AJ10" s="1101"/>
      <c r="AK10" s="1144"/>
      <c r="AL10" s="1145"/>
      <c r="AM10" s="1145"/>
      <c r="AN10" s="1145"/>
      <c r="AO10" s="1145"/>
      <c r="AP10" s="1145"/>
      <c r="AQ10" s="1145"/>
      <c r="AR10" s="1145"/>
      <c r="AS10" s="1145"/>
      <c r="AT10" s="1145"/>
      <c r="AU10" s="1146"/>
      <c r="AV10" s="1146"/>
      <c r="AW10" s="1146"/>
      <c r="AX10" s="1146"/>
      <c r="AY10" s="1147"/>
      <c r="AZ10" s="235"/>
      <c r="BA10" s="235"/>
      <c r="BB10" s="235"/>
      <c r="BC10" s="235"/>
      <c r="BD10" s="235"/>
      <c r="BE10" s="236"/>
      <c r="BF10" s="236"/>
      <c r="BG10" s="236"/>
      <c r="BH10" s="236"/>
      <c r="BI10" s="236"/>
      <c r="BJ10" s="236"/>
      <c r="BK10" s="236"/>
      <c r="BL10" s="236"/>
      <c r="BM10" s="236"/>
      <c r="BN10" s="236"/>
      <c r="BO10" s="236"/>
      <c r="BP10" s="236"/>
      <c r="BQ10" s="241">
        <v>4</v>
      </c>
      <c r="BR10" s="242"/>
      <c r="BS10" s="1056"/>
      <c r="BT10" s="1057"/>
      <c r="BU10" s="1057"/>
      <c r="BV10" s="1057"/>
      <c r="BW10" s="1057"/>
      <c r="BX10" s="1057"/>
      <c r="BY10" s="1057"/>
      <c r="BZ10" s="1057"/>
      <c r="CA10" s="1057"/>
      <c r="CB10" s="1057"/>
      <c r="CC10" s="1057"/>
      <c r="CD10" s="1057"/>
      <c r="CE10" s="1057"/>
      <c r="CF10" s="1057"/>
      <c r="CG10" s="1078"/>
      <c r="CH10" s="1053"/>
      <c r="CI10" s="1054"/>
      <c r="CJ10" s="1054"/>
      <c r="CK10" s="1054"/>
      <c r="CL10" s="1055"/>
      <c r="CM10" s="1053"/>
      <c r="CN10" s="1054"/>
      <c r="CO10" s="1054"/>
      <c r="CP10" s="1054"/>
      <c r="CQ10" s="1055"/>
      <c r="CR10" s="1053"/>
      <c r="CS10" s="1054"/>
      <c r="CT10" s="1054"/>
      <c r="CU10" s="1054"/>
      <c r="CV10" s="1055"/>
      <c r="CW10" s="1053"/>
      <c r="CX10" s="1054"/>
      <c r="CY10" s="1054"/>
      <c r="CZ10" s="1054"/>
      <c r="DA10" s="1055"/>
      <c r="DB10" s="1053"/>
      <c r="DC10" s="1054"/>
      <c r="DD10" s="1054"/>
      <c r="DE10" s="1054"/>
      <c r="DF10" s="1055"/>
      <c r="DG10" s="1053"/>
      <c r="DH10" s="1054"/>
      <c r="DI10" s="1054"/>
      <c r="DJ10" s="1054"/>
      <c r="DK10" s="1055"/>
      <c r="DL10" s="1053"/>
      <c r="DM10" s="1054"/>
      <c r="DN10" s="1054"/>
      <c r="DO10" s="1054"/>
      <c r="DP10" s="1055"/>
      <c r="DQ10" s="1053"/>
      <c r="DR10" s="1054"/>
      <c r="DS10" s="1054"/>
      <c r="DT10" s="1054"/>
      <c r="DU10" s="1055"/>
      <c r="DV10" s="1056"/>
      <c r="DW10" s="1057"/>
      <c r="DX10" s="1057"/>
      <c r="DY10" s="1057"/>
      <c r="DZ10" s="1058"/>
      <c r="EA10" s="237"/>
    </row>
    <row r="11" spans="1:131" s="238" customFormat="1" ht="26.25" customHeight="1" x14ac:dyDescent="0.15">
      <c r="A11" s="241">
        <v>5</v>
      </c>
      <c r="B11" s="1094"/>
      <c r="C11" s="1095"/>
      <c r="D11" s="1095"/>
      <c r="E11" s="1095"/>
      <c r="F11" s="1095"/>
      <c r="G11" s="1095"/>
      <c r="H11" s="1095"/>
      <c r="I11" s="1095"/>
      <c r="J11" s="1095"/>
      <c r="K11" s="1095"/>
      <c r="L11" s="1095"/>
      <c r="M11" s="1095"/>
      <c r="N11" s="1095"/>
      <c r="O11" s="1095"/>
      <c r="P11" s="1096"/>
      <c r="Q11" s="1102"/>
      <c r="R11" s="1103"/>
      <c r="S11" s="1103"/>
      <c r="T11" s="1103"/>
      <c r="U11" s="1103"/>
      <c r="V11" s="1103"/>
      <c r="W11" s="1103"/>
      <c r="X11" s="1103"/>
      <c r="Y11" s="1103"/>
      <c r="Z11" s="1103"/>
      <c r="AA11" s="1103"/>
      <c r="AB11" s="1103"/>
      <c r="AC11" s="1103"/>
      <c r="AD11" s="1103"/>
      <c r="AE11" s="1104"/>
      <c r="AF11" s="1099"/>
      <c r="AG11" s="1100"/>
      <c r="AH11" s="1100"/>
      <c r="AI11" s="1100"/>
      <c r="AJ11" s="1101"/>
      <c r="AK11" s="1144"/>
      <c r="AL11" s="1145"/>
      <c r="AM11" s="1145"/>
      <c r="AN11" s="1145"/>
      <c r="AO11" s="1145"/>
      <c r="AP11" s="1145"/>
      <c r="AQ11" s="1145"/>
      <c r="AR11" s="1145"/>
      <c r="AS11" s="1145"/>
      <c r="AT11" s="1145"/>
      <c r="AU11" s="1146"/>
      <c r="AV11" s="1146"/>
      <c r="AW11" s="1146"/>
      <c r="AX11" s="1146"/>
      <c r="AY11" s="1147"/>
      <c r="AZ11" s="235"/>
      <c r="BA11" s="235"/>
      <c r="BB11" s="235"/>
      <c r="BC11" s="235"/>
      <c r="BD11" s="235"/>
      <c r="BE11" s="236"/>
      <c r="BF11" s="236"/>
      <c r="BG11" s="236"/>
      <c r="BH11" s="236"/>
      <c r="BI11" s="236"/>
      <c r="BJ11" s="236"/>
      <c r="BK11" s="236"/>
      <c r="BL11" s="236"/>
      <c r="BM11" s="236"/>
      <c r="BN11" s="236"/>
      <c r="BO11" s="236"/>
      <c r="BP11" s="236"/>
      <c r="BQ11" s="241">
        <v>5</v>
      </c>
      <c r="BR11" s="242"/>
      <c r="BS11" s="1056"/>
      <c r="BT11" s="1057"/>
      <c r="BU11" s="1057"/>
      <c r="BV11" s="1057"/>
      <c r="BW11" s="1057"/>
      <c r="BX11" s="1057"/>
      <c r="BY11" s="1057"/>
      <c r="BZ11" s="1057"/>
      <c r="CA11" s="1057"/>
      <c r="CB11" s="1057"/>
      <c r="CC11" s="1057"/>
      <c r="CD11" s="1057"/>
      <c r="CE11" s="1057"/>
      <c r="CF11" s="1057"/>
      <c r="CG11" s="1078"/>
      <c r="CH11" s="1053"/>
      <c r="CI11" s="1054"/>
      <c r="CJ11" s="1054"/>
      <c r="CK11" s="1054"/>
      <c r="CL11" s="1055"/>
      <c r="CM11" s="1053"/>
      <c r="CN11" s="1054"/>
      <c r="CO11" s="1054"/>
      <c r="CP11" s="1054"/>
      <c r="CQ11" s="1055"/>
      <c r="CR11" s="1053"/>
      <c r="CS11" s="1054"/>
      <c r="CT11" s="1054"/>
      <c r="CU11" s="1054"/>
      <c r="CV11" s="1055"/>
      <c r="CW11" s="1053"/>
      <c r="CX11" s="1054"/>
      <c r="CY11" s="1054"/>
      <c r="CZ11" s="1054"/>
      <c r="DA11" s="1055"/>
      <c r="DB11" s="1053"/>
      <c r="DC11" s="1054"/>
      <c r="DD11" s="1054"/>
      <c r="DE11" s="1054"/>
      <c r="DF11" s="1055"/>
      <c r="DG11" s="1053"/>
      <c r="DH11" s="1054"/>
      <c r="DI11" s="1054"/>
      <c r="DJ11" s="1054"/>
      <c r="DK11" s="1055"/>
      <c r="DL11" s="1053"/>
      <c r="DM11" s="1054"/>
      <c r="DN11" s="1054"/>
      <c r="DO11" s="1054"/>
      <c r="DP11" s="1055"/>
      <c r="DQ11" s="1053"/>
      <c r="DR11" s="1054"/>
      <c r="DS11" s="1054"/>
      <c r="DT11" s="1054"/>
      <c r="DU11" s="1055"/>
      <c r="DV11" s="1056"/>
      <c r="DW11" s="1057"/>
      <c r="DX11" s="1057"/>
      <c r="DY11" s="1057"/>
      <c r="DZ11" s="1058"/>
      <c r="EA11" s="237"/>
    </row>
    <row r="12" spans="1:131" s="238" customFormat="1" ht="26.25" customHeight="1" x14ac:dyDescent="0.15">
      <c r="A12" s="241">
        <v>6</v>
      </c>
      <c r="B12" s="1094"/>
      <c r="C12" s="1095"/>
      <c r="D12" s="1095"/>
      <c r="E12" s="1095"/>
      <c r="F12" s="1095"/>
      <c r="G12" s="1095"/>
      <c r="H12" s="1095"/>
      <c r="I12" s="1095"/>
      <c r="J12" s="1095"/>
      <c r="K12" s="1095"/>
      <c r="L12" s="1095"/>
      <c r="M12" s="1095"/>
      <c r="N12" s="1095"/>
      <c r="O12" s="1095"/>
      <c r="P12" s="1096"/>
      <c r="Q12" s="1102"/>
      <c r="R12" s="1103"/>
      <c r="S12" s="1103"/>
      <c r="T12" s="1103"/>
      <c r="U12" s="1103"/>
      <c r="V12" s="1103"/>
      <c r="W12" s="1103"/>
      <c r="X12" s="1103"/>
      <c r="Y12" s="1103"/>
      <c r="Z12" s="1103"/>
      <c r="AA12" s="1103"/>
      <c r="AB12" s="1103"/>
      <c r="AC12" s="1103"/>
      <c r="AD12" s="1103"/>
      <c r="AE12" s="1104"/>
      <c r="AF12" s="1099"/>
      <c r="AG12" s="1100"/>
      <c r="AH12" s="1100"/>
      <c r="AI12" s="1100"/>
      <c r="AJ12" s="1101"/>
      <c r="AK12" s="1144"/>
      <c r="AL12" s="1145"/>
      <c r="AM12" s="1145"/>
      <c r="AN12" s="1145"/>
      <c r="AO12" s="1145"/>
      <c r="AP12" s="1145"/>
      <c r="AQ12" s="1145"/>
      <c r="AR12" s="1145"/>
      <c r="AS12" s="1145"/>
      <c r="AT12" s="1145"/>
      <c r="AU12" s="1146"/>
      <c r="AV12" s="1146"/>
      <c r="AW12" s="1146"/>
      <c r="AX12" s="1146"/>
      <c r="AY12" s="1147"/>
      <c r="AZ12" s="235"/>
      <c r="BA12" s="235"/>
      <c r="BB12" s="235"/>
      <c r="BC12" s="235"/>
      <c r="BD12" s="235"/>
      <c r="BE12" s="236"/>
      <c r="BF12" s="236"/>
      <c r="BG12" s="236"/>
      <c r="BH12" s="236"/>
      <c r="BI12" s="236"/>
      <c r="BJ12" s="236"/>
      <c r="BK12" s="236"/>
      <c r="BL12" s="236"/>
      <c r="BM12" s="236"/>
      <c r="BN12" s="236"/>
      <c r="BO12" s="236"/>
      <c r="BP12" s="236"/>
      <c r="BQ12" s="241">
        <v>6</v>
      </c>
      <c r="BR12" s="242"/>
      <c r="BS12" s="1056"/>
      <c r="BT12" s="1057"/>
      <c r="BU12" s="1057"/>
      <c r="BV12" s="1057"/>
      <c r="BW12" s="1057"/>
      <c r="BX12" s="1057"/>
      <c r="BY12" s="1057"/>
      <c r="BZ12" s="1057"/>
      <c r="CA12" s="1057"/>
      <c r="CB12" s="1057"/>
      <c r="CC12" s="1057"/>
      <c r="CD12" s="1057"/>
      <c r="CE12" s="1057"/>
      <c r="CF12" s="1057"/>
      <c r="CG12" s="1078"/>
      <c r="CH12" s="1053"/>
      <c r="CI12" s="1054"/>
      <c r="CJ12" s="1054"/>
      <c r="CK12" s="1054"/>
      <c r="CL12" s="1055"/>
      <c r="CM12" s="1053"/>
      <c r="CN12" s="1054"/>
      <c r="CO12" s="1054"/>
      <c r="CP12" s="1054"/>
      <c r="CQ12" s="1055"/>
      <c r="CR12" s="1053"/>
      <c r="CS12" s="1054"/>
      <c r="CT12" s="1054"/>
      <c r="CU12" s="1054"/>
      <c r="CV12" s="1055"/>
      <c r="CW12" s="1053"/>
      <c r="CX12" s="1054"/>
      <c r="CY12" s="1054"/>
      <c r="CZ12" s="1054"/>
      <c r="DA12" s="1055"/>
      <c r="DB12" s="1053"/>
      <c r="DC12" s="1054"/>
      <c r="DD12" s="1054"/>
      <c r="DE12" s="1054"/>
      <c r="DF12" s="1055"/>
      <c r="DG12" s="1053"/>
      <c r="DH12" s="1054"/>
      <c r="DI12" s="1054"/>
      <c r="DJ12" s="1054"/>
      <c r="DK12" s="1055"/>
      <c r="DL12" s="1053"/>
      <c r="DM12" s="1054"/>
      <c r="DN12" s="1054"/>
      <c r="DO12" s="1054"/>
      <c r="DP12" s="1055"/>
      <c r="DQ12" s="1053"/>
      <c r="DR12" s="1054"/>
      <c r="DS12" s="1054"/>
      <c r="DT12" s="1054"/>
      <c r="DU12" s="1055"/>
      <c r="DV12" s="1056"/>
      <c r="DW12" s="1057"/>
      <c r="DX12" s="1057"/>
      <c r="DY12" s="1057"/>
      <c r="DZ12" s="1058"/>
      <c r="EA12" s="237"/>
    </row>
    <row r="13" spans="1:131" s="238" customFormat="1" ht="26.25" customHeight="1" x14ac:dyDescent="0.15">
      <c r="A13" s="241">
        <v>7</v>
      </c>
      <c r="B13" s="1094"/>
      <c r="C13" s="1095"/>
      <c r="D13" s="1095"/>
      <c r="E13" s="1095"/>
      <c r="F13" s="1095"/>
      <c r="G13" s="1095"/>
      <c r="H13" s="1095"/>
      <c r="I13" s="1095"/>
      <c r="J13" s="1095"/>
      <c r="K13" s="1095"/>
      <c r="L13" s="1095"/>
      <c r="M13" s="1095"/>
      <c r="N13" s="1095"/>
      <c r="O13" s="1095"/>
      <c r="P13" s="1096"/>
      <c r="Q13" s="1102"/>
      <c r="R13" s="1103"/>
      <c r="S13" s="1103"/>
      <c r="T13" s="1103"/>
      <c r="U13" s="1103"/>
      <c r="V13" s="1103"/>
      <c r="W13" s="1103"/>
      <c r="X13" s="1103"/>
      <c r="Y13" s="1103"/>
      <c r="Z13" s="1103"/>
      <c r="AA13" s="1103"/>
      <c r="AB13" s="1103"/>
      <c r="AC13" s="1103"/>
      <c r="AD13" s="1103"/>
      <c r="AE13" s="1104"/>
      <c r="AF13" s="1099"/>
      <c r="AG13" s="1100"/>
      <c r="AH13" s="1100"/>
      <c r="AI13" s="1100"/>
      <c r="AJ13" s="1101"/>
      <c r="AK13" s="1144"/>
      <c r="AL13" s="1145"/>
      <c r="AM13" s="1145"/>
      <c r="AN13" s="1145"/>
      <c r="AO13" s="1145"/>
      <c r="AP13" s="1145"/>
      <c r="AQ13" s="1145"/>
      <c r="AR13" s="1145"/>
      <c r="AS13" s="1145"/>
      <c r="AT13" s="1145"/>
      <c r="AU13" s="1146"/>
      <c r="AV13" s="1146"/>
      <c r="AW13" s="1146"/>
      <c r="AX13" s="1146"/>
      <c r="AY13" s="1147"/>
      <c r="AZ13" s="235"/>
      <c r="BA13" s="235"/>
      <c r="BB13" s="235"/>
      <c r="BC13" s="235"/>
      <c r="BD13" s="235"/>
      <c r="BE13" s="236"/>
      <c r="BF13" s="236"/>
      <c r="BG13" s="236"/>
      <c r="BH13" s="236"/>
      <c r="BI13" s="236"/>
      <c r="BJ13" s="236"/>
      <c r="BK13" s="236"/>
      <c r="BL13" s="236"/>
      <c r="BM13" s="236"/>
      <c r="BN13" s="236"/>
      <c r="BO13" s="236"/>
      <c r="BP13" s="236"/>
      <c r="BQ13" s="241">
        <v>7</v>
      </c>
      <c r="BR13" s="242"/>
      <c r="BS13" s="1056"/>
      <c r="BT13" s="1057"/>
      <c r="BU13" s="1057"/>
      <c r="BV13" s="1057"/>
      <c r="BW13" s="1057"/>
      <c r="BX13" s="1057"/>
      <c r="BY13" s="1057"/>
      <c r="BZ13" s="1057"/>
      <c r="CA13" s="1057"/>
      <c r="CB13" s="1057"/>
      <c r="CC13" s="1057"/>
      <c r="CD13" s="1057"/>
      <c r="CE13" s="1057"/>
      <c r="CF13" s="1057"/>
      <c r="CG13" s="1078"/>
      <c r="CH13" s="1053"/>
      <c r="CI13" s="1054"/>
      <c r="CJ13" s="1054"/>
      <c r="CK13" s="1054"/>
      <c r="CL13" s="1055"/>
      <c r="CM13" s="1053"/>
      <c r="CN13" s="1054"/>
      <c r="CO13" s="1054"/>
      <c r="CP13" s="1054"/>
      <c r="CQ13" s="1055"/>
      <c r="CR13" s="1053"/>
      <c r="CS13" s="1054"/>
      <c r="CT13" s="1054"/>
      <c r="CU13" s="1054"/>
      <c r="CV13" s="1055"/>
      <c r="CW13" s="1053"/>
      <c r="CX13" s="1054"/>
      <c r="CY13" s="1054"/>
      <c r="CZ13" s="1054"/>
      <c r="DA13" s="1055"/>
      <c r="DB13" s="1053"/>
      <c r="DC13" s="1054"/>
      <c r="DD13" s="1054"/>
      <c r="DE13" s="1054"/>
      <c r="DF13" s="1055"/>
      <c r="DG13" s="1053"/>
      <c r="DH13" s="1054"/>
      <c r="DI13" s="1054"/>
      <c r="DJ13" s="1054"/>
      <c r="DK13" s="1055"/>
      <c r="DL13" s="1053"/>
      <c r="DM13" s="1054"/>
      <c r="DN13" s="1054"/>
      <c r="DO13" s="1054"/>
      <c r="DP13" s="1055"/>
      <c r="DQ13" s="1053"/>
      <c r="DR13" s="1054"/>
      <c r="DS13" s="1054"/>
      <c r="DT13" s="1054"/>
      <c r="DU13" s="1055"/>
      <c r="DV13" s="1056"/>
      <c r="DW13" s="1057"/>
      <c r="DX13" s="1057"/>
      <c r="DY13" s="1057"/>
      <c r="DZ13" s="1058"/>
      <c r="EA13" s="237"/>
    </row>
    <row r="14" spans="1:131" s="238" customFormat="1" ht="26.25" customHeight="1" x14ac:dyDescent="0.15">
      <c r="A14" s="241">
        <v>8</v>
      </c>
      <c r="B14" s="1094"/>
      <c r="C14" s="1095"/>
      <c r="D14" s="1095"/>
      <c r="E14" s="1095"/>
      <c r="F14" s="1095"/>
      <c r="G14" s="1095"/>
      <c r="H14" s="1095"/>
      <c r="I14" s="1095"/>
      <c r="J14" s="1095"/>
      <c r="K14" s="1095"/>
      <c r="L14" s="1095"/>
      <c r="M14" s="1095"/>
      <c r="N14" s="1095"/>
      <c r="O14" s="1095"/>
      <c r="P14" s="1096"/>
      <c r="Q14" s="1102"/>
      <c r="R14" s="1103"/>
      <c r="S14" s="1103"/>
      <c r="T14" s="1103"/>
      <c r="U14" s="1103"/>
      <c r="V14" s="1103"/>
      <c r="W14" s="1103"/>
      <c r="X14" s="1103"/>
      <c r="Y14" s="1103"/>
      <c r="Z14" s="1103"/>
      <c r="AA14" s="1103"/>
      <c r="AB14" s="1103"/>
      <c r="AC14" s="1103"/>
      <c r="AD14" s="1103"/>
      <c r="AE14" s="1104"/>
      <c r="AF14" s="1099"/>
      <c r="AG14" s="1100"/>
      <c r="AH14" s="1100"/>
      <c r="AI14" s="1100"/>
      <c r="AJ14" s="1101"/>
      <c r="AK14" s="1144"/>
      <c r="AL14" s="1145"/>
      <c r="AM14" s="1145"/>
      <c r="AN14" s="1145"/>
      <c r="AO14" s="1145"/>
      <c r="AP14" s="1145"/>
      <c r="AQ14" s="1145"/>
      <c r="AR14" s="1145"/>
      <c r="AS14" s="1145"/>
      <c r="AT14" s="1145"/>
      <c r="AU14" s="1146"/>
      <c r="AV14" s="1146"/>
      <c r="AW14" s="1146"/>
      <c r="AX14" s="1146"/>
      <c r="AY14" s="1147"/>
      <c r="AZ14" s="235"/>
      <c r="BA14" s="235"/>
      <c r="BB14" s="235"/>
      <c r="BC14" s="235"/>
      <c r="BD14" s="235"/>
      <c r="BE14" s="236"/>
      <c r="BF14" s="236"/>
      <c r="BG14" s="236"/>
      <c r="BH14" s="236"/>
      <c r="BI14" s="236"/>
      <c r="BJ14" s="236"/>
      <c r="BK14" s="236"/>
      <c r="BL14" s="236"/>
      <c r="BM14" s="236"/>
      <c r="BN14" s="236"/>
      <c r="BO14" s="236"/>
      <c r="BP14" s="236"/>
      <c r="BQ14" s="241">
        <v>8</v>
      </c>
      <c r="BR14" s="242"/>
      <c r="BS14" s="1056"/>
      <c r="BT14" s="1057"/>
      <c r="BU14" s="1057"/>
      <c r="BV14" s="1057"/>
      <c r="BW14" s="1057"/>
      <c r="BX14" s="1057"/>
      <c r="BY14" s="1057"/>
      <c r="BZ14" s="1057"/>
      <c r="CA14" s="1057"/>
      <c r="CB14" s="1057"/>
      <c r="CC14" s="1057"/>
      <c r="CD14" s="1057"/>
      <c r="CE14" s="1057"/>
      <c r="CF14" s="1057"/>
      <c r="CG14" s="1078"/>
      <c r="CH14" s="1053"/>
      <c r="CI14" s="1054"/>
      <c r="CJ14" s="1054"/>
      <c r="CK14" s="1054"/>
      <c r="CL14" s="1055"/>
      <c r="CM14" s="1053"/>
      <c r="CN14" s="1054"/>
      <c r="CO14" s="1054"/>
      <c r="CP14" s="1054"/>
      <c r="CQ14" s="1055"/>
      <c r="CR14" s="1053"/>
      <c r="CS14" s="1054"/>
      <c r="CT14" s="1054"/>
      <c r="CU14" s="1054"/>
      <c r="CV14" s="1055"/>
      <c r="CW14" s="1053"/>
      <c r="CX14" s="1054"/>
      <c r="CY14" s="1054"/>
      <c r="CZ14" s="1054"/>
      <c r="DA14" s="1055"/>
      <c r="DB14" s="1053"/>
      <c r="DC14" s="1054"/>
      <c r="DD14" s="1054"/>
      <c r="DE14" s="1054"/>
      <c r="DF14" s="1055"/>
      <c r="DG14" s="1053"/>
      <c r="DH14" s="1054"/>
      <c r="DI14" s="1054"/>
      <c r="DJ14" s="1054"/>
      <c r="DK14" s="1055"/>
      <c r="DL14" s="1053"/>
      <c r="DM14" s="1054"/>
      <c r="DN14" s="1054"/>
      <c r="DO14" s="1054"/>
      <c r="DP14" s="1055"/>
      <c r="DQ14" s="1053"/>
      <c r="DR14" s="1054"/>
      <c r="DS14" s="1054"/>
      <c r="DT14" s="1054"/>
      <c r="DU14" s="1055"/>
      <c r="DV14" s="1056"/>
      <c r="DW14" s="1057"/>
      <c r="DX14" s="1057"/>
      <c r="DY14" s="1057"/>
      <c r="DZ14" s="1058"/>
      <c r="EA14" s="237"/>
    </row>
    <row r="15" spans="1:131" s="238" customFormat="1" ht="26.25" customHeight="1" x14ac:dyDescent="0.15">
      <c r="A15" s="241">
        <v>9</v>
      </c>
      <c r="B15" s="1094"/>
      <c r="C15" s="1095"/>
      <c r="D15" s="1095"/>
      <c r="E15" s="1095"/>
      <c r="F15" s="1095"/>
      <c r="G15" s="1095"/>
      <c r="H15" s="1095"/>
      <c r="I15" s="1095"/>
      <c r="J15" s="1095"/>
      <c r="K15" s="1095"/>
      <c r="L15" s="1095"/>
      <c r="M15" s="1095"/>
      <c r="N15" s="1095"/>
      <c r="O15" s="1095"/>
      <c r="P15" s="1096"/>
      <c r="Q15" s="1102"/>
      <c r="R15" s="1103"/>
      <c r="S15" s="1103"/>
      <c r="T15" s="1103"/>
      <c r="U15" s="1103"/>
      <c r="V15" s="1103"/>
      <c r="W15" s="1103"/>
      <c r="X15" s="1103"/>
      <c r="Y15" s="1103"/>
      <c r="Z15" s="1103"/>
      <c r="AA15" s="1103"/>
      <c r="AB15" s="1103"/>
      <c r="AC15" s="1103"/>
      <c r="AD15" s="1103"/>
      <c r="AE15" s="1104"/>
      <c r="AF15" s="1099"/>
      <c r="AG15" s="1100"/>
      <c r="AH15" s="1100"/>
      <c r="AI15" s="1100"/>
      <c r="AJ15" s="1101"/>
      <c r="AK15" s="1144"/>
      <c r="AL15" s="1145"/>
      <c r="AM15" s="1145"/>
      <c r="AN15" s="1145"/>
      <c r="AO15" s="1145"/>
      <c r="AP15" s="1145"/>
      <c r="AQ15" s="1145"/>
      <c r="AR15" s="1145"/>
      <c r="AS15" s="1145"/>
      <c r="AT15" s="1145"/>
      <c r="AU15" s="1146"/>
      <c r="AV15" s="1146"/>
      <c r="AW15" s="1146"/>
      <c r="AX15" s="1146"/>
      <c r="AY15" s="1147"/>
      <c r="AZ15" s="235"/>
      <c r="BA15" s="235"/>
      <c r="BB15" s="235"/>
      <c r="BC15" s="235"/>
      <c r="BD15" s="235"/>
      <c r="BE15" s="236"/>
      <c r="BF15" s="236"/>
      <c r="BG15" s="236"/>
      <c r="BH15" s="236"/>
      <c r="BI15" s="236"/>
      <c r="BJ15" s="236"/>
      <c r="BK15" s="236"/>
      <c r="BL15" s="236"/>
      <c r="BM15" s="236"/>
      <c r="BN15" s="236"/>
      <c r="BO15" s="236"/>
      <c r="BP15" s="236"/>
      <c r="BQ15" s="241">
        <v>9</v>
      </c>
      <c r="BR15" s="242"/>
      <c r="BS15" s="1056"/>
      <c r="BT15" s="1057"/>
      <c r="BU15" s="1057"/>
      <c r="BV15" s="1057"/>
      <c r="BW15" s="1057"/>
      <c r="BX15" s="1057"/>
      <c r="BY15" s="1057"/>
      <c r="BZ15" s="1057"/>
      <c r="CA15" s="1057"/>
      <c r="CB15" s="1057"/>
      <c r="CC15" s="1057"/>
      <c r="CD15" s="1057"/>
      <c r="CE15" s="1057"/>
      <c r="CF15" s="1057"/>
      <c r="CG15" s="1078"/>
      <c r="CH15" s="1053"/>
      <c r="CI15" s="1054"/>
      <c r="CJ15" s="1054"/>
      <c r="CK15" s="1054"/>
      <c r="CL15" s="1055"/>
      <c r="CM15" s="1053"/>
      <c r="CN15" s="1054"/>
      <c r="CO15" s="1054"/>
      <c r="CP15" s="1054"/>
      <c r="CQ15" s="1055"/>
      <c r="CR15" s="1053"/>
      <c r="CS15" s="1054"/>
      <c r="CT15" s="1054"/>
      <c r="CU15" s="1054"/>
      <c r="CV15" s="1055"/>
      <c r="CW15" s="1053"/>
      <c r="CX15" s="1054"/>
      <c r="CY15" s="1054"/>
      <c r="CZ15" s="1054"/>
      <c r="DA15" s="1055"/>
      <c r="DB15" s="1053"/>
      <c r="DC15" s="1054"/>
      <c r="DD15" s="1054"/>
      <c r="DE15" s="1054"/>
      <c r="DF15" s="1055"/>
      <c r="DG15" s="1053"/>
      <c r="DH15" s="1054"/>
      <c r="DI15" s="1054"/>
      <c r="DJ15" s="1054"/>
      <c r="DK15" s="1055"/>
      <c r="DL15" s="1053"/>
      <c r="DM15" s="1054"/>
      <c r="DN15" s="1054"/>
      <c r="DO15" s="1054"/>
      <c r="DP15" s="1055"/>
      <c r="DQ15" s="1053"/>
      <c r="DR15" s="1054"/>
      <c r="DS15" s="1054"/>
      <c r="DT15" s="1054"/>
      <c r="DU15" s="1055"/>
      <c r="DV15" s="1056"/>
      <c r="DW15" s="1057"/>
      <c r="DX15" s="1057"/>
      <c r="DY15" s="1057"/>
      <c r="DZ15" s="1058"/>
      <c r="EA15" s="237"/>
    </row>
    <row r="16" spans="1:131" s="238" customFormat="1" ht="26.25" customHeight="1" x14ac:dyDescent="0.15">
      <c r="A16" s="241">
        <v>10</v>
      </c>
      <c r="B16" s="1094"/>
      <c r="C16" s="1095"/>
      <c r="D16" s="1095"/>
      <c r="E16" s="1095"/>
      <c r="F16" s="1095"/>
      <c r="G16" s="1095"/>
      <c r="H16" s="1095"/>
      <c r="I16" s="1095"/>
      <c r="J16" s="1095"/>
      <c r="K16" s="1095"/>
      <c r="L16" s="1095"/>
      <c r="M16" s="1095"/>
      <c r="N16" s="1095"/>
      <c r="O16" s="1095"/>
      <c r="P16" s="1096"/>
      <c r="Q16" s="1102"/>
      <c r="R16" s="1103"/>
      <c r="S16" s="1103"/>
      <c r="T16" s="1103"/>
      <c r="U16" s="1103"/>
      <c r="V16" s="1103"/>
      <c r="W16" s="1103"/>
      <c r="X16" s="1103"/>
      <c r="Y16" s="1103"/>
      <c r="Z16" s="1103"/>
      <c r="AA16" s="1103"/>
      <c r="AB16" s="1103"/>
      <c r="AC16" s="1103"/>
      <c r="AD16" s="1103"/>
      <c r="AE16" s="1104"/>
      <c r="AF16" s="1099"/>
      <c r="AG16" s="1100"/>
      <c r="AH16" s="1100"/>
      <c r="AI16" s="1100"/>
      <c r="AJ16" s="1101"/>
      <c r="AK16" s="1144"/>
      <c r="AL16" s="1145"/>
      <c r="AM16" s="1145"/>
      <c r="AN16" s="1145"/>
      <c r="AO16" s="1145"/>
      <c r="AP16" s="1145"/>
      <c r="AQ16" s="1145"/>
      <c r="AR16" s="1145"/>
      <c r="AS16" s="1145"/>
      <c r="AT16" s="1145"/>
      <c r="AU16" s="1146"/>
      <c r="AV16" s="1146"/>
      <c r="AW16" s="1146"/>
      <c r="AX16" s="1146"/>
      <c r="AY16" s="1147"/>
      <c r="AZ16" s="235"/>
      <c r="BA16" s="235"/>
      <c r="BB16" s="235"/>
      <c r="BC16" s="235"/>
      <c r="BD16" s="235"/>
      <c r="BE16" s="236"/>
      <c r="BF16" s="236"/>
      <c r="BG16" s="236"/>
      <c r="BH16" s="236"/>
      <c r="BI16" s="236"/>
      <c r="BJ16" s="236"/>
      <c r="BK16" s="236"/>
      <c r="BL16" s="236"/>
      <c r="BM16" s="236"/>
      <c r="BN16" s="236"/>
      <c r="BO16" s="236"/>
      <c r="BP16" s="236"/>
      <c r="BQ16" s="241">
        <v>10</v>
      </c>
      <c r="BR16" s="242"/>
      <c r="BS16" s="1056"/>
      <c r="BT16" s="1057"/>
      <c r="BU16" s="1057"/>
      <c r="BV16" s="1057"/>
      <c r="BW16" s="1057"/>
      <c r="BX16" s="1057"/>
      <c r="BY16" s="1057"/>
      <c r="BZ16" s="1057"/>
      <c r="CA16" s="1057"/>
      <c r="CB16" s="1057"/>
      <c r="CC16" s="1057"/>
      <c r="CD16" s="1057"/>
      <c r="CE16" s="1057"/>
      <c r="CF16" s="1057"/>
      <c r="CG16" s="1078"/>
      <c r="CH16" s="1053"/>
      <c r="CI16" s="1054"/>
      <c r="CJ16" s="1054"/>
      <c r="CK16" s="1054"/>
      <c r="CL16" s="1055"/>
      <c r="CM16" s="1053"/>
      <c r="CN16" s="1054"/>
      <c r="CO16" s="1054"/>
      <c r="CP16" s="1054"/>
      <c r="CQ16" s="1055"/>
      <c r="CR16" s="1053"/>
      <c r="CS16" s="1054"/>
      <c r="CT16" s="1054"/>
      <c r="CU16" s="1054"/>
      <c r="CV16" s="1055"/>
      <c r="CW16" s="1053"/>
      <c r="CX16" s="1054"/>
      <c r="CY16" s="1054"/>
      <c r="CZ16" s="1054"/>
      <c r="DA16" s="1055"/>
      <c r="DB16" s="1053"/>
      <c r="DC16" s="1054"/>
      <c r="DD16" s="1054"/>
      <c r="DE16" s="1054"/>
      <c r="DF16" s="1055"/>
      <c r="DG16" s="1053"/>
      <c r="DH16" s="1054"/>
      <c r="DI16" s="1054"/>
      <c r="DJ16" s="1054"/>
      <c r="DK16" s="1055"/>
      <c r="DL16" s="1053"/>
      <c r="DM16" s="1054"/>
      <c r="DN16" s="1054"/>
      <c r="DO16" s="1054"/>
      <c r="DP16" s="1055"/>
      <c r="DQ16" s="1053"/>
      <c r="DR16" s="1054"/>
      <c r="DS16" s="1054"/>
      <c r="DT16" s="1054"/>
      <c r="DU16" s="1055"/>
      <c r="DV16" s="1056"/>
      <c r="DW16" s="1057"/>
      <c r="DX16" s="1057"/>
      <c r="DY16" s="1057"/>
      <c r="DZ16" s="1058"/>
      <c r="EA16" s="237"/>
    </row>
    <row r="17" spans="1:131" s="238" customFormat="1" ht="26.25" customHeight="1" x14ac:dyDescent="0.15">
      <c r="A17" s="241">
        <v>11</v>
      </c>
      <c r="B17" s="1094"/>
      <c r="C17" s="1095"/>
      <c r="D17" s="1095"/>
      <c r="E17" s="1095"/>
      <c r="F17" s="1095"/>
      <c r="G17" s="1095"/>
      <c r="H17" s="1095"/>
      <c r="I17" s="1095"/>
      <c r="J17" s="1095"/>
      <c r="K17" s="1095"/>
      <c r="L17" s="1095"/>
      <c r="M17" s="1095"/>
      <c r="N17" s="1095"/>
      <c r="O17" s="1095"/>
      <c r="P17" s="1096"/>
      <c r="Q17" s="1102"/>
      <c r="R17" s="1103"/>
      <c r="S17" s="1103"/>
      <c r="T17" s="1103"/>
      <c r="U17" s="1103"/>
      <c r="V17" s="1103"/>
      <c r="W17" s="1103"/>
      <c r="X17" s="1103"/>
      <c r="Y17" s="1103"/>
      <c r="Z17" s="1103"/>
      <c r="AA17" s="1103"/>
      <c r="AB17" s="1103"/>
      <c r="AC17" s="1103"/>
      <c r="AD17" s="1103"/>
      <c r="AE17" s="1104"/>
      <c r="AF17" s="1099"/>
      <c r="AG17" s="1100"/>
      <c r="AH17" s="1100"/>
      <c r="AI17" s="1100"/>
      <c r="AJ17" s="1101"/>
      <c r="AK17" s="1144"/>
      <c r="AL17" s="1145"/>
      <c r="AM17" s="1145"/>
      <c r="AN17" s="1145"/>
      <c r="AO17" s="1145"/>
      <c r="AP17" s="1145"/>
      <c r="AQ17" s="1145"/>
      <c r="AR17" s="1145"/>
      <c r="AS17" s="1145"/>
      <c r="AT17" s="1145"/>
      <c r="AU17" s="1146"/>
      <c r="AV17" s="1146"/>
      <c r="AW17" s="1146"/>
      <c r="AX17" s="1146"/>
      <c r="AY17" s="1147"/>
      <c r="AZ17" s="235"/>
      <c r="BA17" s="235"/>
      <c r="BB17" s="235"/>
      <c r="BC17" s="235"/>
      <c r="BD17" s="235"/>
      <c r="BE17" s="236"/>
      <c r="BF17" s="236"/>
      <c r="BG17" s="236"/>
      <c r="BH17" s="236"/>
      <c r="BI17" s="236"/>
      <c r="BJ17" s="236"/>
      <c r="BK17" s="236"/>
      <c r="BL17" s="236"/>
      <c r="BM17" s="236"/>
      <c r="BN17" s="236"/>
      <c r="BO17" s="236"/>
      <c r="BP17" s="236"/>
      <c r="BQ17" s="241">
        <v>11</v>
      </c>
      <c r="BR17" s="242"/>
      <c r="BS17" s="1056"/>
      <c r="BT17" s="1057"/>
      <c r="BU17" s="1057"/>
      <c r="BV17" s="1057"/>
      <c r="BW17" s="1057"/>
      <c r="BX17" s="1057"/>
      <c r="BY17" s="1057"/>
      <c r="BZ17" s="1057"/>
      <c r="CA17" s="1057"/>
      <c r="CB17" s="1057"/>
      <c r="CC17" s="1057"/>
      <c r="CD17" s="1057"/>
      <c r="CE17" s="1057"/>
      <c r="CF17" s="1057"/>
      <c r="CG17" s="1078"/>
      <c r="CH17" s="1053"/>
      <c r="CI17" s="1054"/>
      <c r="CJ17" s="1054"/>
      <c r="CK17" s="1054"/>
      <c r="CL17" s="1055"/>
      <c r="CM17" s="1053"/>
      <c r="CN17" s="1054"/>
      <c r="CO17" s="1054"/>
      <c r="CP17" s="1054"/>
      <c r="CQ17" s="1055"/>
      <c r="CR17" s="1053"/>
      <c r="CS17" s="1054"/>
      <c r="CT17" s="1054"/>
      <c r="CU17" s="1054"/>
      <c r="CV17" s="1055"/>
      <c r="CW17" s="1053"/>
      <c r="CX17" s="1054"/>
      <c r="CY17" s="1054"/>
      <c r="CZ17" s="1054"/>
      <c r="DA17" s="1055"/>
      <c r="DB17" s="1053"/>
      <c r="DC17" s="1054"/>
      <c r="DD17" s="1054"/>
      <c r="DE17" s="1054"/>
      <c r="DF17" s="1055"/>
      <c r="DG17" s="1053"/>
      <c r="DH17" s="1054"/>
      <c r="DI17" s="1054"/>
      <c r="DJ17" s="1054"/>
      <c r="DK17" s="1055"/>
      <c r="DL17" s="1053"/>
      <c r="DM17" s="1054"/>
      <c r="DN17" s="1054"/>
      <c r="DO17" s="1054"/>
      <c r="DP17" s="1055"/>
      <c r="DQ17" s="1053"/>
      <c r="DR17" s="1054"/>
      <c r="DS17" s="1054"/>
      <c r="DT17" s="1054"/>
      <c r="DU17" s="1055"/>
      <c r="DV17" s="1056"/>
      <c r="DW17" s="1057"/>
      <c r="DX17" s="1057"/>
      <c r="DY17" s="1057"/>
      <c r="DZ17" s="1058"/>
      <c r="EA17" s="237"/>
    </row>
    <row r="18" spans="1:131" s="238" customFormat="1" ht="26.25" customHeight="1" x14ac:dyDescent="0.15">
      <c r="A18" s="241">
        <v>12</v>
      </c>
      <c r="B18" s="1094"/>
      <c r="C18" s="1095"/>
      <c r="D18" s="1095"/>
      <c r="E18" s="1095"/>
      <c r="F18" s="1095"/>
      <c r="G18" s="1095"/>
      <c r="H18" s="1095"/>
      <c r="I18" s="1095"/>
      <c r="J18" s="1095"/>
      <c r="K18" s="1095"/>
      <c r="L18" s="1095"/>
      <c r="M18" s="1095"/>
      <c r="N18" s="1095"/>
      <c r="O18" s="1095"/>
      <c r="P18" s="1096"/>
      <c r="Q18" s="1102"/>
      <c r="R18" s="1103"/>
      <c r="S18" s="1103"/>
      <c r="T18" s="1103"/>
      <c r="U18" s="1103"/>
      <c r="V18" s="1103"/>
      <c r="W18" s="1103"/>
      <c r="X18" s="1103"/>
      <c r="Y18" s="1103"/>
      <c r="Z18" s="1103"/>
      <c r="AA18" s="1103"/>
      <c r="AB18" s="1103"/>
      <c r="AC18" s="1103"/>
      <c r="AD18" s="1103"/>
      <c r="AE18" s="1104"/>
      <c r="AF18" s="1099"/>
      <c r="AG18" s="1100"/>
      <c r="AH18" s="1100"/>
      <c r="AI18" s="1100"/>
      <c r="AJ18" s="1101"/>
      <c r="AK18" s="1144"/>
      <c r="AL18" s="1145"/>
      <c r="AM18" s="1145"/>
      <c r="AN18" s="1145"/>
      <c r="AO18" s="1145"/>
      <c r="AP18" s="1145"/>
      <c r="AQ18" s="1145"/>
      <c r="AR18" s="1145"/>
      <c r="AS18" s="1145"/>
      <c r="AT18" s="1145"/>
      <c r="AU18" s="1146"/>
      <c r="AV18" s="1146"/>
      <c r="AW18" s="1146"/>
      <c r="AX18" s="1146"/>
      <c r="AY18" s="1147"/>
      <c r="AZ18" s="235"/>
      <c r="BA18" s="235"/>
      <c r="BB18" s="235"/>
      <c r="BC18" s="235"/>
      <c r="BD18" s="235"/>
      <c r="BE18" s="236"/>
      <c r="BF18" s="236"/>
      <c r="BG18" s="236"/>
      <c r="BH18" s="236"/>
      <c r="BI18" s="236"/>
      <c r="BJ18" s="236"/>
      <c r="BK18" s="236"/>
      <c r="BL18" s="236"/>
      <c r="BM18" s="236"/>
      <c r="BN18" s="236"/>
      <c r="BO18" s="236"/>
      <c r="BP18" s="236"/>
      <c r="BQ18" s="241">
        <v>12</v>
      </c>
      <c r="BR18" s="242"/>
      <c r="BS18" s="1056"/>
      <c r="BT18" s="1057"/>
      <c r="BU18" s="1057"/>
      <c r="BV18" s="1057"/>
      <c r="BW18" s="1057"/>
      <c r="BX18" s="1057"/>
      <c r="BY18" s="1057"/>
      <c r="BZ18" s="1057"/>
      <c r="CA18" s="1057"/>
      <c r="CB18" s="1057"/>
      <c r="CC18" s="1057"/>
      <c r="CD18" s="1057"/>
      <c r="CE18" s="1057"/>
      <c r="CF18" s="1057"/>
      <c r="CG18" s="1078"/>
      <c r="CH18" s="1053"/>
      <c r="CI18" s="1054"/>
      <c r="CJ18" s="1054"/>
      <c r="CK18" s="1054"/>
      <c r="CL18" s="1055"/>
      <c r="CM18" s="1053"/>
      <c r="CN18" s="1054"/>
      <c r="CO18" s="1054"/>
      <c r="CP18" s="1054"/>
      <c r="CQ18" s="1055"/>
      <c r="CR18" s="1053"/>
      <c r="CS18" s="1054"/>
      <c r="CT18" s="1054"/>
      <c r="CU18" s="1054"/>
      <c r="CV18" s="1055"/>
      <c r="CW18" s="1053"/>
      <c r="CX18" s="1054"/>
      <c r="CY18" s="1054"/>
      <c r="CZ18" s="1054"/>
      <c r="DA18" s="1055"/>
      <c r="DB18" s="1053"/>
      <c r="DC18" s="1054"/>
      <c r="DD18" s="1054"/>
      <c r="DE18" s="1054"/>
      <c r="DF18" s="1055"/>
      <c r="DG18" s="1053"/>
      <c r="DH18" s="1054"/>
      <c r="DI18" s="1054"/>
      <c r="DJ18" s="1054"/>
      <c r="DK18" s="1055"/>
      <c r="DL18" s="1053"/>
      <c r="DM18" s="1054"/>
      <c r="DN18" s="1054"/>
      <c r="DO18" s="1054"/>
      <c r="DP18" s="1055"/>
      <c r="DQ18" s="1053"/>
      <c r="DR18" s="1054"/>
      <c r="DS18" s="1054"/>
      <c r="DT18" s="1054"/>
      <c r="DU18" s="1055"/>
      <c r="DV18" s="1056"/>
      <c r="DW18" s="1057"/>
      <c r="DX18" s="1057"/>
      <c r="DY18" s="1057"/>
      <c r="DZ18" s="1058"/>
      <c r="EA18" s="237"/>
    </row>
    <row r="19" spans="1:131" s="238" customFormat="1" ht="26.25" customHeight="1" x14ac:dyDescent="0.15">
      <c r="A19" s="241">
        <v>13</v>
      </c>
      <c r="B19" s="1094"/>
      <c r="C19" s="1095"/>
      <c r="D19" s="1095"/>
      <c r="E19" s="1095"/>
      <c r="F19" s="1095"/>
      <c r="G19" s="1095"/>
      <c r="H19" s="1095"/>
      <c r="I19" s="1095"/>
      <c r="J19" s="1095"/>
      <c r="K19" s="1095"/>
      <c r="L19" s="1095"/>
      <c r="M19" s="1095"/>
      <c r="N19" s="1095"/>
      <c r="O19" s="1095"/>
      <c r="P19" s="1096"/>
      <c r="Q19" s="1102"/>
      <c r="R19" s="1103"/>
      <c r="S19" s="1103"/>
      <c r="T19" s="1103"/>
      <c r="U19" s="1103"/>
      <c r="V19" s="1103"/>
      <c r="W19" s="1103"/>
      <c r="X19" s="1103"/>
      <c r="Y19" s="1103"/>
      <c r="Z19" s="1103"/>
      <c r="AA19" s="1103"/>
      <c r="AB19" s="1103"/>
      <c r="AC19" s="1103"/>
      <c r="AD19" s="1103"/>
      <c r="AE19" s="1104"/>
      <c r="AF19" s="1099"/>
      <c r="AG19" s="1100"/>
      <c r="AH19" s="1100"/>
      <c r="AI19" s="1100"/>
      <c r="AJ19" s="1101"/>
      <c r="AK19" s="1144"/>
      <c r="AL19" s="1145"/>
      <c r="AM19" s="1145"/>
      <c r="AN19" s="1145"/>
      <c r="AO19" s="1145"/>
      <c r="AP19" s="1145"/>
      <c r="AQ19" s="1145"/>
      <c r="AR19" s="1145"/>
      <c r="AS19" s="1145"/>
      <c r="AT19" s="1145"/>
      <c r="AU19" s="1146"/>
      <c r="AV19" s="1146"/>
      <c r="AW19" s="1146"/>
      <c r="AX19" s="1146"/>
      <c r="AY19" s="1147"/>
      <c r="AZ19" s="235"/>
      <c r="BA19" s="235"/>
      <c r="BB19" s="235"/>
      <c r="BC19" s="235"/>
      <c r="BD19" s="235"/>
      <c r="BE19" s="236"/>
      <c r="BF19" s="236"/>
      <c r="BG19" s="236"/>
      <c r="BH19" s="236"/>
      <c r="BI19" s="236"/>
      <c r="BJ19" s="236"/>
      <c r="BK19" s="236"/>
      <c r="BL19" s="236"/>
      <c r="BM19" s="236"/>
      <c r="BN19" s="236"/>
      <c r="BO19" s="236"/>
      <c r="BP19" s="236"/>
      <c r="BQ19" s="241">
        <v>13</v>
      </c>
      <c r="BR19" s="242"/>
      <c r="BS19" s="1056"/>
      <c r="BT19" s="1057"/>
      <c r="BU19" s="1057"/>
      <c r="BV19" s="1057"/>
      <c r="BW19" s="1057"/>
      <c r="BX19" s="1057"/>
      <c r="BY19" s="1057"/>
      <c r="BZ19" s="1057"/>
      <c r="CA19" s="1057"/>
      <c r="CB19" s="1057"/>
      <c r="CC19" s="1057"/>
      <c r="CD19" s="1057"/>
      <c r="CE19" s="1057"/>
      <c r="CF19" s="1057"/>
      <c r="CG19" s="1078"/>
      <c r="CH19" s="1053"/>
      <c r="CI19" s="1054"/>
      <c r="CJ19" s="1054"/>
      <c r="CK19" s="1054"/>
      <c r="CL19" s="1055"/>
      <c r="CM19" s="1053"/>
      <c r="CN19" s="1054"/>
      <c r="CO19" s="1054"/>
      <c r="CP19" s="1054"/>
      <c r="CQ19" s="1055"/>
      <c r="CR19" s="1053"/>
      <c r="CS19" s="1054"/>
      <c r="CT19" s="1054"/>
      <c r="CU19" s="1054"/>
      <c r="CV19" s="1055"/>
      <c r="CW19" s="1053"/>
      <c r="CX19" s="1054"/>
      <c r="CY19" s="1054"/>
      <c r="CZ19" s="1054"/>
      <c r="DA19" s="1055"/>
      <c r="DB19" s="1053"/>
      <c r="DC19" s="1054"/>
      <c r="DD19" s="1054"/>
      <c r="DE19" s="1054"/>
      <c r="DF19" s="1055"/>
      <c r="DG19" s="1053"/>
      <c r="DH19" s="1054"/>
      <c r="DI19" s="1054"/>
      <c r="DJ19" s="1054"/>
      <c r="DK19" s="1055"/>
      <c r="DL19" s="1053"/>
      <c r="DM19" s="1054"/>
      <c r="DN19" s="1054"/>
      <c r="DO19" s="1054"/>
      <c r="DP19" s="1055"/>
      <c r="DQ19" s="1053"/>
      <c r="DR19" s="1054"/>
      <c r="DS19" s="1054"/>
      <c r="DT19" s="1054"/>
      <c r="DU19" s="1055"/>
      <c r="DV19" s="1056"/>
      <c r="DW19" s="1057"/>
      <c r="DX19" s="1057"/>
      <c r="DY19" s="1057"/>
      <c r="DZ19" s="1058"/>
      <c r="EA19" s="237"/>
    </row>
    <row r="20" spans="1:131" s="238" customFormat="1" ht="26.25" customHeight="1" x14ac:dyDescent="0.15">
      <c r="A20" s="241">
        <v>14</v>
      </c>
      <c r="B20" s="1094"/>
      <c r="C20" s="1095"/>
      <c r="D20" s="1095"/>
      <c r="E20" s="1095"/>
      <c r="F20" s="1095"/>
      <c r="G20" s="1095"/>
      <c r="H20" s="1095"/>
      <c r="I20" s="1095"/>
      <c r="J20" s="1095"/>
      <c r="K20" s="1095"/>
      <c r="L20" s="1095"/>
      <c r="M20" s="1095"/>
      <c r="N20" s="1095"/>
      <c r="O20" s="1095"/>
      <c r="P20" s="1096"/>
      <c r="Q20" s="1102"/>
      <c r="R20" s="1103"/>
      <c r="S20" s="1103"/>
      <c r="T20" s="1103"/>
      <c r="U20" s="1103"/>
      <c r="V20" s="1103"/>
      <c r="W20" s="1103"/>
      <c r="X20" s="1103"/>
      <c r="Y20" s="1103"/>
      <c r="Z20" s="1103"/>
      <c r="AA20" s="1103"/>
      <c r="AB20" s="1103"/>
      <c r="AC20" s="1103"/>
      <c r="AD20" s="1103"/>
      <c r="AE20" s="1104"/>
      <c r="AF20" s="1099"/>
      <c r="AG20" s="1100"/>
      <c r="AH20" s="1100"/>
      <c r="AI20" s="1100"/>
      <c r="AJ20" s="1101"/>
      <c r="AK20" s="1144"/>
      <c r="AL20" s="1145"/>
      <c r="AM20" s="1145"/>
      <c r="AN20" s="1145"/>
      <c r="AO20" s="1145"/>
      <c r="AP20" s="1145"/>
      <c r="AQ20" s="1145"/>
      <c r="AR20" s="1145"/>
      <c r="AS20" s="1145"/>
      <c r="AT20" s="1145"/>
      <c r="AU20" s="1146"/>
      <c r="AV20" s="1146"/>
      <c r="AW20" s="1146"/>
      <c r="AX20" s="1146"/>
      <c r="AY20" s="1147"/>
      <c r="AZ20" s="235"/>
      <c r="BA20" s="235"/>
      <c r="BB20" s="235"/>
      <c r="BC20" s="235"/>
      <c r="BD20" s="235"/>
      <c r="BE20" s="236"/>
      <c r="BF20" s="236"/>
      <c r="BG20" s="236"/>
      <c r="BH20" s="236"/>
      <c r="BI20" s="236"/>
      <c r="BJ20" s="236"/>
      <c r="BK20" s="236"/>
      <c r="BL20" s="236"/>
      <c r="BM20" s="236"/>
      <c r="BN20" s="236"/>
      <c r="BO20" s="236"/>
      <c r="BP20" s="236"/>
      <c r="BQ20" s="241">
        <v>14</v>
      </c>
      <c r="BR20" s="242"/>
      <c r="BS20" s="1056"/>
      <c r="BT20" s="1057"/>
      <c r="BU20" s="1057"/>
      <c r="BV20" s="1057"/>
      <c r="BW20" s="1057"/>
      <c r="BX20" s="1057"/>
      <c r="BY20" s="1057"/>
      <c r="BZ20" s="1057"/>
      <c r="CA20" s="1057"/>
      <c r="CB20" s="1057"/>
      <c r="CC20" s="1057"/>
      <c r="CD20" s="1057"/>
      <c r="CE20" s="1057"/>
      <c r="CF20" s="1057"/>
      <c r="CG20" s="1078"/>
      <c r="CH20" s="1053"/>
      <c r="CI20" s="1054"/>
      <c r="CJ20" s="1054"/>
      <c r="CK20" s="1054"/>
      <c r="CL20" s="1055"/>
      <c r="CM20" s="1053"/>
      <c r="CN20" s="1054"/>
      <c r="CO20" s="1054"/>
      <c r="CP20" s="1054"/>
      <c r="CQ20" s="1055"/>
      <c r="CR20" s="1053"/>
      <c r="CS20" s="1054"/>
      <c r="CT20" s="1054"/>
      <c r="CU20" s="1054"/>
      <c r="CV20" s="1055"/>
      <c r="CW20" s="1053"/>
      <c r="CX20" s="1054"/>
      <c r="CY20" s="1054"/>
      <c r="CZ20" s="1054"/>
      <c r="DA20" s="1055"/>
      <c r="DB20" s="1053"/>
      <c r="DC20" s="1054"/>
      <c r="DD20" s="1054"/>
      <c r="DE20" s="1054"/>
      <c r="DF20" s="1055"/>
      <c r="DG20" s="1053"/>
      <c r="DH20" s="1054"/>
      <c r="DI20" s="1054"/>
      <c r="DJ20" s="1054"/>
      <c r="DK20" s="1055"/>
      <c r="DL20" s="1053"/>
      <c r="DM20" s="1054"/>
      <c r="DN20" s="1054"/>
      <c r="DO20" s="1054"/>
      <c r="DP20" s="1055"/>
      <c r="DQ20" s="1053"/>
      <c r="DR20" s="1054"/>
      <c r="DS20" s="1054"/>
      <c r="DT20" s="1054"/>
      <c r="DU20" s="1055"/>
      <c r="DV20" s="1056"/>
      <c r="DW20" s="1057"/>
      <c r="DX20" s="1057"/>
      <c r="DY20" s="1057"/>
      <c r="DZ20" s="1058"/>
      <c r="EA20" s="237"/>
    </row>
    <row r="21" spans="1:131" s="238" customFormat="1" ht="26.25" customHeight="1" thickBot="1" x14ac:dyDescent="0.2">
      <c r="A21" s="241">
        <v>15</v>
      </c>
      <c r="B21" s="1094"/>
      <c r="C21" s="1095"/>
      <c r="D21" s="1095"/>
      <c r="E21" s="1095"/>
      <c r="F21" s="1095"/>
      <c r="G21" s="1095"/>
      <c r="H21" s="1095"/>
      <c r="I21" s="1095"/>
      <c r="J21" s="1095"/>
      <c r="K21" s="1095"/>
      <c r="L21" s="1095"/>
      <c r="M21" s="1095"/>
      <c r="N21" s="1095"/>
      <c r="O21" s="1095"/>
      <c r="P21" s="1096"/>
      <c r="Q21" s="1102"/>
      <c r="R21" s="1103"/>
      <c r="S21" s="1103"/>
      <c r="T21" s="1103"/>
      <c r="U21" s="1103"/>
      <c r="V21" s="1103"/>
      <c r="W21" s="1103"/>
      <c r="X21" s="1103"/>
      <c r="Y21" s="1103"/>
      <c r="Z21" s="1103"/>
      <c r="AA21" s="1103"/>
      <c r="AB21" s="1103"/>
      <c r="AC21" s="1103"/>
      <c r="AD21" s="1103"/>
      <c r="AE21" s="1104"/>
      <c r="AF21" s="1099"/>
      <c r="AG21" s="1100"/>
      <c r="AH21" s="1100"/>
      <c r="AI21" s="1100"/>
      <c r="AJ21" s="1101"/>
      <c r="AK21" s="1144"/>
      <c r="AL21" s="1145"/>
      <c r="AM21" s="1145"/>
      <c r="AN21" s="1145"/>
      <c r="AO21" s="1145"/>
      <c r="AP21" s="1145"/>
      <c r="AQ21" s="1145"/>
      <c r="AR21" s="1145"/>
      <c r="AS21" s="1145"/>
      <c r="AT21" s="1145"/>
      <c r="AU21" s="1146"/>
      <c r="AV21" s="1146"/>
      <c r="AW21" s="1146"/>
      <c r="AX21" s="1146"/>
      <c r="AY21" s="1147"/>
      <c r="AZ21" s="235"/>
      <c r="BA21" s="235"/>
      <c r="BB21" s="235"/>
      <c r="BC21" s="235"/>
      <c r="BD21" s="235"/>
      <c r="BE21" s="236"/>
      <c r="BF21" s="236"/>
      <c r="BG21" s="236"/>
      <c r="BH21" s="236"/>
      <c r="BI21" s="236"/>
      <c r="BJ21" s="236"/>
      <c r="BK21" s="236"/>
      <c r="BL21" s="236"/>
      <c r="BM21" s="236"/>
      <c r="BN21" s="236"/>
      <c r="BO21" s="236"/>
      <c r="BP21" s="236"/>
      <c r="BQ21" s="241">
        <v>15</v>
      </c>
      <c r="BR21" s="242"/>
      <c r="BS21" s="1056"/>
      <c r="BT21" s="1057"/>
      <c r="BU21" s="1057"/>
      <c r="BV21" s="1057"/>
      <c r="BW21" s="1057"/>
      <c r="BX21" s="1057"/>
      <c r="BY21" s="1057"/>
      <c r="BZ21" s="1057"/>
      <c r="CA21" s="1057"/>
      <c r="CB21" s="1057"/>
      <c r="CC21" s="1057"/>
      <c r="CD21" s="1057"/>
      <c r="CE21" s="1057"/>
      <c r="CF21" s="1057"/>
      <c r="CG21" s="1078"/>
      <c r="CH21" s="1053"/>
      <c r="CI21" s="1054"/>
      <c r="CJ21" s="1054"/>
      <c r="CK21" s="1054"/>
      <c r="CL21" s="1055"/>
      <c r="CM21" s="1053"/>
      <c r="CN21" s="1054"/>
      <c r="CO21" s="1054"/>
      <c r="CP21" s="1054"/>
      <c r="CQ21" s="1055"/>
      <c r="CR21" s="1053"/>
      <c r="CS21" s="1054"/>
      <c r="CT21" s="1054"/>
      <c r="CU21" s="1054"/>
      <c r="CV21" s="1055"/>
      <c r="CW21" s="1053"/>
      <c r="CX21" s="1054"/>
      <c r="CY21" s="1054"/>
      <c r="CZ21" s="1054"/>
      <c r="DA21" s="1055"/>
      <c r="DB21" s="1053"/>
      <c r="DC21" s="1054"/>
      <c r="DD21" s="1054"/>
      <c r="DE21" s="1054"/>
      <c r="DF21" s="1055"/>
      <c r="DG21" s="1053"/>
      <c r="DH21" s="1054"/>
      <c r="DI21" s="1054"/>
      <c r="DJ21" s="1054"/>
      <c r="DK21" s="1055"/>
      <c r="DL21" s="1053"/>
      <c r="DM21" s="1054"/>
      <c r="DN21" s="1054"/>
      <c r="DO21" s="1054"/>
      <c r="DP21" s="1055"/>
      <c r="DQ21" s="1053"/>
      <c r="DR21" s="1054"/>
      <c r="DS21" s="1054"/>
      <c r="DT21" s="1054"/>
      <c r="DU21" s="1055"/>
      <c r="DV21" s="1056"/>
      <c r="DW21" s="1057"/>
      <c r="DX21" s="1057"/>
      <c r="DY21" s="1057"/>
      <c r="DZ21" s="1058"/>
      <c r="EA21" s="237"/>
    </row>
    <row r="22" spans="1:131" s="238" customFormat="1" ht="26.25" customHeight="1" x14ac:dyDescent="0.15">
      <c r="A22" s="241">
        <v>16</v>
      </c>
      <c r="B22" s="1094"/>
      <c r="C22" s="1095"/>
      <c r="D22" s="1095"/>
      <c r="E22" s="1095"/>
      <c r="F22" s="1095"/>
      <c r="G22" s="1095"/>
      <c r="H22" s="1095"/>
      <c r="I22" s="1095"/>
      <c r="J22" s="1095"/>
      <c r="K22" s="1095"/>
      <c r="L22" s="1095"/>
      <c r="M22" s="1095"/>
      <c r="N22" s="1095"/>
      <c r="O22" s="1095"/>
      <c r="P22" s="1096"/>
      <c r="Q22" s="1137"/>
      <c r="R22" s="1138"/>
      <c r="S22" s="1138"/>
      <c r="T22" s="1138"/>
      <c r="U22" s="1138"/>
      <c r="V22" s="1138"/>
      <c r="W22" s="1138"/>
      <c r="X22" s="1138"/>
      <c r="Y22" s="1138"/>
      <c r="Z22" s="1138"/>
      <c r="AA22" s="1138"/>
      <c r="AB22" s="1138"/>
      <c r="AC22" s="1138"/>
      <c r="AD22" s="1138"/>
      <c r="AE22" s="1139"/>
      <c r="AF22" s="1099"/>
      <c r="AG22" s="1100"/>
      <c r="AH22" s="1100"/>
      <c r="AI22" s="1100"/>
      <c r="AJ22" s="1101"/>
      <c r="AK22" s="1140"/>
      <c r="AL22" s="1141"/>
      <c r="AM22" s="1141"/>
      <c r="AN22" s="1141"/>
      <c r="AO22" s="1141"/>
      <c r="AP22" s="1141"/>
      <c r="AQ22" s="1141"/>
      <c r="AR22" s="1141"/>
      <c r="AS22" s="1141"/>
      <c r="AT22" s="1141"/>
      <c r="AU22" s="1142"/>
      <c r="AV22" s="1142"/>
      <c r="AW22" s="1142"/>
      <c r="AX22" s="1142"/>
      <c r="AY22" s="1143"/>
      <c r="AZ22" s="1092" t="s">
        <v>391</v>
      </c>
      <c r="BA22" s="1092"/>
      <c r="BB22" s="1092"/>
      <c r="BC22" s="1092"/>
      <c r="BD22" s="1093"/>
      <c r="BE22" s="236"/>
      <c r="BF22" s="236"/>
      <c r="BG22" s="236"/>
      <c r="BH22" s="236"/>
      <c r="BI22" s="236"/>
      <c r="BJ22" s="236"/>
      <c r="BK22" s="236"/>
      <c r="BL22" s="236"/>
      <c r="BM22" s="236"/>
      <c r="BN22" s="236"/>
      <c r="BO22" s="236"/>
      <c r="BP22" s="236"/>
      <c r="BQ22" s="241">
        <v>16</v>
      </c>
      <c r="BR22" s="242"/>
      <c r="BS22" s="1056"/>
      <c r="BT22" s="1057"/>
      <c r="BU22" s="1057"/>
      <c r="BV22" s="1057"/>
      <c r="BW22" s="1057"/>
      <c r="BX22" s="1057"/>
      <c r="BY22" s="1057"/>
      <c r="BZ22" s="1057"/>
      <c r="CA22" s="1057"/>
      <c r="CB22" s="1057"/>
      <c r="CC22" s="1057"/>
      <c r="CD22" s="1057"/>
      <c r="CE22" s="1057"/>
      <c r="CF22" s="1057"/>
      <c r="CG22" s="1078"/>
      <c r="CH22" s="1053"/>
      <c r="CI22" s="1054"/>
      <c r="CJ22" s="1054"/>
      <c r="CK22" s="1054"/>
      <c r="CL22" s="1055"/>
      <c r="CM22" s="1053"/>
      <c r="CN22" s="1054"/>
      <c r="CO22" s="1054"/>
      <c r="CP22" s="1054"/>
      <c r="CQ22" s="1055"/>
      <c r="CR22" s="1053"/>
      <c r="CS22" s="1054"/>
      <c r="CT22" s="1054"/>
      <c r="CU22" s="1054"/>
      <c r="CV22" s="1055"/>
      <c r="CW22" s="1053"/>
      <c r="CX22" s="1054"/>
      <c r="CY22" s="1054"/>
      <c r="CZ22" s="1054"/>
      <c r="DA22" s="1055"/>
      <c r="DB22" s="1053"/>
      <c r="DC22" s="1054"/>
      <c r="DD22" s="1054"/>
      <c r="DE22" s="1054"/>
      <c r="DF22" s="1055"/>
      <c r="DG22" s="1053"/>
      <c r="DH22" s="1054"/>
      <c r="DI22" s="1054"/>
      <c r="DJ22" s="1054"/>
      <c r="DK22" s="1055"/>
      <c r="DL22" s="1053"/>
      <c r="DM22" s="1054"/>
      <c r="DN22" s="1054"/>
      <c r="DO22" s="1054"/>
      <c r="DP22" s="1055"/>
      <c r="DQ22" s="1053"/>
      <c r="DR22" s="1054"/>
      <c r="DS22" s="1054"/>
      <c r="DT22" s="1054"/>
      <c r="DU22" s="1055"/>
      <c r="DV22" s="1056"/>
      <c r="DW22" s="1057"/>
      <c r="DX22" s="1057"/>
      <c r="DY22" s="1057"/>
      <c r="DZ22" s="1058"/>
      <c r="EA22" s="237"/>
    </row>
    <row r="23" spans="1:131" s="238" customFormat="1" ht="26.25" customHeight="1" thickBot="1" x14ac:dyDescent="0.2">
      <c r="A23" s="243" t="s">
        <v>392</v>
      </c>
      <c r="B23" s="1001" t="s">
        <v>393</v>
      </c>
      <c r="C23" s="1002"/>
      <c r="D23" s="1002"/>
      <c r="E23" s="1002"/>
      <c r="F23" s="1002"/>
      <c r="G23" s="1002"/>
      <c r="H23" s="1002"/>
      <c r="I23" s="1002"/>
      <c r="J23" s="1002"/>
      <c r="K23" s="1002"/>
      <c r="L23" s="1002"/>
      <c r="M23" s="1002"/>
      <c r="N23" s="1002"/>
      <c r="O23" s="1002"/>
      <c r="P23" s="1012"/>
      <c r="Q23" s="1131">
        <v>4455</v>
      </c>
      <c r="R23" s="1125"/>
      <c r="S23" s="1125"/>
      <c r="T23" s="1125"/>
      <c r="U23" s="1125"/>
      <c r="V23" s="1125">
        <v>4171</v>
      </c>
      <c r="W23" s="1125"/>
      <c r="X23" s="1125"/>
      <c r="Y23" s="1125"/>
      <c r="Z23" s="1125"/>
      <c r="AA23" s="1125">
        <v>284</v>
      </c>
      <c r="AB23" s="1125"/>
      <c r="AC23" s="1125"/>
      <c r="AD23" s="1125"/>
      <c r="AE23" s="1132"/>
      <c r="AF23" s="1133">
        <v>229</v>
      </c>
      <c r="AG23" s="1125"/>
      <c r="AH23" s="1125"/>
      <c r="AI23" s="1125"/>
      <c r="AJ23" s="1134"/>
      <c r="AK23" s="1135"/>
      <c r="AL23" s="1136"/>
      <c r="AM23" s="1136"/>
      <c r="AN23" s="1136"/>
      <c r="AO23" s="1136"/>
      <c r="AP23" s="1125">
        <v>4013</v>
      </c>
      <c r="AQ23" s="1125"/>
      <c r="AR23" s="1125"/>
      <c r="AS23" s="1125"/>
      <c r="AT23" s="1125"/>
      <c r="AU23" s="1126"/>
      <c r="AV23" s="1126"/>
      <c r="AW23" s="1126"/>
      <c r="AX23" s="1126"/>
      <c r="AY23" s="1127"/>
      <c r="AZ23" s="1128" t="s">
        <v>130</v>
      </c>
      <c r="BA23" s="1129"/>
      <c r="BB23" s="1129"/>
      <c r="BC23" s="1129"/>
      <c r="BD23" s="1130"/>
      <c r="BE23" s="236"/>
      <c r="BF23" s="236"/>
      <c r="BG23" s="236"/>
      <c r="BH23" s="236"/>
      <c r="BI23" s="236"/>
      <c r="BJ23" s="236"/>
      <c r="BK23" s="236"/>
      <c r="BL23" s="236"/>
      <c r="BM23" s="236"/>
      <c r="BN23" s="236"/>
      <c r="BO23" s="236"/>
      <c r="BP23" s="236"/>
      <c r="BQ23" s="241">
        <v>17</v>
      </c>
      <c r="BR23" s="242"/>
      <c r="BS23" s="1056"/>
      <c r="BT23" s="1057"/>
      <c r="BU23" s="1057"/>
      <c r="BV23" s="1057"/>
      <c r="BW23" s="1057"/>
      <c r="BX23" s="1057"/>
      <c r="BY23" s="1057"/>
      <c r="BZ23" s="1057"/>
      <c r="CA23" s="1057"/>
      <c r="CB23" s="1057"/>
      <c r="CC23" s="1057"/>
      <c r="CD23" s="1057"/>
      <c r="CE23" s="1057"/>
      <c r="CF23" s="1057"/>
      <c r="CG23" s="1078"/>
      <c r="CH23" s="1053"/>
      <c r="CI23" s="1054"/>
      <c r="CJ23" s="1054"/>
      <c r="CK23" s="1054"/>
      <c r="CL23" s="1055"/>
      <c r="CM23" s="1053"/>
      <c r="CN23" s="1054"/>
      <c r="CO23" s="1054"/>
      <c r="CP23" s="1054"/>
      <c r="CQ23" s="1055"/>
      <c r="CR23" s="1053"/>
      <c r="CS23" s="1054"/>
      <c r="CT23" s="1054"/>
      <c r="CU23" s="1054"/>
      <c r="CV23" s="1055"/>
      <c r="CW23" s="1053"/>
      <c r="CX23" s="1054"/>
      <c r="CY23" s="1054"/>
      <c r="CZ23" s="1054"/>
      <c r="DA23" s="1055"/>
      <c r="DB23" s="1053"/>
      <c r="DC23" s="1054"/>
      <c r="DD23" s="1054"/>
      <c r="DE23" s="1054"/>
      <c r="DF23" s="1055"/>
      <c r="DG23" s="1053"/>
      <c r="DH23" s="1054"/>
      <c r="DI23" s="1054"/>
      <c r="DJ23" s="1054"/>
      <c r="DK23" s="1055"/>
      <c r="DL23" s="1053"/>
      <c r="DM23" s="1054"/>
      <c r="DN23" s="1054"/>
      <c r="DO23" s="1054"/>
      <c r="DP23" s="1055"/>
      <c r="DQ23" s="1053"/>
      <c r="DR23" s="1054"/>
      <c r="DS23" s="1054"/>
      <c r="DT23" s="1054"/>
      <c r="DU23" s="1055"/>
      <c r="DV23" s="1056"/>
      <c r="DW23" s="1057"/>
      <c r="DX23" s="1057"/>
      <c r="DY23" s="1057"/>
      <c r="DZ23" s="1058"/>
      <c r="EA23" s="237"/>
    </row>
    <row r="24" spans="1:131" s="238" customFormat="1" ht="26.25" customHeight="1" x14ac:dyDescent="0.15">
      <c r="A24" s="1124" t="s">
        <v>394</v>
      </c>
      <c r="B24" s="1124"/>
      <c r="C24" s="1124"/>
      <c r="D24" s="1124"/>
      <c r="E24" s="1124"/>
      <c r="F24" s="1124"/>
      <c r="G24" s="1124"/>
      <c r="H24" s="1124"/>
      <c r="I24" s="1124"/>
      <c r="J24" s="1124"/>
      <c r="K24" s="1124"/>
      <c r="L24" s="1124"/>
      <c r="M24" s="1124"/>
      <c r="N24" s="1124"/>
      <c r="O24" s="1124"/>
      <c r="P24" s="1124"/>
      <c r="Q24" s="1124"/>
      <c r="R24" s="1124"/>
      <c r="S24" s="1124"/>
      <c r="T24" s="1124"/>
      <c r="U24" s="1124"/>
      <c r="V24" s="1124"/>
      <c r="W24" s="1124"/>
      <c r="X24" s="1124"/>
      <c r="Y24" s="1124"/>
      <c r="Z24" s="1124"/>
      <c r="AA24" s="1124"/>
      <c r="AB24" s="1124"/>
      <c r="AC24" s="1124"/>
      <c r="AD24" s="1124"/>
      <c r="AE24" s="1124"/>
      <c r="AF24" s="1124"/>
      <c r="AG24" s="1124"/>
      <c r="AH24" s="1124"/>
      <c r="AI24" s="1124"/>
      <c r="AJ24" s="1124"/>
      <c r="AK24" s="1124"/>
      <c r="AL24" s="1124"/>
      <c r="AM24" s="1124"/>
      <c r="AN24" s="1124"/>
      <c r="AO24" s="1124"/>
      <c r="AP24" s="1124"/>
      <c r="AQ24" s="1124"/>
      <c r="AR24" s="1124"/>
      <c r="AS24" s="1124"/>
      <c r="AT24" s="1124"/>
      <c r="AU24" s="1124"/>
      <c r="AV24" s="1124"/>
      <c r="AW24" s="1124"/>
      <c r="AX24" s="1124"/>
      <c r="AY24" s="1124"/>
      <c r="AZ24" s="235"/>
      <c r="BA24" s="235"/>
      <c r="BB24" s="235"/>
      <c r="BC24" s="235"/>
      <c r="BD24" s="235"/>
      <c r="BE24" s="236"/>
      <c r="BF24" s="236"/>
      <c r="BG24" s="236"/>
      <c r="BH24" s="236"/>
      <c r="BI24" s="236"/>
      <c r="BJ24" s="236"/>
      <c r="BK24" s="236"/>
      <c r="BL24" s="236"/>
      <c r="BM24" s="236"/>
      <c r="BN24" s="236"/>
      <c r="BO24" s="236"/>
      <c r="BP24" s="236"/>
      <c r="BQ24" s="241">
        <v>18</v>
      </c>
      <c r="BR24" s="242"/>
      <c r="BS24" s="1056"/>
      <c r="BT24" s="1057"/>
      <c r="BU24" s="1057"/>
      <c r="BV24" s="1057"/>
      <c r="BW24" s="1057"/>
      <c r="BX24" s="1057"/>
      <c r="BY24" s="1057"/>
      <c r="BZ24" s="1057"/>
      <c r="CA24" s="1057"/>
      <c r="CB24" s="1057"/>
      <c r="CC24" s="1057"/>
      <c r="CD24" s="1057"/>
      <c r="CE24" s="1057"/>
      <c r="CF24" s="1057"/>
      <c r="CG24" s="1078"/>
      <c r="CH24" s="1053"/>
      <c r="CI24" s="1054"/>
      <c r="CJ24" s="1054"/>
      <c r="CK24" s="1054"/>
      <c r="CL24" s="1055"/>
      <c r="CM24" s="1053"/>
      <c r="CN24" s="1054"/>
      <c r="CO24" s="1054"/>
      <c r="CP24" s="1054"/>
      <c r="CQ24" s="1055"/>
      <c r="CR24" s="1053"/>
      <c r="CS24" s="1054"/>
      <c r="CT24" s="1054"/>
      <c r="CU24" s="1054"/>
      <c r="CV24" s="1055"/>
      <c r="CW24" s="1053"/>
      <c r="CX24" s="1054"/>
      <c r="CY24" s="1054"/>
      <c r="CZ24" s="1054"/>
      <c r="DA24" s="1055"/>
      <c r="DB24" s="1053"/>
      <c r="DC24" s="1054"/>
      <c r="DD24" s="1054"/>
      <c r="DE24" s="1054"/>
      <c r="DF24" s="1055"/>
      <c r="DG24" s="1053"/>
      <c r="DH24" s="1054"/>
      <c r="DI24" s="1054"/>
      <c r="DJ24" s="1054"/>
      <c r="DK24" s="1055"/>
      <c r="DL24" s="1053"/>
      <c r="DM24" s="1054"/>
      <c r="DN24" s="1054"/>
      <c r="DO24" s="1054"/>
      <c r="DP24" s="1055"/>
      <c r="DQ24" s="1053"/>
      <c r="DR24" s="1054"/>
      <c r="DS24" s="1054"/>
      <c r="DT24" s="1054"/>
      <c r="DU24" s="1055"/>
      <c r="DV24" s="1056"/>
      <c r="DW24" s="1057"/>
      <c r="DX24" s="1057"/>
      <c r="DY24" s="1057"/>
      <c r="DZ24" s="1058"/>
      <c r="EA24" s="237"/>
    </row>
    <row r="25" spans="1:131" ht="26.25" customHeight="1" thickBot="1" x14ac:dyDescent="0.2">
      <c r="A25" s="1123" t="s">
        <v>395</v>
      </c>
      <c r="B25" s="1123"/>
      <c r="C25" s="1123"/>
      <c r="D25" s="1123"/>
      <c r="E25" s="1123"/>
      <c r="F25" s="1123"/>
      <c r="G25" s="1123"/>
      <c r="H25" s="1123"/>
      <c r="I25" s="1123"/>
      <c r="J25" s="1123"/>
      <c r="K25" s="1123"/>
      <c r="L25" s="1123"/>
      <c r="M25" s="1123"/>
      <c r="N25" s="1123"/>
      <c r="O25" s="1123"/>
      <c r="P25" s="1123"/>
      <c r="Q25" s="1123"/>
      <c r="R25" s="1123"/>
      <c r="S25" s="1123"/>
      <c r="T25" s="1123"/>
      <c r="U25" s="1123"/>
      <c r="V25" s="1123"/>
      <c r="W25" s="1123"/>
      <c r="X25" s="1123"/>
      <c r="Y25" s="1123"/>
      <c r="Z25" s="1123"/>
      <c r="AA25" s="1123"/>
      <c r="AB25" s="1123"/>
      <c r="AC25" s="1123"/>
      <c r="AD25" s="1123"/>
      <c r="AE25" s="1123"/>
      <c r="AF25" s="1123"/>
      <c r="AG25" s="1123"/>
      <c r="AH25" s="1123"/>
      <c r="AI25" s="1123"/>
      <c r="AJ25" s="1123"/>
      <c r="AK25" s="1123"/>
      <c r="AL25" s="1123"/>
      <c r="AM25" s="1123"/>
      <c r="AN25" s="1123"/>
      <c r="AO25" s="1123"/>
      <c r="AP25" s="1123"/>
      <c r="AQ25" s="1123"/>
      <c r="AR25" s="1123"/>
      <c r="AS25" s="1123"/>
      <c r="AT25" s="1123"/>
      <c r="AU25" s="1123"/>
      <c r="AV25" s="1123"/>
      <c r="AW25" s="1123"/>
      <c r="AX25" s="1123"/>
      <c r="AY25" s="1123"/>
      <c r="AZ25" s="1123"/>
      <c r="BA25" s="1123"/>
      <c r="BB25" s="1123"/>
      <c r="BC25" s="1123"/>
      <c r="BD25" s="1123"/>
      <c r="BE25" s="1123"/>
      <c r="BF25" s="1123"/>
      <c r="BG25" s="1123"/>
      <c r="BH25" s="1123"/>
      <c r="BI25" s="1123"/>
      <c r="BJ25" s="235"/>
      <c r="BK25" s="235"/>
      <c r="BL25" s="235"/>
      <c r="BM25" s="235"/>
      <c r="BN25" s="235"/>
      <c r="BO25" s="244"/>
      <c r="BP25" s="244"/>
      <c r="BQ25" s="241">
        <v>19</v>
      </c>
      <c r="BR25" s="242"/>
      <c r="BS25" s="1056"/>
      <c r="BT25" s="1057"/>
      <c r="BU25" s="1057"/>
      <c r="BV25" s="1057"/>
      <c r="BW25" s="1057"/>
      <c r="BX25" s="1057"/>
      <c r="BY25" s="1057"/>
      <c r="BZ25" s="1057"/>
      <c r="CA25" s="1057"/>
      <c r="CB25" s="1057"/>
      <c r="CC25" s="1057"/>
      <c r="CD25" s="1057"/>
      <c r="CE25" s="1057"/>
      <c r="CF25" s="1057"/>
      <c r="CG25" s="1078"/>
      <c r="CH25" s="1053"/>
      <c r="CI25" s="1054"/>
      <c r="CJ25" s="1054"/>
      <c r="CK25" s="1054"/>
      <c r="CL25" s="1055"/>
      <c r="CM25" s="1053"/>
      <c r="CN25" s="1054"/>
      <c r="CO25" s="1054"/>
      <c r="CP25" s="1054"/>
      <c r="CQ25" s="1055"/>
      <c r="CR25" s="1053"/>
      <c r="CS25" s="1054"/>
      <c r="CT25" s="1054"/>
      <c r="CU25" s="1054"/>
      <c r="CV25" s="1055"/>
      <c r="CW25" s="1053"/>
      <c r="CX25" s="1054"/>
      <c r="CY25" s="1054"/>
      <c r="CZ25" s="1054"/>
      <c r="DA25" s="1055"/>
      <c r="DB25" s="1053"/>
      <c r="DC25" s="1054"/>
      <c r="DD25" s="1054"/>
      <c r="DE25" s="1054"/>
      <c r="DF25" s="1055"/>
      <c r="DG25" s="1053"/>
      <c r="DH25" s="1054"/>
      <c r="DI25" s="1054"/>
      <c r="DJ25" s="1054"/>
      <c r="DK25" s="1055"/>
      <c r="DL25" s="1053"/>
      <c r="DM25" s="1054"/>
      <c r="DN25" s="1054"/>
      <c r="DO25" s="1054"/>
      <c r="DP25" s="1055"/>
      <c r="DQ25" s="1053"/>
      <c r="DR25" s="1054"/>
      <c r="DS25" s="1054"/>
      <c r="DT25" s="1054"/>
      <c r="DU25" s="1055"/>
      <c r="DV25" s="1056"/>
      <c r="DW25" s="1057"/>
      <c r="DX25" s="1057"/>
      <c r="DY25" s="1057"/>
      <c r="DZ25" s="1058"/>
      <c r="EA25" s="233"/>
    </row>
    <row r="26" spans="1:131" ht="26.25" customHeight="1" x14ac:dyDescent="0.15">
      <c r="A26" s="1059" t="s">
        <v>373</v>
      </c>
      <c r="B26" s="1060"/>
      <c r="C26" s="1060"/>
      <c r="D26" s="1060"/>
      <c r="E26" s="1060"/>
      <c r="F26" s="1060"/>
      <c r="G26" s="1060"/>
      <c r="H26" s="1060"/>
      <c r="I26" s="1060"/>
      <c r="J26" s="1060"/>
      <c r="K26" s="1060"/>
      <c r="L26" s="1060"/>
      <c r="M26" s="1060"/>
      <c r="N26" s="1060"/>
      <c r="O26" s="1060"/>
      <c r="P26" s="1061"/>
      <c r="Q26" s="1065" t="s">
        <v>396</v>
      </c>
      <c r="R26" s="1066"/>
      <c r="S26" s="1066"/>
      <c r="T26" s="1066"/>
      <c r="U26" s="1067"/>
      <c r="V26" s="1065" t="s">
        <v>397</v>
      </c>
      <c r="W26" s="1066"/>
      <c r="X26" s="1066"/>
      <c r="Y26" s="1066"/>
      <c r="Z26" s="1067"/>
      <c r="AA26" s="1065" t="s">
        <v>398</v>
      </c>
      <c r="AB26" s="1066"/>
      <c r="AC26" s="1066"/>
      <c r="AD26" s="1066"/>
      <c r="AE26" s="1066"/>
      <c r="AF26" s="1119" t="s">
        <v>399</v>
      </c>
      <c r="AG26" s="1072"/>
      <c r="AH26" s="1072"/>
      <c r="AI26" s="1072"/>
      <c r="AJ26" s="1120"/>
      <c r="AK26" s="1066" t="s">
        <v>400</v>
      </c>
      <c r="AL26" s="1066"/>
      <c r="AM26" s="1066"/>
      <c r="AN26" s="1066"/>
      <c r="AO26" s="1067"/>
      <c r="AP26" s="1065" t="s">
        <v>401</v>
      </c>
      <c r="AQ26" s="1066"/>
      <c r="AR26" s="1066"/>
      <c r="AS26" s="1066"/>
      <c r="AT26" s="1067"/>
      <c r="AU26" s="1065" t="s">
        <v>402</v>
      </c>
      <c r="AV26" s="1066"/>
      <c r="AW26" s="1066"/>
      <c r="AX26" s="1066"/>
      <c r="AY26" s="1067"/>
      <c r="AZ26" s="1065" t="s">
        <v>403</v>
      </c>
      <c r="BA26" s="1066"/>
      <c r="BB26" s="1066"/>
      <c r="BC26" s="1066"/>
      <c r="BD26" s="1067"/>
      <c r="BE26" s="1065" t="s">
        <v>380</v>
      </c>
      <c r="BF26" s="1066"/>
      <c r="BG26" s="1066"/>
      <c r="BH26" s="1066"/>
      <c r="BI26" s="1079"/>
      <c r="BJ26" s="235"/>
      <c r="BK26" s="235"/>
      <c r="BL26" s="235"/>
      <c r="BM26" s="235"/>
      <c r="BN26" s="235"/>
      <c r="BO26" s="244"/>
      <c r="BP26" s="244"/>
      <c r="BQ26" s="241">
        <v>20</v>
      </c>
      <c r="BR26" s="242"/>
      <c r="BS26" s="1056"/>
      <c r="BT26" s="1057"/>
      <c r="BU26" s="1057"/>
      <c r="BV26" s="1057"/>
      <c r="BW26" s="1057"/>
      <c r="BX26" s="1057"/>
      <c r="BY26" s="1057"/>
      <c r="BZ26" s="1057"/>
      <c r="CA26" s="1057"/>
      <c r="CB26" s="1057"/>
      <c r="CC26" s="1057"/>
      <c r="CD26" s="1057"/>
      <c r="CE26" s="1057"/>
      <c r="CF26" s="1057"/>
      <c r="CG26" s="1078"/>
      <c r="CH26" s="1053"/>
      <c r="CI26" s="1054"/>
      <c r="CJ26" s="1054"/>
      <c r="CK26" s="1054"/>
      <c r="CL26" s="1055"/>
      <c r="CM26" s="1053"/>
      <c r="CN26" s="1054"/>
      <c r="CO26" s="1054"/>
      <c r="CP26" s="1054"/>
      <c r="CQ26" s="1055"/>
      <c r="CR26" s="1053"/>
      <c r="CS26" s="1054"/>
      <c r="CT26" s="1054"/>
      <c r="CU26" s="1054"/>
      <c r="CV26" s="1055"/>
      <c r="CW26" s="1053"/>
      <c r="CX26" s="1054"/>
      <c r="CY26" s="1054"/>
      <c r="CZ26" s="1054"/>
      <c r="DA26" s="1055"/>
      <c r="DB26" s="1053"/>
      <c r="DC26" s="1054"/>
      <c r="DD26" s="1054"/>
      <c r="DE26" s="1054"/>
      <c r="DF26" s="1055"/>
      <c r="DG26" s="1053"/>
      <c r="DH26" s="1054"/>
      <c r="DI26" s="1054"/>
      <c r="DJ26" s="1054"/>
      <c r="DK26" s="1055"/>
      <c r="DL26" s="1053"/>
      <c r="DM26" s="1054"/>
      <c r="DN26" s="1054"/>
      <c r="DO26" s="1054"/>
      <c r="DP26" s="1055"/>
      <c r="DQ26" s="1053"/>
      <c r="DR26" s="1054"/>
      <c r="DS26" s="1054"/>
      <c r="DT26" s="1054"/>
      <c r="DU26" s="1055"/>
      <c r="DV26" s="1056"/>
      <c r="DW26" s="1057"/>
      <c r="DX26" s="1057"/>
      <c r="DY26" s="1057"/>
      <c r="DZ26" s="1058"/>
      <c r="EA26" s="233"/>
    </row>
    <row r="27" spans="1:131" ht="26.25" customHeight="1" thickBot="1" x14ac:dyDescent="0.2">
      <c r="A27" s="1062"/>
      <c r="B27" s="1063"/>
      <c r="C27" s="1063"/>
      <c r="D27" s="1063"/>
      <c r="E27" s="1063"/>
      <c r="F27" s="1063"/>
      <c r="G27" s="1063"/>
      <c r="H27" s="1063"/>
      <c r="I27" s="1063"/>
      <c r="J27" s="1063"/>
      <c r="K27" s="1063"/>
      <c r="L27" s="1063"/>
      <c r="M27" s="1063"/>
      <c r="N27" s="1063"/>
      <c r="O27" s="1063"/>
      <c r="P27" s="1064"/>
      <c r="Q27" s="1068"/>
      <c r="R27" s="1069"/>
      <c r="S27" s="1069"/>
      <c r="T27" s="1069"/>
      <c r="U27" s="1070"/>
      <c r="V27" s="1068"/>
      <c r="W27" s="1069"/>
      <c r="X27" s="1069"/>
      <c r="Y27" s="1069"/>
      <c r="Z27" s="1070"/>
      <c r="AA27" s="1068"/>
      <c r="AB27" s="1069"/>
      <c r="AC27" s="1069"/>
      <c r="AD27" s="1069"/>
      <c r="AE27" s="1069"/>
      <c r="AF27" s="1121"/>
      <c r="AG27" s="1075"/>
      <c r="AH27" s="1075"/>
      <c r="AI27" s="1075"/>
      <c r="AJ27" s="1122"/>
      <c r="AK27" s="1069"/>
      <c r="AL27" s="1069"/>
      <c r="AM27" s="1069"/>
      <c r="AN27" s="1069"/>
      <c r="AO27" s="1070"/>
      <c r="AP27" s="1068"/>
      <c r="AQ27" s="1069"/>
      <c r="AR27" s="1069"/>
      <c r="AS27" s="1069"/>
      <c r="AT27" s="1070"/>
      <c r="AU27" s="1068"/>
      <c r="AV27" s="1069"/>
      <c r="AW27" s="1069"/>
      <c r="AX27" s="1069"/>
      <c r="AY27" s="1070"/>
      <c r="AZ27" s="1068"/>
      <c r="BA27" s="1069"/>
      <c r="BB27" s="1069"/>
      <c r="BC27" s="1069"/>
      <c r="BD27" s="1070"/>
      <c r="BE27" s="1068"/>
      <c r="BF27" s="1069"/>
      <c r="BG27" s="1069"/>
      <c r="BH27" s="1069"/>
      <c r="BI27" s="1080"/>
      <c r="BJ27" s="235"/>
      <c r="BK27" s="235"/>
      <c r="BL27" s="235"/>
      <c r="BM27" s="235"/>
      <c r="BN27" s="235"/>
      <c r="BO27" s="244"/>
      <c r="BP27" s="244"/>
      <c r="BQ27" s="241">
        <v>21</v>
      </c>
      <c r="BR27" s="242"/>
      <c r="BS27" s="1056"/>
      <c r="BT27" s="1057"/>
      <c r="BU27" s="1057"/>
      <c r="BV27" s="1057"/>
      <c r="BW27" s="1057"/>
      <c r="BX27" s="1057"/>
      <c r="BY27" s="1057"/>
      <c r="BZ27" s="1057"/>
      <c r="CA27" s="1057"/>
      <c r="CB27" s="1057"/>
      <c r="CC27" s="1057"/>
      <c r="CD27" s="1057"/>
      <c r="CE27" s="1057"/>
      <c r="CF27" s="1057"/>
      <c r="CG27" s="1078"/>
      <c r="CH27" s="1053"/>
      <c r="CI27" s="1054"/>
      <c r="CJ27" s="1054"/>
      <c r="CK27" s="1054"/>
      <c r="CL27" s="1055"/>
      <c r="CM27" s="1053"/>
      <c r="CN27" s="1054"/>
      <c r="CO27" s="1054"/>
      <c r="CP27" s="1054"/>
      <c r="CQ27" s="1055"/>
      <c r="CR27" s="1053"/>
      <c r="CS27" s="1054"/>
      <c r="CT27" s="1054"/>
      <c r="CU27" s="1054"/>
      <c r="CV27" s="1055"/>
      <c r="CW27" s="1053"/>
      <c r="CX27" s="1054"/>
      <c r="CY27" s="1054"/>
      <c r="CZ27" s="1054"/>
      <c r="DA27" s="1055"/>
      <c r="DB27" s="1053"/>
      <c r="DC27" s="1054"/>
      <c r="DD27" s="1054"/>
      <c r="DE27" s="1054"/>
      <c r="DF27" s="1055"/>
      <c r="DG27" s="1053"/>
      <c r="DH27" s="1054"/>
      <c r="DI27" s="1054"/>
      <c r="DJ27" s="1054"/>
      <c r="DK27" s="1055"/>
      <c r="DL27" s="1053"/>
      <c r="DM27" s="1054"/>
      <c r="DN27" s="1054"/>
      <c r="DO27" s="1054"/>
      <c r="DP27" s="1055"/>
      <c r="DQ27" s="1053"/>
      <c r="DR27" s="1054"/>
      <c r="DS27" s="1054"/>
      <c r="DT27" s="1054"/>
      <c r="DU27" s="1055"/>
      <c r="DV27" s="1056"/>
      <c r="DW27" s="1057"/>
      <c r="DX27" s="1057"/>
      <c r="DY27" s="1057"/>
      <c r="DZ27" s="1058"/>
      <c r="EA27" s="233"/>
    </row>
    <row r="28" spans="1:131" ht="26.25" customHeight="1" thickTop="1" x14ac:dyDescent="0.15">
      <c r="A28" s="245">
        <v>1</v>
      </c>
      <c r="B28" s="1111" t="s">
        <v>404</v>
      </c>
      <c r="C28" s="1112"/>
      <c r="D28" s="1112"/>
      <c r="E28" s="1112"/>
      <c r="F28" s="1112"/>
      <c r="G28" s="1112"/>
      <c r="H28" s="1112"/>
      <c r="I28" s="1112"/>
      <c r="J28" s="1112"/>
      <c r="K28" s="1112"/>
      <c r="L28" s="1112"/>
      <c r="M28" s="1112"/>
      <c r="N28" s="1112"/>
      <c r="O28" s="1112"/>
      <c r="P28" s="1113"/>
      <c r="Q28" s="1114">
        <v>1339</v>
      </c>
      <c r="R28" s="1115"/>
      <c r="S28" s="1115"/>
      <c r="T28" s="1115"/>
      <c r="U28" s="1115"/>
      <c r="V28" s="1115">
        <v>1282</v>
      </c>
      <c r="W28" s="1115"/>
      <c r="X28" s="1115"/>
      <c r="Y28" s="1115"/>
      <c r="Z28" s="1115"/>
      <c r="AA28" s="1115">
        <v>57</v>
      </c>
      <c r="AB28" s="1115"/>
      <c r="AC28" s="1115"/>
      <c r="AD28" s="1115"/>
      <c r="AE28" s="1116"/>
      <c r="AF28" s="1117">
        <v>39</v>
      </c>
      <c r="AG28" s="1115"/>
      <c r="AH28" s="1115"/>
      <c r="AI28" s="1115"/>
      <c r="AJ28" s="1118"/>
      <c r="AK28" s="1106">
        <v>202</v>
      </c>
      <c r="AL28" s="1107"/>
      <c r="AM28" s="1107"/>
      <c r="AN28" s="1107"/>
      <c r="AO28" s="1107"/>
      <c r="AP28" s="1107">
        <v>11</v>
      </c>
      <c r="AQ28" s="1107"/>
      <c r="AR28" s="1107"/>
      <c r="AS28" s="1107"/>
      <c r="AT28" s="1107"/>
      <c r="AU28" s="1107">
        <v>561</v>
      </c>
      <c r="AV28" s="1107"/>
      <c r="AW28" s="1107"/>
      <c r="AX28" s="1107"/>
      <c r="AY28" s="1107"/>
      <c r="AZ28" s="1108" t="s">
        <v>568</v>
      </c>
      <c r="BA28" s="1108"/>
      <c r="BB28" s="1108"/>
      <c r="BC28" s="1108"/>
      <c r="BD28" s="1108"/>
      <c r="BE28" s="1109"/>
      <c r="BF28" s="1109"/>
      <c r="BG28" s="1109"/>
      <c r="BH28" s="1109"/>
      <c r="BI28" s="1110"/>
      <c r="BJ28" s="235"/>
      <c r="BK28" s="235"/>
      <c r="BL28" s="235"/>
      <c r="BM28" s="235"/>
      <c r="BN28" s="235"/>
      <c r="BO28" s="244"/>
      <c r="BP28" s="244"/>
      <c r="BQ28" s="241">
        <v>22</v>
      </c>
      <c r="BR28" s="242"/>
      <c r="BS28" s="1056"/>
      <c r="BT28" s="1057"/>
      <c r="BU28" s="1057"/>
      <c r="BV28" s="1057"/>
      <c r="BW28" s="1057"/>
      <c r="BX28" s="1057"/>
      <c r="BY28" s="1057"/>
      <c r="BZ28" s="1057"/>
      <c r="CA28" s="1057"/>
      <c r="CB28" s="1057"/>
      <c r="CC28" s="1057"/>
      <c r="CD28" s="1057"/>
      <c r="CE28" s="1057"/>
      <c r="CF28" s="1057"/>
      <c r="CG28" s="1078"/>
      <c r="CH28" s="1053"/>
      <c r="CI28" s="1054"/>
      <c r="CJ28" s="1054"/>
      <c r="CK28" s="1054"/>
      <c r="CL28" s="1055"/>
      <c r="CM28" s="1053"/>
      <c r="CN28" s="1054"/>
      <c r="CO28" s="1054"/>
      <c r="CP28" s="1054"/>
      <c r="CQ28" s="1055"/>
      <c r="CR28" s="1053"/>
      <c r="CS28" s="1054"/>
      <c r="CT28" s="1054"/>
      <c r="CU28" s="1054"/>
      <c r="CV28" s="1055"/>
      <c r="CW28" s="1053"/>
      <c r="CX28" s="1054"/>
      <c r="CY28" s="1054"/>
      <c r="CZ28" s="1054"/>
      <c r="DA28" s="1055"/>
      <c r="DB28" s="1053"/>
      <c r="DC28" s="1054"/>
      <c r="DD28" s="1054"/>
      <c r="DE28" s="1054"/>
      <c r="DF28" s="1055"/>
      <c r="DG28" s="1053"/>
      <c r="DH28" s="1054"/>
      <c r="DI28" s="1054"/>
      <c r="DJ28" s="1054"/>
      <c r="DK28" s="1055"/>
      <c r="DL28" s="1053"/>
      <c r="DM28" s="1054"/>
      <c r="DN28" s="1054"/>
      <c r="DO28" s="1054"/>
      <c r="DP28" s="1055"/>
      <c r="DQ28" s="1053"/>
      <c r="DR28" s="1054"/>
      <c r="DS28" s="1054"/>
      <c r="DT28" s="1054"/>
      <c r="DU28" s="1055"/>
      <c r="DV28" s="1056"/>
      <c r="DW28" s="1057"/>
      <c r="DX28" s="1057"/>
      <c r="DY28" s="1057"/>
      <c r="DZ28" s="1058"/>
      <c r="EA28" s="233"/>
    </row>
    <row r="29" spans="1:131" ht="26.25" customHeight="1" x14ac:dyDescent="0.15">
      <c r="A29" s="245">
        <v>2</v>
      </c>
      <c r="B29" s="1094" t="s">
        <v>405</v>
      </c>
      <c r="C29" s="1095"/>
      <c r="D29" s="1095"/>
      <c r="E29" s="1095"/>
      <c r="F29" s="1095"/>
      <c r="G29" s="1095"/>
      <c r="H29" s="1095"/>
      <c r="I29" s="1095"/>
      <c r="J29" s="1095"/>
      <c r="K29" s="1095"/>
      <c r="L29" s="1095"/>
      <c r="M29" s="1095"/>
      <c r="N29" s="1095"/>
      <c r="O29" s="1095"/>
      <c r="P29" s="1096"/>
      <c r="Q29" s="1102">
        <v>130</v>
      </c>
      <c r="R29" s="1103"/>
      <c r="S29" s="1103"/>
      <c r="T29" s="1103"/>
      <c r="U29" s="1103"/>
      <c r="V29" s="1103">
        <v>128</v>
      </c>
      <c r="W29" s="1103"/>
      <c r="X29" s="1103"/>
      <c r="Y29" s="1103"/>
      <c r="Z29" s="1103"/>
      <c r="AA29" s="1103">
        <v>3</v>
      </c>
      <c r="AB29" s="1103"/>
      <c r="AC29" s="1103"/>
      <c r="AD29" s="1103"/>
      <c r="AE29" s="1104"/>
      <c r="AF29" s="1099">
        <v>3</v>
      </c>
      <c r="AG29" s="1100"/>
      <c r="AH29" s="1100"/>
      <c r="AI29" s="1100"/>
      <c r="AJ29" s="1101"/>
      <c r="AK29" s="1044">
        <v>82</v>
      </c>
      <c r="AL29" s="1035"/>
      <c r="AM29" s="1035"/>
      <c r="AN29" s="1035"/>
      <c r="AO29" s="1035"/>
      <c r="AP29" s="1035" t="s">
        <v>568</v>
      </c>
      <c r="AQ29" s="1035"/>
      <c r="AR29" s="1035"/>
      <c r="AS29" s="1035"/>
      <c r="AT29" s="1035"/>
      <c r="AU29" s="1035">
        <v>488</v>
      </c>
      <c r="AV29" s="1035"/>
      <c r="AW29" s="1035"/>
      <c r="AX29" s="1035"/>
      <c r="AY29" s="1035"/>
      <c r="AZ29" s="1105" t="s">
        <v>568</v>
      </c>
      <c r="BA29" s="1105"/>
      <c r="BB29" s="1105"/>
      <c r="BC29" s="1105"/>
      <c r="BD29" s="1105"/>
      <c r="BE29" s="1036"/>
      <c r="BF29" s="1036"/>
      <c r="BG29" s="1036"/>
      <c r="BH29" s="1036"/>
      <c r="BI29" s="1037"/>
      <c r="BJ29" s="235"/>
      <c r="BK29" s="235"/>
      <c r="BL29" s="235"/>
      <c r="BM29" s="235"/>
      <c r="BN29" s="235"/>
      <c r="BO29" s="244"/>
      <c r="BP29" s="244"/>
      <c r="BQ29" s="241">
        <v>23</v>
      </c>
      <c r="BR29" s="242"/>
      <c r="BS29" s="1056"/>
      <c r="BT29" s="1057"/>
      <c r="BU29" s="1057"/>
      <c r="BV29" s="1057"/>
      <c r="BW29" s="1057"/>
      <c r="BX29" s="1057"/>
      <c r="BY29" s="1057"/>
      <c r="BZ29" s="1057"/>
      <c r="CA29" s="1057"/>
      <c r="CB29" s="1057"/>
      <c r="CC29" s="1057"/>
      <c r="CD29" s="1057"/>
      <c r="CE29" s="1057"/>
      <c r="CF29" s="1057"/>
      <c r="CG29" s="1078"/>
      <c r="CH29" s="1053"/>
      <c r="CI29" s="1054"/>
      <c r="CJ29" s="1054"/>
      <c r="CK29" s="1054"/>
      <c r="CL29" s="1055"/>
      <c r="CM29" s="1053"/>
      <c r="CN29" s="1054"/>
      <c r="CO29" s="1054"/>
      <c r="CP29" s="1054"/>
      <c r="CQ29" s="1055"/>
      <c r="CR29" s="1053"/>
      <c r="CS29" s="1054"/>
      <c r="CT29" s="1054"/>
      <c r="CU29" s="1054"/>
      <c r="CV29" s="1055"/>
      <c r="CW29" s="1053"/>
      <c r="CX29" s="1054"/>
      <c r="CY29" s="1054"/>
      <c r="CZ29" s="1054"/>
      <c r="DA29" s="1055"/>
      <c r="DB29" s="1053"/>
      <c r="DC29" s="1054"/>
      <c r="DD29" s="1054"/>
      <c r="DE29" s="1054"/>
      <c r="DF29" s="1055"/>
      <c r="DG29" s="1053"/>
      <c r="DH29" s="1054"/>
      <c r="DI29" s="1054"/>
      <c r="DJ29" s="1054"/>
      <c r="DK29" s="1055"/>
      <c r="DL29" s="1053"/>
      <c r="DM29" s="1054"/>
      <c r="DN29" s="1054"/>
      <c r="DO29" s="1054"/>
      <c r="DP29" s="1055"/>
      <c r="DQ29" s="1053"/>
      <c r="DR29" s="1054"/>
      <c r="DS29" s="1054"/>
      <c r="DT29" s="1054"/>
      <c r="DU29" s="1055"/>
      <c r="DV29" s="1056"/>
      <c r="DW29" s="1057"/>
      <c r="DX29" s="1057"/>
      <c r="DY29" s="1057"/>
      <c r="DZ29" s="1058"/>
      <c r="EA29" s="233"/>
    </row>
    <row r="30" spans="1:131" ht="26.25" customHeight="1" x14ac:dyDescent="0.15">
      <c r="A30" s="245">
        <v>3</v>
      </c>
      <c r="B30" s="1094" t="s">
        <v>155</v>
      </c>
      <c r="C30" s="1095"/>
      <c r="D30" s="1095"/>
      <c r="E30" s="1095"/>
      <c r="F30" s="1095"/>
      <c r="G30" s="1095"/>
      <c r="H30" s="1095"/>
      <c r="I30" s="1095"/>
      <c r="J30" s="1095"/>
      <c r="K30" s="1095"/>
      <c r="L30" s="1095"/>
      <c r="M30" s="1095"/>
      <c r="N30" s="1095"/>
      <c r="O30" s="1095"/>
      <c r="P30" s="1096"/>
      <c r="Q30" s="1102">
        <v>181</v>
      </c>
      <c r="R30" s="1103"/>
      <c r="S30" s="1103"/>
      <c r="T30" s="1103"/>
      <c r="U30" s="1103"/>
      <c r="V30" s="1103">
        <v>192</v>
      </c>
      <c r="W30" s="1103"/>
      <c r="X30" s="1103"/>
      <c r="Y30" s="1103"/>
      <c r="Z30" s="1103"/>
      <c r="AA30" s="1103">
        <v>-11</v>
      </c>
      <c r="AB30" s="1103"/>
      <c r="AC30" s="1103"/>
      <c r="AD30" s="1103"/>
      <c r="AE30" s="1104"/>
      <c r="AF30" s="1099">
        <v>-11</v>
      </c>
      <c r="AG30" s="1100"/>
      <c r="AH30" s="1100"/>
      <c r="AI30" s="1100"/>
      <c r="AJ30" s="1101"/>
      <c r="AK30" s="1044">
        <v>68</v>
      </c>
      <c r="AL30" s="1035"/>
      <c r="AM30" s="1035"/>
      <c r="AN30" s="1035"/>
      <c r="AO30" s="1035"/>
      <c r="AP30" s="1035">
        <v>754</v>
      </c>
      <c r="AQ30" s="1035"/>
      <c r="AR30" s="1035"/>
      <c r="AS30" s="1035"/>
      <c r="AT30" s="1035"/>
      <c r="AU30" s="1035">
        <v>561</v>
      </c>
      <c r="AV30" s="1035"/>
      <c r="AW30" s="1035"/>
      <c r="AX30" s="1035"/>
      <c r="AY30" s="1035"/>
      <c r="AZ30" s="1105">
        <v>18.100000000000001</v>
      </c>
      <c r="BA30" s="1105"/>
      <c r="BB30" s="1105"/>
      <c r="BC30" s="1105"/>
      <c r="BD30" s="1105"/>
      <c r="BE30" s="1036" t="s">
        <v>407</v>
      </c>
      <c r="BF30" s="1036"/>
      <c r="BG30" s="1036"/>
      <c r="BH30" s="1036"/>
      <c r="BI30" s="1037"/>
      <c r="BJ30" s="235"/>
      <c r="BK30" s="235"/>
      <c r="BL30" s="235"/>
      <c r="BM30" s="235"/>
      <c r="BN30" s="235"/>
      <c r="BO30" s="244"/>
      <c r="BP30" s="244"/>
      <c r="BQ30" s="241">
        <v>24</v>
      </c>
      <c r="BR30" s="242"/>
      <c r="BS30" s="1056"/>
      <c r="BT30" s="1057"/>
      <c r="BU30" s="1057"/>
      <c r="BV30" s="1057"/>
      <c r="BW30" s="1057"/>
      <c r="BX30" s="1057"/>
      <c r="BY30" s="1057"/>
      <c r="BZ30" s="1057"/>
      <c r="CA30" s="1057"/>
      <c r="CB30" s="1057"/>
      <c r="CC30" s="1057"/>
      <c r="CD30" s="1057"/>
      <c r="CE30" s="1057"/>
      <c r="CF30" s="1057"/>
      <c r="CG30" s="1078"/>
      <c r="CH30" s="1053"/>
      <c r="CI30" s="1054"/>
      <c r="CJ30" s="1054"/>
      <c r="CK30" s="1054"/>
      <c r="CL30" s="1055"/>
      <c r="CM30" s="1053"/>
      <c r="CN30" s="1054"/>
      <c r="CO30" s="1054"/>
      <c r="CP30" s="1054"/>
      <c r="CQ30" s="1055"/>
      <c r="CR30" s="1053"/>
      <c r="CS30" s="1054"/>
      <c r="CT30" s="1054"/>
      <c r="CU30" s="1054"/>
      <c r="CV30" s="1055"/>
      <c r="CW30" s="1053"/>
      <c r="CX30" s="1054"/>
      <c r="CY30" s="1054"/>
      <c r="CZ30" s="1054"/>
      <c r="DA30" s="1055"/>
      <c r="DB30" s="1053"/>
      <c r="DC30" s="1054"/>
      <c r="DD30" s="1054"/>
      <c r="DE30" s="1054"/>
      <c r="DF30" s="1055"/>
      <c r="DG30" s="1053"/>
      <c r="DH30" s="1054"/>
      <c r="DI30" s="1054"/>
      <c r="DJ30" s="1054"/>
      <c r="DK30" s="1055"/>
      <c r="DL30" s="1053"/>
      <c r="DM30" s="1054"/>
      <c r="DN30" s="1054"/>
      <c r="DO30" s="1054"/>
      <c r="DP30" s="1055"/>
      <c r="DQ30" s="1053"/>
      <c r="DR30" s="1054"/>
      <c r="DS30" s="1054"/>
      <c r="DT30" s="1054"/>
      <c r="DU30" s="1055"/>
      <c r="DV30" s="1056"/>
      <c r="DW30" s="1057"/>
      <c r="DX30" s="1057"/>
      <c r="DY30" s="1057"/>
      <c r="DZ30" s="1058"/>
      <c r="EA30" s="233"/>
    </row>
    <row r="31" spans="1:131" ht="26.25" customHeight="1" x14ac:dyDescent="0.15">
      <c r="A31" s="245">
        <v>4</v>
      </c>
      <c r="B31" s="1094" t="s">
        <v>161</v>
      </c>
      <c r="C31" s="1095"/>
      <c r="D31" s="1095"/>
      <c r="E31" s="1095"/>
      <c r="F31" s="1095"/>
      <c r="G31" s="1095"/>
      <c r="H31" s="1095"/>
      <c r="I31" s="1095"/>
      <c r="J31" s="1095"/>
      <c r="K31" s="1095"/>
      <c r="L31" s="1095"/>
      <c r="M31" s="1095"/>
      <c r="N31" s="1095"/>
      <c r="O31" s="1095"/>
      <c r="P31" s="1096"/>
      <c r="Q31" s="1102">
        <v>159</v>
      </c>
      <c r="R31" s="1103"/>
      <c r="S31" s="1103"/>
      <c r="T31" s="1103"/>
      <c r="U31" s="1103"/>
      <c r="V31" s="1103">
        <v>162</v>
      </c>
      <c r="W31" s="1103"/>
      <c r="X31" s="1103"/>
      <c r="Y31" s="1103"/>
      <c r="Z31" s="1103"/>
      <c r="AA31" s="1103">
        <v>-3</v>
      </c>
      <c r="AB31" s="1103"/>
      <c r="AC31" s="1103"/>
      <c r="AD31" s="1103"/>
      <c r="AE31" s="1104"/>
      <c r="AF31" s="1099">
        <v>-3</v>
      </c>
      <c r="AG31" s="1100"/>
      <c r="AH31" s="1100"/>
      <c r="AI31" s="1100"/>
      <c r="AJ31" s="1101"/>
      <c r="AK31" s="1044">
        <v>69</v>
      </c>
      <c r="AL31" s="1035"/>
      <c r="AM31" s="1035"/>
      <c r="AN31" s="1035"/>
      <c r="AO31" s="1035"/>
      <c r="AP31" s="1035">
        <v>489</v>
      </c>
      <c r="AQ31" s="1035"/>
      <c r="AR31" s="1035"/>
      <c r="AS31" s="1035"/>
      <c r="AT31" s="1035"/>
      <c r="AU31" s="1035">
        <v>488</v>
      </c>
      <c r="AV31" s="1035"/>
      <c r="AW31" s="1035"/>
      <c r="AX31" s="1035"/>
      <c r="AY31" s="1035"/>
      <c r="AZ31" s="1105">
        <v>6.9</v>
      </c>
      <c r="BA31" s="1105"/>
      <c r="BB31" s="1105"/>
      <c r="BC31" s="1105"/>
      <c r="BD31" s="1105"/>
      <c r="BE31" s="1036" t="s">
        <v>407</v>
      </c>
      <c r="BF31" s="1036"/>
      <c r="BG31" s="1036"/>
      <c r="BH31" s="1036"/>
      <c r="BI31" s="1037"/>
      <c r="BJ31" s="235"/>
      <c r="BK31" s="235"/>
      <c r="BL31" s="235"/>
      <c r="BM31" s="235"/>
      <c r="BN31" s="235"/>
      <c r="BO31" s="244"/>
      <c r="BP31" s="244"/>
      <c r="BQ31" s="241">
        <v>25</v>
      </c>
      <c r="BR31" s="242"/>
      <c r="BS31" s="1056"/>
      <c r="BT31" s="1057"/>
      <c r="BU31" s="1057"/>
      <c r="BV31" s="1057"/>
      <c r="BW31" s="1057"/>
      <c r="BX31" s="1057"/>
      <c r="BY31" s="1057"/>
      <c r="BZ31" s="1057"/>
      <c r="CA31" s="1057"/>
      <c r="CB31" s="1057"/>
      <c r="CC31" s="1057"/>
      <c r="CD31" s="1057"/>
      <c r="CE31" s="1057"/>
      <c r="CF31" s="1057"/>
      <c r="CG31" s="1078"/>
      <c r="CH31" s="1053"/>
      <c r="CI31" s="1054"/>
      <c r="CJ31" s="1054"/>
      <c r="CK31" s="1054"/>
      <c r="CL31" s="1055"/>
      <c r="CM31" s="1053"/>
      <c r="CN31" s="1054"/>
      <c r="CO31" s="1054"/>
      <c r="CP31" s="1054"/>
      <c r="CQ31" s="1055"/>
      <c r="CR31" s="1053"/>
      <c r="CS31" s="1054"/>
      <c r="CT31" s="1054"/>
      <c r="CU31" s="1054"/>
      <c r="CV31" s="1055"/>
      <c r="CW31" s="1053"/>
      <c r="CX31" s="1054"/>
      <c r="CY31" s="1054"/>
      <c r="CZ31" s="1054"/>
      <c r="DA31" s="1055"/>
      <c r="DB31" s="1053"/>
      <c r="DC31" s="1054"/>
      <c r="DD31" s="1054"/>
      <c r="DE31" s="1054"/>
      <c r="DF31" s="1055"/>
      <c r="DG31" s="1053"/>
      <c r="DH31" s="1054"/>
      <c r="DI31" s="1054"/>
      <c r="DJ31" s="1054"/>
      <c r="DK31" s="1055"/>
      <c r="DL31" s="1053"/>
      <c r="DM31" s="1054"/>
      <c r="DN31" s="1054"/>
      <c r="DO31" s="1054"/>
      <c r="DP31" s="1055"/>
      <c r="DQ31" s="1053"/>
      <c r="DR31" s="1054"/>
      <c r="DS31" s="1054"/>
      <c r="DT31" s="1054"/>
      <c r="DU31" s="1055"/>
      <c r="DV31" s="1056"/>
      <c r="DW31" s="1057"/>
      <c r="DX31" s="1057"/>
      <c r="DY31" s="1057"/>
      <c r="DZ31" s="1058"/>
      <c r="EA31" s="233"/>
    </row>
    <row r="32" spans="1:131" ht="26.25" customHeight="1" x14ac:dyDescent="0.15">
      <c r="A32" s="245">
        <v>5</v>
      </c>
      <c r="B32" s="1094" t="s">
        <v>409</v>
      </c>
      <c r="C32" s="1095"/>
      <c r="D32" s="1095"/>
      <c r="E32" s="1095"/>
      <c r="F32" s="1095"/>
      <c r="G32" s="1095"/>
      <c r="H32" s="1095"/>
      <c r="I32" s="1095"/>
      <c r="J32" s="1095"/>
      <c r="K32" s="1095"/>
      <c r="L32" s="1095"/>
      <c r="M32" s="1095"/>
      <c r="N32" s="1095"/>
      <c r="O32" s="1095"/>
      <c r="P32" s="1096"/>
      <c r="Q32" s="1102">
        <v>27</v>
      </c>
      <c r="R32" s="1103"/>
      <c r="S32" s="1103"/>
      <c r="T32" s="1103"/>
      <c r="U32" s="1103"/>
      <c r="V32" s="1103">
        <v>24</v>
      </c>
      <c r="W32" s="1103"/>
      <c r="X32" s="1103"/>
      <c r="Y32" s="1103"/>
      <c r="Z32" s="1103"/>
      <c r="AA32" s="1103">
        <v>3</v>
      </c>
      <c r="AB32" s="1103"/>
      <c r="AC32" s="1103"/>
      <c r="AD32" s="1103"/>
      <c r="AE32" s="1104"/>
      <c r="AF32" s="1099">
        <v>3</v>
      </c>
      <c r="AG32" s="1100"/>
      <c r="AH32" s="1100"/>
      <c r="AI32" s="1100"/>
      <c r="AJ32" s="1101"/>
      <c r="AK32" s="1044">
        <v>17</v>
      </c>
      <c r="AL32" s="1035"/>
      <c r="AM32" s="1035"/>
      <c r="AN32" s="1035"/>
      <c r="AO32" s="1035"/>
      <c r="AP32" s="1035">
        <v>93</v>
      </c>
      <c r="AQ32" s="1035"/>
      <c r="AR32" s="1035"/>
      <c r="AS32" s="1035"/>
      <c r="AT32" s="1035"/>
      <c r="AU32" s="1035">
        <v>93</v>
      </c>
      <c r="AV32" s="1035"/>
      <c r="AW32" s="1035"/>
      <c r="AX32" s="1035"/>
      <c r="AY32" s="1035"/>
      <c r="AZ32" s="1105" t="s">
        <v>568</v>
      </c>
      <c r="BA32" s="1105"/>
      <c r="BB32" s="1105"/>
      <c r="BC32" s="1105"/>
      <c r="BD32" s="1105"/>
      <c r="BE32" s="1036" t="s">
        <v>407</v>
      </c>
      <c r="BF32" s="1036"/>
      <c r="BG32" s="1036"/>
      <c r="BH32" s="1036"/>
      <c r="BI32" s="1037"/>
      <c r="BJ32" s="235"/>
      <c r="BK32" s="235"/>
      <c r="BL32" s="235"/>
      <c r="BM32" s="235"/>
      <c r="BN32" s="235"/>
      <c r="BO32" s="244"/>
      <c r="BP32" s="244"/>
      <c r="BQ32" s="241">
        <v>26</v>
      </c>
      <c r="BR32" s="242"/>
      <c r="BS32" s="1056"/>
      <c r="BT32" s="1057"/>
      <c r="BU32" s="1057"/>
      <c r="BV32" s="1057"/>
      <c r="BW32" s="1057"/>
      <c r="BX32" s="1057"/>
      <c r="BY32" s="1057"/>
      <c r="BZ32" s="1057"/>
      <c r="CA32" s="1057"/>
      <c r="CB32" s="1057"/>
      <c r="CC32" s="1057"/>
      <c r="CD32" s="1057"/>
      <c r="CE32" s="1057"/>
      <c r="CF32" s="1057"/>
      <c r="CG32" s="1078"/>
      <c r="CH32" s="1053"/>
      <c r="CI32" s="1054"/>
      <c r="CJ32" s="1054"/>
      <c r="CK32" s="1054"/>
      <c r="CL32" s="1055"/>
      <c r="CM32" s="1053"/>
      <c r="CN32" s="1054"/>
      <c r="CO32" s="1054"/>
      <c r="CP32" s="1054"/>
      <c r="CQ32" s="1055"/>
      <c r="CR32" s="1053"/>
      <c r="CS32" s="1054"/>
      <c r="CT32" s="1054"/>
      <c r="CU32" s="1054"/>
      <c r="CV32" s="1055"/>
      <c r="CW32" s="1053"/>
      <c r="CX32" s="1054"/>
      <c r="CY32" s="1054"/>
      <c r="CZ32" s="1054"/>
      <c r="DA32" s="1055"/>
      <c r="DB32" s="1053"/>
      <c r="DC32" s="1054"/>
      <c r="DD32" s="1054"/>
      <c r="DE32" s="1054"/>
      <c r="DF32" s="1055"/>
      <c r="DG32" s="1053"/>
      <c r="DH32" s="1054"/>
      <c r="DI32" s="1054"/>
      <c r="DJ32" s="1054"/>
      <c r="DK32" s="1055"/>
      <c r="DL32" s="1053"/>
      <c r="DM32" s="1054"/>
      <c r="DN32" s="1054"/>
      <c r="DO32" s="1054"/>
      <c r="DP32" s="1055"/>
      <c r="DQ32" s="1053"/>
      <c r="DR32" s="1054"/>
      <c r="DS32" s="1054"/>
      <c r="DT32" s="1054"/>
      <c r="DU32" s="1055"/>
      <c r="DV32" s="1056"/>
      <c r="DW32" s="1057"/>
      <c r="DX32" s="1057"/>
      <c r="DY32" s="1057"/>
      <c r="DZ32" s="1058"/>
      <c r="EA32" s="233"/>
    </row>
    <row r="33" spans="1:131" ht="26.25" customHeight="1" x14ac:dyDescent="0.15">
      <c r="A33" s="245">
        <v>6</v>
      </c>
      <c r="B33" s="1094"/>
      <c r="C33" s="1095"/>
      <c r="D33" s="1095"/>
      <c r="E33" s="1095"/>
      <c r="F33" s="1095"/>
      <c r="G33" s="1095"/>
      <c r="H33" s="1095"/>
      <c r="I33" s="1095"/>
      <c r="J33" s="1095"/>
      <c r="K33" s="1095"/>
      <c r="L33" s="1095"/>
      <c r="M33" s="1095"/>
      <c r="N33" s="1095"/>
      <c r="O33" s="1095"/>
      <c r="P33" s="1096"/>
      <c r="Q33" s="1102"/>
      <c r="R33" s="1103"/>
      <c r="S33" s="1103"/>
      <c r="T33" s="1103"/>
      <c r="U33" s="1103"/>
      <c r="V33" s="1103"/>
      <c r="W33" s="1103"/>
      <c r="X33" s="1103"/>
      <c r="Y33" s="1103"/>
      <c r="Z33" s="1103"/>
      <c r="AA33" s="1103"/>
      <c r="AB33" s="1103"/>
      <c r="AC33" s="1103"/>
      <c r="AD33" s="1103"/>
      <c r="AE33" s="1104"/>
      <c r="AF33" s="1099"/>
      <c r="AG33" s="1100"/>
      <c r="AH33" s="1100"/>
      <c r="AI33" s="1100"/>
      <c r="AJ33" s="1101"/>
      <c r="AK33" s="1044"/>
      <c r="AL33" s="1035"/>
      <c r="AM33" s="1035"/>
      <c r="AN33" s="1035"/>
      <c r="AO33" s="1035"/>
      <c r="AP33" s="1035"/>
      <c r="AQ33" s="1035"/>
      <c r="AR33" s="1035"/>
      <c r="AS33" s="1035"/>
      <c r="AT33" s="1035"/>
      <c r="AU33" s="1035"/>
      <c r="AV33" s="1035"/>
      <c r="AW33" s="1035"/>
      <c r="AX33" s="1035"/>
      <c r="AY33" s="1035"/>
      <c r="AZ33" s="1105"/>
      <c r="BA33" s="1105"/>
      <c r="BB33" s="1105"/>
      <c r="BC33" s="1105"/>
      <c r="BD33" s="1105"/>
      <c r="BE33" s="1036"/>
      <c r="BF33" s="1036"/>
      <c r="BG33" s="1036"/>
      <c r="BH33" s="1036"/>
      <c r="BI33" s="1037"/>
      <c r="BJ33" s="235"/>
      <c r="BK33" s="235"/>
      <c r="BL33" s="235"/>
      <c r="BM33" s="235"/>
      <c r="BN33" s="235"/>
      <c r="BO33" s="244"/>
      <c r="BP33" s="244"/>
      <c r="BQ33" s="241">
        <v>27</v>
      </c>
      <c r="BR33" s="242"/>
      <c r="BS33" s="1056"/>
      <c r="BT33" s="1057"/>
      <c r="BU33" s="1057"/>
      <c r="BV33" s="1057"/>
      <c r="BW33" s="1057"/>
      <c r="BX33" s="1057"/>
      <c r="BY33" s="1057"/>
      <c r="BZ33" s="1057"/>
      <c r="CA33" s="1057"/>
      <c r="CB33" s="1057"/>
      <c r="CC33" s="1057"/>
      <c r="CD33" s="1057"/>
      <c r="CE33" s="1057"/>
      <c r="CF33" s="1057"/>
      <c r="CG33" s="1078"/>
      <c r="CH33" s="1053"/>
      <c r="CI33" s="1054"/>
      <c r="CJ33" s="1054"/>
      <c r="CK33" s="1054"/>
      <c r="CL33" s="1055"/>
      <c r="CM33" s="1053"/>
      <c r="CN33" s="1054"/>
      <c r="CO33" s="1054"/>
      <c r="CP33" s="1054"/>
      <c r="CQ33" s="1055"/>
      <c r="CR33" s="1053"/>
      <c r="CS33" s="1054"/>
      <c r="CT33" s="1054"/>
      <c r="CU33" s="1054"/>
      <c r="CV33" s="1055"/>
      <c r="CW33" s="1053"/>
      <c r="CX33" s="1054"/>
      <c r="CY33" s="1054"/>
      <c r="CZ33" s="1054"/>
      <c r="DA33" s="1055"/>
      <c r="DB33" s="1053"/>
      <c r="DC33" s="1054"/>
      <c r="DD33" s="1054"/>
      <c r="DE33" s="1054"/>
      <c r="DF33" s="1055"/>
      <c r="DG33" s="1053"/>
      <c r="DH33" s="1054"/>
      <c r="DI33" s="1054"/>
      <c r="DJ33" s="1054"/>
      <c r="DK33" s="1055"/>
      <c r="DL33" s="1053"/>
      <c r="DM33" s="1054"/>
      <c r="DN33" s="1054"/>
      <c r="DO33" s="1054"/>
      <c r="DP33" s="1055"/>
      <c r="DQ33" s="1053"/>
      <c r="DR33" s="1054"/>
      <c r="DS33" s="1054"/>
      <c r="DT33" s="1054"/>
      <c r="DU33" s="1055"/>
      <c r="DV33" s="1056"/>
      <c r="DW33" s="1057"/>
      <c r="DX33" s="1057"/>
      <c r="DY33" s="1057"/>
      <c r="DZ33" s="1058"/>
      <c r="EA33" s="233"/>
    </row>
    <row r="34" spans="1:131" ht="26.25" customHeight="1" x14ac:dyDescent="0.15">
      <c r="A34" s="245">
        <v>7</v>
      </c>
      <c r="B34" s="1094"/>
      <c r="C34" s="1095"/>
      <c r="D34" s="1095"/>
      <c r="E34" s="1095"/>
      <c r="F34" s="1095"/>
      <c r="G34" s="1095"/>
      <c r="H34" s="1095"/>
      <c r="I34" s="1095"/>
      <c r="J34" s="1095"/>
      <c r="K34" s="1095"/>
      <c r="L34" s="1095"/>
      <c r="M34" s="1095"/>
      <c r="N34" s="1095"/>
      <c r="O34" s="1095"/>
      <c r="P34" s="1096"/>
      <c r="Q34" s="1102"/>
      <c r="R34" s="1103"/>
      <c r="S34" s="1103"/>
      <c r="T34" s="1103"/>
      <c r="U34" s="1103"/>
      <c r="V34" s="1103"/>
      <c r="W34" s="1103"/>
      <c r="X34" s="1103"/>
      <c r="Y34" s="1103"/>
      <c r="Z34" s="1103"/>
      <c r="AA34" s="1103"/>
      <c r="AB34" s="1103"/>
      <c r="AC34" s="1103"/>
      <c r="AD34" s="1103"/>
      <c r="AE34" s="1104"/>
      <c r="AF34" s="1099"/>
      <c r="AG34" s="1100"/>
      <c r="AH34" s="1100"/>
      <c r="AI34" s="1100"/>
      <c r="AJ34" s="1101"/>
      <c r="AK34" s="1044"/>
      <c r="AL34" s="1035"/>
      <c r="AM34" s="1035"/>
      <c r="AN34" s="1035"/>
      <c r="AO34" s="1035"/>
      <c r="AP34" s="1035"/>
      <c r="AQ34" s="1035"/>
      <c r="AR34" s="1035"/>
      <c r="AS34" s="1035"/>
      <c r="AT34" s="1035"/>
      <c r="AU34" s="1035"/>
      <c r="AV34" s="1035"/>
      <c r="AW34" s="1035"/>
      <c r="AX34" s="1035"/>
      <c r="AY34" s="1035"/>
      <c r="AZ34" s="1105"/>
      <c r="BA34" s="1105"/>
      <c r="BB34" s="1105"/>
      <c r="BC34" s="1105"/>
      <c r="BD34" s="1105"/>
      <c r="BE34" s="1036"/>
      <c r="BF34" s="1036"/>
      <c r="BG34" s="1036"/>
      <c r="BH34" s="1036"/>
      <c r="BI34" s="1037"/>
      <c r="BJ34" s="235"/>
      <c r="BK34" s="235"/>
      <c r="BL34" s="235"/>
      <c r="BM34" s="235"/>
      <c r="BN34" s="235"/>
      <c r="BO34" s="244"/>
      <c r="BP34" s="244"/>
      <c r="BQ34" s="241">
        <v>28</v>
      </c>
      <c r="BR34" s="242"/>
      <c r="BS34" s="1056"/>
      <c r="BT34" s="1057"/>
      <c r="BU34" s="1057"/>
      <c r="BV34" s="1057"/>
      <c r="BW34" s="1057"/>
      <c r="BX34" s="1057"/>
      <c r="BY34" s="1057"/>
      <c r="BZ34" s="1057"/>
      <c r="CA34" s="1057"/>
      <c r="CB34" s="1057"/>
      <c r="CC34" s="1057"/>
      <c r="CD34" s="1057"/>
      <c r="CE34" s="1057"/>
      <c r="CF34" s="1057"/>
      <c r="CG34" s="1078"/>
      <c r="CH34" s="1053"/>
      <c r="CI34" s="1054"/>
      <c r="CJ34" s="1054"/>
      <c r="CK34" s="1054"/>
      <c r="CL34" s="1055"/>
      <c r="CM34" s="1053"/>
      <c r="CN34" s="1054"/>
      <c r="CO34" s="1054"/>
      <c r="CP34" s="1054"/>
      <c r="CQ34" s="1055"/>
      <c r="CR34" s="1053"/>
      <c r="CS34" s="1054"/>
      <c r="CT34" s="1054"/>
      <c r="CU34" s="1054"/>
      <c r="CV34" s="1055"/>
      <c r="CW34" s="1053"/>
      <c r="CX34" s="1054"/>
      <c r="CY34" s="1054"/>
      <c r="CZ34" s="1054"/>
      <c r="DA34" s="1055"/>
      <c r="DB34" s="1053"/>
      <c r="DC34" s="1054"/>
      <c r="DD34" s="1054"/>
      <c r="DE34" s="1054"/>
      <c r="DF34" s="1055"/>
      <c r="DG34" s="1053"/>
      <c r="DH34" s="1054"/>
      <c r="DI34" s="1054"/>
      <c r="DJ34" s="1054"/>
      <c r="DK34" s="1055"/>
      <c r="DL34" s="1053"/>
      <c r="DM34" s="1054"/>
      <c r="DN34" s="1054"/>
      <c r="DO34" s="1054"/>
      <c r="DP34" s="1055"/>
      <c r="DQ34" s="1053"/>
      <c r="DR34" s="1054"/>
      <c r="DS34" s="1054"/>
      <c r="DT34" s="1054"/>
      <c r="DU34" s="1055"/>
      <c r="DV34" s="1056"/>
      <c r="DW34" s="1057"/>
      <c r="DX34" s="1057"/>
      <c r="DY34" s="1057"/>
      <c r="DZ34" s="1058"/>
      <c r="EA34" s="233"/>
    </row>
    <row r="35" spans="1:131" ht="26.25" customHeight="1" x14ac:dyDescent="0.15">
      <c r="A35" s="245">
        <v>8</v>
      </c>
      <c r="B35" s="1094"/>
      <c r="C35" s="1095"/>
      <c r="D35" s="1095"/>
      <c r="E35" s="1095"/>
      <c r="F35" s="1095"/>
      <c r="G35" s="1095"/>
      <c r="H35" s="1095"/>
      <c r="I35" s="1095"/>
      <c r="J35" s="1095"/>
      <c r="K35" s="1095"/>
      <c r="L35" s="1095"/>
      <c r="M35" s="1095"/>
      <c r="N35" s="1095"/>
      <c r="O35" s="1095"/>
      <c r="P35" s="1096"/>
      <c r="Q35" s="1102"/>
      <c r="R35" s="1103"/>
      <c r="S35" s="1103"/>
      <c r="T35" s="1103"/>
      <c r="U35" s="1103"/>
      <c r="V35" s="1103"/>
      <c r="W35" s="1103"/>
      <c r="X35" s="1103"/>
      <c r="Y35" s="1103"/>
      <c r="Z35" s="1103"/>
      <c r="AA35" s="1103"/>
      <c r="AB35" s="1103"/>
      <c r="AC35" s="1103"/>
      <c r="AD35" s="1103"/>
      <c r="AE35" s="1104"/>
      <c r="AF35" s="1099"/>
      <c r="AG35" s="1100"/>
      <c r="AH35" s="1100"/>
      <c r="AI35" s="1100"/>
      <c r="AJ35" s="1101"/>
      <c r="AK35" s="1044"/>
      <c r="AL35" s="1035"/>
      <c r="AM35" s="1035"/>
      <c r="AN35" s="1035"/>
      <c r="AO35" s="1035"/>
      <c r="AP35" s="1035"/>
      <c r="AQ35" s="1035"/>
      <c r="AR35" s="1035"/>
      <c r="AS35" s="1035"/>
      <c r="AT35" s="1035"/>
      <c r="AU35" s="1035"/>
      <c r="AV35" s="1035"/>
      <c r="AW35" s="1035"/>
      <c r="AX35" s="1035"/>
      <c r="AY35" s="1035"/>
      <c r="AZ35" s="1105"/>
      <c r="BA35" s="1105"/>
      <c r="BB35" s="1105"/>
      <c r="BC35" s="1105"/>
      <c r="BD35" s="1105"/>
      <c r="BE35" s="1036"/>
      <c r="BF35" s="1036"/>
      <c r="BG35" s="1036"/>
      <c r="BH35" s="1036"/>
      <c r="BI35" s="1037"/>
      <c r="BJ35" s="235"/>
      <c r="BK35" s="235"/>
      <c r="BL35" s="235"/>
      <c r="BM35" s="235"/>
      <c r="BN35" s="235"/>
      <c r="BO35" s="244"/>
      <c r="BP35" s="244"/>
      <c r="BQ35" s="241">
        <v>29</v>
      </c>
      <c r="BR35" s="242"/>
      <c r="BS35" s="1056"/>
      <c r="BT35" s="1057"/>
      <c r="BU35" s="1057"/>
      <c r="BV35" s="1057"/>
      <c r="BW35" s="1057"/>
      <c r="BX35" s="1057"/>
      <c r="BY35" s="1057"/>
      <c r="BZ35" s="1057"/>
      <c r="CA35" s="1057"/>
      <c r="CB35" s="1057"/>
      <c r="CC35" s="1057"/>
      <c r="CD35" s="1057"/>
      <c r="CE35" s="1057"/>
      <c r="CF35" s="1057"/>
      <c r="CG35" s="1078"/>
      <c r="CH35" s="1053"/>
      <c r="CI35" s="1054"/>
      <c r="CJ35" s="1054"/>
      <c r="CK35" s="1054"/>
      <c r="CL35" s="1055"/>
      <c r="CM35" s="1053"/>
      <c r="CN35" s="1054"/>
      <c r="CO35" s="1054"/>
      <c r="CP35" s="1054"/>
      <c r="CQ35" s="1055"/>
      <c r="CR35" s="1053"/>
      <c r="CS35" s="1054"/>
      <c r="CT35" s="1054"/>
      <c r="CU35" s="1054"/>
      <c r="CV35" s="1055"/>
      <c r="CW35" s="1053"/>
      <c r="CX35" s="1054"/>
      <c r="CY35" s="1054"/>
      <c r="CZ35" s="1054"/>
      <c r="DA35" s="1055"/>
      <c r="DB35" s="1053"/>
      <c r="DC35" s="1054"/>
      <c r="DD35" s="1054"/>
      <c r="DE35" s="1054"/>
      <c r="DF35" s="1055"/>
      <c r="DG35" s="1053"/>
      <c r="DH35" s="1054"/>
      <c r="DI35" s="1054"/>
      <c r="DJ35" s="1054"/>
      <c r="DK35" s="1055"/>
      <c r="DL35" s="1053"/>
      <c r="DM35" s="1054"/>
      <c r="DN35" s="1054"/>
      <c r="DO35" s="1054"/>
      <c r="DP35" s="1055"/>
      <c r="DQ35" s="1053"/>
      <c r="DR35" s="1054"/>
      <c r="DS35" s="1054"/>
      <c r="DT35" s="1054"/>
      <c r="DU35" s="1055"/>
      <c r="DV35" s="1056"/>
      <c r="DW35" s="1057"/>
      <c r="DX35" s="1057"/>
      <c r="DY35" s="1057"/>
      <c r="DZ35" s="1058"/>
      <c r="EA35" s="233"/>
    </row>
    <row r="36" spans="1:131" ht="26.25" customHeight="1" x14ac:dyDescent="0.15">
      <c r="A36" s="245">
        <v>9</v>
      </c>
      <c r="B36" s="1094"/>
      <c r="C36" s="1095"/>
      <c r="D36" s="1095"/>
      <c r="E36" s="1095"/>
      <c r="F36" s="1095"/>
      <c r="G36" s="1095"/>
      <c r="H36" s="1095"/>
      <c r="I36" s="1095"/>
      <c r="J36" s="1095"/>
      <c r="K36" s="1095"/>
      <c r="L36" s="1095"/>
      <c r="M36" s="1095"/>
      <c r="N36" s="1095"/>
      <c r="O36" s="1095"/>
      <c r="P36" s="1096"/>
      <c r="Q36" s="1102"/>
      <c r="R36" s="1103"/>
      <c r="S36" s="1103"/>
      <c r="T36" s="1103"/>
      <c r="U36" s="1103"/>
      <c r="V36" s="1103"/>
      <c r="W36" s="1103"/>
      <c r="X36" s="1103"/>
      <c r="Y36" s="1103"/>
      <c r="Z36" s="1103"/>
      <c r="AA36" s="1103"/>
      <c r="AB36" s="1103"/>
      <c r="AC36" s="1103"/>
      <c r="AD36" s="1103"/>
      <c r="AE36" s="1104"/>
      <c r="AF36" s="1099"/>
      <c r="AG36" s="1100"/>
      <c r="AH36" s="1100"/>
      <c r="AI36" s="1100"/>
      <c r="AJ36" s="1101"/>
      <c r="AK36" s="1044"/>
      <c r="AL36" s="1035"/>
      <c r="AM36" s="1035"/>
      <c r="AN36" s="1035"/>
      <c r="AO36" s="1035"/>
      <c r="AP36" s="1035"/>
      <c r="AQ36" s="1035"/>
      <c r="AR36" s="1035"/>
      <c r="AS36" s="1035"/>
      <c r="AT36" s="1035"/>
      <c r="AU36" s="1035"/>
      <c r="AV36" s="1035"/>
      <c r="AW36" s="1035"/>
      <c r="AX36" s="1035"/>
      <c r="AY36" s="1035"/>
      <c r="AZ36" s="1105"/>
      <c r="BA36" s="1105"/>
      <c r="BB36" s="1105"/>
      <c r="BC36" s="1105"/>
      <c r="BD36" s="1105"/>
      <c r="BE36" s="1036"/>
      <c r="BF36" s="1036"/>
      <c r="BG36" s="1036"/>
      <c r="BH36" s="1036"/>
      <c r="BI36" s="1037"/>
      <c r="BJ36" s="235"/>
      <c r="BK36" s="235"/>
      <c r="BL36" s="235"/>
      <c r="BM36" s="235"/>
      <c r="BN36" s="235"/>
      <c r="BO36" s="244"/>
      <c r="BP36" s="244"/>
      <c r="BQ36" s="241">
        <v>30</v>
      </c>
      <c r="BR36" s="242"/>
      <c r="BS36" s="1056"/>
      <c r="BT36" s="1057"/>
      <c r="BU36" s="1057"/>
      <c r="BV36" s="1057"/>
      <c r="BW36" s="1057"/>
      <c r="BX36" s="1057"/>
      <c r="BY36" s="1057"/>
      <c r="BZ36" s="1057"/>
      <c r="CA36" s="1057"/>
      <c r="CB36" s="1057"/>
      <c r="CC36" s="1057"/>
      <c r="CD36" s="1057"/>
      <c r="CE36" s="1057"/>
      <c r="CF36" s="1057"/>
      <c r="CG36" s="1078"/>
      <c r="CH36" s="1053"/>
      <c r="CI36" s="1054"/>
      <c r="CJ36" s="1054"/>
      <c r="CK36" s="1054"/>
      <c r="CL36" s="1055"/>
      <c r="CM36" s="1053"/>
      <c r="CN36" s="1054"/>
      <c r="CO36" s="1054"/>
      <c r="CP36" s="1054"/>
      <c r="CQ36" s="1055"/>
      <c r="CR36" s="1053"/>
      <c r="CS36" s="1054"/>
      <c r="CT36" s="1054"/>
      <c r="CU36" s="1054"/>
      <c r="CV36" s="1055"/>
      <c r="CW36" s="1053"/>
      <c r="CX36" s="1054"/>
      <c r="CY36" s="1054"/>
      <c r="CZ36" s="1054"/>
      <c r="DA36" s="1055"/>
      <c r="DB36" s="1053"/>
      <c r="DC36" s="1054"/>
      <c r="DD36" s="1054"/>
      <c r="DE36" s="1054"/>
      <c r="DF36" s="1055"/>
      <c r="DG36" s="1053"/>
      <c r="DH36" s="1054"/>
      <c r="DI36" s="1054"/>
      <c r="DJ36" s="1054"/>
      <c r="DK36" s="1055"/>
      <c r="DL36" s="1053"/>
      <c r="DM36" s="1054"/>
      <c r="DN36" s="1054"/>
      <c r="DO36" s="1054"/>
      <c r="DP36" s="1055"/>
      <c r="DQ36" s="1053"/>
      <c r="DR36" s="1054"/>
      <c r="DS36" s="1054"/>
      <c r="DT36" s="1054"/>
      <c r="DU36" s="1055"/>
      <c r="DV36" s="1056"/>
      <c r="DW36" s="1057"/>
      <c r="DX36" s="1057"/>
      <c r="DY36" s="1057"/>
      <c r="DZ36" s="1058"/>
      <c r="EA36" s="233"/>
    </row>
    <row r="37" spans="1:131" ht="26.25" customHeight="1" x14ac:dyDescent="0.15">
      <c r="A37" s="245">
        <v>10</v>
      </c>
      <c r="B37" s="1094"/>
      <c r="C37" s="1095"/>
      <c r="D37" s="1095"/>
      <c r="E37" s="1095"/>
      <c r="F37" s="1095"/>
      <c r="G37" s="1095"/>
      <c r="H37" s="1095"/>
      <c r="I37" s="1095"/>
      <c r="J37" s="1095"/>
      <c r="K37" s="1095"/>
      <c r="L37" s="1095"/>
      <c r="M37" s="1095"/>
      <c r="N37" s="1095"/>
      <c r="O37" s="1095"/>
      <c r="P37" s="1096"/>
      <c r="Q37" s="1102"/>
      <c r="R37" s="1103"/>
      <c r="S37" s="1103"/>
      <c r="T37" s="1103"/>
      <c r="U37" s="1103"/>
      <c r="V37" s="1103"/>
      <c r="W37" s="1103"/>
      <c r="X37" s="1103"/>
      <c r="Y37" s="1103"/>
      <c r="Z37" s="1103"/>
      <c r="AA37" s="1103"/>
      <c r="AB37" s="1103"/>
      <c r="AC37" s="1103"/>
      <c r="AD37" s="1103"/>
      <c r="AE37" s="1104"/>
      <c r="AF37" s="1099"/>
      <c r="AG37" s="1100"/>
      <c r="AH37" s="1100"/>
      <c r="AI37" s="1100"/>
      <c r="AJ37" s="1101"/>
      <c r="AK37" s="1044"/>
      <c r="AL37" s="1035"/>
      <c r="AM37" s="1035"/>
      <c r="AN37" s="1035"/>
      <c r="AO37" s="1035"/>
      <c r="AP37" s="1035"/>
      <c r="AQ37" s="1035"/>
      <c r="AR37" s="1035"/>
      <c r="AS37" s="1035"/>
      <c r="AT37" s="1035"/>
      <c r="AU37" s="1035"/>
      <c r="AV37" s="1035"/>
      <c r="AW37" s="1035"/>
      <c r="AX37" s="1035"/>
      <c r="AY37" s="1035"/>
      <c r="AZ37" s="1105"/>
      <c r="BA37" s="1105"/>
      <c r="BB37" s="1105"/>
      <c r="BC37" s="1105"/>
      <c r="BD37" s="1105"/>
      <c r="BE37" s="1036"/>
      <c r="BF37" s="1036"/>
      <c r="BG37" s="1036"/>
      <c r="BH37" s="1036"/>
      <c r="BI37" s="1037"/>
      <c r="BJ37" s="235"/>
      <c r="BK37" s="235"/>
      <c r="BL37" s="235"/>
      <c r="BM37" s="235"/>
      <c r="BN37" s="235"/>
      <c r="BO37" s="244"/>
      <c r="BP37" s="244"/>
      <c r="BQ37" s="241">
        <v>31</v>
      </c>
      <c r="BR37" s="242"/>
      <c r="BS37" s="1056"/>
      <c r="BT37" s="1057"/>
      <c r="BU37" s="1057"/>
      <c r="BV37" s="1057"/>
      <c r="BW37" s="1057"/>
      <c r="BX37" s="1057"/>
      <c r="BY37" s="1057"/>
      <c r="BZ37" s="1057"/>
      <c r="CA37" s="1057"/>
      <c r="CB37" s="1057"/>
      <c r="CC37" s="1057"/>
      <c r="CD37" s="1057"/>
      <c r="CE37" s="1057"/>
      <c r="CF37" s="1057"/>
      <c r="CG37" s="1078"/>
      <c r="CH37" s="1053"/>
      <c r="CI37" s="1054"/>
      <c r="CJ37" s="1054"/>
      <c r="CK37" s="1054"/>
      <c r="CL37" s="1055"/>
      <c r="CM37" s="1053"/>
      <c r="CN37" s="1054"/>
      <c r="CO37" s="1054"/>
      <c r="CP37" s="1054"/>
      <c r="CQ37" s="1055"/>
      <c r="CR37" s="1053"/>
      <c r="CS37" s="1054"/>
      <c r="CT37" s="1054"/>
      <c r="CU37" s="1054"/>
      <c r="CV37" s="1055"/>
      <c r="CW37" s="1053"/>
      <c r="CX37" s="1054"/>
      <c r="CY37" s="1054"/>
      <c r="CZ37" s="1054"/>
      <c r="DA37" s="1055"/>
      <c r="DB37" s="1053"/>
      <c r="DC37" s="1054"/>
      <c r="DD37" s="1054"/>
      <c r="DE37" s="1054"/>
      <c r="DF37" s="1055"/>
      <c r="DG37" s="1053"/>
      <c r="DH37" s="1054"/>
      <c r="DI37" s="1054"/>
      <c r="DJ37" s="1054"/>
      <c r="DK37" s="1055"/>
      <c r="DL37" s="1053"/>
      <c r="DM37" s="1054"/>
      <c r="DN37" s="1054"/>
      <c r="DO37" s="1054"/>
      <c r="DP37" s="1055"/>
      <c r="DQ37" s="1053"/>
      <c r="DR37" s="1054"/>
      <c r="DS37" s="1054"/>
      <c r="DT37" s="1054"/>
      <c r="DU37" s="1055"/>
      <c r="DV37" s="1056"/>
      <c r="DW37" s="1057"/>
      <c r="DX37" s="1057"/>
      <c r="DY37" s="1057"/>
      <c r="DZ37" s="1058"/>
      <c r="EA37" s="233"/>
    </row>
    <row r="38" spans="1:131" ht="26.25" customHeight="1" x14ac:dyDescent="0.15">
      <c r="A38" s="245">
        <v>11</v>
      </c>
      <c r="B38" s="1094"/>
      <c r="C38" s="1095"/>
      <c r="D38" s="1095"/>
      <c r="E38" s="1095"/>
      <c r="F38" s="1095"/>
      <c r="G38" s="1095"/>
      <c r="H38" s="1095"/>
      <c r="I38" s="1095"/>
      <c r="J38" s="1095"/>
      <c r="K38" s="1095"/>
      <c r="L38" s="1095"/>
      <c r="M38" s="1095"/>
      <c r="N38" s="1095"/>
      <c r="O38" s="1095"/>
      <c r="P38" s="1096"/>
      <c r="Q38" s="1102"/>
      <c r="R38" s="1103"/>
      <c r="S38" s="1103"/>
      <c r="T38" s="1103"/>
      <c r="U38" s="1103"/>
      <c r="V38" s="1103"/>
      <c r="W38" s="1103"/>
      <c r="X38" s="1103"/>
      <c r="Y38" s="1103"/>
      <c r="Z38" s="1103"/>
      <c r="AA38" s="1103"/>
      <c r="AB38" s="1103"/>
      <c r="AC38" s="1103"/>
      <c r="AD38" s="1103"/>
      <c r="AE38" s="1104"/>
      <c r="AF38" s="1099"/>
      <c r="AG38" s="1100"/>
      <c r="AH38" s="1100"/>
      <c r="AI38" s="1100"/>
      <c r="AJ38" s="1101"/>
      <c r="AK38" s="1044"/>
      <c r="AL38" s="1035"/>
      <c r="AM38" s="1035"/>
      <c r="AN38" s="1035"/>
      <c r="AO38" s="1035"/>
      <c r="AP38" s="1035"/>
      <c r="AQ38" s="1035"/>
      <c r="AR38" s="1035"/>
      <c r="AS38" s="1035"/>
      <c r="AT38" s="1035"/>
      <c r="AU38" s="1035"/>
      <c r="AV38" s="1035"/>
      <c r="AW38" s="1035"/>
      <c r="AX38" s="1035"/>
      <c r="AY38" s="1035"/>
      <c r="AZ38" s="1105"/>
      <c r="BA38" s="1105"/>
      <c r="BB38" s="1105"/>
      <c r="BC38" s="1105"/>
      <c r="BD38" s="1105"/>
      <c r="BE38" s="1036"/>
      <c r="BF38" s="1036"/>
      <c r="BG38" s="1036"/>
      <c r="BH38" s="1036"/>
      <c r="BI38" s="1037"/>
      <c r="BJ38" s="235"/>
      <c r="BK38" s="235"/>
      <c r="BL38" s="235"/>
      <c r="BM38" s="235"/>
      <c r="BN38" s="235"/>
      <c r="BO38" s="244"/>
      <c r="BP38" s="244"/>
      <c r="BQ38" s="241">
        <v>32</v>
      </c>
      <c r="BR38" s="242"/>
      <c r="BS38" s="1056"/>
      <c r="BT38" s="1057"/>
      <c r="BU38" s="1057"/>
      <c r="BV38" s="1057"/>
      <c r="BW38" s="1057"/>
      <c r="BX38" s="1057"/>
      <c r="BY38" s="1057"/>
      <c r="BZ38" s="1057"/>
      <c r="CA38" s="1057"/>
      <c r="CB38" s="1057"/>
      <c r="CC38" s="1057"/>
      <c r="CD38" s="1057"/>
      <c r="CE38" s="1057"/>
      <c r="CF38" s="1057"/>
      <c r="CG38" s="1078"/>
      <c r="CH38" s="1053"/>
      <c r="CI38" s="1054"/>
      <c r="CJ38" s="1054"/>
      <c r="CK38" s="1054"/>
      <c r="CL38" s="1055"/>
      <c r="CM38" s="1053"/>
      <c r="CN38" s="1054"/>
      <c r="CO38" s="1054"/>
      <c r="CP38" s="1054"/>
      <c r="CQ38" s="1055"/>
      <c r="CR38" s="1053"/>
      <c r="CS38" s="1054"/>
      <c r="CT38" s="1054"/>
      <c r="CU38" s="1054"/>
      <c r="CV38" s="1055"/>
      <c r="CW38" s="1053"/>
      <c r="CX38" s="1054"/>
      <c r="CY38" s="1054"/>
      <c r="CZ38" s="1054"/>
      <c r="DA38" s="1055"/>
      <c r="DB38" s="1053"/>
      <c r="DC38" s="1054"/>
      <c r="DD38" s="1054"/>
      <c r="DE38" s="1054"/>
      <c r="DF38" s="1055"/>
      <c r="DG38" s="1053"/>
      <c r="DH38" s="1054"/>
      <c r="DI38" s="1054"/>
      <c r="DJ38" s="1054"/>
      <c r="DK38" s="1055"/>
      <c r="DL38" s="1053"/>
      <c r="DM38" s="1054"/>
      <c r="DN38" s="1054"/>
      <c r="DO38" s="1054"/>
      <c r="DP38" s="1055"/>
      <c r="DQ38" s="1053"/>
      <c r="DR38" s="1054"/>
      <c r="DS38" s="1054"/>
      <c r="DT38" s="1054"/>
      <c r="DU38" s="1055"/>
      <c r="DV38" s="1056"/>
      <c r="DW38" s="1057"/>
      <c r="DX38" s="1057"/>
      <c r="DY38" s="1057"/>
      <c r="DZ38" s="1058"/>
      <c r="EA38" s="233"/>
    </row>
    <row r="39" spans="1:131" ht="26.25" customHeight="1" x14ac:dyDescent="0.15">
      <c r="A39" s="245">
        <v>12</v>
      </c>
      <c r="B39" s="1094"/>
      <c r="C39" s="1095"/>
      <c r="D39" s="1095"/>
      <c r="E39" s="1095"/>
      <c r="F39" s="1095"/>
      <c r="G39" s="1095"/>
      <c r="H39" s="1095"/>
      <c r="I39" s="1095"/>
      <c r="J39" s="1095"/>
      <c r="K39" s="1095"/>
      <c r="L39" s="1095"/>
      <c r="M39" s="1095"/>
      <c r="N39" s="1095"/>
      <c r="O39" s="1095"/>
      <c r="P39" s="1096"/>
      <c r="Q39" s="1102"/>
      <c r="R39" s="1103"/>
      <c r="S39" s="1103"/>
      <c r="T39" s="1103"/>
      <c r="U39" s="1103"/>
      <c r="V39" s="1103"/>
      <c r="W39" s="1103"/>
      <c r="X39" s="1103"/>
      <c r="Y39" s="1103"/>
      <c r="Z39" s="1103"/>
      <c r="AA39" s="1103"/>
      <c r="AB39" s="1103"/>
      <c r="AC39" s="1103"/>
      <c r="AD39" s="1103"/>
      <c r="AE39" s="1104"/>
      <c r="AF39" s="1099"/>
      <c r="AG39" s="1100"/>
      <c r="AH39" s="1100"/>
      <c r="AI39" s="1100"/>
      <c r="AJ39" s="1101"/>
      <c r="AK39" s="1044"/>
      <c r="AL39" s="1035"/>
      <c r="AM39" s="1035"/>
      <c r="AN39" s="1035"/>
      <c r="AO39" s="1035"/>
      <c r="AP39" s="1035"/>
      <c r="AQ39" s="1035"/>
      <c r="AR39" s="1035"/>
      <c r="AS39" s="1035"/>
      <c r="AT39" s="1035"/>
      <c r="AU39" s="1035"/>
      <c r="AV39" s="1035"/>
      <c r="AW39" s="1035"/>
      <c r="AX39" s="1035"/>
      <c r="AY39" s="1035"/>
      <c r="AZ39" s="1105"/>
      <c r="BA39" s="1105"/>
      <c r="BB39" s="1105"/>
      <c r="BC39" s="1105"/>
      <c r="BD39" s="1105"/>
      <c r="BE39" s="1036"/>
      <c r="BF39" s="1036"/>
      <c r="BG39" s="1036"/>
      <c r="BH39" s="1036"/>
      <c r="BI39" s="1037"/>
      <c r="BJ39" s="235"/>
      <c r="BK39" s="235"/>
      <c r="BL39" s="235"/>
      <c r="BM39" s="235"/>
      <c r="BN39" s="235"/>
      <c r="BO39" s="244"/>
      <c r="BP39" s="244"/>
      <c r="BQ39" s="241">
        <v>33</v>
      </c>
      <c r="BR39" s="242"/>
      <c r="BS39" s="1056"/>
      <c r="BT39" s="1057"/>
      <c r="BU39" s="1057"/>
      <c r="BV39" s="1057"/>
      <c r="BW39" s="1057"/>
      <c r="BX39" s="1057"/>
      <c r="BY39" s="1057"/>
      <c r="BZ39" s="1057"/>
      <c r="CA39" s="1057"/>
      <c r="CB39" s="1057"/>
      <c r="CC39" s="1057"/>
      <c r="CD39" s="1057"/>
      <c r="CE39" s="1057"/>
      <c r="CF39" s="1057"/>
      <c r="CG39" s="1078"/>
      <c r="CH39" s="1053"/>
      <c r="CI39" s="1054"/>
      <c r="CJ39" s="1054"/>
      <c r="CK39" s="1054"/>
      <c r="CL39" s="1055"/>
      <c r="CM39" s="1053"/>
      <c r="CN39" s="1054"/>
      <c r="CO39" s="1054"/>
      <c r="CP39" s="1054"/>
      <c r="CQ39" s="1055"/>
      <c r="CR39" s="1053"/>
      <c r="CS39" s="1054"/>
      <c r="CT39" s="1054"/>
      <c r="CU39" s="1054"/>
      <c r="CV39" s="1055"/>
      <c r="CW39" s="1053"/>
      <c r="CX39" s="1054"/>
      <c r="CY39" s="1054"/>
      <c r="CZ39" s="1054"/>
      <c r="DA39" s="1055"/>
      <c r="DB39" s="1053"/>
      <c r="DC39" s="1054"/>
      <c r="DD39" s="1054"/>
      <c r="DE39" s="1054"/>
      <c r="DF39" s="1055"/>
      <c r="DG39" s="1053"/>
      <c r="DH39" s="1054"/>
      <c r="DI39" s="1054"/>
      <c r="DJ39" s="1054"/>
      <c r="DK39" s="1055"/>
      <c r="DL39" s="1053"/>
      <c r="DM39" s="1054"/>
      <c r="DN39" s="1054"/>
      <c r="DO39" s="1054"/>
      <c r="DP39" s="1055"/>
      <c r="DQ39" s="1053"/>
      <c r="DR39" s="1054"/>
      <c r="DS39" s="1054"/>
      <c r="DT39" s="1054"/>
      <c r="DU39" s="1055"/>
      <c r="DV39" s="1056"/>
      <c r="DW39" s="1057"/>
      <c r="DX39" s="1057"/>
      <c r="DY39" s="1057"/>
      <c r="DZ39" s="1058"/>
      <c r="EA39" s="233"/>
    </row>
    <row r="40" spans="1:131" ht="26.25" customHeight="1" x14ac:dyDescent="0.15">
      <c r="A40" s="241">
        <v>13</v>
      </c>
      <c r="B40" s="1094"/>
      <c r="C40" s="1095"/>
      <c r="D40" s="1095"/>
      <c r="E40" s="1095"/>
      <c r="F40" s="1095"/>
      <c r="G40" s="1095"/>
      <c r="H40" s="1095"/>
      <c r="I40" s="1095"/>
      <c r="J40" s="1095"/>
      <c r="K40" s="1095"/>
      <c r="L40" s="1095"/>
      <c r="M40" s="1095"/>
      <c r="N40" s="1095"/>
      <c r="O40" s="1095"/>
      <c r="P40" s="1096"/>
      <c r="Q40" s="1102"/>
      <c r="R40" s="1103"/>
      <c r="S40" s="1103"/>
      <c r="T40" s="1103"/>
      <c r="U40" s="1103"/>
      <c r="V40" s="1103"/>
      <c r="W40" s="1103"/>
      <c r="X40" s="1103"/>
      <c r="Y40" s="1103"/>
      <c r="Z40" s="1103"/>
      <c r="AA40" s="1103"/>
      <c r="AB40" s="1103"/>
      <c r="AC40" s="1103"/>
      <c r="AD40" s="1103"/>
      <c r="AE40" s="1104"/>
      <c r="AF40" s="1099"/>
      <c r="AG40" s="1100"/>
      <c r="AH40" s="1100"/>
      <c r="AI40" s="1100"/>
      <c r="AJ40" s="1101"/>
      <c r="AK40" s="1044"/>
      <c r="AL40" s="1035"/>
      <c r="AM40" s="1035"/>
      <c r="AN40" s="1035"/>
      <c r="AO40" s="1035"/>
      <c r="AP40" s="1035"/>
      <c r="AQ40" s="1035"/>
      <c r="AR40" s="1035"/>
      <c r="AS40" s="1035"/>
      <c r="AT40" s="1035"/>
      <c r="AU40" s="1035"/>
      <c r="AV40" s="1035"/>
      <c r="AW40" s="1035"/>
      <c r="AX40" s="1035"/>
      <c r="AY40" s="1035"/>
      <c r="AZ40" s="1105"/>
      <c r="BA40" s="1105"/>
      <c r="BB40" s="1105"/>
      <c r="BC40" s="1105"/>
      <c r="BD40" s="1105"/>
      <c r="BE40" s="1036"/>
      <c r="BF40" s="1036"/>
      <c r="BG40" s="1036"/>
      <c r="BH40" s="1036"/>
      <c r="BI40" s="1037"/>
      <c r="BJ40" s="235"/>
      <c r="BK40" s="235"/>
      <c r="BL40" s="235"/>
      <c r="BM40" s="235"/>
      <c r="BN40" s="235"/>
      <c r="BO40" s="244"/>
      <c r="BP40" s="244"/>
      <c r="BQ40" s="241">
        <v>34</v>
      </c>
      <c r="BR40" s="242"/>
      <c r="BS40" s="1056"/>
      <c r="BT40" s="1057"/>
      <c r="BU40" s="1057"/>
      <c r="BV40" s="1057"/>
      <c r="BW40" s="1057"/>
      <c r="BX40" s="1057"/>
      <c r="BY40" s="1057"/>
      <c r="BZ40" s="1057"/>
      <c r="CA40" s="1057"/>
      <c r="CB40" s="1057"/>
      <c r="CC40" s="1057"/>
      <c r="CD40" s="1057"/>
      <c r="CE40" s="1057"/>
      <c r="CF40" s="1057"/>
      <c r="CG40" s="1078"/>
      <c r="CH40" s="1053"/>
      <c r="CI40" s="1054"/>
      <c r="CJ40" s="1054"/>
      <c r="CK40" s="1054"/>
      <c r="CL40" s="1055"/>
      <c r="CM40" s="1053"/>
      <c r="CN40" s="1054"/>
      <c r="CO40" s="1054"/>
      <c r="CP40" s="1054"/>
      <c r="CQ40" s="1055"/>
      <c r="CR40" s="1053"/>
      <c r="CS40" s="1054"/>
      <c r="CT40" s="1054"/>
      <c r="CU40" s="1054"/>
      <c r="CV40" s="1055"/>
      <c r="CW40" s="1053"/>
      <c r="CX40" s="1054"/>
      <c r="CY40" s="1054"/>
      <c r="CZ40" s="1054"/>
      <c r="DA40" s="1055"/>
      <c r="DB40" s="1053"/>
      <c r="DC40" s="1054"/>
      <c r="DD40" s="1054"/>
      <c r="DE40" s="1054"/>
      <c r="DF40" s="1055"/>
      <c r="DG40" s="1053"/>
      <c r="DH40" s="1054"/>
      <c r="DI40" s="1054"/>
      <c r="DJ40" s="1054"/>
      <c r="DK40" s="1055"/>
      <c r="DL40" s="1053"/>
      <c r="DM40" s="1054"/>
      <c r="DN40" s="1054"/>
      <c r="DO40" s="1054"/>
      <c r="DP40" s="1055"/>
      <c r="DQ40" s="1053"/>
      <c r="DR40" s="1054"/>
      <c r="DS40" s="1054"/>
      <c r="DT40" s="1054"/>
      <c r="DU40" s="1055"/>
      <c r="DV40" s="1056"/>
      <c r="DW40" s="1057"/>
      <c r="DX40" s="1057"/>
      <c r="DY40" s="1057"/>
      <c r="DZ40" s="1058"/>
      <c r="EA40" s="233"/>
    </row>
    <row r="41" spans="1:131" ht="26.25" customHeight="1" x14ac:dyDescent="0.15">
      <c r="A41" s="241">
        <v>14</v>
      </c>
      <c r="B41" s="1094"/>
      <c r="C41" s="1095"/>
      <c r="D41" s="1095"/>
      <c r="E41" s="1095"/>
      <c r="F41" s="1095"/>
      <c r="G41" s="1095"/>
      <c r="H41" s="1095"/>
      <c r="I41" s="1095"/>
      <c r="J41" s="1095"/>
      <c r="K41" s="1095"/>
      <c r="L41" s="1095"/>
      <c r="M41" s="1095"/>
      <c r="N41" s="1095"/>
      <c r="O41" s="1095"/>
      <c r="P41" s="1096"/>
      <c r="Q41" s="1102"/>
      <c r="R41" s="1103"/>
      <c r="S41" s="1103"/>
      <c r="T41" s="1103"/>
      <c r="U41" s="1103"/>
      <c r="V41" s="1103"/>
      <c r="W41" s="1103"/>
      <c r="X41" s="1103"/>
      <c r="Y41" s="1103"/>
      <c r="Z41" s="1103"/>
      <c r="AA41" s="1103"/>
      <c r="AB41" s="1103"/>
      <c r="AC41" s="1103"/>
      <c r="AD41" s="1103"/>
      <c r="AE41" s="1104"/>
      <c r="AF41" s="1099"/>
      <c r="AG41" s="1100"/>
      <c r="AH41" s="1100"/>
      <c r="AI41" s="1100"/>
      <c r="AJ41" s="1101"/>
      <c r="AK41" s="1044"/>
      <c r="AL41" s="1035"/>
      <c r="AM41" s="1035"/>
      <c r="AN41" s="1035"/>
      <c r="AO41" s="1035"/>
      <c r="AP41" s="1035"/>
      <c r="AQ41" s="1035"/>
      <c r="AR41" s="1035"/>
      <c r="AS41" s="1035"/>
      <c r="AT41" s="1035"/>
      <c r="AU41" s="1035"/>
      <c r="AV41" s="1035"/>
      <c r="AW41" s="1035"/>
      <c r="AX41" s="1035"/>
      <c r="AY41" s="1035"/>
      <c r="AZ41" s="1105"/>
      <c r="BA41" s="1105"/>
      <c r="BB41" s="1105"/>
      <c r="BC41" s="1105"/>
      <c r="BD41" s="1105"/>
      <c r="BE41" s="1036"/>
      <c r="BF41" s="1036"/>
      <c r="BG41" s="1036"/>
      <c r="BH41" s="1036"/>
      <c r="BI41" s="1037"/>
      <c r="BJ41" s="235"/>
      <c r="BK41" s="235"/>
      <c r="BL41" s="235"/>
      <c r="BM41" s="235"/>
      <c r="BN41" s="235"/>
      <c r="BO41" s="244"/>
      <c r="BP41" s="244"/>
      <c r="BQ41" s="241">
        <v>35</v>
      </c>
      <c r="BR41" s="242"/>
      <c r="BS41" s="1056"/>
      <c r="BT41" s="1057"/>
      <c r="BU41" s="1057"/>
      <c r="BV41" s="1057"/>
      <c r="BW41" s="1057"/>
      <c r="BX41" s="1057"/>
      <c r="BY41" s="1057"/>
      <c r="BZ41" s="1057"/>
      <c r="CA41" s="1057"/>
      <c r="CB41" s="1057"/>
      <c r="CC41" s="1057"/>
      <c r="CD41" s="1057"/>
      <c r="CE41" s="1057"/>
      <c r="CF41" s="1057"/>
      <c r="CG41" s="1078"/>
      <c r="CH41" s="1053"/>
      <c r="CI41" s="1054"/>
      <c r="CJ41" s="1054"/>
      <c r="CK41" s="1054"/>
      <c r="CL41" s="1055"/>
      <c r="CM41" s="1053"/>
      <c r="CN41" s="1054"/>
      <c r="CO41" s="1054"/>
      <c r="CP41" s="1054"/>
      <c r="CQ41" s="1055"/>
      <c r="CR41" s="1053"/>
      <c r="CS41" s="1054"/>
      <c r="CT41" s="1054"/>
      <c r="CU41" s="1054"/>
      <c r="CV41" s="1055"/>
      <c r="CW41" s="1053"/>
      <c r="CX41" s="1054"/>
      <c r="CY41" s="1054"/>
      <c r="CZ41" s="1054"/>
      <c r="DA41" s="1055"/>
      <c r="DB41" s="1053"/>
      <c r="DC41" s="1054"/>
      <c r="DD41" s="1054"/>
      <c r="DE41" s="1054"/>
      <c r="DF41" s="1055"/>
      <c r="DG41" s="1053"/>
      <c r="DH41" s="1054"/>
      <c r="DI41" s="1054"/>
      <c r="DJ41" s="1054"/>
      <c r="DK41" s="1055"/>
      <c r="DL41" s="1053"/>
      <c r="DM41" s="1054"/>
      <c r="DN41" s="1054"/>
      <c r="DO41" s="1054"/>
      <c r="DP41" s="1055"/>
      <c r="DQ41" s="1053"/>
      <c r="DR41" s="1054"/>
      <c r="DS41" s="1054"/>
      <c r="DT41" s="1054"/>
      <c r="DU41" s="1055"/>
      <c r="DV41" s="1056"/>
      <c r="DW41" s="1057"/>
      <c r="DX41" s="1057"/>
      <c r="DY41" s="1057"/>
      <c r="DZ41" s="1058"/>
      <c r="EA41" s="233"/>
    </row>
    <row r="42" spans="1:131" ht="26.25" customHeight="1" x14ac:dyDescent="0.15">
      <c r="A42" s="241">
        <v>15</v>
      </c>
      <c r="B42" s="1094"/>
      <c r="C42" s="1095"/>
      <c r="D42" s="1095"/>
      <c r="E42" s="1095"/>
      <c r="F42" s="1095"/>
      <c r="G42" s="1095"/>
      <c r="H42" s="1095"/>
      <c r="I42" s="1095"/>
      <c r="J42" s="1095"/>
      <c r="K42" s="1095"/>
      <c r="L42" s="1095"/>
      <c r="M42" s="1095"/>
      <c r="N42" s="1095"/>
      <c r="O42" s="1095"/>
      <c r="P42" s="1096"/>
      <c r="Q42" s="1102"/>
      <c r="R42" s="1103"/>
      <c r="S42" s="1103"/>
      <c r="T42" s="1103"/>
      <c r="U42" s="1103"/>
      <c r="V42" s="1103"/>
      <c r="W42" s="1103"/>
      <c r="X42" s="1103"/>
      <c r="Y42" s="1103"/>
      <c r="Z42" s="1103"/>
      <c r="AA42" s="1103"/>
      <c r="AB42" s="1103"/>
      <c r="AC42" s="1103"/>
      <c r="AD42" s="1103"/>
      <c r="AE42" s="1104"/>
      <c r="AF42" s="1099"/>
      <c r="AG42" s="1100"/>
      <c r="AH42" s="1100"/>
      <c r="AI42" s="1100"/>
      <c r="AJ42" s="1101"/>
      <c r="AK42" s="1044"/>
      <c r="AL42" s="1035"/>
      <c r="AM42" s="1035"/>
      <c r="AN42" s="1035"/>
      <c r="AO42" s="1035"/>
      <c r="AP42" s="1035"/>
      <c r="AQ42" s="1035"/>
      <c r="AR42" s="1035"/>
      <c r="AS42" s="1035"/>
      <c r="AT42" s="1035"/>
      <c r="AU42" s="1035"/>
      <c r="AV42" s="1035"/>
      <c r="AW42" s="1035"/>
      <c r="AX42" s="1035"/>
      <c r="AY42" s="1035"/>
      <c r="AZ42" s="1105"/>
      <c r="BA42" s="1105"/>
      <c r="BB42" s="1105"/>
      <c r="BC42" s="1105"/>
      <c r="BD42" s="1105"/>
      <c r="BE42" s="1036"/>
      <c r="BF42" s="1036"/>
      <c r="BG42" s="1036"/>
      <c r="BH42" s="1036"/>
      <c r="BI42" s="1037"/>
      <c r="BJ42" s="235"/>
      <c r="BK42" s="235"/>
      <c r="BL42" s="235"/>
      <c r="BM42" s="235"/>
      <c r="BN42" s="235"/>
      <c r="BO42" s="244"/>
      <c r="BP42" s="244"/>
      <c r="BQ42" s="241">
        <v>36</v>
      </c>
      <c r="BR42" s="242"/>
      <c r="BS42" s="1056"/>
      <c r="BT42" s="1057"/>
      <c r="BU42" s="1057"/>
      <c r="BV42" s="1057"/>
      <c r="BW42" s="1057"/>
      <c r="BX42" s="1057"/>
      <c r="BY42" s="1057"/>
      <c r="BZ42" s="1057"/>
      <c r="CA42" s="1057"/>
      <c r="CB42" s="1057"/>
      <c r="CC42" s="1057"/>
      <c r="CD42" s="1057"/>
      <c r="CE42" s="1057"/>
      <c r="CF42" s="1057"/>
      <c r="CG42" s="1078"/>
      <c r="CH42" s="1053"/>
      <c r="CI42" s="1054"/>
      <c r="CJ42" s="1054"/>
      <c r="CK42" s="1054"/>
      <c r="CL42" s="1055"/>
      <c r="CM42" s="1053"/>
      <c r="CN42" s="1054"/>
      <c r="CO42" s="1054"/>
      <c r="CP42" s="1054"/>
      <c r="CQ42" s="1055"/>
      <c r="CR42" s="1053"/>
      <c r="CS42" s="1054"/>
      <c r="CT42" s="1054"/>
      <c r="CU42" s="1054"/>
      <c r="CV42" s="1055"/>
      <c r="CW42" s="1053"/>
      <c r="CX42" s="1054"/>
      <c r="CY42" s="1054"/>
      <c r="CZ42" s="1054"/>
      <c r="DA42" s="1055"/>
      <c r="DB42" s="1053"/>
      <c r="DC42" s="1054"/>
      <c r="DD42" s="1054"/>
      <c r="DE42" s="1054"/>
      <c r="DF42" s="1055"/>
      <c r="DG42" s="1053"/>
      <c r="DH42" s="1054"/>
      <c r="DI42" s="1054"/>
      <c r="DJ42" s="1054"/>
      <c r="DK42" s="1055"/>
      <c r="DL42" s="1053"/>
      <c r="DM42" s="1054"/>
      <c r="DN42" s="1054"/>
      <c r="DO42" s="1054"/>
      <c r="DP42" s="1055"/>
      <c r="DQ42" s="1053"/>
      <c r="DR42" s="1054"/>
      <c r="DS42" s="1054"/>
      <c r="DT42" s="1054"/>
      <c r="DU42" s="1055"/>
      <c r="DV42" s="1056"/>
      <c r="DW42" s="1057"/>
      <c r="DX42" s="1057"/>
      <c r="DY42" s="1057"/>
      <c r="DZ42" s="1058"/>
      <c r="EA42" s="233"/>
    </row>
    <row r="43" spans="1:131" ht="26.25" customHeight="1" x14ac:dyDescent="0.15">
      <c r="A43" s="241">
        <v>16</v>
      </c>
      <c r="B43" s="1094"/>
      <c r="C43" s="1095"/>
      <c r="D43" s="1095"/>
      <c r="E43" s="1095"/>
      <c r="F43" s="1095"/>
      <c r="G43" s="1095"/>
      <c r="H43" s="1095"/>
      <c r="I43" s="1095"/>
      <c r="J43" s="1095"/>
      <c r="K43" s="1095"/>
      <c r="L43" s="1095"/>
      <c r="M43" s="1095"/>
      <c r="N43" s="1095"/>
      <c r="O43" s="1095"/>
      <c r="P43" s="1096"/>
      <c r="Q43" s="1102"/>
      <c r="R43" s="1103"/>
      <c r="S43" s="1103"/>
      <c r="T43" s="1103"/>
      <c r="U43" s="1103"/>
      <c r="V43" s="1103"/>
      <c r="W43" s="1103"/>
      <c r="X43" s="1103"/>
      <c r="Y43" s="1103"/>
      <c r="Z43" s="1103"/>
      <c r="AA43" s="1103"/>
      <c r="AB43" s="1103"/>
      <c r="AC43" s="1103"/>
      <c r="AD43" s="1103"/>
      <c r="AE43" s="1104"/>
      <c r="AF43" s="1099"/>
      <c r="AG43" s="1100"/>
      <c r="AH43" s="1100"/>
      <c r="AI43" s="1100"/>
      <c r="AJ43" s="1101"/>
      <c r="AK43" s="1044"/>
      <c r="AL43" s="1035"/>
      <c r="AM43" s="1035"/>
      <c r="AN43" s="1035"/>
      <c r="AO43" s="1035"/>
      <c r="AP43" s="1035"/>
      <c r="AQ43" s="1035"/>
      <c r="AR43" s="1035"/>
      <c r="AS43" s="1035"/>
      <c r="AT43" s="1035"/>
      <c r="AU43" s="1035"/>
      <c r="AV43" s="1035"/>
      <c r="AW43" s="1035"/>
      <c r="AX43" s="1035"/>
      <c r="AY43" s="1035"/>
      <c r="AZ43" s="1105"/>
      <c r="BA43" s="1105"/>
      <c r="BB43" s="1105"/>
      <c r="BC43" s="1105"/>
      <c r="BD43" s="1105"/>
      <c r="BE43" s="1036"/>
      <c r="BF43" s="1036"/>
      <c r="BG43" s="1036"/>
      <c r="BH43" s="1036"/>
      <c r="BI43" s="1037"/>
      <c r="BJ43" s="235"/>
      <c r="BK43" s="235"/>
      <c r="BL43" s="235"/>
      <c r="BM43" s="235"/>
      <c r="BN43" s="235"/>
      <c r="BO43" s="244"/>
      <c r="BP43" s="244"/>
      <c r="BQ43" s="241">
        <v>37</v>
      </c>
      <c r="BR43" s="242"/>
      <c r="BS43" s="1056"/>
      <c r="BT43" s="1057"/>
      <c r="BU43" s="1057"/>
      <c r="BV43" s="1057"/>
      <c r="BW43" s="1057"/>
      <c r="BX43" s="1057"/>
      <c r="BY43" s="1057"/>
      <c r="BZ43" s="1057"/>
      <c r="CA43" s="1057"/>
      <c r="CB43" s="1057"/>
      <c r="CC43" s="1057"/>
      <c r="CD43" s="1057"/>
      <c r="CE43" s="1057"/>
      <c r="CF43" s="1057"/>
      <c r="CG43" s="1078"/>
      <c r="CH43" s="1053"/>
      <c r="CI43" s="1054"/>
      <c r="CJ43" s="1054"/>
      <c r="CK43" s="1054"/>
      <c r="CL43" s="1055"/>
      <c r="CM43" s="1053"/>
      <c r="CN43" s="1054"/>
      <c r="CO43" s="1054"/>
      <c r="CP43" s="1054"/>
      <c r="CQ43" s="1055"/>
      <c r="CR43" s="1053"/>
      <c r="CS43" s="1054"/>
      <c r="CT43" s="1054"/>
      <c r="CU43" s="1054"/>
      <c r="CV43" s="1055"/>
      <c r="CW43" s="1053"/>
      <c r="CX43" s="1054"/>
      <c r="CY43" s="1054"/>
      <c r="CZ43" s="1054"/>
      <c r="DA43" s="1055"/>
      <c r="DB43" s="1053"/>
      <c r="DC43" s="1054"/>
      <c r="DD43" s="1054"/>
      <c r="DE43" s="1054"/>
      <c r="DF43" s="1055"/>
      <c r="DG43" s="1053"/>
      <c r="DH43" s="1054"/>
      <c r="DI43" s="1054"/>
      <c r="DJ43" s="1054"/>
      <c r="DK43" s="1055"/>
      <c r="DL43" s="1053"/>
      <c r="DM43" s="1054"/>
      <c r="DN43" s="1054"/>
      <c r="DO43" s="1054"/>
      <c r="DP43" s="1055"/>
      <c r="DQ43" s="1053"/>
      <c r="DR43" s="1054"/>
      <c r="DS43" s="1054"/>
      <c r="DT43" s="1054"/>
      <c r="DU43" s="1055"/>
      <c r="DV43" s="1056"/>
      <c r="DW43" s="1057"/>
      <c r="DX43" s="1057"/>
      <c r="DY43" s="1057"/>
      <c r="DZ43" s="1058"/>
      <c r="EA43" s="233"/>
    </row>
    <row r="44" spans="1:131" ht="26.25" customHeight="1" x14ac:dyDescent="0.15">
      <c r="A44" s="241">
        <v>17</v>
      </c>
      <c r="B44" s="1094"/>
      <c r="C44" s="1095"/>
      <c r="D44" s="1095"/>
      <c r="E44" s="1095"/>
      <c r="F44" s="1095"/>
      <c r="G44" s="1095"/>
      <c r="H44" s="1095"/>
      <c r="I44" s="1095"/>
      <c r="J44" s="1095"/>
      <c r="K44" s="1095"/>
      <c r="L44" s="1095"/>
      <c r="M44" s="1095"/>
      <c r="N44" s="1095"/>
      <c r="O44" s="1095"/>
      <c r="P44" s="1096"/>
      <c r="Q44" s="1102"/>
      <c r="R44" s="1103"/>
      <c r="S44" s="1103"/>
      <c r="T44" s="1103"/>
      <c r="U44" s="1103"/>
      <c r="V44" s="1103"/>
      <c r="W44" s="1103"/>
      <c r="X44" s="1103"/>
      <c r="Y44" s="1103"/>
      <c r="Z44" s="1103"/>
      <c r="AA44" s="1103"/>
      <c r="AB44" s="1103"/>
      <c r="AC44" s="1103"/>
      <c r="AD44" s="1103"/>
      <c r="AE44" s="1104"/>
      <c r="AF44" s="1099"/>
      <c r="AG44" s="1100"/>
      <c r="AH44" s="1100"/>
      <c r="AI44" s="1100"/>
      <c r="AJ44" s="1101"/>
      <c r="AK44" s="1044"/>
      <c r="AL44" s="1035"/>
      <c r="AM44" s="1035"/>
      <c r="AN44" s="1035"/>
      <c r="AO44" s="1035"/>
      <c r="AP44" s="1035"/>
      <c r="AQ44" s="1035"/>
      <c r="AR44" s="1035"/>
      <c r="AS44" s="1035"/>
      <c r="AT44" s="1035"/>
      <c r="AU44" s="1035"/>
      <c r="AV44" s="1035"/>
      <c r="AW44" s="1035"/>
      <c r="AX44" s="1035"/>
      <c r="AY44" s="1035"/>
      <c r="AZ44" s="1105"/>
      <c r="BA44" s="1105"/>
      <c r="BB44" s="1105"/>
      <c r="BC44" s="1105"/>
      <c r="BD44" s="1105"/>
      <c r="BE44" s="1036"/>
      <c r="BF44" s="1036"/>
      <c r="BG44" s="1036"/>
      <c r="BH44" s="1036"/>
      <c r="BI44" s="1037"/>
      <c r="BJ44" s="235"/>
      <c r="BK44" s="235"/>
      <c r="BL44" s="235"/>
      <c r="BM44" s="235"/>
      <c r="BN44" s="235"/>
      <c r="BO44" s="244"/>
      <c r="BP44" s="244"/>
      <c r="BQ44" s="241">
        <v>38</v>
      </c>
      <c r="BR44" s="242"/>
      <c r="BS44" s="1056"/>
      <c r="BT44" s="1057"/>
      <c r="BU44" s="1057"/>
      <c r="BV44" s="1057"/>
      <c r="BW44" s="1057"/>
      <c r="BX44" s="1057"/>
      <c r="BY44" s="1057"/>
      <c r="BZ44" s="1057"/>
      <c r="CA44" s="1057"/>
      <c r="CB44" s="1057"/>
      <c r="CC44" s="1057"/>
      <c r="CD44" s="1057"/>
      <c r="CE44" s="1057"/>
      <c r="CF44" s="1057"/>
      <c r="CG44" s="1078"/>
      <c r="CH44" s="1053"/>
      <c r="CI44" s="1054"/>
      <c r="CJ44" s="1054"/>
      <c r="CK44" s="1054"/>
      <c r="CL44" s="1055"/>
      <c r="CM44" s="1053"/>
      <c r="CN44" s="1054"/>
      <c r="CO44" s="1054"/>
      <c r="CP44" s="1054"/>
      <c r="CQ44" s="1055"/>
      <c r="CR44" s="1053"/>
      <c r="CS44" s="1054"/>
      <c r="CT44" s="1054"/>
      <c r="CU44" s="1054"/>
      <c r="CV44" s="1055"/>
      <c r="CW44" s="1053"/>
      <c r="CX44" s="1054"/>
      <c r="CY44" s="1054"/>
      <c r="CZ44" s="1054"/>
      <c r="DA44" s="1055"/>
      <c r="DB44" s="1053"/>
      <c r="DC44" s="1054"/>
      <c r="DD44" s="1054"/>
      <c r="DE44" s="1054"/>
      <c r="DF44" s="1055"/>
      <c r="DG44" s="1053"/>
      <c r="DH44" s="1054"/>
      <c r="DI44" s="1054"/>
      <c r="DJ44" s="1054"/>
      <c r="DK44" s="1055"/>
      <c r="DL44" s="1053"/>
      <c r="DM44" s="1054"/>
      <c r="DN44" s="1054"/>
      <c r="DO44" s="1054"/>
      <c r="DP44" s="1055"/>
      <c r="DQ44" s="1053"/>
      <c r="DR44" s="1054"/>
      <c r="DS44" s="1054"/>
      <c r="DT44" s="1054"/>
      <c r="DU44" s="1055"/>
      <c r="DV44" s="1056"/>
      <c r="DW44" s="1057"/>
      <c r="DX44" s="1057"/>
      <c r="DY44" s="1057"/>
      <c r="DZ44" s="1058"/>
      <c r="EA44" s="233"/>
    </row>
    <row r="45" spans="1:131" ht="26.25" customHeight="1" x14ac:dyDescent="0.15">
      <c r="A45" s="241">
        <v>18</v>
      </c>
      <c r="B45" s="1094"/>
      <c r="C45" s="1095"/>
      <c r="D45" s="1095"/>
      <c r="E45" s="1095"/>
      <c r="F45" s="1095"/>
      <c r="G45" s="1095"/>
      <c r="H45" s="1095"/>
      <c r="I45" s="1095"/>
      <c r="J45" s="1095"/>
      <c r="K45" s="1095"/>
      <c r="L45" s="1095"/>
      <c r="M45" s="1095"/>
      <c r="N45" s="1095"/>
      <c r="O45" s="1095"/>
      <c r="P45" s="1096"/>
      <c r="Q45" s="1102"/>
      <c r="R45" s="1103"/>
      <c r="S45" s="1103"/>
      <c r="T45" s="1103"/>
      <c r="U45" s="1103"/>
      <c r="V45" s="1103"/>
      <c r="W45" s="1103"/>
      <c r="X45" s="1103"/>
      <c r="Y45" s="1103"/>
      <c r="Z45" s="1103"/>
      <c r="AA45" s="1103"/>
      <c r="AB45" s="1103"/>
      <c r="AC45" s="1103"/>
      <c r="AD45" s="1103"/>
      <c r="AE45" s="1104"/>
      <c r="AF45" s="1099"/>
      <c r="AG45" s="1100"/>
      <c r="AH45" s="1100"/>
      <c r="AI45" s="1100"/>
      <c r="AJ45" s="1101"/>
      <c r="AK45" s="1044"/>
      <c r="AL45" s="1035"/>
      <c r="AM45" s="1035"/>
      <c r="AN45" s="1035"/>
      <c r="AO45" s="1035"/>
      <c r="AP45" s="1035"/>
      <c r="AQ45" s="1035"/>
      <c r="AR45" s="1035"/>
      <c r="AS45" s="1035"/>
      <c r="AT45" s="1035"/>
      <c r="AU45" s="1035"/>
      <c r="AV45" s="1035"/>
      <c r="AW45" s="1035"/>
      <c r="AX45" s="1035"/>
      <c r="AY45" s="1035"/>
      <c r="AZ45" s="1105"/>
      <c r="BA45" s="1105"/>
      <c r="BB45" s="1105"/>
      <c r="BC45" s="1105"/>
      <c r="BD45" s="1105"/>
      <c r="BE45" s="1036"/>
      <c r="BF45" s="1036"/>
      <c r="BG45" s="1036"/>
      <c r="BH45" s="1036"/>
      <c r="BI45" s="1037"/>
      <c r="BJ45" s="235"/>
      <c r="BK45" s="235"/>
      <c r="BL45" s="235"/>
      <c r="BM45" s="235"/>
      <c r="BN45" s="235"/>
      <c r="BO45" s="244"/>
      <c r="BP45" s="244"/>
      <c r="BQ45" s="241">
        <v>39</v>
      </c>
      <c r="BR45" s="242"/>
      <c r="BS45" s="1056"/>
      <c r="BT45" s="1057"/>
      <c r="BU45" s="1057"/>
      <c r="BV45" s="1057"/>
      <c r="BW45" s="1057"/>
      <c r="BX45" s="1057"/>
      <c r="BY45" s="1057"/>
      <c r="BZ45" s="1057"/>
      <c r="CA45" s="1057"/>
      <c r="CB45" s="1057"/>
      <c r="CC45" s="1057"/>
      <c r="CD45" s="1057"/>
      <c r="CE45" s="1057"/>
      <c r="CF45" s="1057"/>
      <c r="CG45" s="1078"/>
      <c r="CH45" s="1053"/>
      <c r="CI45" s="1054"/>
      <c r="CJ45" s="1054"/>
      <c r="CK45" s="1054"/>
      <c r="CL45" s="1055"/>
      <c r="CM45" s="1053"/>
      <c r="CN45" s="1054"/>
      <c r="CO45" s="1054"/>
      <c r="CP45" s="1054"/>
      <c r="CQ45" s="1055"/>
      <c r="CR45" s="1053"/>
      <c r="CS45" s="1054"/>
      <c r="CT45" s="1054"/>
      <c r="CU45" s="1054"/>
      <c r="CV45" s="1055"/>
      <c r="CW45" s="1053"/>
      <c r="CX45" s="1054"/>
      <c r="CY45" s="1054"/>
      <c r="CZ45" s="1054"/>
      <c r="DA45" s="1055"/>
      <c r="DB45" s="1053"/>
      <c r="DC45" s="1054"/>
      <c r="DD45" s="1054"/>
      <c r="DE45" s="1054"/>
      <c r="DF45" s="1055"/>
      <c r="DG45" s="1053"/>
      <c r="DH45" s="1054"/>
      <c r="DI45" s="1054"/>
      <c r="DJ45" s="1054"/>
      <c r="DK45" s="1055"/>
      <c r="DL45" s="1053"/>
      <c r="DM45" s="1054"/>
      <c r="DN45" s="1054"/>
      <c r="DO45" s="1054"/>
      <c r="DP45" s="1055"/>
      <c r="DQ45" s="1053"/>
      <c r="DR45" s="1054"/>
      <c r="DS45" s="1054"/>
      <c r="DT45" s="1054"/>
      <c r="DU45" s="1055"/>
      <c r="DV45" s="1056"/>
      <c r="DW45" s="1057"/>
      <c r="DX45" s="1057"/>
      <c r="DY45" s="1057"/>
      <c r="DZ45" s="1058"/>
      <c r="EA45" s="233"/>
    </row>
    <row r="46" spans="1:131" ht="26.25" customHeight="1" x14ac:dyDescent="0.15">
      <c r="A46" s="241">
        <v>19</v>
      </c>
      <c r="B46" s="1094"/>
      <c r="C46" s="1095"/>
      <c r="D46" s="1095"/>
      <c r="E46" s="1095"/>
      <c r="F46" s="1095"/>
      <c r="G46" s="1095"/>
      <c r="H46" s="1095"/>
      <c r="I46" s="1095"/>
      <c r="J46" s="1095"/>
      <c r="K46" s="1095"/>
      <c r="L46" s="1095"/>
      <c r="M46" s="1095"/>
      <c r="N46" s="1095"/>
      <c r="O46" s="1095"/>
      <c r="P46" s="1096"/>
      <c r="Q46" s="1102"/>
      <c r="R46" s="1103"/>
      <c r="S46" s="1103"/>
      <c r="T46" s="1103"/>
      <c r="U46" s="1103"/>
      <c r="V46" s="1103"/>
      <c r="W46" s="1103"/>
      <c r="X46" s="1103"/>
      <c r="Y46" s="1103"/>
      <c r="Z46" s="1103"/>
      <c r="AA46" s="1103"/>
      <c r="AB46" s="1103"/>
      <c r="AC46" s="1103"/>
      <c r="AD46" s="1103"/>
      <c r="AE46" s="1104"/>
      <c r="AF46" s="1099"/>
      <c r="AG46" s="1100"/>
      <c r="AH46" s="1100"/>
      <c r="AI46" s="1100"/>
      <c r="AJ46" s="1101"/>
      <c r="AK46" s="1044"/>
      <c r="AL46" s="1035"/>
      <c r="AM46" s="1035"/>
      <c r="AN46" s="1035"/>
      <c r="AO46" s="1035"/>
      <c r="AP46" s="1035"/>
      <c r="AQ46" s="1035"/>
      <c r="AR46" s="1035"/>
      <c r="AS46" s="1035"/>
      <c r="AT46" s="1035"/>
      <c r="AU46" s="1035"/>
      <c r="AV46" s="1035"/>
      <c r="AW46" s="1035"/>
      <c r="AX46" s="1035"/>
      <c r="AY46" s="1035"/>
      <c r="AZ46" s="1105"/>
      <c r="BA46" s="1105"/>
      <c r="BB46" s="1105"/>
      <c r="BC46" s="1105"/>
      <c r="BD46" s="1105"/>
      <c r="BE46" s="1036"/>
      <c r="BF46" s="1036"/>
      <c r="BG46" s="1036"/>
      <c r="BH46" s="1036"/>
      <c r="BI46" s="1037"/>
      <c r="BJ46" s="235"/>
      <c r="BK46" s="235"/>
      <c r="BL46" s="235"/>
      <c r="BM46" s="235"/>
      <c r="BN46" s="235"/>
      <c r="BO46" s="244"/>
      <c r="BP46" s="244"/>
      <c r="BQ46" s="241">
        <v>40</v>
      </c>
      <c r="BR46" s="242"/>
      <c r="BS46" s="1056"/>
      <c r="BT46" s="1057"/>
      <c r="BU46" s="1057"/>
      <c r="BV46" s="1057"/>
      <c r="BW46" s="1057"/>
      <c r="BX46" s="1057"/>
      <c r="BY46" s="1057"/>
      <c r="BZ46" s="1057"/>
      <c r="CA46" s="1057"/>
      <c r="CB46" s="1057"/>
      <c r="CC46" s="1057"/>
      <c r="CD46" s="1057"/>
      <c r="CE46" s="1057"/>
      <c r="CF46" s="1057"/>
      <c r="CG46" s="1078"/>
      <c r="CH46" s="1053"/>
      <c r="CI46" s="1054"/>
      <c r="CJ46" s="1054"/>
      <c r="CK46" s="1054"/>
      <c r="CL46" s="1055"/>
      <c r="CM46" s="1053"/>
      <c r="CN46" s="1054"/>
      <c r="CO46" s="1054"/>
      <c r="CP46" s="1054"/>
      <c r="CQ46" s="1055"/>
      <c r="CR46" s="1053"/>
      <c r="CS46" s="1054"/>
      <c r="CT46" s="1054"/>
      <c r="CU46" s="1054"/>
      <c r="CV46" s="1055"/>
      <c r="CW46" s="1053"/>
      <c r="CX46" s="1054"/>
      <c r="CY46" s="1054"/>
      <c r="CZ46" s="1054"/>
      <c r="DA46" s="1055"/>
      <c r="DB46" s="1053"/>
      <c r="DC46" s="1054"/>
      <c r="DD46" s="1054"/>
      <c r="DE46" s="1054"/>
      <c r="DF46" s="1055"/>
      <c r="DG46" s="1053"/>
      <c r="DH46" s="1054"/>
      <c r="DI46" s="1054"/>
      <c r="DJ46" s="1054"/>
      <c r="DK46" s="1055"/>
      <c r="DL46" s="1053"/>
      <c r="DM46" s="1054"/>
      <c r="DN46" s="1054"/>
      <c r="DO46" s="1054"/>
      <c r="DP46" s="1055"/>
      <c r="DQ46" s="1053"/>
      <c r="DR46" s="1054"/>
      <c r="DS46" s="1054"/>
      <c r="DT46" s="1054"/>
      <c r="DU46" s="1055"/>
      <c r="DV46" s="1056"/>
      <c r="DW46" s="1057"/>
      <c r="DX46" s="1057"/>
      <c r="DY46" s="1057"/>
      <c r="DZ46" s="1058"/>
      <c r="EA46" s="233"/>
    </row>
    <row r="47" spans="1:131" ht="26.25" customHeight="1" x14ac:dyDescent="0.15">
      <c r="A47" s="241">
        <v>20</v>
      </c>
      <c r="B47" s="1094"/>
      <c r="C47" s="1095"/>
      <c r="D47" s="1095"/>
      <c r="E47" s="1095"/>
      <c r="F47" s="1095"/>
      <c r="G47" s="1095"/>
      <c r="H47" s="1095"/>
      <c r="I47" s="1095"/>
      <c r="J47" s="1095"/>
      <c r="K47" s="1095"/>
      <c r="L47" s="1095"/>
      <c r="M47" s="1095"/>
      <c r="N47" s="1095"/>
      <c r="O47" s="1095"/>
      <c r="P47" s="1096"/>
      <c r="Q47" s="1102"/>
      <c r="R47" s="1103"/>
      <c r="S47" s="1103"/>
      <c r="T47" s="1103"/>
      <c r="U47" s="1103"/>
      <c r="V47" s="1103"/>
      <c r="W47" s="1103"/>
      <c r="X47" s="1103"/>
      <c r="Y47" s="1103"/>
      <c r="Z47" s="1103"/>
      <c r="AA47" s="1103"/>
      <c r="AB47" s="1103"/>
      <c r="AC47" s="1103"/>
      <c r="AD47" s="1103"/>
      <c r="AE47" s="1104"/>
      <c r="AF47" s="1099"/>
      <c r="AG47" s="1100"/>
      <c r="AH47" s="1100"/>
      <c r="AI47" s="1100"/>
      <c r="AJ47" s="1101"/>
      <c r="AK47" s="1044"/>
      <c r="AL47" s="1035"/>
      <c r="AM47" s="1035"/>
      <c r="AN47" s="1035"/>
      <c r="AO47" s="1035"/>
      <c r="AP47" s="1035"/>
      <c r="AQ47" s="1035"/>
      <c r="AR47" s="1035"/>
      <c r="AS47" s="1035"/>
      <c r="AT47" s="1035"/>
      <c r="AU47" s="1035"/>
      <c r="AV47" s="1035"/>
      <c r="AW47" s="1035"/>
      <c r="AX47" s="1035"/>
      <c r="AY47" s="1035"/>
      <c r="AZ47" s="1105"/>
      <c r="BA47" s="1105"/>
      <c r="BB47" s="1105"/>
      <c r="BC47" s="1105"/>
      <c r="BD47" s="1105"/>
      <c r="BE47" s="1036"/>
      <c r="BF47" s="1036"/>
      <c r="BG47" s="1036"/>
      <c r="BH47" s="1036"/>
      <c r="BI47" s="1037"/>
      <c r="BJ47" s="235"/>
      <c r="BK47" s="235"/>
      <c r="BL47" s="235"/>
      <c r="BM47" s="235"/>
      <c r="BN47" s="235"/>
      <c r="BO47" s="244"/>
      <c r="BP47" s="244"/>
      <c r="BQ47" s="241">
        <v>41</v>
      </c>
      <c r="BR47" s="242"/>
      <c r="BS47" s="1056"/>
      <c r="BT47" s="1057"/>
      <c r="BU47" s="1057"/>
      <c r="BV47" s="1057"/>
      <c r="BW47" s="1057"/>
      <c r="BX47" s="1057"/>
      <c r="BY47" s="1057"/>
      <c r="BZ47" s="1057"/>
      <c r="CA47" s="1057"/>
      <c r="CB47" s="1057"/>
      <c r="CC47" s="1057"/>
      <c r="CD47" s="1057"/>
      <c r="CE47" s="1057"/>
      <c r="CF47" s="1057"/>
      <c r="CG47" s="1078"/>
      <c r="CH47" s="1053"/>
      <c r="CI47" s="1054"/>
      <c r="CJ47" s="1054"/>
      <c r="CK47" s="1054"/>
      <c r="CL47" s="1055"/>
      <c r="CM47" s="1053"/>
      <c r="CN47" s="1054"/>
      <c r="CO47" s="1054"/>
      <c r="CP47" s="1054"/>
      <c r="CQ47" s="1055"/>
      <c r="CR47" s="1053"/>
      <c r="CS47" s="1054"/>
      <c r="CT47" s="1054"/>
      <c r="CU47" s="1054"/>
      <c r="CV47" s="1055"/>
      <c r="CW47" s="1053"/>
      <c r="CX47" s="1054"/>
      <c r="CY47" s="1054"/>
      <c r="CZ47" s="1054"/>
      <c r="DA47" s="1055"/>
      <c r="DB47" s="1053"/>
      <c r="DC47" s="1054"/>
      <c r="DD47" s="1054"/>
      <c r="DE47" s="1054"/>
      <c r="DF47" s="1055"/>
      <c r="DG47" s="1053"/>
      <c r="DH47" s="1054"/>
      <c r="DI47" s="1054"/>
      <c r="DJ47" s="1054"/>
      <c r="DK47" s="1055"/>
      <c r="DL47" s="1053"/>
      <c r="DM47" s="1054"/>
      <c r="DN47" s="1054"/>
      <c r="DO47" s="1054"/>
      <c r="DP47" s="1055"/>
      <c r="DQ47" s="1053"/>
      <c r="DR47" s="1054"/>
      <c r="DS47" s="1054"/>
      <c r="DT47" s="1054"/>
      <c r="DU47" s="1055"/>
      <c r="DV47" s="1056"/>
      <c r="DW47" s="1057"/>
      <c r="DX47" s="1057"/>
      <c r="DY47" s="1057"/>
      <c r="DZ47" s="1058"/>
      <c r="EA47" s="233"/>
    </row>
    <row r="48" spans="1:131" ht="26.25" customHeight="1" x14ac:dyDescent="0.15">
      <c r="A48" s="241">
        <v>21</v>
      </c>
      <c r="B48" s="1094"/>
      <c r="C48" s="1095"/>
      <c r="D48" s="1095"/>
      <c r="E48" s="1095"/>
      <c r="F48" s="1095"/>
      <c r="G48" s="1095"/>
      <c r="H48" s="1095"/>
      <c r="I48" s="1095"/>
      <c r="J48" s="1095"/>
      <c r="K48" s="1095"/>
      <c r="L48" s="1095"/>
      <c r="M48" s="1095"/>
      <c r="N48" s="1095"/>
      <c r="O48" s="1095"/>
      <c r="P48" s="1096"/>
      <c r="Q48" s="1102"/>
      <c r="R48" s="1103"/>
      <c r="S48" s="1103"/>
      <c r="T48" s="1103"/>
      <c r="U48" s="1103"/>
      <c r="V48" s="1103"/>
      <c r="W48" s="1103"/>
      <c r="X48" s="1103"/>
      <c r="Y48" s="1103"/>
      <c r="Z48" s="1103"/>
      <c r="AA48" s="1103"/>
      <c r="AB48" s="1103"/>
      <c r="AC48" s="1103"/>
      <c r="AD48" s="1103"/>
      <c r="AE48" s="1104"/>
      <c r="AF48" s="1099"/>
      <c r="AG48" s="1100"/>
      <c r="AH48" s="1100"/>
      <c r="AI48" s="1100"/>
      <c r="AJ48" s="1101"/>
      <c r="AK48" s="1044"/>
      <c r="AL48" s="1035"/>
      <c r="AM48" s="1035"/>
      <c r="AN48" s="1035"/>
      <c r="AO48" s="1035"/>
      <c r="AP48" s="1035"/>
      <c r="AQ48" s="1035"/>
      <c r="AR48" s="1035"/>
      <c r="AS48" s="1035"/>
      <c r="AT48" s="1035"/>
      <c r="AU48" s="1035"/>
      <c r="AV48" s="1035"/>
      <c r="AW48" s="1035"/>
      <c r="AX48" s="1035"/>
      <c r="AY48" s="1035"/>
      <c r="AZ48" s="1105"/>
      <c r="BA48" s="1105"/>
      <c r="BB48" s="1105"/>
      <c r="BC48" s="1105"/>
      <c r="BD48" s="1105"/>
      <c r="BE48" s="1036"/>
      <c r="BF48" s="1036"/>
      <c r="BG48" s="1036"/>
      <c r="BH48" s="1036"/>
      <c r="BI48" s="1037"/>
      <c r="BJ48" s="235"/>
      <c r="BK48" s="235"/>
      <c r="BL48" s="235"/>
      <c r="BM48" s="235"/>
      <c r="BN48" s="235"/>
      <c r="BO48" s="244"/>
      <c r="BP48" s="244"/>
      <c r="BQ48" s="241">
        <v>42</v>
      </c>
      <c r="BR48" s="242"/>
      <c r="BS48" s="1056"/>
      <c r="BT48" s="1057"/>
      <c r="BU48" s="1057"/>
      <c r="BV48" s="1057"/>
      <c r="BW48" s="1057"/>
      <c r="BX48" s="1057"/>
      <c r="BY48" s="1057"/>
      <c r="BZ48" s="1057"/>
      <c r="CA48" s="1057"/>
      <c r="CB48" s="1057"/>
      <c r="CC48" s="1057"/>
      <c r="CD48" s="1057"/>
      <c r="CE48" s="1057"/>
      <c r="CF48" s="1057"/>
      <c r="CG48" s="1078"/>
      <c r="CH48" s="1053"/>
      <c r="CI48" s="1054"/>
      <c r="CJ48" s="1054"/>
      <c r="CK48" s="1054"/>
      <c r="CL48" s="1055"/>
      <c r="CM48" s="1053"/>
      <c r="CN48" s="1054"/>
      <c r="CO48" s="1054"/>
      <c r="CP48" s="1054"/>
      <c r="CQ48" s="1055"/>
      <c r="CR48" s="1053"/>
      <c r="CS48" s="1054"/>
      <c r="CT48" s="1054"/>
      <c r="CU48" s="1054"/>
      <c r="CV48" s="1055"/>
      <c r="CW48" s="1053"/>
      <c r="CX48" s="1054"/>
      <c r="CY48" s="1054"/>
      <c r="CZ48" s="1054"/>
      <c r="DA48" s="1055"/>
      <c r="DB48" s="1053"/>
      <c r="DC48" s="1054"/>
      <c r="DD48" s="1054"/>
      <c r="DE48" s="1054"/>
      <c r="DF48" s="1055"/>
      <c r="DG48" s="1053"/>
      <c r="DH48" s="1054"/>
      <c r="DI48" s="1054"/>
      <c r="DJ48" s="1054"/>
      <c r="DK48" s="1055"/>
      <c r="DL48" s="1053"/>
      <c r="DM48" s="1054"/>
      <c r="DN48" s="1054"/>
      <c r="DO48" s="1054"/>
      <c r="DP48" s="1055"/>
      <c r="DQ48" s="1053"/>
      <c r="DR48" s="1054"/>
      <c r="DS48" s="1054"/>
      <c r="DT48" s="1054"/>
      <c r="DU48" s="1055"/>
      <c r="DV48" s="1056"/>
      <c r="DW48" s="1057"/>
      <c r="DX48" s="1057"/>
      <c r="DY48" s="1057"/>
      <c r="DZ48" s="1058"/>
      <c r="EA48" s="233"/>
    </row>
    <row r="49" spans="1:131" ht="26.25" customHeight="1" x14ac:dyDescent="0.15">
      <c r="A49" s="241">
        <v>22</v>
      </c>
      <c r="B49" s="1094"/>
      <c r="C49" s="1095"/>
      <c r="D49" s="1095"/>
      <c r="E49" s="1095"/>
      <c r="F49" s="1095"/>
      <c r="G49" s="1095"/>
      <c r="H49" s="1095"/>
      <c r="I49" s="1095"/>
      <c r="J49" s="1095"/>
      <c r="K49" s="1095"/>
      <c r="L49" s="1095"/>
      <c r="M49" s="1095"/>
      <c r="N49" s="1095"/>
      <c r="O49" s="1095"/>
      <c r="P49" s="1096"/>
      <c r="Q49" s="1102"/>
      <c r="R49" s="1103"/>
      <c r="S49" s="1103"/>
      <c r="T49" s="1103"/>
      <c r="U49" s="1103"/>
      <c r="V49" s="1103"/>
      <c r="W49" s="1103"/>
      <c r="X49" s="1103"/>
      <c r="Y49" s="1103"/>
      <c r="Z49" s="1103"/>
      <c r="AA49" s="1103"/>
      <c r="AB49" s="1103"/>
      <c r="AC49" s="1103"/>
      <c r="AD49" s="1103"/>
      <c r="AE49" s="1104"/>
      <c r="AF49" s="1099"/>
      <c r="AG49" s="1100"/>
      <c r="AH49" s="1100"/>
      <c r="AI49" s="1100"/>
      <c r="AJ49" s="1101"/>
      <c r="AK49" s="1044"/>
      <c r="AL49" s="1035"/>
      <c r="AM49" s="1035"/>
      <c r="AN49" s="1035"/>
      <c r="AO49" s="1035"/>
      <c r="AP49" s="1035"/>
      <c r="AQ49" s="1035"/>
      <c r="AR49" s="1035"/>
      <c r="AS49" s="1035"/>
      <c r="AT49" s="1035"/>
      <c r="AU49" s="1035"/>
      <c r="AV49" s="1035"/>
      <c r="AW49" s="1035"/>
      <c r="AX49" s="1035"/>
      <c r="AY49" s="1035"/>
      <c r="AZ49" s="1105"/>
      <c r="BA49" s="1105"/>
      <c r="BB49" s="1105"/>
      <c r="BC49" s="1105"/>
      <c r="BD49" s="1105"/>
      <c r="BE49" s="1036"/>
      <c r="BF49" s="1036"/>
      <c r="BG49" s="1036"/>
      <c r="BH49" s="1036"/>
      <c r="BI49" s="1037"/>
      <c r="BJ49" s="235"/>
      <c r="BK49" s="235"/>
      <c r="BL49" s="235"/>
      <c r="BM49" s="235"/>
      <c r="BN49" s="235"/>
      <c r="BO49" s="244"/>
      <c r="BP49" s="244"/>
      <c r="BQ49" s="241">
        <v>43</v>
      </c>
      <c r="BR49" s="242"/>
      <c r="BS49" s="1056"/>
      <c r="BT49" s="1057"/>
      <c r="BU49" s="1057"/>
      <c r="BV49" s="1057"/>
      <c r="BW49" s="1057"/>
      <c r="BX49" s="1057"/>
      <c r="BY49" s="1057"/>
      <c r="BZ49" s="1057"/>
      <c r="CA49" s="1057"/>
      <c r="CB49" s="1057"/>
      <c r="CC49" s="1057"/>
      <c r="CD49" s="1057"/>
      <c r="CE49" s="1057"/>
      <c r="CF49" s="1057"/>
      <c r="CG49" s="1078"/>
      <c r="CH49" s="1053"/>
      <c r="CI49" s="1054"/>
      <c r="CJ49" s="1054"/>
      <c r="CK49" s="1054"/>
      <c r="CL49" s="1055"/>
      <c r="CM49" s="1053"/>
      <c r="CN49" s="1054"/>
      <c r="CO49" s="1054"/>
      <c r="CP49" s="1054"/>
      <c r="CQ49" s="1055"/>
      <c r="CR49" s="1053"/>
      <c r="CS49" s="1054"/>
      <c r="CT49" s="1054"/>
      <c r="CU49" s="1054"/>
      <c r="CV49" s="1055"/>
      <c r="CW49" s="1053"/>
      <c r="CX49" s="1054"/>
      <c r="CY49" s="1054"/>
      <c r="CZ49" s="1054"/>
      <c r="DA49" s="1055"/>
      <c r="DB49" s="1053"/>
      <c r="DC49" s="1054"/>
      <c r="DD49" s="1054"/>
      <c r="DE49" s="1054"/>
      <c r="DF49" s="1055"/>
      <c r="DG49" s="1053"/>
      <c r="DH49" s="1054"/>
      <c r="DI49" s="1054"/>
      <c r="DJ49" s="1054"/>
      <c r="DK49" s="1055"/>
      <c r="DL49" s="1053"/>
      <c r="DM49" s="1054"/>
      <c r="DN49" s="1054"/>
      <c r="DO49" s="1054"/>
      <c r="DP49" s="1055"/>
      <c r="DQ49" s="1053"/>
      <c r="DR49" s="1054"/>
      <c r="DS49" s="1054"/>
      <c r="DT49" s="1054"/>
      <c r="DU49" s="1055"/>
      <c r="DV49" s="1056"/>
      <c r="DW49" s="1057"/>
      <c r="DX49" s="1057"/>
      <c r="DY49" s="1057"/>
      <c r="DZ49" s="1058"/>
      <c r="EA49" s="233"/>
    </row>
    <row r="50" spans="1:131" ht="26.25" customHeight="1" x14ac:dyDescent="0.15">
      <c r="A50" s="241">
        <v>23</v>
      </c>
      <c r="B50" s="1094"/>
      <c r="C50" s="1095"/>
      <c r="D50" s="1095"/>
      <c r="E50" s="1095"/>
      <c r="F50" s="1095"/>
      <c r="G50" s="1095"/>
      <c r="H50" s="1095"/>
      <c r="I50" s="1095"/>
      <c r="J50" s="1095"/>
      <c r="K50" s="1095"/>
      <c r="L50" s="1095"/>
      <c r="M50" s="1095"/>
      <c r="N50" s="1095"/>
      <c r="O50" s="1095"/>
      <c r="P50" s="1096"/>
      <c r="Q50" s="1097"/>
      <c r="R50" s="1089"/>
      <c r="S50" s="1089"/>
      <c r="T50" s="1089"/>
      <c r="U50" s="1089"/>
      <c r="V50" s="1089"/>
      <c r="W50" s="1089"/>
      <c r="X50" s="1089"/>
      <c r="Y50" s="1089"/>
      <c r="Z50" s="1089"/>
      <c r="AA50" s="1089"/>
      <c r="AB50" s="1089"/>
      <c r="AC50" s="1089"/>
      <c r="AD50" s="1089"/>
      <c r="AE50" s="1098"/>
      <c r="AF50" s="1099"/>
      <c r="AG50" s="1100"/>
      <c r="AH50" s="1100"/>
      <c r="AI50" s="1100"/>
      <c r="AJ50" s="1101"/>
      <c r="AK50" s="1088"/>
      <c r="AL50" s="1089"/>
      <c r="AM50" s="1089"/>
      <c r="AN50" s="1089"/>
      <c r="AO50" s="1089"/>
      <c r="AP50" s="1089"/>
      <c r="AQ50" s="1089"/>
      <c r="AR50" s="1089"/>
      <c r="AS50" s="1089"/>
      <c r="AT50" s="1089"/>
      <c r="AU50" s="1089"/>
      <c r="AV50" s="1089"/>
      <c r="AW50" s="1089"/>
      <c r="AX50" s="1089"/>
      <c r="AY50" s="1089"/>
      <c r="AZ50" s="1090"/>
      <c r="BA50" s="1090"/>
      <c r="BB50" s="1090"/>
      <c r="BC50" s="1090"/>
      <c r="BD50" s="1090"/>
      <c r="BE50" s="1036"/>
      <c r="BF50" s="1036"/>
      <c r="BG50" s="1036"/>
      <c r="BH50" s="1036"/>
      <c r="BI50" s="1037"/>
      <c r="BJ50" s="235"/>
      <c r="BK50" s="235"/>
      <c r="BL50" s="235"/>
      <c r="BM50" s="235"/>
      <c r="BN50" s="235"/>
      <c r="BO50" s="244"/>
      <c r="BP50" s="244"/>
      <c r="BQ50" s="241">
        <v>44</v>
      </c>
      <c r="BR50" s="242"/>
      <c r="BS50" s="1056"/>
      <c r="BT50" s="1057"/>
      <c r="BU50" s="1057"/>
      <c r="BV50" s="1057"/>
      <c r="BW50" s="1057"/>
      <c r="BX50" s="1057"/>
      <c r="BY50" s="1057"/>
      <c r="BZ50" s="1057"/>
      <c r="CA50" s="1057"/>
      <c r="CB50" s="1057"/>
      <c r="CC50" s="1057"/>
      <c r="CD50" s="1057"/>
      <c r="CE50" s="1057"/>
      <c r="CF50" s="1057"/>
      <c r="CG50" s="1078"/>
      <c r="CH50" s="1053"/>
      <c r="CI50" s="1054"/>
      <c r="CJ50" s="1054"/>
      <c r="CK50" s="1054"/>
      <c r="CL50" s="1055"/>
      <c r="CM50" s="1053"/>
      <c r="CN50" s="1054"/>
      <c r="CO50" s="1054"/>
      <c r="CP50" s="1054"/>
      <c r="CQ50" s="1055"/>
      <c r="CR50" s="1053"/>
      <c r="CS50" s="1054"/>
      <c r="CT50" s="1054"/>
      <c r="CU50" s="1054"/>
      <c r="CV50" s="1055"/>
      <c r="CW50" s="1053"/>
      <c r="CX50" s="1054"/>
      <c r="CY50" s="1054"/>
      <c r="CZ50" s="1054"/>
      <c r="DA50" s="1055"/>
      <c r="DB50" s="1053"/>
      <c r="DC50" s="1054"/>
      <c r="DD50" s="1054"/>
      <c r="DE50" s="1054"/>
      <c r="DF50" s="1055"/>
      <c r="DG50" s="1053"/>
      <c r="DH50" s="1054"/>
      <c r="DI50" s="1054"/>
      <c r="DJ50" s="1054"/>
      <c r="DK50" s="1055"/>
      <c r="DL50" s="1053"/>
      <c r="DM50" s="1054"/>
      <c r="DN50" s="1054"/>
      <c r="DO50" s="1054"/>
      <c r="DP50" s="1055"/>
      <c r="DQ50" s="1053"/>
      <c r="DR50" s="1054"/>
      <c r="DS50" s="1054"/>
      <c r="DT50" s="1054"/>
      <c r="DU50" s="1055"/>
      <c r="DV50" s="1056"/>
      <c r="DW50" s="1057"/>
      <c r="DX50" s="1057"/>
      <c r="DY50" s="1057"/>
      <c r="DZ50" s="1058"/>
      <c r="EA50" s="233"/>
    </row>
    <row r="51" spans="1:131" ht="26.25" customHeight="1" x14ac:dyDescent="0.15">
      <c r="A51" s="241">
        <v>24</v>
      </c>
      <c r="B51" s="1094"/>
      <c r="C51" s="1095"/>
      <c r="D51" s="1095"/>
      <c r="E51" s="1095"/>
      <c r="F51" s="1095"/>
      <c r="G51" s="1095"/>
      <c r="H51" s="1095"/>
      <c r="I51" s="1095"/>
      <c r="J51" s="1095"/>
      <c r="K51" s="1095"/>
      <c r="L51" s="1095"/>
      <c r="M51" s="1095"/>
      <c r="N51" s="1095"/>
      <c r="O51" s="1095"/>
      <c r="P51" s="1096"/>
      <c r="Q51" s="1097"/>
      <c r="R51" s="1089"/>
      <c r="S51" s="1089"/>
      <c r="T51" s="1089"/>
      <c r="U51" s="1089"/>
      <c r="V51" s="1089"/>
      <c r="W51" s="1089"/>
      <c r="X51" s="1089"/>
      <c r="Y51" s="1089"/>
      <c r="Z51" s="1089"/>
      <c r="AA51" s="1089"/>
      <c r="AB51" s="1089"/>
      <c r="AC51" s="1089"/>
      <c r="AD51" s="1089"/>
      <c r="AE51" s="1098"/>
      <c r="AF51" s="1099"/>
      <c r="AG51" s="1100"/>
      <c r="AH51" s="1100"/>
      <c r="AI51" s="1100"/>
      <c r="AJ51" s="1101"/>
      <c r="AK51" s="1088"/>
      <c r="AL51" s="1089"/>
      <c r="AM51" s="1089"/>
      <c r="AN51" s="1089"/>
      <c r="AO51" s="1089"/>
      <c r="AP51" s="1089"/>
      <c r="AQ51" s="1089"/>
      <c r="AR51" s="1089"/>
      <c r="AS51" s="1089"/>
      <c r="AT51" s="1089"/>
      <c r="AU51" s="1089"/>
      <c r="AV51" s="1089"/>
      <c r="AW51" s="1089"/>
      <c r="AX51" s="1089"/>
      <c r="AY51" s="1089"/>
      <c r="AZ51" s="1090"/>
      <c r="BA51" s="1090"/>
      <c r="BB51" s="1090"/>
      <c r="BC51" s="1090"/>
      <c r="BD51" s="1090"/>
      <c r="BE51" s="1036"/>
      <c r="BF51" s="1036"/>
      <c r="BG51" s="1036"/>
      <c r="BH51" s="1036"/>
      <c r="BI51" s="1037"/>
      <c r="BJ51" s="235"/>
      <c r="BK51" s="235"/>
      <c r="BL51" s="235"/>
      <c r="BM51" s="235"/>
      <c r="BN51" s="235"/>
      <c r="BO51" s="244"/>
      <c r="BP51" s="244"/>
      <c r="BQ51" s="241">
        <v>45</v>
      </c>
      <c r="BR51" s="242"/>
      <c r="BS51" s="1056"/>
      <c r="BT51" s="1057"/>
      <c r="BU51" s="1057"/>
      <c r="BV51" s="1057"/>
      <c r="BW51" s="1057"/>
      <c r="BX51" s="1057"/>
      <c r="BY51" s="1057"/>
      <c r="BZ51" s="1057"/>
      <c r="CA51" s="1057"/>
      <c r="CB51" s="1057"/>
      <c r="CC51" s="1057"/>
      <c r="CD51" s="1057"/>
      <c r="CE51" s="1057"/>
      <c r="CF51" s="1057"/>
      <c r="CG51" s="1078"/>
      <c r="CH51" s="1053"/>
      <c r="CI51" s="1054"/>
      <c r="CJ51" s="1054"/>
      <c r="CK51" s="1054"/>
      <c r="CL51" s="1055"/>
      <c r="CM51" s="1053"/>
      <c r="CN51" s="1054"/>
      <c r="CO51" s="1054"/>
      <c r="CP51" s="1054"/>
      <c r="CQ51" s="1055"/>
      <c r="CR51" s="1053"/>
      <c r="CS51" s="1054"/>
      <c r="CT51" s="1054"/>
      <c r="CU51" s="1054"/>
      <c r="CV51" s="1055"/>
      <c r="CW51" s="1053"/>
      <c r="CX51" s="1054"/>
      <c r="CY51" s="1054"/>
      <c r="CZ51" s="1054"/>
      <c r="DA51" s="1055"/>
      <c r="DB51" s="1053"/>
      <c r="DC51" s="1054"/>
      <c r="DD51" s="1054"/>
      <c r="DE51" s="1054"/>
      <c r="DF51" s="1055"/>
      <c r="DG51" s="1053"/>
      <c r="DH51" s="1054"/>
      <c r="DI51" s="1054"/>
      <c r="DJ51" s="1054"/>
      <c r="DK51" s="1055"/>
      <c r="DL51" s="1053"/>
      <c r="DM51" s="1054"/>
      <c r="DN51" s="1054"/>
      <c r="DO51" s="1054"/>
      <c r="DP51" s="1055"/>
      <c r="DQ51" s="1053"/>
      <c r="DR51" s="1054"/>
      <c r="DS51" s="1054"/>
      <c r="DT51" s="1054"/>
      <c r="DU51" s="1055"/>
      <c r="DV51" s="1056"/>
      <c r="DW51" s="1057"/>
      <c r="DX51" s="1057"/>
      <c r="DY51" s="1057"/>
      <c r="DZ51" s="1058"/>
      <c r="EA51" s="233"/>
    </row>
    <row r="52" spans="1:131" ht="26.25" customHeight="1" x14ac:dyDescent="0.15">
      <c r="A52" s="241">
        <v>25</v>
      </c>
      <c r="B52" s="1094"/>
      <c r="C52" s="1095"/>
      <c r="D52" s="1095"/>
      <c r="E52" s="1095"/>
      <c r="F52" s="1095"/>
      <c r="G52" s="1095"/>
      <c r="H52" s="1095"/>
      <c r="I52" s="1095"/>
      <c r="J52" s="1095"/>
      <c r="K52" s="1095"/>
      <c r="L52" s="1095"/>
      <c r="M52" s="1095"/>
      <c r="N52" s="1095"/>
      <c r="O52" s="1095"/>
      <c r="P52" s="1096"/>
      <c r="Q52" s="1097"/>
      <c r="R52" s="1089"/>
      <c r="S52" s="1089"/>
      <c r="T52" s="1089"/>
      <c r="U52" s="1089"/>
      <c r="V52" s="1089"/>
      <c r="W52" s="1089"/>
      <c r="X52" s="1089"/>
      <c r="Y52" s="1089"/>
      <c r="Z52" s="1089"/>
      <c r="AA52" s="1089"/>
      <c r="AB52" s="1089"/>
      <c r="AC52" s="1089"/>
      <c r="AD52" s="1089"/>
      <c r="AE52" s="1098"/>
      <c r="AF52" s="1099"/>
      <c r="AG52" s="1100"/>
      <c r="AH52" s="1100"/>
      <c r="AI52" s="1100"/>
      <c r="AJ52" s="1101"/>
      <c r="AK52" s="1088"/>
      <c r="AL52" s="1089"/>
      <c r="AM52" s="1089"/>
      <c r="AN52" s="1089"/>
      <c r="AO52" s="1089"/>
      <c r="AP52" s="1089"/>
      <c r="AQ52" s="1089"/>
      <c r="AR52" s="1089"/>
      <c r="AS52" s="1089"/>
      <c r="AT52" s="1089"/>
      <c r="AU52" s="1089"/>
      <c r="AV52" s="1089"/>
      <c r="AW52" s="1089"/>
      <c r="AX52" s="1089"/>
      <c r="AY52" s="1089"/>
      <c r="AZ52" s="1090"/>
      <c r="BA52" s="1090"/>
      <c r="BB52" s="1090"/>
      <c r="BC52" s="1090"/>
      <c r="BD52" s="1090"/>
      <c r="BE52" s="1036"/>
      <c r="BF52" s="1036"/>
      <c r="BG52" s="1036"/>
      <c r="BH52" s="1036"/>
      <c r="BI52" s="1037"/>
      <c r="BJ52" s="235"/>
      <c r="BK52" s="235"/>
      <c r="BL52" s="235"/>
      <c r="BM52" s="235"/>
      <c r="BN52" s="235"/>
      <c r="BO52" s="244"/>
      <c r="BP52" s="244"/>
      <c r="BQ52" s="241">
        <v>46</v>
      </c>
      <c r="BR52" s="242"/>
      <c r="BS52" s="1056"/>
      <c r="BT52" s="1057"/>
      <c r="BU52" s="1057"/>
      <c r="BV52" s="1057"/>
      <c r="BW52" s="1057"/>
      <c r="BX52" s="1057"/>
      <c r="BY52" s="1057"/>
      <c r="BZ52" s="1057"/>
      <c r="CA52" s="1057"/>
      <c r="CB52" s="1057"/>
      <c r="CC52" s="1057"/>
      <c r="CD52" s="1057"/>
      <c r="CE52" s="1057"/>
      <c r="CF52" s="1057"/>
      <c r="CG52" s="1078"/>
      <c r="CH52" s="1053"/>
      <c r="CI52" s="1054"/>
      <c r="CJ52" s="1054"/>
      <c r="CK52" s="1054"/>
      <c r="CL52" s="1055"/>
      <c r="CM52" s="1053"/>
      <c r="CN52" s="1054"/>
      <c r="CO52" s="1054"/>
      <c r="CP52" s="1054"/>
      <c r="CQ52" s="1055"/>
      <c r="CR52" s="1053"/>
      <c r="CS52" s="1054"/>
      <c r="CT52" s="1054"/>
      <c r="CU52" s="1054"/>
      <c r="CV52" s="1055"/>
      <c r="CW52" s="1053"/>
      <c r="CX52" s="1054"/>
      <c r="CY52" s="1054"/>
      <c r="CZ52" s="1054"/>
      <c r="DA52" s="1055"/>
      <c r="DB52" s="1053"/>
      <c r="DC52" s="1054"/>
      <c r="DD52" s="1054"/>
      <c r="DE52" s="1054"/>
      <c r="DF52" s="1055"/>
      <c r="DG52" s="1053"/>
      <c r="DH52" s="1054"/>
      <c r="DI52" s="1054"/>
      <c r="DJ52" s="1054"/>
      <c r="DK52" s="1055"/>
      <c r="DL52" s="1053"/>
      <c r="DM52" s="1054"/>
      <c r="DN52" s="1054"/>
      <c r="DO52" s="1054"/>
      <c r="DP52" s="1055"/>
      <c r="DQ52" s="1053"/>
      <c r="DR52" s="1054"/>
      <c r="DS52" s="1054"/>
      <c r="DT52" s="1054"/>
      <c r="DU52" s="1055"/>
      <c r="DV52" s="1056"/>
      <c r="DW52" s="1057"/>
      <c r="DX52" s="1057"/>
      <c r="DY52" s="1057"/>
      <c r="DZ52" s="1058"/>
      <c r="EA52" s="233"/>
    </row>
    <row r="53" spans="1:131" ht="26.25" customHeight="1" x14ac:dyDescent="0.15">
      <c r="A53" s="241">
        <v>26</v>
      </c>
      <c r="B53" s="1094"/>
      <c r="C53" s="1095"/>
      <c r="D53" s="1095"/>
      <c r="E53" s="1095"/>
      <c r="F53" s="1095"/>
      <c r="G53" s="1095"/>
      <c r="H53" s="1095"/>
      <c r="I53" s="1095"/>
      <c r="J53" s="1095"/>
      <c r="K53" s="1095"/>
      <c r="L53" s="1095"/>
      <c r="M53" s="1095"/>
      <c r="N53" s="1095"/>
      <c r="O53" s="1095"/>
      <c r="P53" s="1096"/>
      <c r="Q53" s="1097"/>
      <c r="R53" s="1089"/>
      <c r="S53" s="1089"/>
      <c r="T53" s="1089"/>
      <c r="U53" s="1089"/>
      <c r="V53" s="1089"/>
      <c r="W53" s="1089"/>
      <c r="X53" s="1089"/>
      <c r="Y53" s="1089"/>
      <c r="Z53" s="1089"/>
      <c r="AA53" s="1089"/>
      <c r="AB53" s="1089"/>
      <c r="AC53" s="1089"/>
      <c r="AD53" s="1089"/>
      <c r="AE53" s="1098"/>
      <c r="AF53" s="1099"/>
      <c r="AG53" s="1100"/>
      <c r="AH53" s="1100"/>
      <c r="AI53" s="1100"/>
      <c r="AJ53" s="1101"/>
      <c r="AK53" s="1088"/>
      <c r="AL53" s="1089"/>
      <c r="AM53" s="1089"/>
      <c r="AN53" s="1089"/>
      <c r="AO53" s="1089"/>
      <c r="AP53" s="1089"/>
      <c r="AQ53" s="1089"/>
      <c r="AR53" s="1089"/>
      <c r="AS53" s="1089"/>
      <c r="AT53" s="1089"/>
      <c r="AU53" s="1089"/>
      <c r="AV53" s="1089"/>
      <c r="AW53" s="1089"/>
      <c r="AX53" s="1089"/>
      <c r="AY53" s="1089"/>
      <c r="AZ53" s="1090"/>
      <c r="BA53" s="1090"/>
      <c r="BB53" s="1090"/>
      <c r="BC53" s="1090"/>
      <c r="BD53" s="1090"/>
      <c r="BE53" s="1036"/>
      <c r="BF53" s="1036"/>
      <c r="BG53" s="1036"/>
      <c r="BH53" s="1036"/>
      <c r="BI53" s="1037"/>
      <c r="BJ53" s="235"/>
      <c r="BK53" s="235"/>
      <c r="BL53" s="235"/>
      <c r="BM53" s="235"/>
      <c r="BN53" s="235"/>
      <c r="BO53" s="244"/>
      <c r="BP53" s="244"/>
      <c r="BQ53" s="241">
        <v>47</v>
      </c>
      <c r="BR53" s="242"/>
      <c r="BS53" s="1056"/>
      <c r="BT53" s="1057"/>
      <c r="BU53" s="1057"/>
      <c r="BV53" s="1057"/>
      <c r="BW53" s="1057"/>
      <c r="BX53" s="1057"/>
      <c r="BY53" s="1057"/>
      <c r="BZ53" s="1057"/>
      <c r="CA53" s="1057"/>
      <c r="CB53" s="1057"/>
      <c r="CC53" s="1057"/>
      <c r="CD53" s="1057"/>
      <c r="CE53" s="1057"/>
      <c r="CF53" s="1057"/>
      <c r="CG53" s="1078"/>
      <c r="CH53" s="1053"/>
      <c r="CI53" s="1054"/>
      <c r="CJ53" s="1054"/>
      <c r="CK53" s="1054"/>
      <c r="CL53" s="1055"/>
      <c r="CM53" s="1053"/>
      <c r="CN53" s="1054"/>
      <c r="CO53" s="1054"/>
      <c r="CP53" s="1054"/>
      <c r="CQ53" s="1055"/>
      <c r="CR53" s="1053"/>
      <c r="CS53" s="1054"/>
      <c r="CT53" s="1054"/>
      <c r="CU53" s="1054"/>
      <c r="CV53" s="1055"/>
      <c r="CW53" s="1053"/>
      <c r="CX53" s="1054"/>
      <c r="CY53" s="1054"/>
      <c r="CZ53" s="1054"/>
      <c r="DA53" s="1055"/>
      <c r="DB53" s="1053"/>
      <c r="DC53" s="1054"/>
      <c r="DD53" s="1054"/>
      <c r="DE53" s="1054"/>
      <c r="DF53" s="1055"/>
      <c r="DG53" s="1053"/>
      <c r="DH53" s="1054"/>
      <c r="DI53" s="1054"/>
      <c r="DJ53" s="1054"/>
      <c r="DK53" s="1055"/>
      <c r="DL53" s="1053"/>
      <c r="DM53" s="1054"/>
      <c r="DN53" s="1054"/>
      <c r="DO53" s="1054"/>
      <c r="DP53" s="1055"/>
      <c r="DQ53" s="1053"/>
      <c r="DR53" s="1054"/>
      <c r="DS53" s="1054"/>
      <c r="DT53" s="1054"/>
      <c r="DU53" s="1055"/>
      <c r="DV53" s="1056"/>
      <c r="DW53" s="1057"/>
      <c r="DX53" s="1057"/>
      <c r="DY53" s="1057"/>
      <c r="DZ53" s="1058"/>
      <c r="EA53" s="233"/>
    </row>
    <row r="54" spans="1:131" ht="26.25" customHeight="1" x14ac:dyDescent="0.15">
      <c r="A54" s="241">
        <v>27</v>
      </c>
      <c r="B54" s="1094"/>
      <c r="C54" s="1095"/>
      <c r="D54" s="1095"/>
      <c r="E54" s="1095"/>
      <c r="F54" s="1095"/>
      <c r="G54" s="1095"/>
      <c r="H54" s="1095"/>
      <c r="I54" s="1095"/>
      <c r="J54" s="1095"/>
      <c r="K54" s="1095"/>
      <c r="L54" s="1095"/>
      <c r="M54" s="1095"/>
      <c r="N54" s="1095"/>
      <c r="O54" s="1095"/>
      <c r="P54" s="1096"/>
      <c r="Q54" s="1097"/>
      <c r="R54" s="1089"/>
      <c r="S54" s="1089"/>
      <c r="T54" s="1089"/>
      <c r="U54" s="1089"/>
      <c r="V54" s="1089"/>
      <c r="W54" s="1089"/>
      <c r="X54" s="1089"/>
      <c r="Y54" s="1089"/>
      <c r="Z54" s="1089"/>
      <c r="AA54" s="1089"/>
      <c r="AB54" s="1089"/>
      <c r="AC54" s="1089"/>
      <c r="AD54" s="1089"/>
      <c r="AE54" s="1098"/>
      <c r="AF54" s="1099"/>
      <c r="AG54" s="1100"/>
      <c r="AH54" s="1100"/>
      <c r="AI54" s="1100"/>
      <c r="AJ54" s="1101"/>
      <c r="AK54" s="1088"/>
      <c r="AL54" s="1089"/>
      <c r="AM54" s="1089"/>
      <c r="AN54" s="1089"/>
      <c r="AO54" s="1089"/>
      <c r="AP54" s="1089"/>
      <c r="AQ54" s="1089"/>
      <c r="AR54" s="1089"/>
      <c r="AS54" s="1089"/>
      <c r="AT54" s="1089"/>
      <c r="AU54" s="1089"/>
      <c r="AV54" s="1089"/>
      <c r="AW54" s="1089"/>
      <c r="AX54" s="1089"/>
      <c r="AY54" s="1089"/>
      <c r="AZ54" s="1090"/>
      <c r="BA54" s="1090"/>
      <c r="BB54" s="1090"/>
      <c r="BC54" s="1090"/>
      <c r="BD54" s="1090"/>
      <c r="BE54" s="1036"/>
      <c r="BF54" s="1036"/>
      <c r="BG54" s="1036"/>
      <c r="BH54" s="1036"/>
      <c r="BI54" s="1037"/>
      <c r="BJ54" s="235"/>
      <c r="BK54" s="235"/>
      <c r="BL54" s="235"/>
      <c r="BM54" s="235"/>
      <c r="BN54" s="235"/>
      <c r="BO54" s="244"/>
      <c r="BP54" s="244"/>
      <c r="BQ54" s="241">
        <v>48</v>
      </c>
      <c r="BR54" s="242"/>
      <c r="BS54" s="1056"/>
      <c r="BT54" s="1057"/>
      <c r="BU54" s="1057"/>
      <c r="BV54" s="1057"/>
      <c r="BW54" s="1057"/>
      <c r="BX54" s="1057"/>
      <c r="BY54" s="1057"/>
      <c r="BZ54" s="1057"/>
      <c r="CA54" s="1057"/>
      <c r="CB54" s="1057"/>
      <c r="CC54" s="1057"/>
      <c r="CD54" s="1057"/>
      <c r="CE54" s="1057"/>
      <c r="CF54" s="1057"/>
      <c r="CG54" s="1078"/>
      <c r="CH54" s="1053"/>
      <c r="CI54" s="1054"/>
      <c r="CJ54" s="1054"/>
      <c r="CK54" s="1054"/>
      <c r="CL54" s="1055"/>
      <c r="CM54" s="1053"/>
      <c r="CN54" s="1054"/>
      <c r="CO54" s="1054"/>
      <c r="CP54" s="1054"/>
      <c r="CQ54" s="1055"/>
      <c r="CR54" s="1053"/>
      <c r="CS54" s="1054"/>
      <c r="CT54" s="1054"/>
      <c r="CU54" s="1054"/>
      <c r="CV54" s="1055"/>
      <c r="CW54" s="1053"/>
      <c r="CX54" s="1054"/>
      <c r="CY54" s="1054"/>
      <c r="CZ54" s="1054"/>
      <c r="DA54" s="1055"/>
      <c r="DB54" s="1053"/>
      <c r="DC54" s="1054"/>
      <c r="DD54" s="1054"/>
      <c r="DE54" s="1054"/>
      <c r="DF54" s="1055"/>
      <c r="DG54" s="1053"/>
      <c r="DH54" s="1054"/>
      <c r="DI54" s="1054"/>
      <c r="DJ54" s="1054"/>
      <c r="DK54" s="1055"/>
      <c r="DL54" s="1053"/>
      <c r="DM54" s="1054"/>
      <c r="DN54" s="1054"/>
      <c r="DO54" s="1054"/>
      <c r="DP54" s="1055"/>
      <c r="DQ54" s="1053"/>
      <c r="DR54" s="1054"/>
      <c r="DS54" s="1054"/>
      <c r="DT54" s="1054"/>
      <c r="DU54" s="1055"/>
      <c r="DV54" s="1056"/>
      <c r="DW54" s="1057"/>
      <c r="DX54" s="1057"/>
      <c r="DY54" s="1057"/>
      <c r="DZ54" s="1058"/>
      <c r="EA54" s="233"/>
    </row>
    <row r="55" spans="1:131" ht="26.25" customHeight="1" x14ac:dyDescent="0.15">
      <c r="A55" s="241">
        <v>28</v>
      </c>
      <c r="B55" s="1094"/>
      <c r="C55" s="1095"/>
      <c r="D55" s="1095"/>
      <c r="E55" s="1095"/>
      <c r="F55" s="1095"/>
      <c r="G55" s="1095"/>
      <c r="H55" s="1095"/>
      <c r="I55" s="1095"/>
      <c r="J55" s="1095"/>
      <c r="K55" s="1095"/>
      <c r="L55" s="1095"/>
      <c r="M55" s="1095"/>
      <c r="N55" s="1095"/>
      <c r="O55" s="1095"/>
      <c r="P55" s="1096"/>
      <c r="Q55" s="1097"/>
      <c r="R55" s="1089"/>
      <c r="S55" s="1089"/>
      <c r="T55" s="1089"/>
      <c r="U55" s="1089"/>
      <c r="V55" s="1089"/>
      <c r="W55" s="1089"/>
      <c r="X55" s="1089"/>
      <c r="Y55" s="1089"/>
      <c r="Z55" s="1089"/>
      <c r="AA55" s="1089"/>
      <c r="AB55" s="1089"/>
      <c r="AC55" s="1089"/>
      <c r="AD55" s="1089"/>
      <c r="AE55" s="1098"/>
      <c r="AF55" s="1099"/>
      <c r="AG55" s="1100"/>
      <c r="AH55" s="1100"/>
      <c r="AI55" s="1100"/>
      <c r="AJ55" s="1101"/>
      <c r="AK55" s="1088"/>
      <c r="AL55" s="1089"/>
      <c r="AM55" s="1089"/>
      <c r="AN55" s="1089"/>
      <c r="AO55" s="1089"/>
      <c r="AP55" s="1089"/>
      <c r="AQ55" s="1089"/>
      <c r="AR55" s="1089"/>
      <c r="AS55" s="1089"/>
      <c r="AT55" s="1089"/>
      <c r="AU55" s="1089"/>
      <c r="AV55" s="1089"/>
      <c r="AW55" s="1089"/>
      <c r="AX55" s="1089"/>
      <c r="AY55" s="1089"/>
      <c r="AZ55" s="1090"/>
      <c r="BA55" s="1090"/>
      <c r="BB55" s="1090"/>
      <c r="BC55" s="1090"/>
      <c r="BD55" s="1090"/>
      <c r="BE55" s="1036"/>
      <c r="BF55" s="1036"/>
      <c r="BG55" s="1036"/>
      <c r="BH55" s="1036"/>
      <c r="BI55" s="1037"/>
      <c r="BJ55" s="235"/>
      <c r="BK55" s="235"/>
      <c r="BL55" s="235"/>
      <c r="BM55" s="235"/>
      <c r="BN55" s="235"/>
      <c r="BO55" s="244"/>
      <c r="BP55" s="244"/>
      <c r="BQ55" s="241">
        <v>49</v>
      </c>
      <c r="BR55" s="242"/>
      <c r="BS55" s="1056"/>
      <c r="BT55" s="1057"/>
      <c r="BU55" s="1057"/>
      <c r="BV55" s="1057"/>
      <c r="BW55" s="1057"/>
      <c r="BX55" s="1057"/>
      <c r="BY55" s="1057"/>
      <c r="BZ55" s="1057"/>
      <c r="CA55" s="1057"/>
      <c r="CB55" s="1057"/>
      <c r="CC55" s="1057"/>
      <c r="CD55" s="1057"/>
      <c r="CE55" s="1057"/>
      <c r="CF55" s="1057"/>
      <c r="CG55" s="1078"/>
      <c r="CH55" s="1053"/>
      <c r="CI55" s="1054"/>
      <c r="CJ55" s="1054"/>
      <c r="CK55" s="1054"/>
      <c r="CL55" s="1055"/>
      <c r="CM55" s="1053"/>
      <c r="CN55" s="1054"/>
      <c r="CO55" s="1054"/>
      <c r="CP55" s="1054"/>
      <c r="CQ55" s="1055"/>
      <c r="CR55" s="1053"/>
      <c r="CS55" s="1054"/>
      <c r="CT55" s="1054"/>
      <c r="CU55" s="1054"/>
      <c r="CV55" s="1055"/>
      <c r="CW55" s="1053"/>
      <c r="CX55" s="1054"/>
      <c r="CY55" s="1054"/>
      <c r="CZ55" s="1054"/>
      <c r="DA55" s="1055"/>
      <c r="DB55" s="1053"/>
      <c r="DC55" s="1054"/>
      <c r="DD55" s="1054"/>
      <c r="DE55" s="1054"/>
      <c r="DF55" s="1055"/>
      <c r="DG55" s="1053"/>
      <c r="DH55" s="1054"/>
      <c r="DI55" s="1054"/>
      <c r="DJ55" s="1054"/>
      <c r="DK55" s="1055"/>
      <c r="DL55" s="1053"/>
      <c r="DM55" s="1054"/>
      <c r="DN55" s="1054"/>
      <c r="DO55" s="1054"/>
      <c r="DP55" s="1055"/>
      <c r="DQ55" s="1053"/>
      <c r="DR55" s="1054"/>
      <c r="DS55" s="1054"/>
      <c r="DT55" s="1054"/>
      <c r="DU55" s="1055"/>
      <c r="DV55" s="1056"/>
      <c r="DW55" s="1057"/>
      <c r="DX55" s="1057"/>
      <c r="DY55" s="1057"/>
      <c r="DZ55" s="1058"/>
      <c r="EA55" s="233"/>
    </row>
    <row r="56" spans="1:131" ht="26.25" customHeight="1" x14ac:dyDescent="0.15">
      <c r="A56" s="241">
        <v>29</v>
      </c>
      <c r="B56" s="1094"/>
      <c r="C56" s="1095"/>
      <c r="D56" s="1095"/>
      <c r="E56" s="1095"/>
      <c r="F56" s="1095"/>
      <c r="G56" s="1095"/>
      <c r="H56" s="1095"/>
      <c r="I56" s="1095"/>
      <c r="J56" s="1095"/>
      <c r="K56" s="1095"/>
      <c r="L56" s="1095"/>
      <c r="M56" s="1095"/>
      <c r="N56" s="1095"/>
      <c r="O56" s="1095"/>
      <c r="P56" s="1096"/>
      <c r="Q56" s="1097"/>
      <c r="R56" s="1089"/>
      <c r="S56" s="1089"/>
      <c r="T56" s="1089"/>
      <c r="U56" s="1089"/>
      <c r="V56" s="1089"/>
      <c r="W56" s="1089"/>
      <c r="X56" s="1089"/>
      <c r="Y56" s="1089"/>
      <c r="Z56" s="1089"/>
      <c r="AA56" s="1089"/>
      <c r="AB56" s="1089"/>
      <c r="AC56" s="1089"/>
      <c r="AD56" s="1089"/>
      <c r="AE56" s="1098"/>
      <c r="AF56" s="1099"/>
      <c r="AG56" s="1100"/>
      <c r="AH56" s="1100"/>
      <c r="AI56" s="1100"/>
      <c r="AJ56" s="1101"/>
      <c r="AK56" s="1088"/>
      <c r="AL56" s="1089"/>
      <c r="AM56" s="1089"/>
      <c r="AN56" s="1089"/>
      <c r="AO56" s="1089"/>
      <c r="AP56" s="1089"/>
      <c r="AQ56" s="1089"/>
      <c r="AR56" s="1089"/>
      <c r="AS56" s="1089"/>
      <c r="AT56" s="1089"/>
      <c r="AU56" s="1089"/>
      <c r="AV56" s="1089"/>
      <c r="AW56" s="1089"/>
      <c r="AX56" s="1089"/>
      <c r="AY56" s="1089"/>
      <c r="AZ56" s="1090"/>
      <c r="BA56" s="1090"/>
      <c r="BB56" s="1090"/>
      <c r="BC56" s="1090"/>
      <c r="BD56" s="1090"/>
      <c r="BE56" s="1036"/>
      <c r="BF56" s="1036"/>
      <c r="BG56" s="1036"/>
      <c r="BH56" s="1036"/>
      <c r="BI56" s="1037"/>
      <c r="BJ56" s="235"/>
      <c r="BK56" s="235"/>
      <c r="BL56" s="235"/>
      <c r="BM56" s="235"/>
      <c r="BN56" s="235"/>
      <c r="BO56" s="244"/>
      <c r="BP56" s="244"/>
      <c r="BQ56" s="241">
        <v>50</v>
      </c>
      <c r="BR56" s="242"/>
      <c r="BS56" s="1056"/>
      <c r="BT56" s="1057"/>
      <c r="BU56" s="1057"/>
      <c r="BV56" s="1057"/>
      <c r="BW56" s="1057"/>
      <c r="BX56" s="1057"/>
      <c r="BY56" s="1057"/>
      <c r="BZ56" s="1057"/>
      <c r="CA56" s="1057"/>
      <c r="CB56" s="1057"/>
      <c r="CC56" s="1057"/>
      <c r="CD56" s="1057"/>
      <c r="CE56" s="1057"/>
      <c r="CF56" s="1057"/>
      <c r="CG56" s="1078"/>
      <c r="CH56" s="1053"/>
      <c r="CI56" s="1054"/>
      <c r="CJ56" s="1054"/>
      <c r="CK56" s="1054"/>
      <c r="CL56" s="1055"/>
      <c r="CM56" s="1053"/>
      <c r="CN56" s="1054"/>
      <c r="CO56" s="1054"/>
      <c r="CP56" s="1054"/>
      <c r="CQ56" s="1055"/>
      <c r="CR56" s="1053"/>
      <c r="CS56" s="1054"/>
      <c r="CT56" s="1054"/>
      <c r="CU56" s="1054"/>
      <c r="CV56" s="1055"/>
      <c r="CW56" s="1053"/>
      <c r="CX56" s="1054"/>
      <c r="CY56" s="1054"/>
      <c r="CZ56" s="1054"/>
      <c r="DA56" s="1055"/>
      <c r="DB56" s="1053"/>
      <c r="DC56" s="1054"/>
      <c r="DD56" s="1054"/>
      <c r="DE56" s="1054"/>
      <c r="DF56" s="1055"/>
      <c r="DG56" s="1053"/>
      <c r="DH56" s="1054"/>
      <c r="DI56" s="1054"/>
      <c r="DJ56" s="1054"/>
      <c r="DK56" s="1055"/>
      <c r="DL56" s="1053"/>
      <c r="DM56" s="1054"/>
      <c r="DN56" s="1054"/>
      <c r="DO56" s="1054"/>
      <c r="DP56" s="1055"/>
      <c r="DQ56" s="1053"/>
      <c r="DR56" s="1054"/>
      <c r="DS56" s="1054"/>
      <c r="DT56" s="1054"/>
      <c r="DU56" s="1055"/>
      <c r="DV56" s="1056"/>
      <c r="DW56" s="1057"/>
      <c r="DX56" s="1057"/>
      <c r="DY56" s="1057"/>
      <c r="DZ56" s="1058"/>
      <c r="EA56" s="233"/>
    </row>
    <row r="57" spans="1:131" ht="26.25" customHeight="1" x14ac:dyDescent="0.15">
      <c r="A57" s="241">
        <v>30</v>
      </c>
      <c r="B57" s="1094"/>
      <c r="C57" s="1095"/>
      <c r="D57" s="1095"/>
      <c r="E57" s="1095"/>
      <c r="F57" s="1095"/>
      <c r="G57" s="1095"/>
      <c r="H57" s="1095"/>
      <c r="I57" s="1095"/>
      <c r="J57" s="1095"/>
      <c r="K57" s="1095"/>
      <c r="L57" s="1095"/>
      <c r="M57" s="1095"/>
      <c r="N57" s="1095"/>
      <c r="O57" s="1095"/>
      <c r="P57" s="1096"/>
      <c r="Q57" s="1097"/>
      <c r="R57" s="1089"/>
      <c r="S57" s="1089"/>
      <c r="T57" s="1089"/>
      <c r="U57" s="1089"/>
      <c r="V57" s="1089"/>
      <c r="W57" s="1089"/>
      <c r="X57" s="1089"/>
      <c r="Y57" s="1089"/>
      <c r="Z57" s="1089"/>
      <c r="AA57" s="1089"/>
      <c r="AB57" s="1089"/>
      <c r="AC57" s="1089"/>
      <c r="AD57" s="1089"/>
      <c r="AE57" s="1098"/>
      <c r="AF57" s="1099"/>
      <c r="AG57" s="1100"/>
      <c r="AH57" s="1100"/>
      <c r="AI57" s="1100"/>
      <c r="AJ57" s="1101"/>
      <c r="AK57" s="1088"/>
      <c r="AL57" s="1089"/>
      <c r="AM57" s="1089"/>
      <c r="AN57" s="1089"/>
      <c r="AO57" s="1089"/>
      <c r="AP57" s="1089"/>
      <c r="AQ57" s="1089"/>
      <c r="AR57" s="1089"/>
      <c r="AS57" s="1089"/>
      <c r="AT57" s="1089"/>
      <c r="AU57" s="1089"/>
      <c r="AV57" s="1089"/>
      <c r="AW57" s="1089"/>
      <c r="AX57" s="1089"/>
      <c r="AY57" s="1089"/>
      <c r="AZ57" s="1090"/>
      <c r="BA57" s="1090"/>
      <c r="BB57" s="1090"/>
      <c r="BC57" s="1090"/>
      <c r="BD57" s="1090"/>
      <c r="BE57" s="1036"/>
      <c r="BF57" s="1036"/>
      <c r="BG57" s="1036"/>
      <c r="BH57" s="1036"/>
      <c r="BI57" s="1037"/>
      <c r="BJ57" s="235"/>
      <c r="BK57" s="235"/>
      <c r="BL57" s="235"/>
      <c r="BM57" s="235"/>
      <c r="BN57" s="235"/>
      <c r="BO57" s="244"/>
      <c r="BP57" s="244"/>
      <c r="BQ57" s="241">
        <v>51</v>
      </c>
      <c r="BR57" s="242"/>
      <c r="BS57" s="1056"/>
      <c r="BT57" s="1057"/>
      <c r="BU57" s="1057"/>
      <c r="BV57" s="1057"/>
      <c r="BW57" s="1057"/>
      <c r="BX57" s="1057"/>
      <c r="BY57" s="1057"/>
      <c r="BZ57" s="1057"/>
      <c r="CA57" s="1057"/>
      <c r="CB57" s="1057"/>
      <c r="CC57" s="1057"/>
      <c r="CD57" s="1057"/>
      <c r="CE57" s="1057"/>
      <c r="CF57" s="1057"/>
      <c r="CG57" s="1078"/>
      <c r="CH57" s="1053"/>
      <c r="CI57" s="1054"/>
      <c r="CJ57" s="1054"/>
      <c r="CK57" s="1054"/>
      <c r="CL57" s="1055"/>
      <c r="CM57" s="1053"/>
      <c r="CN57" s="1054"/>
      <c r="CO57" s="1054"/>
      <c r="CP57" s="1054"/>
      <c r="CQ57" s="1055"/>
      <c r="CR57" s="1053"/>
      <c r="CS57" s="1054"/>
      <c r="CT57" s="1054"/>
      <c r="CU57" s="1054"/>
      <c r="CV57" s="1055"/>
      <c r="CW57" s="1053"/>
      <c r="CX57" s="1054"/>
      <c r="CY57" s="1054"/>
      <c r="CZ57" s="1054"/>
      <c r="DA57" s="1055"/>
      <c r="DB57" s="1053"/>
      <c r="DC57" s="1054"/>
      <c r="DD57" s="1054"/>
      <c r="DE57" s="1054"/>
      <c r="DF57" s="1055"/>
      <c r="DG57" s="1053"/>
      <c r="DH57" s="1054"/>
      <c r="DI57" s="1054"/>
      <c r="DJ57" s="1054"/>
      <c r="DK57" s="1055"/>
      <c r="DL57" s="1053"/>
      <c r="DM57" s="1054"/>
      <c r="DN57" s="1054"/>
      <c r="DO57" s="1054"/>
      <c r="DP57" s="1055"/>
      <c r="DQ57" s="1053"/>
      <c r="DR57" s="1054"/>
      <c r="DS57" s="1054"/>
      <c r="DT57" s="1054"/>
      <c r="DU57" s="1055"/>
      <c r="DV57" s="1056"/>
      <c r="DW57" s="1057"/>
      <c r="DX57" s="1057"/>
      <c r="DY57" s="1057"/>
      <c r="DZ57" s="1058"/>
      <c r="EA57" s="233"/>
    </row>
    <row r="58" spans="1:131" ht="26.25" customHeight="1" x14ac:dyDescent="0.15">
      <c r="A58" s="241">
        <v>31</v>
      </c>
      <c r="B58" s="1094"/>
      <c r="C58" s="1095"/>
      <c r="D58" s="1095"/>
      <c r="E58" s="1095"/>
      <c r="F58" s="1095"/>
      <c r="G58" s="1095"/>
      <c r="H58" s="1095"/>
      <c r="I58" s="1095"/>
      <c r="J58" s="1095"/>
      <c r="K58" s="1095"/>
      <c r="L58" s="1095"/>
      <c r="M58" s="1095"/>
      <c r="N58" s="1095"/>
      <c r="O58" s="1095"/>
      <c r="P58" s="1096"/>
      <c r="Q58" s="1097"/>
      <c r="R58" s="1089"/>
      <c r="S58" s="1089"/>
      <c r="T58" s="1089"/>
      <c r="U58" s="1089"/>
      <c r="V58" s="1089"/>
      <c r="W58" s="1089"/>
      <c r="X58" s="1089"/>
      <c r="Y58" s="1089"/>
      <c r="Z58" s="1089"/>
      <c r="AA58" s="1089"/>
      <c r="AB58" s="1089"/>
      <c r="AC58" s="1089"/>
      <c r="AD58" s="1089"/>
      <c r="AE58" s="1098"/>
      <c r="AF58" s="1099"/>
      <c r="AG58" s="1100"/>
      <c r="AH58" s="1100"/>
      <c r="AI58" s="1100"/>
      <c r="AJ58" s="1101"/>
      <c r="AK58" s="1088"/>
      <c r="AL58" s="1089"/>
      <c r="AM58" s="1089"/>
      <c r="AN58" s="1089"/>
      <c r="AO58" s="1089"/>
      <c r="AP58" s="1089"/>
      <c r="AQ58" s="1089"/>
      <c r="AR58" s="1089"/>
      <c r="AS58" s="1089"/>
      <c r="AT58" s="1089"/>
      <c r="AU58" s="1089"/>
      <c r="AV58" s="1089"/>
      <c r="AW58" s="1089"/>
      <c r="AX58" s="1089"/>
      <c r="AY58" s="1089"/>
      <c r="AZ58" s="1090"/>
      <c r="BA58" s="1090"/>
      <c r="BB58" s="1090"/>
      <c r="BC58" s="1090"/>
      <c r="BD58" s="1090"/>
      <c r="BE58" s="1036"/>
      <c r="BF58" s="1036"/>
      <c r="BG58" s="1036"/>
      <c r="BH58" s="1036"/>
      <c r="BI58" s="1037"/>
      <c r="BJ58" s="235"/>
      <c r="BK58" s="235"/>
      <c r="BL58" s="235"/>
      <c r="BM58" s="235"/>
      <c r="BN58" s="235"/>
      <c r="BO58" s="244"/>
      <c r="BP58" s="244"/>
      <c r="BQ58" s="241">
        <v>52</v>
      </c>
      <c r="BR58" s="242"/>
      <c r="BS58" s="1056"/>
      <c r="BT58" s="1057"/>
      <c r="BU58" s="1057"/>
      <c r="BV58" s="1057"/>
      <c r="BW58" s="1057"/>
      <c r="BX58" s="1057"/>
      <c r="BY58" s="1057"/>
      <c r="BZ58" s="1057"/>
      <c r="CA58" s="1057"/>
      <c r="CB58" s="1057"/>
      <c r="CC58" s="1057"/>
      <c r="CD58" s="1057"/>
      <c r="CE58" s="1057"/>
      <c r="CF58" s="1057"/>
      <c r="CG58" s="1078"/>
      <c r="CH58" s="1053"/>
      <c r="CI58" s="1054"/>
      <c r="CJ58" s="1054"/>
      <c r="CK58" s="1054"/>
      <c r="CL58" s="1055"/>
      <c r="CM58" s="1053"/>
      <c r="CN58" s="1054"/>
      <c r="CO58" s="1054"/>
      <c r="CP58" s="1054"/>
      <c r="CQ58" s="1055"/>
      <c r="CR58" s="1053"/>
      <c r="CS58" s="1054"/>
      <c r="CT58" s="1054"/>
      <c r="CU58" s="1054"/>
      <c r="CV58" s="1055"/>
      <c r="CW58" s="1053"/>
      <c r="CX58" s="1054"/>
      <c r="CY58" s="1054"/>
      <c r="CZ58" s="1054"/>
      <c r="DA58" s="1055"/>
      <c r="DB58" s="1053"/>
      <c r="DC58" s="1054"/>
      <c r="DD58" s="1054"/>
      <c r="DE58" s="1054"/>
      <c r="DF58" s="1055"/>
      <c r="DG58" s="1053"/>
      <c r="DH58" s="1054"/>
      <c r="DI58" s="1054"/>
      <c r="DJ58" s="1054"/>
      <c r="DK58" s="1055"/>
      <c r="DL58" s="1053"/>
      <c r="DM58" s="1054"/>
      <c r="DN58" s="1054"/>
      <c r="DO58" s="1054"/>
      <c r="DP58" s="1055"/>
      <c r="DQ58" s="1053"/>
      <c r="DR58" s="1054"/>
      <c r="DS58" s="1054"/>
      <c r="DT58" s="1054"/>
      <c r="DU58" s="1055"/>
      <c r="DV58" s="1056"/>
      <c r="DW58" s="1057"/>
      <c r="DX58" s="1057"/>
      <c r="DY58" s="1057"/>
      <c r="DZ58" s="1058"/>
      <c r="EA58" s="233"/>
    </row>
    <row r="59" spans="1:131" ht="26.25" customHeight="1" x14ac:dyDescent="0.15">
      <c r="A59" s="241">
        <v>32</v>
      </c>
      <c r="B59" s="1094"/>
      <c r="C59" s="1095"/>
      <c r="D59" s="1095"/>
      <c r="E59" s="1095"/>
      <c r="F59" s="1095"/>
      <c r="G59" s="1095"/>
      <c r="H59" s="1095"/>
      <c r="I59" s="1095"/>
      <c r="J59" s="1095"/>
      <c r="K59" s="1095"/>
      <c r="L59" s="1095"/>
      <c r="M59" s="1095"/>
      <c r="N59" s="1095"/>
      <c r="O59" s="1095"/>
      <c r="P59" s="1096"/>
      <c r="Q59" s="1097"/>
      <c r="R59" s="1089"/>
      <c r="S59" s="1089"/>
      <c r="T59" s="1089"/>
      <c r="U59" s="1089"/>
      <c r="V59" s="1089"/>
      <c r="W59" s="1089"/>
      <c r="X59" s="1089"/>
      <c r="Y59" s="1089"/>
      <c r="Z59" s="1089"/>
      <c r="AA59" s="1089"/>
      <c r="AB59" s="1089"/>
      <c r="AC59" s="1089"/>
      <c r="AD59" s="1089"/>
      <c r="AE59" s="1098"/>
      <c r="AF59" s="1099"/>
      <c r="AG59" s="1100"/>
      <c r="AH59" s="1100"/>
      <c r="AI59" s="1100"/>
      <c r="AJ59" s="1101"/>
      <c r="AK59" s="1088"/>
      <c r="AL59" s="1089"/>
      <c r="AM59" s="1089"/>
      <c r="AN59" s="1089"/>
      <c r="AO59" s="1089"/>
      <c r="AP59" s="1089"/>
      <c r="AQ59" s="1089"/>
      <c r="AR59" s="1089"/>
      <c r="AS59" s="1089"/>
      <c r="AT59" s="1089"/>
      <c r="AU59" s="1089"/>
      <c r="AV59" s="1089"/>
      <c r="AW59" s="1089"/>
      <c r="AX59" s="1089"/>
      <c r="AY59" s="1089"/>
      <c r="AZ59" s="1090"/>
      <c r="BA59" s="1090"/>
      <c r="BB59" s="1090"/>
      <c r="BC59" s="1090"/>
      <c r="BD59" s="1090"/>
      <c r="BE59" s="1036"/>
      <c r="BF59" s="1036"/>
      <c r="BG59" s="1036"/>
      <c r="BH59" s="1036"/>
      <c r="BI59" s="1037"/>
      <c r="BJ59" s="235"/>
      <c r="BK59" s="235"/>
      <c r="BL59" s="235"/>
      <c r="BM59" s="235"/>
      <c r="BN59" s="235"/>
      <c r="BO59" s="244"/>
      <c r="BP59" s="244"/>
      <c r="BQ59" s="241">
        <v>53</v>
      </c>
      <c r="BR59" s="242"/>
      <c r="BS59" s="1056"/>
      <c r="BT59" s="1057"/>
      <c r="BU59" s="1057"/>
      <c r="BV59" s="1057"/>
      <c r="BW59" s="1057"/>
      <c r="BX59" s="1057"/>
      <c r="BY59" s="1057"/>
      <c r="BZ59" s="1057"/>
      <c r="CA59" s="1057"/>
      <c r="CB59" s="1057"/>
      <c r="CC59" s="1057"/>
      <c r="CD59" s="1057"/>
      <c r="CE59" s="1057"/>
      <c r="CF59" s="1057"/>
      <c r="CG59" s="1078"/>
      <c r="CH59" s="1053"/>
      <c r="CI59" s="1054"/>
      <c r="CJ59" s="1054"/>
      <c r="CK59" s="1054"/>
      <c r="CL59" s="1055"/>
      <c r="CM59" s="1053"/>
      <c r="CN59" s="1054"/>
      <c r="CO59" s="1054"/>
      <c r="CP59" s="1054"/>
      <c r="CQ59" s="1055"/>
      <c r="CR59" s="1053"/>
      <c r="CS59" s="1054"/>
      <c r="CT59" s="1054"/>
      <c r="CU59" s="1054"/>
      <c r="CV59" s="1055"/>
      <c r="CW59" s="1053"/>
      <c r="CX59" s="1054"/>
      <c r="CY59" s="1054"/>
      <c r="CZ59" s="1054"/>
      <c r="DA59" s="1055"/>
      <c r="DB59" s="1053"/>
      <c r="DC59" s="1054"/>
      <c r="DD59" s="1054"/>
      <c r="DE59" s="1054"/>
      <c r="DF59" s="1055"/>
      <c r="DG59" s="1053"/>
      <c r="DH59" s="1054"/>
      <c r="DI59" s="1054"/>
      <c r="DJ59" s="1054"/>
      <c r="DK59" s="1055"/>
      <c r="DL59" s="1053"/>
      <c r="DM59" s="1054"/>
      <c r="DN59" s="1054"/>
      <c r="DO59" s="1054"/>
      <c r="DP59" s="1055"/>
      <c r="DQ59" s="1053"/>
      <c r="DR59" s="1054"/>
      <c r="DS59" s="1054"/>
      <c r="DT59" s="1054"/>
      <c r="DU59" s="1055"/>
      <c r="DV59" s="1056"/>
      <c r="DW59" s="1057"/>
      <c r="DX59" s="1057"/>
      <c r="DY59" s="1057"/>
      <c r="DZ59" s="1058"/>
      <c r="EA59" s="233"/>
    </row>
    <row r="60" spans="1:131" ht="26.25" customHeight="1" x14ac:dyDescent="0.15">
      <c r="A60" s="241">
        <v>33</v>
      </c>
      <c r="B60" s="1094"/>
      <c r="C60" s="1095"/>
      <c r="D60" s="1095"/>
      <c r="E60" s="1095"/>
      <c r="F60" s="1095"/>
      <c r="G60" s="1095"/>
      <c r="H60" s="1095"/>
      <c r="I60" s="1095"/>
      <c r="J60" s="1095"/>
      <c r="K60" s="1095"/>
      <c r="L60" s="1095"/>
      <c r="M60" s="1095"/>
      <c r="N60" s="1095"/>
      <c r="O60" s="1095"/>
      <c r="P60" s="1096"/>
      <c r="Q60" s="1097"/>
      <c r="R60" s="1089"/>
      <c r="S60" s="1089"/>
      <c r="T60" s="1089"/>
      <c r="U60" s="1089"/>
      <c r="V60" s="1089"/>
      <c r="W60" s="1089"/>
      <c r="X60" s="1089"/>
      <c r="Y60" s="1089"/>
      <c r="Z60" s="1089"/>
      <c r="AA60" s="1089"/>
      <c r="AB60" s="1089"/>
      <c r="AC60" s="1089"/>
      <c r="AD60" s="1089"/>
      <c r="AE60" s="1098"/>
      <c r="AF60" s="1099"/>
      <c r="AG60" s="1100"/>
      <c r="AH60" s="1100"/>
      <c r="AI60" s="1100"/>
      <c r="AJ60" s="1101"/>
      <c r="AK60" s="1088"/>
      <c r="AL60" s="1089"/>
      <c r="AM60" s="1089"/>
      <c r="AN60" s="1089"/>
      <c r="AO60" s="1089"/>
      <c r="AP60" s="1089"/>
      <c r="AQ60" s="1089"/>
      <c r="AR60" s="1089"/>
      <c r="AS60" s="1089"/>
      <c r="AT60" s="1089"/>
      <c r="AU60" s="1089"/>
      <c r="AV60" s="1089"/>
      <c r="AW60" s="1089"/>
      <c r="AX60" s="1089"/>
      <c r="AY60" s="1089"/>
      <c r="AZ60" s="1090"/>
      <c r="BA60" s="1090"/>
      <c r="BB60" s="1090"/>
      <c r="BC60" s="1090"/>
      <c r="BD60" s="1090"/>
      <c r="BE60" s="1036"/>
      <c r="BF60" s="1036"/>
      <c r="BG60" s="1036"/>
      <c r="BH60" s="1036"/>
      <c r="BI60" s="1037"/>
      <c r="BJ60" s="235"/>
      <c r="BK60" s="235"/>
      <c r="BL60" s="235"/>
      <c r="BM60" s="235"/>
      <c r="BN60" s="235"/>
      <c r="BO60" s="244"/>
      <c r="BP60" s="244"/>
      <c r="BQ60" s="241">
        <v>54</v>
      </c>
      <c r="BR60" s="242"/>
      <c r="BS60" s="1056"/>
      <c r="BT60" s="1057"/>
      <c r="BU60" s="1057"/>
      <c r="BV60" s="1057"/>
      <c r="BW60" s="1057"/>
      <c r="BX60" s="1057"/>
      <c r="BY60" s="1057"/>
      <c r="BZ60" s="1057"/>
      <c r="CA60" s="1057"/>
      <c r="CB60" s="1057"/>
      <c r="CC60" s="1057"/>
      <c r="CD60" s="1057"/>
      <c r="CE60" s="1057"/>
      <c r="CF60" s="1057"/>
      <c r="CG60" s="1078"/>
      <c r="CH60" s="1053"/>
      <c r="CI60" s="1054"/>
      <c r="CJ60" s="1054"/>
      <c r="CK60" s="1054"/>
      <c r="CL60" s="1055"/>
      <c r="CM60" s="1053"/>
      <c r="CN60" s="1054"/>
      <c r="CO60" s="1054"/>
      <c r="CP60" s="1054"/>
      <c r="CQ60" s="1055"/>
      <c r="CR60" s="1053"/>
      <c r="CS60" s="1054"/>
      <c r="CT60" s="1054"/>
      <c r="CU60" s="1054"/>
      <c r="CV60" s="1055"/>
      <c r="CW60" s="1053"/>
      <c r="CX60" s="1054"/>
      <c r="CY60" s="1054"/>
      <c r="CZ60" s="1054"/>
      <c r="DA60" s="1055"/>
      <c r="DB60" s="1053"/>
      <c r="DC60" s="1054"/>
      <c r="DD60" s="1054"/>
      <c r="DE60" s="1054"/>
      <c r="DF60" s="1055"/>
      <c r="DG60" s="1053"/>
      <c r="DH60" s="1054"/>
      <c r="DI60" s="1054"/>
      <c r="DJ60" s="1054"/>
      <c r="DK60" s="1055"/>
      <c r="DL60" s="1053"/>
      <c r="DM60" s="1054"/>
      <c r="DN60" s="1054"/>
      <c r="DO60" s="1054"/>
      <c r="DP60" s="1055"/>
      <c r="DQ60" s="1053"/>
      <c r="DR60" s="1054"/>
      <c r="DS60" s="1054"/>
      <c r="DT60" s="1054"/>
      <c r="DU60" s="1055"/>
      <c r="DV60" s="1056"/>
      <c r="DW60" s="1057"/>
      <c r="DX60" s="1057"/>
      <c r="DY60" s="1057"/>
      <c r="DZ60" s="1058"/>
      <c r="EA60" s="233"/>
    </row>
    <row r="61" spans="1:131" ht="26.25" customHeight="1" thickBot="1" x14ac:dyDescent="0.2">
      <c r="A61" s="241">
        <v>34</v>
      </c>
      <c r="B61" s="1094"/>
      <c r="C61" s="1095"/>
      <c r="D61" s="1095"/>
      <c r="E61" s="1095"/>
      <c r="F61" s="1095"/>
      <c r="G61" s="1095"/>
      <c r="H61" s="1095"/>
      <c r="I61" s="1095"/>
      <c r="J61" s="1095"/>
      <c r="K61" s="1095"/>
      <c r="L61" s="1095"/>
      <c r="M61" s="1095"/>
      <c r="N61" s="1095"/>
      <c r="O61" s="1095"/>
      <c r="P61" s="1096"/>
      <c r="Q61" s="1097"/>
      <c r="R61" s="1089"/>
      <c r="S61" s="1089"/>
      <c r="T61" s="1089"/>
      <c r="U61" s="1089"/>
      <c r="V61" s="1089"/>
      <c r="W61" s="1089"/>
      <c r="X61" s="1089"/>
      <c r="Y61" s="1089"/>
      <c r="Z61" s="1089"/>
      <c r="AA61" s="1089"/>
      <c r="AB61" s="1089"/>
      <c r="AC61" s="1089"/>
      <c r="AD61" s="1089"/>
      <c r="AE61" s="1098"/>
      <c r="AF61" s="1099"/>
      <c r="AG61" s="1100"/>
      <c r="AH61" s="1100"/>
      <c r="AI61" s="1100"/>
      <c r="AJ61" s="1101"/>
      <c r="AK61" s="1088"/>
      <c r="AL61" s="1089"/>
      <c r="AM61" s="1089"/>
      <c r="AN61" s="1089"/>
      <c r="AO61" s="1089"/>
      <c r="AP61" s="1089"/>
      <c r="AQ61" s="1089"/>
      <c r="AR61" s="1089"/>
      <c r="AS61" s="1089"/>
      <c r="AT61" s="1089"/>
      <c r="AU61" s="1089"/>
      <c r="AV61" s="1089"/>
      <c r="AW61" s="1089"/>
      <c r="AX61" s="1089"/>
      <c r="AY61" s="1089"/>
      <c r="AZ61" s="1090"/>
      <c r="BA61" s="1090"/>
      <c r="BB61" s="1090"/>
      <c r="BC61" s="1090"/>
      <c r="BD61" s="1090"/>
      <c r="BE61" s="1036"/>
      <c r="BF61" s="1036"/>
      <c r="BG61" s="1036"/>
      <c r="BH61" s="1036"/>
      <c r="BI61" s="1037"/>
      <c r="BJ61" s="235"/>
      <c r="BK61" s="235"/>
      <c r="BL61" s="235"/>
      <c r="BM61" s="235"/>
      <c r="BN61" s="235"/>
      <c r="BO61" s="244"/>
      <c r="BP61" s="244"/>
      <c r="BQ61" s="241">
        <v>55</v>
      </c>
      <c r="BR61" s="242"/>
      <c r="BS61" s="1056"/>
      <c r="BT61" s="1057"/>
      <c r="BU61" s="1057"/>
      <c r="BV61" s="1057"/>
      <c r="BW61" s="1057"/>
      <c r="BX61" s="1057"/>
      <c r="BY61" s="1057"/>
      <c r="BZ61" s="1057"/>
      <c r="CA61" s="1057"/>
      <c r="CB61" s="1057"/>
      <c r="CC61" s="1057"/>
      <c r="CD61" s="1057"/>
      <c r="CE61" s="1057"/>
      <c r="CF61" s="1057"/>
      <c r="CG61" s="1078"/>
      <c r="CH61" s="1053"/>
      <c r="CI61" s="1054"/>
      <c r="CJ61" s="1054"/>
      <c r="CK61" s="1054"/>
      <c r="CL61" s="1055"/>
      <c r="CM61" s="1053"/>
      <c r="CN61" s="1054"/>
      <c r="CO61" s="1054"/>
      <c r="CP61" s="1054"/>
      <c r="CQ61" s="1055"/>
      <c r="CR61" s="1053"/>
      <c r="CS61" s="1054"/>
      <c r="CT61" s="1054"/>
      <c r="CU61" s="1054"/>
      <c r="CV61" s="1055"/>
      <c r="CW61" s="1053"/>
      <c r="CX61" s="1054"/>
      <c r="CY61" s="1054"/>
      <c r="CZ61" s="1054"/>
      <c r="DA61" s="1055"/>
      <c r="DB61" s="1053"/>
      <c r="DC61" s="1054"/>
      <c r="DD61" s="1054"/>
      <c r="DE61" s="1054"/>
      <c r="DF61" s="1055"/>
      <c r="DG61" s="1053"/>
      <c r="DH61" s="1054"/>
      <c r="DI61" s="1054"/>
      <c r="DJ61" s="1054"/>
      <c r="DK61" s="1055"/>
      <c r="DL61" s="1053"/>
      <c r="DM61" s="1054"/>
      <c r="DN61" s="1054"/>
      <c r="DO61" s="1054"/>
      <c r="DP61" s="1055"/>
      <c r="DQ61" s="1053"/>
      <c r="DR61" s="1054"/>
      <c r="DS61" s="1054"/>
      <c r="DT61" s="1054"/>
      <c r="DU61" s="1055"/>
      <c r="DV61" s="1056"/>
      <c r="DW61" s="1057"/>
      <c r="DX61" s="1057"/>
      <c r="DY61" s="1057"/>
      <c r="DZ61" s="1058"/>
      <c r="EA61" s="233"/>
    </row>
    <row r="62" spans="1:131" ht="26.25" customHeight="1" x14ac:dyDescent="0.15">
      <c r="A62" s="241">
        <v>35</v>
      </c>
      <c r="B62" s="1094"/>
      <c r="C62" s="1095"/>
      <c r="D62" s="1095"/>
      <c r="E62" s="1095"/>
      <c r="F62" s="1095"/>
      <c r="G62" s="1095"/>
      <c r="H62" s="1095"/>
      <c r="I62" s="1095"/>
      <c r="J62" s="1095"/>
      <c r="K62" s="1095"/>
      <c r="L62" s="1095"/>
      <c r="M62" s="1095"/>
      <c r="N62" s="1095"/>
      <c r="O62" s="1095"/>
      <c r="P62" s="1096"/>
      <c r="Q62" s="1097"/>
      <c r="R62" s="1089"/>
      <c r="S62" s="1089"/>
      <c r="T62" s="1089"/>
      <c r="U62" s="1089"/>
      <c r="V62" s="1089"/>
      <c r="W62" s="1089"/>
      <c r="X62" s="1089"/>
      <c r="Y62" s="1089"/>
      <c r="Z62" s="1089"/>
      <c r="AA62" s="1089"/>
      <c r="AB62" s="1089"/>
      <c r="AC62" s="1089"/>
      <c r="AD62" s="1089"/>
      <c r="AE62" s="1098"/>
      <c r="AF62" s="1099"/>
      <c r="AG62" s="1100"/>
      <c r="AH62" s="1100"/>
      <c r="AI62" s="1100"/>
      <c r="AJ62" s="1101"/>
      <c r="AK62" s="1088"/>
      <c r="AL62" s="1089"/>
      <c r="AM62" s="1089"/>
      <c r="AN62" s="1089"/>
      <c r="AO62" s="1089"/>
      <c r="AP62" s="1089"/>
      <c r="AQ62" s="1089"/>
      <c r="AR62" s="1089"/>
      <c r="AS62" s="1089"/>
      <c r="AT62" s="1089"/>
      <c r="AU62" s="1089"/>
      <c r="AV62" s="1089"/>
      <c r="AW62" s="1089"/>
      <c r="AX62" s="1089"/>
      <c r="AY62" s="1089"/>
      <c r="AZ62" s="1090"/>
      <c r="BA62" s="1090"/>
      <c r="BB62" s="1090"/>
      <c r="BC62" s="1090"/>
      <c r="BD62" s="1090"/>
      <c r="BE62" s="1036"/>
      <c r="BF62" s="1036"/>
      <c r="BG62" s="1036"/>
      <c r="BH62" s="1036"/>
      <c r="BI62" s="1037"/>
      <c r="BJ62" s="1091" t="s">
        <v>410</v>
      </c>
      <c r="BK62" s="1092"/>
      <c r="BL62" s="1092"/>
      <c r="BM62" s="1092"/>
      <c r="BN62" s="1093"/>
      <c r="BO62" s="244"/>
      <c r="BP62" s="244"/>
      <c r="BQ62" s="241">
        <v>56</v>
      </c>
      <c r="BR62" s="242"/>
      <c r="BS62" s="1056"/>
      <c r="BT62" s="1057"/>
      <c r="BU62" s="1057"/>
      <c r="BV62" s="1057"/>
      <c r="BW62" s="1057"/>
      <c r="BX62" s="1057"/>
      <c r="BY62" s="1057"/>
      <c r="BZ62" s="1057"/>
      <c r="CA62" s="1057"/>
      <c r="CB62" s="1057"/>
      <c r="CC62" s="1057"/>
      <c r="CD62" s="1057"/>
      <c r="CE62" s="1057"/>
      <c r="CF62" s="1057"/>
      <c r="CG62" s="1078"/>
      <c r="CH62" s="1053"/>
      <c r="CI62" s="1054"/>
      <c r="CJ62" s="1054"/>
      <c r="CK62" s="1054"/>
      <c r="CL62" s="1055"/>
      <c r="CM62" s="1053"/>
      <c r="CN62" s="1054"/>
      <c r="CO62" s="1054"/>
      <c r="CP62" s="1054"/>
      <c r="CQ62" s="1055"/>
      <c r="CR62" s="1053"/>
      <c r="CS62" s="1054"/>
      <c r="CT62" s="1054"/>
      <c r="CU62" s="1054"/>
      <c r="CV62" s="1055"/>
      <c r="CW62" s="1053"/>
      <c r="CX62" s="1054"/>
      <c r="CY62" s="1054"/>
      <c r="CZ62" s="1054"/>
      <c r="DA62" s="1055"/>
      <c r="DB62" s="1053"/>
      <c r="DC62" s="1054"/>
      <c r="DD62" s="1054"/>
      <c r="DE62" s="1054"/>
      <c r="DF62" s="1055"/>
      <c r="DG62" s="1053"/>
      <c r="DH62" s="1054"/>
      <c r="DI62" s="1054"/>
      <c r="DJ62" s="1054"/>
      <c r="DK62" s="1055"/>
      <c r="DL62" s="1053"/>
      <c r="DM62" s="1054"/>
      <c r="DN62" s="1054"/>
      <c r="DO62" s="1054"/>
      <c r="DP62" s="1055"/>
      <c r="DQ62" s="1053"/>
      <c r="DR62" s="1054"/>
      <c r="DS62" s="1054"/>
      <c r="DT62" s="1054"/>
      <c r="DU62" s="1055"/>
      <c r="DV62" s="1056"/>
      <c r="DW62" s="1057"/>
      <c r="DX62" s="1057"/>
      <c r="DY62" s="1057"/>
      <c r="DZ62" s="1058"/>
      <c r="EA62" s="233"/>
    </row>
    <row r="63" spans="1:131" ht="26.25" customHeight="1" thickBot="1" x14ac:dyDescent="0.2">
      <c r="A63" s="243" t="s">
        <v>392</v>
      </c>
      <c r="B63" s="1001" t="s">
        <v>411</v>
      </c>
      <c r="C63" s="1002"/>
      <c r="D63" s="1002"/>
      <c r="E63" s="1002"/>
      <c r="F63" s="1002"/>
      <c r="G63" s="1002"/>
      <c r="H63" s="1002"/>
      <c r="I63" s="1002"/>
      <c r="J63" s="1002"/>
      <c r="K63" s="1002"/>
      <c r="L63" s="1002"/>
      <c r="M63" s="1002"/>
      <c r="N63" s="1002"/>
      <c r="O63" s="1002"/>
      <c r="P63" s="1012"/>
      <c r="Q63" s="1026"/>
      <c r="R63" s="1027"/>
      <c r="S63" s="1027"/>
      <c r="T63" s="1027"/>
      <c r="U63" s="1027"/>
      <c r="V63" s="1027"/>
      <c r="W63" s="1027"/>
      <c r="X63" s="1027"/>
      <c r="Y63" s="1027"/>
      <c r="Z63" s="1027"/>
      <c r="AA63" s="1027"/>
      <c r="AB63" s="1027"/>
      <c r="AC63" s="1027"/>
      <c r="AD63" s="1027"/>
      <c r="AE63" s="1084"/>
      <c r="AF63" s="1085">
        <v>31</v>
      </c>
      <c r="AG63" s="1023"/>
      <c r="AH63" s="1023"/>
      <c r="AI63" s="1023"/>
      <c r="AJ63" s="1086"/>
      <c r="AK63" s="1087"/>
      <c r="AL63" s="1027"/>
      <c r="AM63" s="1027"/>
      <c r="AN63" s="1027"/>
      <c r="AO63" s="1027"/>
      <c r="AP63" s="1023">
        <v>1347</v>
      </c>
      <c r="AQ63" s="1023"/>
      <c r="AR63" s="1023"/>
      <c r="AS63" s="1023"/>
      <c r="AT63" s="1023"/>
      <c r="AU63" s="1023">
        <v>2191</v>
      </c>
      <c r="AV63" s="1023"/>
      <c r="AW63" s="1023"/>
      <c r="AX63" s="1023"/>
      <c r="AY63" s="1023"/>
      <c r="AZ63" s="1081"/>
      <c r="BA63" s="1081"/>
      <c r="BB63" s="1081"/>
      <c r="BC63" s="1081"/>
      <c r="BD63" s="1081"/>
      <c r="BE63" s="1024"/>
      <c r="BF63" s="1024"/>
      <c r="BG63" s="1024"/>
      <c r="BH63" s="1024"/>
      <c r="BI63" s="1025"/>
      <c r="BJ63" s="1082" t="s">
        <v>131</v>
      </c>
      <c r="BK63" s="1017"/>
      <c r="BL63" s="1017"/>
      <c r="BM63" s="1017"/>
      <c r="BN63" s="1083"/>
      <c r="BO63" s="244"/>
      <c r="BP63" s="244"/>
      <c r="BQ63" s="241">
        <v>57</v>
      </c>
      <c r="BR63" s="242"/>
      <c r="BS63" s="1056"/>
      <c r="BT63" s="1057"/>
      <c r="BU63" s="1057"/>
      <c r="BV63" s="1057"/>
      <c r="BW63" s="1057"/>
      <c r="BX63" s="1057"/>
      <c r="BY63" s="1057"/>
      <c r="BZ63" s="1057"/>
      <c r="CA63" s="1057"/>
      <c r="CB63" s="1057"/>
      <c r="CC63" s="1057"/>
      <c r="CD63" s="1057"/>
      <c r="CE63" s="1057"/>
      <c r="CF63" s="1057"/>
      <c r="CG63" s="1078"/>
      <c r="CH63" s="1053"/>
      <c r="CI63" s="1054"/>
      <c r="CJ63" s="1054"/>
      <c r="CK63" s="1054"/>
      <c r="CL63" s="1055"/>
      <c r="CM63" s="1053"/>
      <c r="CN63" s="1054"/>
      <c r="CO63" s="1054"/>
      <c r="CP63" s="1054"/>
      <c r="CQ63" s="1055"/>
      <c r="CR63" s="1053"/>
      <c r="CS63" s="1054"/>
      <c r="CT63" s="1054"/>
      <c r="CU63" s="1054"/>
      <c r="CV63" s="1055"/>
      <c r="CW63" s="1053"/>
      <c r="CX63" s="1054"/>
      <c r="CY63" s="1054"/>
      <c r="CZ63" s="1054"/>
      <c r="DA63" s="1055"/>
      <c r="DB63" s="1053"/>
      <c r="DC63" s="1054"/>
      <c r="DD63" s="1054"/>
      <c r="DE63" s="1054"/>
      <c r="DF63" s="1055"/>
      <c r="DG63" s="1053"/>
      <c r="DH63" s="1054"/>
      <c r="DI63" s="1054"/>
      <c r="DJ63" s="1054"/>
      <c r="DK63" s="1055"/>
      <c r="DL63" s="1053"/>
      <c r="DM63" s="1054"/>
      <c r="DN63" s="1054"/>
      <c r="DO63" s="1054"/>
      <c r="DP63" s="1055"/>
      <c r="DQ63" s="1053"/>
      <c r="DR63" s="1054"/>
      <c r="DS63" s="1054"/>
      <c r="DT63" s="1054"/>
      <c r="DU63" s="1055"/>
      <c r="DV63" s="1056"/>
      <c r="DW63" s="1057"/>
      <c r="DX63" s="1057"/>
      <c r="DY63" s="1057"/>
      <c r="DZ63" s="1058"/>
      <c r="EA63" s="233"/>
    </row>
    <row r="64" spans="1:131" ht="26.25" customHeight="1" x14ac:dyDescent="0.15">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56"/>
      <c r="BT64" s="1057"/>
      <c r="BU64" s="1057"/>
      <c r="BV64" s="1057"/>
      <c r="BW64" s="1057"/>
      <c r="BX64" s="1057"/>
      <c r="BY64" s="1057"/>
      <c r="BZ64" s="1057"/>
      <c r="CA64" s="1057"/>
      <c r="CB64" s="1057"/>
      <c r="CC64" s="1057"/>
      <c r="CD64" s="1057"/>
      <c r="CE64" s="1057"/>
      <c r="CF64" s="1057"/>
      <c r="CG64" s="1078"/>
      <c r="CH64" s="1053"/>
      <c r="CI64" s="1054"/>
      <c r="CJ64" s="1054"/>
      <c r="CK64" s="1054"/>
      <c r="CL64" s="1055"/>
      <c r="CM64" s="1053"/>
      <c r="CN64" s="1054"/>
      <c r="CO64" s="1054"/>
      <c r="CP64" s="1054"/>
      <c r="CQ64" s="1055"/>
      <c r="CR64" s="1053"/>
      <c r="CS64" s="1054"/>
      <c r="CT64" s="1054"/>
      <c r="CU64" s="1054"/>
      <c r="CV64" s="1055"/>
      <c r="CW64" s="1053"/>
      <c r="CX64" s="1054"/>
      <c r="CY64" s="1054"/>
      <c r="CZ64" s="1054"/>
      <c r="DA64" s="1055"/>
      <c r="DB64" s="1053"/>
      <c r="DC64" s="1054"/>
      <c r="DD64" s="1054"/>
      <c r="DE64" s="1054"/>
      <c r="DF64" s="1055"/>
      <c r="DG64" s="1053"/>
      <c r="DH64" s="1054"/>
      <c r="DI64" s="1054"/>
      <c r="DJ64" s="1054"/>
      <c r="DK64" s="1055"/>
      <c r="DL64" s="1053"/>
      <c r="DM64" s="1054"/>
      <c r="DN64" s="1054"/>
      <c r="DO64" s="1054"/>
      <c r="DP64" s="1055"/>
      <c r="DQ64" s="1053"/>
      <c r="DR64" s="1054"/>
      <c r="DS64" s="1054"/>
      <c r="DT64" s="1054"/>
      <c r="DU64" s="1055"/>
      <c r="DV64" s="1056"/>
      <c r="DW64" s="1057"/>
      <c r="DX64" s="1057"/>
      <c r="DY64" s="1057"/>
      <c r="DZ64" s="1058"/>
      <c r="EA64" s="233"/>
    </row>
    <row r="65" spans="1:131" ht="26.25" customHeight="1" thickBot="1" x14ac:dyDescent="0.2">
      <c r="A65" s="235" t="s">
        <v>412</v>
      </c>
      <c r="B65" s="235"/>
      <c r="C65" s="235"/>
      <c r="D65" s="235"/>
      <c r="E65" s="235"/>
      <c r="F65" s="235"/>
      <c r="G65" s="235"/>
      <c r="H65" s="235"/>
      <c r="I65" s="235"/>
      <c r="J65" s="235"/>
      <c r="K65" s="235"/>
      <c r="L65" s="235"/>
      <c r="M65" s="235"/>
      <c r="N65" s="235"/>
      <c r="O65" s="235"/>
      <c r="P65" s="235"/>
      <c r="Q65" s="235"/>
      <c r="R65" s="235"/>
      <c r="S65" s="235"/>
      <c r="T65" s="235"/>
      <c r="U65" s="235"/>
      <c r="V65" s="235"/>
      <c r="W65" s="235"/>
      <c r="X65" s="235"/>
      <c r="Y65" s="235"/>
      <c r="Z65" s="235"/>
      <c r="AA65" s="235"/>
      <c r="AB65" s="235"/>
      <c r="AC65" s="235"/>
      <c r="AD65" s="235"/>
      <c r="AE65" s="235"/>
      <c r="AF65" s="235"/>
      <c r="AG65" s="235"/>
      <c r="AH65" s="235"/>
      <c r="AI65" s="235"/>
      <c r="AJ65" s="235"/>
      <c r="AK65" s="235"/>
      <c r="AL65" s="235"/>
      <c r="AM65" s="235"/>
      <c r="AN65" s="235"/>
      <c r="AO65" s="235"/>
      <c r="AP65" s="235"/>
      <c r="AQ65" s="235"/>
      <c r="AR65" s="235"/>
      <c r="AS65" s="235"/>
      <c r="AT65" s="235"/>
      <c r="AU65" s="235"/>
      <c r="AV65" s="235"/>
      <c r="AW65" s="235"/>
      <c r="AX65" s="235"/>
      <c r="AY65" s="235"/>
      <c r="AZ65" s="235"/>
      <c r="BA65" s="235"/>
      <c r="BB65" s="235"/>
      <c r="BC65" s="235"/>
      <c r="BD65" s="235"/>
      <c r="BE65" s="244"/>
      <c r="BF65" s="244"/>
      <c r="BG65" s="244"/>
      <c r="BH65" s="244"/>
      <c r="BI65" s="244"/>
      <c r="BJ65" s="244"/>
      <c r="BK65" s="244"/>
      <c r="BL65" s="244"/>
      <c r="BM65" s="244"/>
      <c r="BN65" s="244"/>
      <c r="BO65" s="244"/>
      <c r="BP65" s="244"/>
      <c r="BQ65" s="241">
        <v>59</v>
      </c>
      <c r="BR65" s="242"/>
      <c r="BS65" s="1056"/>
      <c r="BT65" s="1057"/>
      <c r="BU65" s="1057"/>
      <c r="BV65" s="1057"/>
      <c r="BW65" s="1057"/>
      <c r="BX65" s="1057"/>
      <c r="BY65" s="1057"/>
      <c r="BZ65" s="1057"/>
      <c r="CA65" s="1057"/>
      <c r="CB65" s="1057"/>
      <c r="CC65" s="1057"/>
      <c r="CD65" s="1057"/>
      <c r="CE65" s="1057"/>
      <c r="CF65" s="1057"/>
      <c r="CG65" s="1078"/>
      <c r="CH65" s="1053"/>
      <c r="CI65" s="1054"/>
      <c r="CJ65" s="1054"/>
      <c r="CK65" s="1054"/>
      <c r="CL65" s="1055"/>
      <c r="CM65" s="1053"/>
      <c r="CN65" s="1054"/>
      <c r="CO65" s="1054"/>
      <c r="CP65" s="1054"/>
      <c r="CQ65" s="1055"/>
      <c r="CR65" s="1053"/>
      <c r="CS65" s="1054"/>
      <c r="CT65" s="1054"/>
      <c r="CU65" s="1054"/>
      <c r="CV65" s="1055"/>
      <c r="CW65" s="1053"/>
      <c r="CX65" s="1054"/>
      <c r="CY65" s="1054"/>
      <c r="CZ65" s="1054"/>
      <c r="DA65" s="1055"/>
      <c r="DB65" s="1053"/>
      <c r="DC65" s="1054"/>
      <c r="DD65" s="1054"/>
      <c r="DE65" s="1054"/>
      <c r="DF65" s="1055"/>
      <c r="DG65" s="1053"/>
      <c r="DH65" s="1054"/>
      <c r="DI65" s="1054"/>
      <c r="DJ65" s="1054"/>
      <c r="DK65" s="1055"/>
      <c r="DL65" s="1053"/>
      <c r="DM65" s="1054"/>
      <c r="DN65" s="1054"/>
      <c r="DO65" s="1054"/>
      <c r="DP65" s="1055"/>
      <c r="DQ65" s="1053"/>
      <c r="DR65" s="1054"/>
      <c r="DS65" s="1054"/>
      <c r="DT65" s="1054"/>
      <c r="DU65" s="1055"/>
      <c r="DV65" s="1056"/>
      <c r="DW65" s="1057"/>
      <c r="DX65" s="1057"/>
      <c r="DY65" s="1057"/>
      <c r="DZ65" s="1058"/>
      <c r="EA65" s="233"/>
    </row>
    <row r="66" spans="1:131" ht="26.25" customHeight="1" x14ac:dyDescent="0.15">
      <c r="A66" s="1059" t="s">
        <v>413</v>
      </c>
      <c r="B66" s="1060"/>
      <c r="C66" s="1060"/>
      <c r="D66" s="1060"/>
      <c r="E66" s="1060"/>
      <c r="F66" s="1060"/>
      <c r="G66" s="1060"/>
      <c r="H66" s="1060"/>
      <c r="I66" s="1060"/>
      <c r="J66" s="1060"/>
      <c r="K66" s="1060"/>
      <c r="L66" s="1060"/>
      <c r="M66" s="1060"/>
      <c r="N66" s="1060"/>
      <c r="O66" s="1060"/>
      <c r="P66" s="1061"/>
      <c r="Q66" s="1065" t="s">
        <v>396</v>
      </c>
      <c r="R66" s="1066"/>
      <c r="S66" s="1066"/>
      <c r="T66" s="1066"/>
      <c r="U66" s="1067"/>
      <c r="V66" s="1065" t="s">
        <v>397</v>
      </c>
      <c r="W66" s="1066"/>
      <c r="X66" s="1066"/>
      <c r="Y66" s="1066"/>
      <c r="Z66" s="1067"/>
      <c r="AA66" s="1065" t="s">
        <v>398</v>
      </c>
      <c r="AB66" s="1066"/>
      <c r="AC66" s="1066"/>
      <c r="AD66" s="1066"/>
      <c r="AE66" s="1067"/>
      <c r="AF66" s="1071" t="s">
        <v>414</v>
      </c>
      <c r="AG66" s="1072"/>
      <c r="AH66" s="1072"/>
      <c r="AI66" s="1072"/>
      <c r="AJ66" s="1073"/>
      <c r="AK66" s="1065" t="s">
        <v>400</v>
      </c>
      <c r="AL66" s="1060"/>
      <c r="AM66" s="1060"/>
      <c r="AN66" s="1060"/>
      <c r="AO66" s="1061"/>
      <c r="AP66" s="1065" t="s">
        <v>415</v>
      </c>
      <c r="AQ66" s="1066"/>
      <c r="AR66" s="1066"/>
      <c r="AS66" s="1066"/>
      <c r="AT66" s="1067"/>
      <c r="AU66" s="1065" t="s">
        <v>416</v>
      </c>
      <c r="AV66" s="1066"/>
      <c r="AW66" s="1066"/>
      <c r="AX66" s="1066"/>
      <c r="AY66" s="1067"/>
      <c r="AZ66" s="1065" t="s">
        <v>380</v>
      </c>
      <c r="BA66" s="1066"/>
      <c r="BB66" s="1066"/>
      <c r="BC66" s="1066"/>
      <c r="BD66" s="1079"/>
      <c r="BE66" s="244"/>
      <c r="BF66" s="244"/>
      <c r="BG66" s="244"/>
      <c r="BH66" s="244"/>
      <c r="BI66" s="244"/>
      <c r="BJ66" s="244"/>
      <c r="BK66" s="244"/>
      <c r="BL66" s="244"/>
      <c r="BM66" s="244"/>
      <c r="BN66" s="244"/>
      <c r="BO66" s="244"/>
      <c r="BP66" s="244"/>
      <c r="BQ66" s="241">
        <v>60</v>
      </c>
      <c r="BR66" s="246"/>
      <c r="BS66" s="1009"/>
      <c r="BT66" s="1010"/>
      <c r="BU66" s="1010"/>
      <c r="BV66" s="1010"/>
      <c r="BW66" s="1010"/>
      <c r="BX66" s="1010"/>
      <c r="BY66" s="1010"/>
      <c r="BZ66" s="1010"/>
      <c r="CA66" s="1010"/>
      <c r="CB66" s="1010"/>
      <c r="CC66" s="1010"/>
      <c r="CD66" s="1010"/>
      <c r="CE66" s="1010"/>
      <c r="CF66" s="1010"/>
      <c r="CG66" s="1019"/>
      <c r="CH66" s="1020"/>
      <c r="CI66" s="1021"/>
      <c r="CJ66" s="1021"/>
      <c r="CK66" s="1021"/>
      <c r="CL66" s="1022"/>
      <c r="CM66" s="1020"/>
      <c r="CN66" s="1021"/>
      <c r="CO66" s="1021"/>
      <c r="CP66" s="1021"/>
      <c r="CQ66" s="1022"/>
      <c r="CR66" s="1020"/>
      <c r="CS66" s="1021"/>
      <c r="CT66" s="1021"/>
      <c r="CU66" s="1021"/>
      <c r="CV66" s="1022"/>
      <c r="CW66" s="1020"/>
      <c r="CX66" s="1021"/>
      <c r="CY66" s="1021"/>
      <c r="CZ66" s="1021"/>
      <c r="DA66" s="1022"/>
      <c r="DB66" s="1020"/>
      <c r="DC66" s="1021"/>
      <c r="DD66" s="1021"/>
      <c r="DE66" s="1021"/>
      <c r="DF66" s="1022"/>
      <c r="DG66" s="1020"/>
      <c r="DH66" s="1021"/>
      <c r="DI66" s="1021"/>
      <c r="DJ66" s="1021"/>
      <c r="DK66" s="1022"/>
      <c r="DL66" s="1020"/>
      <c r="DM66" s="1021"/>
      <c r="DN66" s="1021"/>
      <c r="DO66" s="1021"/>
      <c r="DP66" s="1022"/>
      <c r="DQ66" s="1020"/>
      <c r="DR66" s="1021"/>
      <c r="DS66" s="1021"/>
      <c r="DT66" s="1021"/>
      <c r="DU66" s="1022"/>
      <c r="DV66" s="1009"/>
      <c r="DW66" s="1010"/>
      <c r="DX66" s="1010"/>
      <c r="DY66" s="1010"/>
      <c r="DZ66" s="1011"/>
      <c r="EA66" s="233"/>
    </row>
    <row r="67" spans="1:131" ht="26.25" customHeight="1" thickBot="1" x14ac:dyDescent="0.2">
      <c r="A67" s="1062"/>
      <c r="B67" s="1063"/>
      <c r="C67" s="1063"/>
      <c r="D67" s="1063"/>
      <c r="E67" s="1063"/>
      <c r="F67" s="1063"/>
      <c r="G67" s="1063"/>
      <c r="H67" s="1063"/>
      <c r="I67" s="1063"/>
      <c r="J67" s="1063"/>
      <c r="K67" s="1063"/>
      <c r="L67" s="1063"/>
      <c r="M67" s="1063"/>
      <c r="N67" s="1063"/>
      <c r="O67" s="1063"/>
      <c r="P67" s="1064"/>
      <c r="Q67" s="1068"/>
      <c r="R67" s="1069"/>
      <c r="S67" s="1069"/>
      <c r="T67" s="1069"/>
      <c r="U67" s="1070"/>
      <c r="V67" s="1068"/>
      <c r="W67" s="1069"/>
      <c r="X67" s="1069"/>
      <c r="Y67" s="1069"/>
      <c r="Z67" s="1070"/>
      <c r="AA67" s="1068"/>
      <c r="AB67" s="1069"/>
      <c r="AC67" s="1069"/>
      <c r="AD67" s="1069"/>
      <c r="AE67" s="1070"/>
      <c r="AF67" s="1074"/>
      <c r="AG67" s="1075"/>
      <c r="AH67" s="1075"/>
      <c r="AI67" s="1075"/>
      <c r="AJ67" s="1076"/>
      <c r="AK67" s="1077"/>
      <c r="AL67" s="1063"/>
      <c r="AM67" s="1063"/>
      <c r="AN67" s="1063"/>
      <c r="AO67" s="1064"/>
      <c r="AP67" s="1068"/>
      <c r="AQ67" s="1069"/>
      <c r="AR67" s="1069"/>
      <c r="AS67" s="1069"/>
      <c r="AT67" s="1070"/>
      <c r="AU67" s="1068"/>
      <c r="AV67" s="1069"/>
      <c r="AW67" s="1069"/>
      <c r="AX67" s="1069"/>
      <c r="AY67" s="1070"/>
      <c r="AZ67" s="1068"/>
      <c r="BA67" s="1069"/>
      <c r="BB67" s="1069"/>
      <c r="BC67" s="1069"/>
      <c r="BD67" s="1080"/>
      <c r="BE67" s="244"/>
      <c r="BF67" s="244"/>
      <c r="BG67" s="244"/>
      <c r="BH67" s="244"/>
      <c r="BI67" s="244"/>
      <c r="BJ67" s="244"/>
      <c r="BK67" s="244"/>
      <c r="BL67" s="244"/>
      <c r="BM67" s="244"/>
      <c r="BN67" s="244"/>
      <c r="BO67" s="244"/>
      <c r="BP67" s="244"/>
      <c r="BQ67" s="241">
        <v>61</v>
      </c>
      <c r="BR67" s="246"/>
      <c r="BS67" s="1009"/>
      <c r="BT67" s="1010"/>
      <c r="BU67" s="1010"/>
      <c r="BV67" s="1010"/>
      <c r="BW67" s="1010"/>
      <c r="BX67" s="1010"/>
      <c r="BY67" s="1010"/>
      <c r="BZ67" s="1010"/>
      <c r="CA67" s="1010"/>
      <c r="CB67" s="1010"/>
      <c r="CC67" s="1010"/>
      <c r="CD67" s="1010"/>
      <c r="CE67" s="1010"/>
      <c r="CF67" s="1010"/>
      <c r="CG67" s="1019"/>
      <c r="CH67" s="1020"/>
      <c r="CI67" s="1021"/>
      <c r="CJ67" s="1021"/>
      <c r="CK67" s="1021"/>
      <c r="CL67" s="1022"/>
      <c r="CM67" s="1020"/>
      <c r="CN67" s="1021"/>
      <c r="CO67" s="1021"/>
      <c r="CP67" s="1021"/>
      <c r="CQ67" s="1022"/>
      <c r="CR67" s="1020"/>
      <c r="CS67" s="1021"/>
      <c r="CT67" s="1021"/>
      <c r="CU67" s="1021"/>
      <c r="CV67" s="1022"/>
      <c r="CW67" s="1020"/>
      <c r="CX67" s="1021"/>
      <c r="CY67" s="1021"/>
      <c r="CZ67" s="1021"/>
      <c r="DA67" s="1022"/>
      <c r="DB67" s="1020"/>
      <c r="DC67" s="1021"/>
      <c r="DD67" s="1021"/>
      <c r="DE67" s="1021"/>
      <c r="DF67" s="1022"/>
      <c r="DG67" s="1020"/>
      <c r="DH67" s="1021"/>
      <c r="DI67" s="1021"/>
      <c r="DJ67" s="1021"/>
      <c r="DK67" s="1022"/>
      <c r="DL67" s="1020"/>
      <c r="DM67" s="1021"/>
      <c r="DN67" s="1021"/>
      <c r="DO67" s="1021"/>
      <c r="DP67" s="1022"/>
      <c r="DQ67" s="1020"/>
      <c r="DR67" s="1021"/>
      <c r="DS67" s="1021"/>
      <c r="DT67" s="1021"/>
      <c r="DU67" s="1022"/>
      <c r="DV67" s="1009"/>
      <c r="DW67" s="1010"/>
      <c r="DX67" s="1010"/>
      <c r="DY67" s="1010"/>
      <c r="DZ67" s="1011"/>
      <c r="EA67" s="233"/>
    </row>
    <row r="68" spans="1:131" ht="26.25" customHeight="1" thickTop="1" x14ac:dyDescent="0.15">
      <c r="A68" s="239">
        <v>1</v>
      </c>
      <c r="B68" s="1049" t="s">
        <v>574</v>
      </c>
      <c r="C68" s="1050"/>
      <c r="D68" s="1050"/>
      <c r="E68" s="1050"/>
      <c r="F68" s="1050"/>
      <c r="G68" s="1050"/>
      <c r="H68" s="1050"/>
      <c r="I68" s="1050"/>
      <c r="J68" s="1050"/>
      <c r="K68" s="1050"/>
      <c r="L68" s="1050"/>
      <c r="M68" s="1050"/>
      <c r="N68" s="1050"/>
      <c r="O68" s="1050"/>
      <c r="P68" s="1051"/>
      <c r="Q68" s="1052">
        <v>7808</v>
      </c>
      <c r="R68" s="1046"/>
      <c r="S68" s="1046"/>
      <c r="T68" s="1046"/>
      <c r="U68" s="1046"/>
      <c r="V68" s="1046">
        <v>7144</v>
      </c>
      <c r="W68" s="1046"/>
      <c r="X68" s="1046"/>
      <c r="Y68" s="1046"/>
      <c r="Z68" s="1046"/>
      <c r="AA68" s="1046">
        <v>664</v>
      </c>
      <c r="AB68" s="1046"/>
      <c r="AC68" s="1046"/>
      <c r="AD68" s="1046"/>
      <c r="AE68" s="1046"/>
      <c r="AF68" s="1046">
        <v>664</v>
      </c>
      <c r="AG68" s="1046"/>
      <c r="AH68" s="1046"/>
      <c r="AI68" s="1046"/>
      <c r="AJ68" s="1046"/>
      <c r="AK68" s="1046" t="s">
        <v>568</v>
      </c>
      <c r="AL68" s="1046"/>
      <c r="AM68" s="1046"/>
      <c r="AN68" s="1046"/>
      <c r="AO68" s="1046"/>
      <c r="AP68" s="1046" t="s">
        <v>568</v>
      </c>
      <c r="AQ68" s="1046"/>
      <c r="AR68" s="1046"/>
      <c r="AS68" s="1046"/>
      <c r="AT68" s="1046"/>
      <c r="AU68" s="1046" t="s">
        <v>568</v>
      </c>
      <c r="AV68" s="1046"/>
      <c r="AW68" s="1046"/>
      <c r="AX68" s="1046"/>
      <c r="AY68" s="1046"/>
      <c r="AZ68" s="1047"/>
      <c r="BA68" s="1047"/>
      <c r="BB68" s="1047"/>
      <c r="BC68" s="1047"/>
      <c r="BD68" s="1048"/>
      <c r="BE68" s="244"/>
      <c r="BF68" s="244"/>
      <c r="BG68" s="244"/>
      <c r="BH68" s="244"/>
      <c r="BI68" s="244"/>
      <c r="BJ68" s="244"/>
      <c r="BK68" s="244"/>
      <c r="BL68" s="244"/>
      <c r="BM68" s="244"/>
      <c r="BN68" s="244"/>
      <c r="BO68" s="244"/>
      <c r="BP68" s="244"/>
      <c r="BQ68" s="241">
        <v>62</v>
      </c>
      <c r="BR68" s="246"/>
      <c r="BS68" s="1009"/>
      <c r="BT68" s="1010"/>
      <c r="BU68" s="1010"/>
      <c r="BV68" s="1010"/>
      <c r="BW68" s="1010"/>
      <c r="BX68" s="1010"/>
      <c r="BY68" s="1010"/>
      <c r="BZ68" s="1010"/>
      <c r="CA68" s="1010"/>
      <c r="CB68" s="1010"/>
      <c r="CC68" s="1010"/>
      <c r="CD68" s="1010"/>
      <c r="CE68" s="1010"/>
      <c r="CF68" s="1010"/>
      <c r="CG68" s="1019"/>
      <c r="CH68" s="1020"/>
      <c r="CI68" s="1021"/>
      <c r="CJ68" s="1021"/>
      <c r="CK68" s="1021"/>
      <c r="CL68" s="1022"/>
      <c r="CM68" s="1020"/>
      <c r="CN68" s="1021"/>
      <c r="CO68" s="1021"/>
      <c r="CP68" s="1021"/>
      <c r="CQ68" s="1022"/>
      <c r="CR68" s="1020"/>
      <c r="CS68" s="1021"/>
      <c r="CT68" s="1021"/>
      <c r="CU68" s="1021"/>
      <c r="CV68" s="1022"/>
      <c r="CW68" s="1020"/>
      <c r="CX68" s="1021"/>
      <c r="CY68" s="1021"/>
      <c r="CZ68" s="1021"/>
      <c r="DA68" s="1022"/>
      <c r="DB68" s="1020"/>
      <c r="DC68" s="1021"/>
      <c r="DD68" s="1021"/>
      <c r="DE68" s="1021"/>
      <c r="DF68" s="1022"/>
      <c r="DG68" s="1020"/>
      <c r="DH68" s="1021"/>
      <c r="DI68" s="1021"/>
      <c r="DJ68" s="1021"/>
      <c r="DK68" s="1022"/>
      <c r="DL68" s="1020"/>
      <c r="DM68" s="1021"/>
      <c r="DN68" s="1021"/>
      <c r="DO68" s="1021"/>
      <c r="DP68" s="1022"/>
      <c r="DQ68" s="1020"/>
      <c r="DR68" s="1021"/>
      <c r="DS68" s="1021"/>
      <c r="DT68" s="1021"/>
      <c r="DU68" s="1022"/>
      <c r="DV68" s="1009"/>
      <c r="DW68" s="1010"/>
      <c r="DX68" s="1010"/>
      <c r="DY68" s="1010"/>
      <c r="DZ68" s="1011"/>
      <c r="EA68" s="233"/>
    </row>
    <row r="69" spans="1:131" ht="26.25" customHeight="1" x14ac:dyDescent="0.15">
      <c r="A69" s="241">
        <v>2</v>
      </c>
      <c r="B69" s="1038" t="s">
        <v>575</v>
      </c>
      <c r="C69" s="1039"/>
      <c r="D69" s="1039"/>
      <c r="E69" s="1039"/>
      <c r="F69" s="1039"/>
      <c r="G69" s="1039"/>
      <c r="H69" s="1039"/>
      <c r="I69" s="1039"/>
      <c r="J69" s="1039"/>
      <c r="K69" s="1039"/>
      <c r="L69" s="1039"/>
      <c r="M69" s="1039"/>
      <c r="N69" s="1039"/>
      <c r="O69" s="1039"/>
      <c r="P69" s="1040"/>
      <c r="Q69" s="1041">
        <v>1440</v>
      </c>
      <c r="R69" s="1035"/>
      <c r="S69" s="1035"/>
      <c r="T69" s="1035"/>
      <c r="U69" s="1035"/>
      <c r="V69" s="1035">
        <v>1414</v>
      </c>
      <c r="W69" s="1035"/>
      <c r="X69" s="1035"/>
      <c r="Y69" s="1035"/>
      <c r="Z69" s="1035"/>
      <c r="AA69" s="1035">
        <v>26</v>
      </c>
      <c r="AB69" s="1035"/>
      <c r="AC69" s="1035"/>
      <c r="AD69" s="1035"/>
      <c r="AE69" s="1035"/>
      <c r="AF69" s="1035">
        <v>26</v>
      </c>
      <c r="AG69" s="1035"/>
      <c r="AH69" s="1035"/>
      <c r="AI69" s="1035"/>
      <c r="AJ69" s="1035"/>
      <c r="AK69" s="1035" t="s">
        <v>568</v>
      </c>
      <c r="AL69" s="1035"/>
      <c r="AM69" s="1035"/>
      <c r="AN69" s="1035"/>
      <c r="AO69" s="1035"/>
      <c r="AP69" s="1035" t="s">
        <v>568</v>
      </c>
      <c r="AQ69" s="1035"/>
      <c r="AR69" s="1035"/>
      <c r="AS69" s="1035"/>
      <c r="AT69" s="1035"/>
      <c r="AU69" s="1035" t="s">
        <v>568</v>
      </c>
      <c r="AV69" s="1035"/>
      <c r="AW69" s="1035"/>
      <c r="AX69" s="1035"/>
      <c r="AY69" s="1035"/>
      <c r="AZ69" s="1036"/>
      <c r="BA69" s="1036"/>
      <c r="BB69" s="1036"/>
      <c r="BC69" s="1036"/>
      <c r="BD69" s="1037"/>
      <c r="BE69" s="244"/>
      <c r="BF69" s="244"/>
      <c r="BG69" s="244"/>
      <c r="BH69" s="244"/>
      <c r="BI69" s="244"/>
      <c r="BJ69" s="244"/>
      <c r="BK69" s="244"/>
      <c r="BL69" s="244"/>
      <c r="BM69" s="244"/>
      <c r="BN69" s="244"/>
      <c r="BO69" s="244"/>
      <c r="BP69" s="244"/>
      <c r="BQ69" s="241">
        <v>63</v>
      </c>
      <c r="BR69" s="246"/>
      <c r="BS69" s="1009"/>
      <c r="BT69" s="1010"/>
      <c r="BU69" s="1010"/>
      <c r="BV69" s="1010"/>
      <c r="BW69" s="1010"/>
      <c r="BX69" s="1010"/>
      <c r="BY69" s="1010"/>
      <c r="BZ69" s="1010"/>
      <c r="CA69" s="1010"/>
      <c r="CB69" s="1010"/>
      <c r="CC69" s="1010"/>
      <c r="CD69" s="1010"/>
      <c r="CE69" s="1010"/>
      <c r="CF69" s="1010"/>
      <c r="CG69" s="1019"/>
      <c r="CH69" s="1020"/>
      <c r="CI69" s="1021"/>
      <c r="CJ69" s="1021"/>
      <c r="CK69" s="1021"/>
      <c r="CL69" s="1022"/>
      <c r="CM69" s="1020"/>
      <c r="CN69" s="1021"/>
      <c r="CO69" s="1021"/>
      <c r="CP69" s="1021"/>
      <c r="CQ69" s="1022"/>
      <c r="CR69" s="1020"/>
      <c r="CS69" s="1021"/>
      <c r="CT69" s="1021"/>
      <c r="CU69" s="1021"/>
      <c r="CV69" s="1022"/>
      <c r="CW69" s="1020"/>
      <c r="CX69" s="1021"/>
      <c r="CY69" s="1021"/>
      <c r="CZ69" s="1021"/>
      <c r="DA69" s="1022"/>
      <c r="DB69" s="1020"/>
      <c r="DC69" s="1021"/>
      <c r="DD69" s="1021"/>
      <c r="DE69" s="1021"/>
      <c r="DF69" s="1022"/>
      <c r="DG69" s="1020"/>
      <c r="DH69" s="1021"/>
      <c r="DI69" s="1021"/>
      <c r="DJ69" s="1021"/>
      <c r="DK69" s="1022"/>
      <c r="DL69" s="1020"/>
      <c r="DM69" s="1021"/>
      <c r="DN69" s="1021"/>
      <c r="DO69" s="1021"/>
      <c r="DP69" s="1022"/>
      <c r="DQ69" s="1020"/>
      <c r="DR69" s="1021"/>
      <c r="DS69" s="1021"/>
      <c r="DT69" s="1021"/>
      <c r="DU69" s="1022"/>
      <c r="DV69" s="1009"/>
      <c r="DW69" s="1010"/>
      <c r="DX69" s="1010"/>
      <c r="DY69" s="1010"/>
      <c r="DZ69" s="1011"/>
      <c r="EA69" s="233"/>
    </row>
    <row r="70" spans="1:131" ht="26.25" customHeight="1" x14ac:dyDescent="0.15">
      <c r="A70" s="241">
        <v>3</v>
      </c>
      <c r="B70" s="1038" t="s">
        <v>576</v>
      </c>
      <c r="C70" s="1039"/>
      <c r="D70" s="1039"/>
      <c r="E70" s="1039"/>
      <c r="F70" s="1039"/>
      <c r="G70" s="1039"/>
      <c r="H70" s="1039"/>
      <c r="I70" s="1039"/>
      <c r="J70" s="1039"/>
      <c r="K70" s="1039"/>
      <c r="L70" s="1039"/>
      <c r="M70" s="1039"/>
      <c r="N70" s="1039"/>
      <c r="O70" s="1039"/>
      <c r="P70" s="1040"/>
      <c r="Q70" s="1041">
        <v>1598</v>
      </c>
      <c r="R70" s="1035"/>
      <c r="S70" s="1035"/>
      <c r="T70" s="1035"/>
      <c r="U70" s="1035"/>
      <c r="V70" s="1035">
        <v>1456</v>
      </c>
      <c r="W70" s="1035"/>
      <c r="X70" s="1035"/>
      <c r="Y70" s="1035"/>
      <c r="Z70" s="1035"/>
      <c r="AA70" s="1035">
        <v>142</v>
      </c>
      <c r="AB70" s="1035"/>
      <c r="AC70" s="1035"/>
      <c r="AD70" s="1035"/>
      <c r="AE70" s="1035"/>
      <c r="AF70" s="1035">
        <v>142</v>
      </c>
      <c r="AG70" s="1035"/>
      <c r="AH70" s="1035"/>
      <c r="AI70" s="1035"/>
      <c r="AJ70" s="1035"/>
      <c r="AK70" s="1035" t="s">
        <v>568</v>
      </c>
      <c r="AL70" s="1035"/>
      <c r="AM70" s="1035"/>
      <c r="AN70" s="1035"/>
      <c r="AO70" s="1035"/>
      <c r="AP70" s="1035" t="s">
        <v>568</v>
      </c>
      <c r="AQ70" s="1035"/>
      <c r="AR70" s="1035"/>
      <c r="AS70" s="1035"/>
      <c r="AT70" s="1035"/>
      <c r="AU70" s="1035" t="s">
        <v>568</v>
      </c>
      <c r="AV70" s="1035"/>
      <c r="AW70" s="1035"/>
      <c r="AX70" s="1035"/>
      <c r="AY70" s="1035"/>
      <c r="AZ70" s="1036"/>
      <c r="BA70" s="1036"/>
      <c r="BB70" s="1036"/>
      <c r="BC70" s="1036"/>
      <c r="BD70" s="1037"/>
      <c r="BE70" s="244"/>
      <c r="BF70" s="244"/>
      <c r="BG70" s="244"/>
      <c r="BH70" s="244"/>
      <c r="BI70" s="244"/>
      <c r="BJ70" s="244"/>
      <c r="BK70" s="244"/>
      <c r="BL70" s="244"/>
      <c r="BM70" s="244"/>
      <c r="BN70" s="244"/>
      <c r="BO70" s="244"/>
      <c r="BP70" s="244"/>
      <c r="BQ70" s="241">
        <v>64</v>
      </c>
      <c r="BR70" s="246"/>
      <c r="BS70" s="1009"/>
      <c r="BT70" s="1010"/>
      <c r="BU70" s="1010"/>
      <c r="BV70" s="1010"/>
      <c r="BW70" s="1010"/>
      <c r="BX70" s="1010"/>
      <c r="BY70" s="1010"/>
      <c r="BZ70" s="1010"/>
      <c r="CA70" s="1010"/>
      <c r="CB70" s="1010"/>
      <c r="CC70" s="1010"/>
      <c r="CD70" s="1010"/>
      <c r="CE70" s="1010"/>
      <c r="CF70" s="1010"/>
      <c r="CG70" s="1019"/>
      <c r="CH70" s="1020"/>
      <c r="CI70" s="1021"/>
      <c r="CJ70" s="1021"/>
      <c r="CK70" s="1021"/>
      <c r="CL70" s="1022"/>
      <c r="CM70" s="1020"/>
      <c r="CN70" s="1021"/>
      <c r="CO70" s="1021"/>
      <c r="CP70" s="1021"/>
      <c r="CQ70" s="1022"/>
      <c r="CR70" s="1020"/>
      <c r="CS70" s="1021"/>
      <c r="CT70" s="1021"/>
      <c r="CU70" s="1021"/>
      <c r="CV70" s="1022"/>
      <c r="CW70" s="1020"/>
      <c r="CX70" s="1021"/>
      <c r="CY70" s="1021"/>
      <c r="CZ70" s="1021"/>
      <c r="DA70" s="1022"/>
      <c r="DB70" s="1020"/>
      <c r="DC70" s="1021"/>
      <c r="DD70" s="1021"/>
      <c r="DE70" s="1021"/>
      <c r="DF70" s="1022"/>
      <c r="DG70" s="1020"/>
      <c r="DH70" s="1021"/>
      <c r="DI70" s="1021"/>
      <c r="DJ70" s="1021"/>
      <c r="DK70" s="1022"/>
      <c r="DL70" s="1020"/>
      <c r="DM70" s="1021"/>
      <c r="DN70" s="1021"/>
      <c r="DO70" s="1021"/>
      <c r="DP70" s="1022"/>
      <c r="DQ70" s="1020"/>
      <c r="DR70" s="1021"/>
      <c r="DS70" s="1021"/>
      <c r="DT70" s="1021"/>
      <c r="DU70" s="1022"/>
      <c r="DV70" s="1009"/>
      <c r="DW70" s="1010"/>
      <c r="DX70" s="1010"/>
      <c r="DY70" s="1010"/>
      <c r="DZ70" s="1011"/>
      <c r="EA70" s="233"/>
    </row>
    <row r="71" spans="1:131" ht="26.25" customHeight="1" x14ac:dyDescent="0.15">
      <c r="A71" s="241">
        <v>4</v>
      </c>
      <c r="B71" s="1038" t="s">
        <v>577</v>
      </c>
      <c r="C71" s="1039"/>
      <c r="D71" s="1039"/>
      <c r="E71" s="1039"/>
      <c r="F71" s="1039"/>
      <c r="G71" s="1039"/>
      <c r="H71" s="1039"/>
      <c r="I71" s="1039"/>
      <c r="J71" s="1039"/>
      <c r="K71" s="1039"/>
      <c r="L71" s="1039"/>
      <c r="M71" s="1039"/>
      <c r="N71" s="1039"/>
      <c r="O71" s="1039"/>
      <c r="P71" s="1040"/>
      <c r="Q71" s="1041">
        <v>956629</v>
      </c>
      <c r="R71" s="1035"/>
      <c r="S71" s="1035"/>
      <c r="T71" s="1035"/>
      <c r="U71" s="1035"/>
      <c r="V71" s="1035">
        <v>904884</v>
      </c>
      <c r="W71" s="1035"/>
      <c r="X71" s="1035"/>
      <c r="Y71" s="1035"/>
      <c r="Z71" s="1035"/>
      <c r="AA71" s="1035">
        <v>51745</v>
      </c>
      <c r="AB71" s="1035"/>
      <c r="AC71" s="1035"/>
      <c r="AD71" s="1035"/>
      <c r="AE71" s="1035"/>
      <c r="AF71" s="1035">
        <v>51745</v>
      </c>
      <c r="AG71" s="1035"/>
      <c r="AH71" s="1035"/>
      <c r="AI71" s="1035"/>
      <c r="AJ71" s="1035"/>
      <c r="AK71" s="1035">
        <v>1</v>
      </c>
      <c r="AL71" s="1035"/>
      <c r="AM71" s="1035"/>
      <c r="AN71" s="1035"/>
      <c r="AO71" s="1035"/>
      <c r="AP71" s="1035" t="s">
        <v>568</v>
      </c>
      <c r="AQ71" s="1035"/>
      <c r="AR71" s="1035"/>
      <c r="AS71" s="1035"/>
      <c r="AT71" s="1035"/>
      <c r="AU71" s="1035" t="s">
        <v>568</v>
      </c>
      <c r="AV71" s="1035"/>
      <c r="AW71" s="1035"/>
      <c r="AX71" s="1035"/>
      <c r="AY71" s="1035"/>
      <c r="AZ71" s="1036"/>
      <c r="BA71" s="1036"/>
      <c r="BB71" s="1036"/>
      <c r="BC71" s="1036"/>
      <c r="BD71" s="1037"/>
      <c r="BE71" s="244"/>
      <c r="BF71" s="244"/>
      <c r="BG71" s="244"/>
      <c r="BH71" s="244"/>
      <c r="BI71" s="244"/>
      <c r="BJ71" s="244"/>
      <c r="BK71" s="244"/>
      <c r="BL71" s="244"/>
      <c r="BM71" s="244"/>
      <c r="BN71" s="244"/>
      <c r="BO71" s="244"/>
      <c r="BP71" s="244"/>
      <c r="BQ71" s="241">
        <v>65</v>
      </c>
      <c r="BR71" s="246"/>
      <c r="BS71" s="1009"/>
      <c r="BT71" s="1010"/>
      <c r="BU71" s="1010"/>
      <c r="BV71" s="1010"/>
      <c r="BW71" s="1010"/>
      <c r="BX71" s="1010"/>
      <c r="BY71" s="1010"/>
      <c r="BZ71" s="1010"/>
      <c r="CA71" s="1010"/>
      <c r="CB71" s="1010"/>
      <c r="CC71" s="1010"/>
      <c r="CD71" s="1010"/>
      <c r="CE71" s="1010"/>
      <c r="CF71" s="1010"/>
      <c r="CG71" s="1019"/>
      <c r="CH71" s="1020"/>
      <c r="CI71" s="1021"/>
      <c r="CJ71" s="1021"/>
      <c r="CK71" s="1021"/>
      <c r="CL71" s="1022"/>
      <c r="CM71" s="1020"/>
      <c r="CN71" s="1021"/>
      <c r="CO71" s="1021"/>
      <c r="CP71" s="1021"/>
      <c r="CQ71" s="1022"/>
      <c r="CR71" s="1020"/>
      <c r="CS71" s="1021"/>
      <c r="CT71" s="1021"/>
      <c r="CU71" s="1021"/>
      <c r="CV71" s="1022"/>
      <c r="CW71" s="1020"/>
      <c r="CX71" s="1021"/>
      <c r="CY71" s="1021"/>
      <c r="CZ71" s="1021"/>
      <c r="DA71" s="1022"/>
      <c r="DB71" s="1020"/>
      <c r="DC71" s="1021"/>
      <c r="DD71" s="1021"/>
      <c r="DE71" s="1021"/>
      <c r="DF71" s="1022"/>
      <c r="DG71" s="1020"/>
      <c r="DH71" s="1021"/>
      <c r="DI71" s="1021"/>
      <c r="DJ71" s="1021"/>
      <c r="DK71" s="1022"/>
      <c r="DL71" s="1020"/>
      <c r="DM71" s="1021"/>
      <c r="DN71" s="1021"/>
      <c r="DO71" s="1021"/>
      <c r="DP71" s="1022"/>
      <c r="DQ71" s="1020"/>
      <c r="DR71" s="1021"/>
      <c r="DS71" s="1021"/>
      <c r="DT71" s="1021"/>
      <c r="DU71" s="1022"/>
      <c r="DV71" s="1009"/>
      <c r="DW71" s="1010"/>
      <c r="DX71" s="1010"/>
      <c r="DY71" s="1010"/>
      <c r="DZ71" s="1011"/>
      <c r="EA71" s="233"/>
    </row>
    <row r="72" spans="1:131" ht="26.25" customHeight="1" x14ac:dyDescent="0.15">
      <c r="A72" s="241">
        <v>5</v>
      </c>
      <c r="B72" s="1038" t="s">
        <v>578</v>
      </c>
      <c r="C72" s="1039"/>
      <c r="D72" s="1039"/>
      <c r="E72" s="1039"/>
      <c r="F72" s="1039"/>
      <c r="G72" s="1039"/>
      <c r="H72" s="1039"/>
      <c r="I72" s="1039"/>
      <c r="J72" s="1039"/>
      <c r="K72" s="1039"/>
      <c r="L72" s="1039"/>
      <c r="M72" s="1039"/>
      <c r="N72" s="1039"/>
      <c r="O72" s="1039"/>
      <c r="P72" s="1040"/>
      <c r="Q72" s="1041">
        <v>7</v>
      </c>
      <c r="R72" s="1035"/>
      <c r="S72" s="1035"/>
      <c r="T72" s="1035"/>
      <c r="U72" s="1035"/>
      <c r="V72" s="1035">
        <v>7</v>
      </c>
      <c r="W72" s="1035"/>
      <c r="X72" s="1035"/>
      <c r="Y72" s="1035"/>
      <c r="Z72" s="1035"/>
      <c r="AA72" s="1035">
        <v>0</v>
      </c>
      <c r="AB72" s="1035"/>
      <c r="AC72" s="1035"/>
      <c r="AD72" s="1035"/>
      <c r="AE72" s="1035"/>
      <c r="AF72" s="1035">
        <v>0</v>
      </c>
      <c r="AG72" s="1035"/>
      <c r="AH72" s="1035"/>
      <c r="AI72" s="1035"/>
      <c r="AJ72" s="1035"/>
      <c r="AK72" s="1035" t="s">
        <v>568</v>
      </c>
      <c r="AL72" s="1035"/>
      <c r="AM72" s="1035"/>
      <c r="AN72" s="1035"/>
      <c r="AO72" s="1035"/>
      <c r="AP72" s="1035" t="s">
        <v>568</v>
      </c>
      <c r="AQ72" s="1035"/>
      <c r="AR72" s="1035"/>
      <c r="AS72" s="1035"/>
      <c r="AT72" s="1035"/>
      <c r="AU72" s="1035" t="s">
        <v>568</v>
      </c>
      <c r="AV72" s="1035"/>
      <c r="AW72" s="1035"/>
      <c r="AX72" s="1035"/>
      <c r="AY72" s="1035"/>
      <c r="AZ72" s="1036"/>
      <c r="BA72" s="1036"/>
      <c r="BB72" s="1036"/>
      <c r="BC72" s="1036"/>
      <c r="BD72" s="1037"/>
      <c r="BE72" s="244"/>
      <c r="BF72" s="244"/>
      <c r="BG72" s="244"/>
      <c r="BH72" s="244"/>
      <c r="BI72" s="244"/>
      <c r="BJ72" s="244"/>
      <c r="BK72" s="244"/>
      <c r="BL72" s="244"/>
      <c r="BM72" s="244"/>
      <c r="BN72" s="244"/>
      <c r="BO72" s="244"/>
      <c r="BP72" s="244"/>
      <c r="BQ72" s="241">
        <v>66</v>
      </c>
      <c r="BR72" s="246"/>
      <c r="BS72" s="1009"/>
      <c r="BT72" s="1010"/>
      <c r="BU72" s="1010"/>
      <c r="BV72" s="1010"/>
      <c r="BW72" s="1010"/>
      <c r="BX72" s="1010"/>
      <c r="BY72" s="1010"/>
      <c r="BZ72" s="1010"/>
      <c r="CA72" s="1010"/>
      <c r="CB72" s="1010"/>
      <c r="CC72" s="1010"/>
      <c r="CD72" s="1010"/>
      <c r="CE72" s="1010"/>
      <c r="CF72" s="1010"/>
      <c r="CG72" s="1019"/>
      <c r="CH72" s="1020"/>
      <c r="CI72" s="1021"/>
      <c r="CJ72" s="1021"/>
      <c r="CK72" s="1021"/>
      <c r="CL72" s="1022"/>
      <c r="CM72" s="1020"/>
      <c r="CN72" s="1021"/>
      <c r="CO72" s="1021"/>
      <c r="CP72" s="1021"/>
      <c r="CQ72" s="1022"/>
      <c r="CR72" s="1020"/>
      <c r="CS72" s="1021"/>
      <c r="CT72" s="1021"/>
      <c r="CU72" s="1021"/>
      <c r="CV72" s="1022"/>
      <c r="CW72" s="1020"/>
      <c r="CX72" s="1021"/>
      <c r="CY72" s="1021"/>
      <c r="CZ72" s="1021"/>
      <c r="DA72" s="1022"/>
      <c r="DB72" s="1020"/>
      <c r="DC72" s="1021"/>
      <c r="DD72" s="1021"/>
      <c r="DE72" s="1021"/>
      <c r="DF72" s="1022"/>
      <c r="DG72" s="1020"/>
      <c r="DH72" s="1021"/>
      <c r="DI72" s="1021"/>
      <c r="DJ72" s="1021"/>
      <c r="DK72" s="1022"/>
      <c r="DL72" s="1020"/>
      <c r="DM72" s="1021"/>
      <c r="DN72" s="1021"/>
      <c r="DO72" s="1021"/>
      <c r="DP72" s="1022"/>
      <c r="DQ72" s="1020"/>
      <c r="DR72" s="1021"/>
      <c r="DS72" s="1021"/>
      <c r="DT72" s="1021"/>
      <c r="DU72" s="1022"/>
      <c r="DV72" s="1009"/>
      <c r="DW72" s="1010"/>
      <c r="DX72" s="1010"/>
      <c r="DY72" s="1010"/>
      <c r="DZ72" s="1011"/>
      <c r="EA72" s="233"/>
    </row>
    <row r="73" spans="1:131" ht="26.25" customHeight="1" x14ac:dyDescent="0.15">
      <c r="A73" s="241">
        <v>6</v>
      </c>
      <c r="B73" s="1038" t="s">
        <v>579</v>
      </c>
      <c r="C73" s="1039"/>
      <c r="D73" s="1039"/>
      <c r="E73" s="1039"/>
      <c r="F73" s="1039"/>
      <c r="G73" s="1039"/>
      <c r="H73" s="1039"/>
      <c r="I73" s="1039"/>
      <c r="J73" s="1039"/>
      <c r="K73" s="1039"/>
      <c r="L73" s="1039"/>
      <c r="M73" s="1039"/>
      <c r="N73" s="1039"/>
      <c r="O73" s="1039"/>
      <c r="P73" s="1040"/>
      <c r="Q73" s="1041">
        <v>8728</v>
      </c>
      <c r="R73" s="1035"/>
      <c r="S73" s="1035"/>
      <c r="T73" s="1035"/>
      <c r="U73" s="1035"/>
      <c r="V73" s="1035">
        <v>8505</v>
      </c>
      <c r="W73" s="1035"/>
      <c r="X73" s="1035"/>
      <c r="Y73" s="1035"/>
      <c r="Z73" s="1035"/>
      <c r="AA73" s="1035">
        <v>223</v>
      </c>
      <c r="AB73" s="1035"/>
      <c r="AC73" s="1035"/>
      <c r="AD73" s="1035"/>
      <c r="AE73" s="1035"/>
      <c r="AF73" s="1035">
        <v>223</v>
      </c>
      <c r="AG73" s="1035"/>
      <c r="AH73" s="1035"/>
      <c r="AI73" s="1035"/>
      <c r="AJ73" s="1035"/>
      <c r="AK73" s="1035" t="s">
        <v>568</v>
      </c>
      <c r="AL73" s="1035"/>
      <c r="AM73" s="1035"/>
      <c r="AN73" s="1035"/>
      <c r="AO73" s="1035"/>
      <c r="AP73" s="1035" t="s">
        <v>568</v>
      </c>
      <c r="AQ73" s="1035"/>
      <c r="AR73" s="1035"/>
      <c r="AS73" s="1035"/>
      <c r="AT73" s="1035"/>
      <c r="AU73" s="1035" t="s">
        <v>568</v>
      </c>
      <c r="AV73" s="1035"/>
      <c r="AW73" s="1035"/>
      <c r="AX73" s="1035"/>
      <c r="AY73" s="1035"/>
      <c r="AZ73" s="1036"/>
      <c r="BA73" s="1036"/>
      <c r="BB73" s="1036"/>
      <c r="BC73" s="1036"/>
      <c r="BD73" s="1037"/>
      <c r="BE73" s="244"/>
      <c r="BF73" s="244"/>
      <c r="BG73" s="244"/>
      <c r="BH73" s="244"/>
      <c r="BI73" s="244"/>
      <c r="BJ73" s="244"/>
      <c r="BK73" s="244"/>
      <c r="BL73" s="244"/>
      <c r="BM73" s="244"/>
      <c r="BN73" s="244"/>
      <c r="BO73" s="244"/>
      <c r="BP73" s="244"/>
      <c r="BQ73" s="241">
        <v>67</v>
      </c>
      <c r="BR73" s="246"/>
      <c r="BS73" s="1009"/>
      <c r="BT73" s="1010"/>
      <c r="BU73" s="1010"/>
      <c r="BV73" s="1010"/>
      <c r="BW73" s="1010"/>
      <c r="BX73" s="1010"/>
      <c r="BY73" s="1010"/>
      <c r="BZ73" s="1010"/>
      <c r="CA73" s="1010"/>
      <c r="CB73" s="1010"/>
      <c r="CC73" s="1010"/>
      <c r="CD73" s="1010"/>
      <c r="CE73" s="1010"/>
      <c r="CF73" s="1010"/>
      <c r="CG73" s="1019"/>
      <c r="CH73" s="1020"/>
      <c r="CI73" s="1021"/>
      <c r="CJ73" s="1021"/>
      <c r="CK73" s="1021"/>
      <c r="CL73" s="1022"/>
      <c r="CM73" s="1020"/>
      <c r="CN73" s="1021"/>
      <c r="CO73" s="1021"/>
      <c r="CP73" s="1021"/>
      <c r="CQ73" s="1022"/>
      <c r="CR73" s="1020"/>
      <c r="CS73" s="1021"/>
      <c r="CT73" s="1021"/>
      <c r="CU73" s="1021"/>
      <c r="CV73" s="1022"/>
      <c r="CW73" s="1020"/>
      <c r="CX73" s="1021"/>
      <c r="CY73" s="1021"/>
      <c r="CZ73" s="1021"/>
      <c r="DA73" s="1022"/>
      <c r="DB73" s="1020"/>
      <c r="DC73" s="1021"/>
      <c r="DD73" s="1021"/>
      <c r="DE73" s="1021"/>
      <c r="DF73" s="1022"/>
      <c r="DG73" s="1020"/>
      <c r="DH73" s="1021"/>
      <c r="DI73" s="1021"/>
      <c r="DJ73" s="1021"/>
      <c r="DK73" s="1022"/>
      <c r="DL73" s="1020"/>
      <c r="DM73" s="1021"/>
      <c r="DN73" s="1021"/>
      <c r="DO73" s="1021"/>
      <c r="DP73" s="1022"/>
      <c r="DQ73" s="1020"/>
      <c r="DR73" s="1021"/>
      <c r="DS73" s="1021"/>
      <c r="DT73" s="1021"/>
      <c r="DU73" s="1022"/>
      <c r="DV73" s="1009"/>
      <c r="DW73" s="1010"/>
      <c r="DX73" s="1010"/>
      <c r="DY73" s="1010"/>
      <c r="DZ73" s="1011"/>
      <c r="EA73" s="233"/>
    </row>
    <row r="74" spans="1:131" ht="26.25" customHeight="1" x14ac:dyDescent="0.15">
      <c r="A74" s="241">
        <v>7</v>
      </c>
      <c r="B74" s="1038" t="s">
        <v>580</v>
      </c>
      <c r="C74" s="1039"/>
      <c r="D74" s="1039"/>
      <c r="E74" s="1039"/>
      <c r="F74" s="1039"/>
      <c r="G74" s="1039"/>
      <c r="H74" s="1039"/>
      <c r="I74" s="1039"/>
      <c r="J74" s="1039"/>
      <c r="K74" s="1039"/>
      <c r="L74" s="1039"/>
      <c r="M74" s="1039"/>
      <c r="N74" s="1039"/>
      <c r="O74" s="1039"/>
      <c r="P74" s="1040"/>
      <c r="Q74" s="1041">
        <v>55393</v>
      </c>
      <c r="R74" s="1035"/>
      <c r="S74" s="1035"/>
      <c r="T74" s="1035"/>
      <c r="U74" s="1035"/>
      <c r="V74" s="1035">
        <v>54257</v>
      </c>
      <c r="W74" s="1035"/>
      <c r="X74" s="1035"/>
      <c r="Y74" s="1035"/>
      <c r="Z74" s="1035"/>
      <c r="AA74" s="1035">
        <v>1136</v>
      </c>
      <c r="AB74" s="1035"/>
      <c r="AC74" s="1035"/>
      <c r="AD74" s="1035"/>
      <c r="AE74" s="1035"/>
      <c r="AF74" s="1035">
        <v>1136</v>
      </c>
      <c r="AG74" s="1035"/>
      <c r="AH74" s="1035"/>
      <c r="AI74" s="1035"/>
      <c r="AJ74" s="1035"/>
      <c r="AK74" s="1035" t="s">
        <v>568</v>
      </c>
      <c r="AL74" s="1035"/>
      <c r="AM74" s="1035"/>
      <c r="AN74" s="1035"/>
      <c r="AO74" s="1035"/>
      <c r="AP74" s="1035" t="s">
        <v>568</v>
      </c>
      <c r="AQ74" s="1035"/>
      <c r="AR74" s="1035"/>
      <c r="AS74" s="1035"/>
      <c r="AT74" s="1035"/>
      <c r="AU74" s="1035" t="s">
        <v>568</v>
      </c>
      <c r="AV74" s="1035"/>
      <c r="AW74" s="1035"/>
      <c r="AX74" s="1035"/>
      <c r="AY74" s="1035"/>
      <c r="AZ74" s="1036"/>
      <c r="BA74" s="1036"/>
      <c r="BB74" s="1036"/>
      <c r="BC74" s="1036"/>
      <c r="BD74" s="1037"/>
      <c r="BE74" s="244"/>
      <c r="BF74" s="244"/>
      <c r="BG74" s="244"/>
      <c r="BH74" s="244"/>
      <c r="BI74" s="244"/>
      <c r="BJ74" s="244"/>
      <c r="BK74" s="244"/>
      <c r="BL74" s="244"/>
      <c r="BM74" s="244"/>
      <c r="BN74" s="244"/>
      <c r="BO74" s="244"/>
      <c r="BP74" s="244"/>
      <c r="BQ74" s="241">
        <v>68</v>
      </c>
      <c r="BR74" s="246"/>
      <c r="BS74" s="1009"/>
      <c r="BT74" s="1010"/>
      <c r="BU74" s="1010"/>
      <c r="BV74" s="1010"/>
      <c r="BW74" s="1010"/>
      <c r="BX74" s="1010"/>
      <c r="BY74" s="1010"/>
      <c r="BZ74" s="1010"/>
      <c r="CA74" s="1010"/>
      <c r="CB74" s="1010"/>
      <c r="CC74" s="1010"/>
      <c r="CD74" s="1010"/>
      <c r="CE74" s="1010"/>
      <c r="CF74" s="1010"/>
      <c r="CG74" s="1019"/>
      <c r="CH74" s="1020"/>
      <c r="CI74" s="1021"/>
      <c r="CJ74" s="1021"/>
      <c r="CK74" s="1021"/>
      <c r="CL74" s="1022"/>
      <c r="CM74" s="1020"/>
      <c r="CN74" s="1021"/>
      <c r="CO74" s="1021"/>
      <c r="CP74" s="1021"/>
      <c r="CQ74" s="1022"/>
      <c r="CR74" s="1020"/>
      <c r="CS74" s="1021"/>
      <c r="CT74" s="1021"/>
      <c r="CU74" s="1021"/>
      <c r="CV74" s="1022"/>
      <c r="CW74" s="1020"/>
      <c r="CX74" s="1021"/>
      <c r="CY74" s="1021"/>
      <c r="CZ74" s="1021"/>
      <c r="DA74" s="1022"/>
      <c r="DB74" s="1020"/>
      <c r="DC74" s="1021"/>
      <c r="DD74" s="1021"/>
      <c r="DE74" s="1021"/>
      <c r="DF74" s="1022"/>
      <c r="DG74" s="1020"/>
      <c r="DH74" s="1021"/>
      <c r="DI74" s="1021"/>
      <c r="DJ74" s="1021"/>
      <c r="DK74" s="1022"/>
      <c r="DL74" s="1020"/>
      <c r="DM74" s="1021"/>
      <c r="DN74" s="1021"/>
      <c r="DO74" s="1021"/>
      <c r="DP74" s="1022"/>
      <c r="DQ74" s="1020"/>
      <c r="DR74" s="1021"/>
      <c r="DS74" s="1021"/>
      <c r="DT74" s="1021"/>
      <c r="DU74" s="1022"/>
      <c r="DV74" s="1009"/>
      <c r="DW74" s="1010"/>
      <c r="DX74" s="1010"/>
      <c r="DY74" s="1010"/>
      <c r="DZ74" s="1011"/>
      <c r="EA74" s="233"/>
    </row>
    <row r="75" spans="1:131" ht="26.25" customHeight="1" x14ac:dyDescent="0.15">
      <c r="A75" s="241">
        <v>8</v>
      </c>
      <c r="B75" s="1038"/>
      <c r="C75" s="1039"/>
      <c r="D75" s="1039"/>
      <c r="E75" s="1039"/>
      <c r="F75" s="1039"/>
      <c r="G75" s="1039"/>
      <c r="H75" s="1039"/>
      <c r="I75" s="1039"/>
      <c r="J75" s="1039"/>
      <c r="K75" s="1039"/>
      <c r="L75" s="1039"/>
      <c r="M75" s="1039"/>
      <c r="N75" s="1039"/>
      <c r="O75" s="1039"/>
      <c r="P75" s="1040"/>
      <c r="Q75" s="1042"/>
      <c r="R75" s="1043"/>
      <c r="S75" s="1043"/>
      <c r="T75" s="1043"/>
      <c r="U75" s="1044"/>
      <c r="V75" s="1045"/>
      <c r="W75" s="1043"/>
      <c r="X75" s="1043"/>
      <c r="Y75" s="1043"/>
      <c r="Z75" s="1044"/>
      <c r="AA75" s="1045"/>
      <c r="AB75" s="1043"/>
      <c r="AC75" s="1043"/>
      <c r="AD75" s="1043"/>
      <c r="AE75" s="1044"/>
      <c r="AF75" s="1045"/>
      <c r="AG75" s="1043"/>
      <c r="AH75" s="1043"/>
      <c r="AI75" s="1043"/>
      <c r="AJ75" s="1044"/>
      <c r="AK75" s="1045"/>
      <c r="AL75" s="1043"/>
      <c r="AM75" s="1043"/>
      <c r="AN75" s="1043"/>
      <c r="AO75" s="1044"/>
      <c r="AP75" s="1045"/>
      <c r="AQ75" s="1043"/>
      <c r="AR75" s="1043"/>
      <c r="AS75" s="1043"/>
      <c r="AT75" s="1044"/>
      <c r="AU75" s="1045"/>
      <c r="AV75" s="1043"/>
      <c r="AW75" s="1043"/>
      <c r="AX75" s="1043"/>
      <c r="AY75" s="1044"/>
      <c r="AZ75" s="1036"/>
      <c r="BA75" s="1036"/>
      <c r="BB75" s="1036"/>
      <c r="BC75" s="1036"/>
      <c r="BD75" s="1037"/>
      <c r="BE75" s="244"/>
      <c r="BF75" s="244"/>
      <c r="BG75" s="244"/>
      <c r="BH75" s="244"/>
      <c r="BI75" s="244"/>
      <c r="BJ75" s="244"/>
      <c r="BK75" s="244"/>
      <c r="BL75" s="244"/>
      <c r="BM75" s="244"/>
      <c r="BN75" s="244"/>
      <c r="BO75" s="244"/>
      <c r="BP75" s="244"/>
      <c r="BQ75" s="241">
        <v>69</v>
      </c>
      <c r="BR75" s="246"/>
      <c r="BS75" s="1009"/>
      <c r="BT75" s="1010"/>
      <c r="BU75" s="1010"/>
      <c r="BV75" s="1010"/>
      <c r="BW75" s="1010"/>
      <c r="BX75" s="1010"/>
      <c r="BY75" s="1010"/>
      <c r="BZ75" s="1010"/>
      <c r="CA75" s="1010"/>
      <c r="CB75" s="1010"/>
      <c r="CC75" s="1010"/>
      <c r="CD75" s="1010"/>
      <c r="CE75" s="1010"/>
      <c r="CF75" s="1010"/>
      <c r="CG75" s="1019"/>
      <c r="CH75" s="1020"/>
      <c r="CI75" s="1021"/>
      <c r="CJ75" s="1021"/>
      <c r="CK75" s="1021"/>
      <c r="CL75" s="1022"/>
      <c r="CM75" s="1020"/>
      <c r="CN75" s="1021"/>
      <c r="CO75" s="1021"/>
      <c r="CP75" s="1021"/>
      <c r="CQ75" s="1022"/>
      <c r="CR75" s="1020"/>
      <c r="CS75" s="1021"/>
      <c r="CT75" s="1021"/>
      <c r="CU75" s="1021"/>
      <c r="CV75" s="1022"/>
      <c r="CW75" s="1020"/>
      <c r="CX75" s="1021"/>
      <c r="CY75" s="1021"/>
      <c r="CZ75" s="1021"/>
      <c r="DA75" s="1022"/>
      <c r="DB75" s="1020"/>
      <c r="DC75" s="1021"/>
      <c r="DD75" s="1021"/>
      <c r="DE75" s="1021"/>
      <c r="DF75" s="1022"/>
      <c r="DG75" s="1020"/>
      <c r="DH75" s="1021"/>
      <c r="DI75" s="1021"/>
      <c r="DJ75" s="1021"/>
      <c r="DK75" s="1022"/>
      <c r="DL75" s="1020"/>
      <c r="DM75" s="1021"/>
      <c r="DN75" s="1021"/>
      <c r="DO75" s="1021"/>
      <c r="DP75" s="1022"/>
      <c r="DQ75" s="1020"/>
      <c r="DR75" s="1021"/>
      <c r="DS75" s="1021"/>
      <c r="DT75" s="1021"/>
      <c r="DU75" s="1022"/>
      <c r="DV75" s="1009"/>
      <c r="DW75" s="1010"/>
      <c r="DX75" s="1010"/>
      <c r="DY75" s="1010"/>
      <c r="DZ75" s="1011"/>
      <c r="EA75" s="233"/>
    </row>
    <row r="76" spans="1:131" ht="26.25" customHeight="1" x14ac:dyDescent="0.15">
      <c r="A76" s="241">
        <v>9</v>
      </c>
      <c r="B76" s="1038"/>
      <c r="C76" s="1039"/>
      <c r="D76" s="1039"/>
      <c r="E76" s="1039"/>
      <c r="F76" s="1039"/>
      <c r="G76" s="1039"/>
      <c r="H76" s="1039"/>
      <c r="I76" s="1039"/>
      <c r="J76" s="1039"/>
      <c r="K76" s="1039"/>
      <c r="L76" s="1039"/>
      <c r="M76" s="1039"/>
      <c r="N76" s="1039"/>
      <c r="O76" s="1039"/>
      <c r="P76" s="1040"/>
      <c r="Q76" s="1042"/>
      <c r="R76" s="1043"/>
      <c r="S76" s="1043"/>
      <c r="T76" s="1043"/>
      <c r="U76" s="1044"/>
      <c r="V76" s="1045"/>
      <c r="W76" s="1043"/>
      <c r="X76" s="1043"/>
      <c r="Y76" s="1043"/>
      <c r="Z76" s="1044"/>
      <c r="AA76" s="1045"/>
      <c r="AB76" s="1043"/>
      <c r="AC76" s="1043"/>
      <c r="AD76" s="1043"/>
      <c r="AE76" s="1044"/>
      <c r="AF76" s="1045"/>
      <c r="AG76" s="1043"/>
      <c r="AH76" s="1043"/>
      <c r="AI76" s="1043"/>
      <c r="AJ76" s="1044"/>
      <c r="AK76" s="1045"/>
      <c r="AL76" s="1043"/>
      <c r="AM76" s="1043"/>
      <c r="AN76" s="1043"/>
      <c r="AO76" s="1044"/>
      <c r="AP76" s="1045"/>
      <c r="AQ76" s="1043"/>
      <c r="AR76" s="1043"/>
      <c r="AS76" s="1043"/>
      <c r="AT76" s="1044"/>
      <c r="AU76" s="1045"/>
      <c r="AV76" s="1043"/>
      <c r="AW76" s="1043"/>
      <c r="AX76" s="1043"/>
      <c r="AY76" s="1044"/>
      <c r="AZ76" s="1036"/>
      <c r="BA76" s="1036"/>
      <c r="BB76" s="1036"/>
      <c r="BC76" s="1036"/>
      <c r="BD76" s="1037"/>
      <c r="BE76" s="244"/>
      <c r="BF76" s="244"/>
      <c r="BG76" s="244"/>
      <c r="BH76" s="244"/>
      <c r="BI76" s="244"/>
      <c r="BJ76" s="244"/>
      <c r="BK76" s="244"/>
      <c r="BL76" s="244"/>
      <c r="BM76" s="244"/>
      <c r="BN76" s="244"/>
      <c r="BO76" s="244"/>
      <c r="BP76" s="244"/>
      <c r="BQ76" s="241">
        <v>70</v>
      </c>
      <c r="BR76" s="246"/>
      <c r="BS76" s="1009"/>
      <c r="BT76" s="1010"/>
      <c r="BU76" s="1010"/>
      <c r="BV76" s="1010"/>
      <c r="BW76" s="1010"/>
      <c r="BX76" s="1010"/>
      <c r="BY76" s="1010"/>
      <c r="BZ76" s="1010"/>
      <c r="CA76" s="1010"/>
      <c r="CB76" s="1010"/>
      <c r="CC76" s="1010"/>
      <c r="CD76" s="1010"/>
      <c r="CE76" s="1010"/>
      <c r="CF76" s="1010"/>
      <c r="CG76" s="1019"/>
      <c r="CH76" s="1020"/>
      <c r="CI76" s="1021"/>
      <c r="CJ76" s="1021"/>
      <c r="CK76" s="1021"/>
      <c r="CL76" s="1022"/>
      <c r="CM76" s="1020"/>
      <c r="CN76" s="1021"/>
      <c r="CO76" s="1021"/>
      <c r="CP76" s="1021"/>
      <c r="CQ76" s="1022"/>
      <c r="CR76" s="1020"/>
      <c r="CS76" s="1021"/>
      <c r="CT76" s="1021"/>
      <c r="CU76" s="1021"/>
      <c r="CV76" s="1022"/>
      <c r="CW76" s="1020"/>
      <c r="CX76" s="1021"/>
      <c r="CY76" s="1021"/>
      <c r="CZ76" s="1021"/>
      <c r="DA76" s="1022"/>
      <c r="DB76" s="1020"/>
      <c r="DC76" s="1021"/>
      <c r="DD76" s="1021"/>
      <c r="DE76" s="1021"/>
      <c r="DF76" s="1022"/>
      <c r="DG76" s="1020"/>
      <c r="DH76" s="1021"/>
      <c r="DI76" s="1021"/>
      <c r="DJ76" s="1021"/>
      <c r="DK76" s="1022"/>
      <c r="DL76" s="1020"/>
      <c r="DM76" s="1021"/>
      <c r="DN76" s="1021"/>
      <c r="DO76" s="1021"/>
      <c r="DP76" s="1022"/>
      <c r="DQ76" s="1020"/>
      <c r="DR76" s="1021"/>
      <c r="DS76" s="1021"/>
      <c r="DT76" s="1021"/>
      <c r="DU76" s="1022"/>
      <c r="DV76" s="1009"/>
      <c r="DW76" s="1010"/>
      <c r="DX76" s="1010"/>
      <c r="DY76" s="1010"/>
      <c r="DZ76" s="1011"/>
      <c r="EA76" s="233"/>
    </row>
    <row r="77" spans="1:131" ht="26.25" customHeight="1" x14ac:dyDescent="0.15">
      <c r="A77" s="241">
        <v>10</v>
      </c>
      <c r="B77" s="1038"/>
      <c r="C77" s="1039"/>
      <c r="D77" s="1039"/>
      <c r="E77" s="1039"/>
      <c r="F77" s="1039"/>
      <c r="G77" s="1039"/>
      <c r="H77" s="1039"/>
      <c r="I77" s="1039"/>
      <c r="J77" s="1039"/>
      <c r="K77" s="1039"/>
      <c r="L77" s="1039"/>
      <c r="M77" s="1039"/>
      <c r="N77" s="1039"/>
      <c r="O77" s="1039"/>
      <c r="P77" s="1040"/>
      <c r="Q77" s="1042"/>
      <c r="R77" s="1043"/>
      <c r="S77" s="1043"/>
      <c r="T77" s="1043"/>
      <c r="U77" s="1044"/>
      <c r="V77" s="1045"/>
      <c r="W77" s="1043"/>
      <c r="X77" s="1043"/>
      <c r="Y77" s="1043"/>
      <c r="Z77" s="1044"/>
      <c r="AA77" s="1045"/>
      <c r="AB77" s="1043"/>
      <c r="AC77" s="1043"/>
      <c r="AD77" s="1043"/>
      <c r="AE77" s="1044"/>
      <c r="AF77" s="1045"/>
      <c r="AG77" s="1043"/>
      <c r="AH77" s="1043"/>
      <c r="AI77" s="1043"/>
      <c r="AJ77" s="1044"/>
      <c r="AK77" s="1045"/>
      <c r="AL77" s="1043"/>
      <c r="AM77" s="1043"/>
      <c r="AN77" s="1043"/>
      <c r="AO77" s="1044"/>
      <c r="AP77" s="1045"/>
      <c r="AQ77" s="1043"/>
      <c r="AR77" s="1043"/>
      <c r="AS77" s="1043"/>
      <c r="AT77" s="1044"/>
      <c r="AU77" s="1045"/>
      <c r="AV77" s="1043"/>
      <c r="AW77" s="1043"/>
      <c r="AX77" s="1043"/>
      <c r="AY77" s="1044"/>
      <c r="AZ77" s="1036"/>
      <c r="BA77" s="1036"/>
      <c r="BB77" s="1036"/>
      <c r="BC77" s="1036"/>
      <c r="BD77" s="1037"/>
      <c r="BE77" s="244"/>
      <c r="BF77" s="244"/>
      <c r="BG77" s="244"/>
      <c r="BH77" s="244"/>
      <c r="BI77" s="244"/>
      <c r="BJ77" s="244"/>
      <c r="BK77" s="244"/>
      <c r="BL77" s="244"/>
      <c r="BM77" s="244"/>
      <c r="BN77" s="244"/>
      <c r="BO77" s="244"/>
      <c r="BP77" s="244"/>
      <c r="BQ77" s="241">
        <v>71</v>
      </c>
      <c r="BR77" s="246"/>
      <c r="BS77" s="1009"/>
      <c r="BT77" s="1010"/>
      <c r="BU77" s="1010"/>
      <c r="BV77" s="1010"/>
      <c r="BW77" s="1010"/>
      <c r="BX77" s="1010"/>
      <c r="BY77" s="1010"/>
      <c r="BZ77" s="1010"/>
      <c r="CA77" s="1010"/>
      <c r="CB77" s="1010"/>
      <c r="CC77" s="1010"/>
      <c r="CD77" s="1010"/>
      <c r="CE77" s="1010"/>
      <c r="CF77" s="1010"/>
      <c r="CG77" s="1019"/>
      <c r="CH77" s="1020"/>
      <c r="CI77" s="1021"/>
      <c r="CJ77" s="1021"/>
      <c r="CK77" s="1021"/>
      <c r="CL77" s="1022"/>
      <c r="CM77" s="1020"/>
      <c r="CN77" s="1021"/>
      <c r="CO77" s="1021"/>
      <c r="CP77" s="1021"/>
      <c r="CQ77" s="1022"/>
      <c r="CR77" s="1020"/>
      <c r="CS77" s="1021"/>
      <c r="CT77" s="1021"/>
      <c r="CU77" s="1021"/>
      <c r="CV77" s="1022"/>
      <c r="CW77" s="1020"/>
      <c r="CX77" s="1021"/>
      <c r="CY77" s="1021"/>
      <c r="CZ77" s="1021"/>
      <c r="DA77" s="1022"/>
      <c r="DB77" s="1020"/>
      <c r="DC77" s="1021"/>
      <c r="DD77" s="1021"/>
      <c r="DE77" s="1021"/>
      <c r="DF77" s="1022"/>
      <c r="DG77" s="1020"/>
      <c r="DH77" s="1021"/>
      <c r="DI77" s="1021"/>
      <c r="DJ77" s="1021"/>
      <c r="DK77" s="1022"/>
      <c r="DL77" s="1020"/>
      <c r="DM77" s="1021"/>
      <c r="DN77" s="1021"/>
      <c r="DO77" s="1021"/>
      <c r="DP77" s="1022"/>
      <c r="DQ77" s="1020"/>
      <c r="DR77" s="1021"/>
      <c r="DS77" s="1021"/>
      <c r="DT77" s="1021"/>
      <c r="DU77" s="1022"/>
      <c r="DV77" s="1009"/>
      <c r="DW77" s="1010"/>
      <c r="DX77" s="1010"/>
      <c r="DY77" s="1010"/>
      <c r="DZ77" s="1011"/>
      <c r="EA77" s="233"/>
    </row>
    <row r="78" spans="1:131" ht="26.25" customHeight="1" x14ac:dyDescent="0.15">
      <c r="A78" s="241">
        <v>11</v>
      </c>
      <c r="B78" s="1038"/>
      <c r="C78" s="1039"/>
      <c r="D78" s="1039"/>
      <c r="E78" s="1039"/>
      <c r="F78" s="1039"/>
      <c r="G78" s="1039"/>
      <c r="H78" s="1039"/>
      <c r="I78" s="1039"/>
      <c r="J78" s="1039"/>
      <c r="K78" s="1039"/>
      <c r="L78" s="1039"/>
      <c r="M78" s="1039"/>
      <c r="N78" s="1039"/>
      <c r="O78" s="1039"/>
      <c r="P78" s="1040"/>
      <c r="Q78" s="1041"/>
      <c r="R78" s="1035"/>
      <c r="S78" s="1035"/>
      <c r="T78" s="1035"/>
      <c r="U78" s="1035"/>
      <c r="V78" s="1035"/>
      <c r="W78" s="1035"/>
      <c r="X78" s="1035"/>
      <c r="Y78" s="1035"/>
      <c r="Z78" s="1035"/>
      <c r="AA78" s="1035"/>
      <c r="AB78" s="1035"/>
      <c r="AC78" s="1035"/>
      <c r="AD78" s="1035"/>
      <c r="AE78" s="1035"/>
      <c r="AF78" s="1035"/>
      <c r="AG78" s="1035"/>
      <c r="AH78" s="1035"/>
      <c r="AI78" s="1035"/>
      <c r="AJ78" s="1035"/>
      <c r="AK78" s="1035"/>
      <c r="AL78" s="1035"/>
      <c r="AM78" s="1035"/>
      <c r="AN78" s="1035"/>
      <c r="AO78" s="1035"/>
      <c r="AP78" s="1035"/>
      <c r="AQ78" s="1035"/>
      <c r="AR78" s="1035"/>
      <c r="AS78" s="1035"/>
      <c r="AT78" s="1035"/>
      <c r="AU78" s="1035"/>
      <c r="AV78" s="1035"/>
      <c r="AW78" s="1035"/>
      <c r="AX78" s="1035"/>
      <c r="AY78" s="1035"/>
      <c r="AZ78" s="1036"/>
      <c r="BA78" s="1036"/>
      <c r="BB78" s="1036"/>
      <c r="BC78" s="1036"/>
      <c r="BD78" s="1037"/>
      <c r="BE78" s="244"/>
      <c r="BF78" s="244"/>
      <c r="BG78" s="244"/>
      <c r="BH78" s="244"/>
      <c r="BI78" s="244"/>
      <c r="BJ78" s="233"/>
      <c r="BK78" s="233"/>
      <c r="BL78" s="233"/>
      <c r="BM78" s="233"/>
      <c r="BN78" s="233"/>
      <c r="BO78" s="244"/>
      <c r="BP78" s="244"/>
      <c r="BQ78" s="241">
        <v>72</v>
      </c>
      <c r="BR78" s="246"/>
      <c r="BS78" s="1009"/>
      <c r="BT78" s="1010"/>
      <c r="BU78" s="1010"/>
      <c r="BV78" s="1010"/>
      <c r="BW78" s="1010"/>
      <c r="BX78" s="1010"/>
      <c r="BY78" s="1010"/>
      <c r="BZ78" s="1010"/>
      <c r="CA78" s="1010"/>
      <c r="CB78" s="1010"/>
      <c r="CC78" s="1010"/>
      <c r="CD78" s="1010"/>
      <c r="CE78" s="1010"/>
      <c r="CF78" s="1010"/>
      <c r="CG78" s="1019"/>
      <c r="CH78" s="1020"/>
      <c r="CI78" s="1021"/>
      <c r="CJ78" s="1021"/>
      <c r="CK78" s="1021"/>
      <c r="CL78" s="1022"/>
      <c r="CM78" s="1020"/>
      <c r="CN78" s="1021"/>
      <c r="CO78" s="1021"/>
      <c r="CP78" s="1021"/>
      <c r="CQ78" s="1022"/>
      <c r="CR78" s="1020"/>
      <c r="CS78" s="1021"/>
      <c r="CT78" s="1021"/>
      <c r="CU78" s="1021"/>
      <c r="CV78" s="1022"/>
      <c r="CW78" s="1020"/>
      <c r="CX78" s="1021"/>
      <c r="CY78" s="1021"/>
      <c r="CZ78" s="1021"/>
      <c r="DA78" s="1022"/>
      <c r="DB78" s="1020"/>
      <c r="DC78" s="1021"/>
      <c r="DD78" s="1021"/>
      <c r="DE78" s="1021"/>
      <c r="DF78" s="1022"/>
      <c r="DG78" s="1020"/>
      <c r="DH78" s="1021"/>
      <c r="DI78" s="1021"/>
      <c r="DJ78" s="1021"/>
      <c r="DK78" s="1022"/>
      <c r="DL78" s="1020"/>
      <c r="DM78" s="1021"/>
      <c r="DN78" s="1021"/>
      <c r="DO78" s="1021"/>
      <c r="DP78" s="1022"/>
      <c r="DQ78" s="1020"/>
      <c r="DR78" s="1021"/>
      <c r="DS78" s="1021"/>
      <c r="DT78" s="1021"/>
      <c r="DU78" s="1022"/>
      <c r="DV78" s="1009"/>
      <c r="DW78" s="1010"/>
      <c r="DX78" s="1010"/>
      <c r="DY78" s="1010"/>
      <c r="DZ78" s="1011"/>
      <c r="EA78" s="233"/>
    </row>
    <row r="79" spans="1:131" ht="26.25" customHeight="1" x14ac:dyDescent="0.15">
      <c r="A79" s="241">
        <v>12</v>
      </c>
      <c r="B79" s="1038"/>
      <c r="C79" s="1039"/>
      <c r="D79" s="1039"/>
      <c r="E79" s="1039"/>
      <c r="F79" s="1039"/>
      <c r="G79" s="1039"/>
      <c r="H79" s="1039"/>
      <c r="I79" s="1039"/>
      <c r="J79" s="1039"/>
      <c r="K79" s="1039"/>
      <c r="L79" s="1039"/>
      <c r="M79" s="1039"/>
      <c r="N79" s="1039"/>
      <c r="O79" s="1039"/>
      <c r="P79" s="1040"/>
      <c r="Q79" s="1041"/>
      <c r="R79" s="1035"/>
      <c r="S79" s="1035"/>
      <c r="T79" s="1035"/>
      <c r="U79" s="1035"/>
      <c r="V79" s="1035"/>
      <c r="W79" s="1035"/>
      <c r="X79" s="1035"/>
      <c r="Y79" s="1035"/>
      <c r="Z79" s="1035"/>
      <c r="AA79" s="1035"/>
      <c r="AB79" s="1035"/>
      <c r="AC79" s="1035"/>
      <c r="AD79" s="1035"/>
      <c r="AE79" s="1035"/>
      <c r="AF79" s="1035"/>
      <c r="AG79" s="1035"/>
      <c r="AH79" s="1035"/>
      <c r="AI79" s="1035"/>
      <c r="AJ79" s="1035"/>
      <c r="AK79" s="1035"/>
      <c r="AL79" s="1035"/>
      <c r="AM79" s="1035"/>
      <c r="AN79" s="1035"/>
      <c r="AO79" s="1035"/>
      <c r="AP79" s="1035"/>
      <c r="AQ79" s="1035"/>
      <c r="AR79" s="1035"/>
      <c r="AS79" s="1035"/>
      <c r="AT79" s="1035"/>
      <c r="AU79" s="1035"/>
      <c r="AV79" s="1035"/>
      <c r="AW79" s="1035"/>
      <c r="AX79" s="1035"/>
      <c r="AY79" s="1035"/>
      <c r="AZ79" s="1036"/>
      <c r="BA79" s="1036"/>
      <c r="BB79" s="1036"/>
      <c r="BC79" s="1036"/>
      <c r="BD79" s="1037"/>
      <c r="BE79" s="244"/>
      <c r="BF79" s="244"/>
      <c r="BG79" s="244"/>
      <c r="BH79" s="244"/>
      <c r="BI79" s="244"/>
      <c r="BJ79" s="233"/>
      <c r="BK79" s="233"/>
      <c r="BL79" s="233"/>
      <c r="BM79" s="233"/>
      <c r="BN79" s="233"/>
      <c r="BO79" s="244"/>
      <c r="BP79" s="244"/>
      <c r="BQ79" s="241">
        <v>73</v>
      </c>
      <c r="BR79" s="246"/>
      <c r="BS79" s="1009"/>
      <c r="BT79" s="1010"/>
      <c r="BU79" s="1010"/>
      <c r="BV79" s="1010"/>
      <c r="BW79" s="1010"/>
      <c r="BX79" s="1010"/>
      <c r="BY79" s="1010"/>
      <c r="BZ79" s="1010"/>
      <c r="CA79" s="1010"/>
      <c r="CB79" s="1010"/>
      <c r="CC79" s="1010"/>
      <c r="CD79" s="1010"/>
      <c r="CE79" s="1010"/>
      <c r="CF79" s="1010"/>
      <c r="CG79" s="1019"/>
      <c r="CH79" s="1020"/>
      <c r="CI79" s="1021"/>
      <c r="CJ79" s="1021"/>
      <c r="CK79" s="1021"/>
      <c r="CL79" s="1022"/>
      <c r="CM79" s="1020"/>
      <c r="CN79" s="1021"/>
      <c r="CO79" s="1021"/>
      <c r="CP79" s="1021"/>
      <c r="CQ79" s="1022"/>
      <c r="CR79" s="1020"/>
      <c r="CS79" s="1021"/>
      <c r="CT79" s="1021"/>
      <c r="CU79" s="1021"/>
      <c r="CV79" s="1022"/>
      <c r="CW79" s="1020"/>
      <c r="CX79" s="1021"/>
      <c r="CY79" s="1021"/>
      <c r="CZ79" s="1021"/>
      <c r="DA79" s="1022"/>
      <c r="DB79" s="1020"/>
      <c r="DC79" s="1021"/>
      <c r="DD79" s="1021"/>
      <c r="DE79" s="1021"/>
      <c r="DF79" s="1022"/>
      <c r="DG79" s="1020"/>
      <c r="DH79" s="1021"/>
      <c r="DI79" s="1021"/>
      <c r="DJ79" s="1021"/>
      <c r="DK79" s="1022"/>
      <c r="DL79" s="1020"/>
      <c r="DM79" s="1021"/>
      <c r="DN79" s="1021"/>
      <c r="DO79" s="1021"/>
      <c r="DP79" s="1022"/>
      <c r="DQ79" s="1020"/>
      <c r="DR79" s="1021"/>
      <c r="DS79" s="1021"/>
      <c r="DT79" s="1021"/>
      <c r="DU79" s="1022"/>
      <c r="DV79" s="1009"/>
      <c r="DW79" s="1010"/>
      <c r="DX79" s="1010"/>
      <c r="DY79" s="1010"/>
      <c r="DZ79" s="1011"/>
      <c r="EA79" s="233"/>
    </row>
    <row r="80" spans="1:131" ht="26.25" customHeight="1" x14ac:dyDescent="0.15">
      <c r="A80" s="241">
        <v>13</v>
      </c>
      <c r="B80" s="1038"/>
      <c r="C80" s="1039"/>
      <c r="D80" s="1039"/>
      <c r="E80" s="1039"/>
      <c r="F80" s="1039"/>
      <c r="G80" s="1039"/>
      <c r="H80" s="1039"/>
      <c r="I80" s="1039"/>
      <c r="J80" s="1039"/>
      <c r="K80" s="1039"/>
      <c r="L80" s="1039"/>
      <c r="M80" s="1039"/>
      <c r="N80" s="1039"/>
      <c r="O80" s="1039"/>
      <c r="P80" s="1040"/>
      <c r="Q80" s="1041"/>
      <c r="R80" s="1035"/>
      <c r="S80" s="1035"/>
      <c r="T80" s="1035"/>
      <c r="U80" s="1035"/>
      <c r="V80" s="1035"/>
      <c r="W80" s="1035"/>
      <c r="X80" s="1035"/>
      <c r="Y80" s="1035"/>
      <c r="Z80" s="1035"/>
      <c r="AA80" s="1035"/>
      <c r="AB80" s="1035"/>
      <c r="AC80" s="1035"/>
      <c r="AD80" s="1035"/>
      <c r="AE80" s="1035"/>
      <c r="AF80" s="1035"/>
      <c r="AG80" s="1035"/>
      <c r="AH80" s="1035"/>
      <c r="AI80" s="1035"/>
      <c r="AJ80" s="1035"/>
      <c r="AK80" s="1035"/>
      <c r="AL80" s="1035"/>
      <c r="AM80" s="1035"/>
      <c r="AN80" s="1035"/>
      <c r="AO80" s="1035"/>
      <c r="AP80" s="1035"/>
      <c r="AQ80" s="1035"/>
      <c r="AR80" s="1035"/>
      <c r="AS80" s="1035"/>
      <c r="AT80" s="1035"/>
      <c r="AU80" s="1035"/>
      <c r="AV80" s="1035"/>
      <c r="AW80" s="1035"/>
      <c r="AX80" s="1035"/>
      <c r="AY80" s="1035"/>
      <c r="AZ80" s="1036"/>
      <c r="BA80" s="1036"/>
      <c r="BB80" s="1036"/>
      <c r="BC80" s="1036"/>
      <c r="BD80" s="1037"/>
      <c r="BE80" s="244"/>
      <c r="BF80" s="244"/>
      <c r="BG80" s="244"/>
      <c r="BH80" s="244"/>
      <c r="BI80" s="244"/>
      <c r="BJ80" s="244"/>
      <c r="BK80" s="244"/>
      <c r="BL80" s="244"/>
      <c r="BM80" s="244"/>
      <c r="BN80" s="244"/>
      <c r="BO80" s="244"/>
      <c r="BP80" s="244"/>
      <c r="BQ80" s="241">
        <v>74</v>
      </c>
      <c r="BR80" s="246"/>
      <c r="BS80" s="1009"/>
      <c r="BT80" s="1010"/>
      <c r="BU80" s="1010"/>
      <c r="BV80" s="1010"/>
      <c r="BW80" s="1010"/>
      <c r="BX80" s="1010"/>
      <c r="BY80" s="1010"/>
      <c r="BZ80" s="1010"/>
      <c r="CA80" s="1010"/>
      <c r="CB80" s="1010"/>
      <c r="CC80" s="1010"/>
      <c r="CD80" s="1010"/>
      <c r="CE80" s="1010"/>
      <c r="CF80" s="1010"/>
      <c r="CG80" s="1019"/>
      <c r="CH80" s="1020"/>
      <c r="CI80" s="1021"/>
      <c r="CJ80" s="1021"/>
      <c r="CK80" s="1021"/>
      <c r="CL80" s="1022"/>
      <c r="CM80" s="1020"/>
      <c r="CN80" s="1021"/>
      <c r="CO80" s="1021"/>
      <c r="CP80" s="1021"/>
      <c r="CQ80" s="1022"/>
      <c r="CR80" s="1020"/>
      <c r="CS80" s="1021"/>
      <c r="CT80" s="1021"/>
      <c r="CU80" s="1021"/>
      <c r="CV80" s="1022"/>
      <c r="CW80" s="1020"/>
      <c r="CX80" s="1021"/>
      <c r="CY80" s="1021"/>
      <c r="CZ80" s="1021"/>
      <c r="DA80" s="1022"/>
      <c r="DB80" s="1020"/>
      <c r="DC80" s="1021"/>
      <c r="DD80" s="1021"/>
      <c r="DE80" s="1021"/>
      <c r="DF80" s="1022"/>
      <c r="DG80" s="1020"/>
      <c r="DH80" s="1021"/>
      <c r="DI80" s="1021"/>
      <c r="DJ80" s="1021"/>
      <c r="DK80" s="1022"/>
      <c r="DL80" s="1020"/>
      <c r="DM80" s="1021"/>
      <c r="DN80" s="1021"/>
      <c r="DO80" s="1021"/>
      <c r="DP80" s="1022"/>
      <c r="DQ80" s="1020"/>
      <c r="DR80" s="1021"/>
      <c r="DS80" s="1021"/>
      <c r="DT80" s="1021"/>
      <c r="DU80" s="1022"/>
      <c r="DV80" s="1009"/>
      <c r="DW80" s="1010"/>
      <c r="DX80" s="1010"/>
      <c r="DY80" s="1010"/>
      <c r="DZ80" s="1011"/>
      <c r="EA80" s="233"/>
    </row>
    <row r="81" spans="1:131" ht="26.25" customHeight="1" x14ac:dyDescent="0.15">
      <c r="A81" s="241">
        <v>14</v>
      </c>
      <c r="B81" s="1038"/>
      <c r="C81" s="1039"/>
      <c r="D81" s="1039"/>
      <c r="E81" s="1039"/>
      <c r="F81" s="1039"/>
      <c r="G81" s="1039"/>
      <c r="H81" s="1039"/>
      <c r="I81" s="1039"/>
      <c r="J81" s="1039"/>
      <c r="K81" s="1039"/>
      <c r="L81" s="1039"/>
      <c r="M81" s="1039"/>
      <c r="N81" s="1039"/>
      <c r="O81" s="1039"/>
      <c r="P81" s="1040"/>
      <c r="Q81" s="1041"/>
      <c r="R81" s="1035"/>
      <c r="S81" s="1035"/>
      <c r="T81" s="1035"/>
      <c r="U81" s="1035"/>
      <c r="V81" s="1035"/>
      <c r="W81" s="1035"/>
      <c r="X81" s="1035"/>
      <c r="Y81" s="1035"/>
      <c r="Z81" s="1035"/>
      <c r="AA81" s="1035"/>
      <c r="AB81" s="1035"/>
      <c r="AC81" s="1035"/>
      <c r="AD81" s="1035"/>
      <c r="AE81" s="1035"/>
      <c r="AF81" s="1035"/>
      <c r="AG81" s="1035"/>
      <c r="AH81" s="1035"/>
      <c r="AI81" s="1035"/>
      <c r="AJ81" s="1035"/>
      <c r="AK81" s="1035"/>
      <c r="AL81" s="1035"/>
      <c r="AM81" s="1035"/>
      <c r="AN81" s="1035"/>
      <c r="AO81" s="1035"/>
      <c r="AP81" s="1035"/>
      <c r="AQ81" s="1035"/>
      <c r="AR81" s="1035"/>
      <c r="AS81" s="1035"/>
      <c r="AT81" s="1035"/>
      <c r="AU81" s="1035"/>
      <c r="AV81" s="1035"/>
      <c r="AW81" s="1035"/>
      <c r="AX81" s="1035"/>
      <c r="AY81" s="1035"/>
      <c r="AZ81" s="1036"/>
      <c r="BA81" s="1036"/>
      <c r="BB81" s="1036"/>
      <c r="BC81" s="1036"/>
      <c r="BD81" s="1037"/>
      <c r="BE81" s="244"/>
      <c r="BF81" s="244"/>
      <c r="BG81" s="244"/>
      <c r="BH81" s="244"/>
      <c r="BI81" s="244"/>
      <c r="BJ81" s="244"/>
      <c r="BK81" s="244"/>
      <c r="BL81" s="244"/>
      <c r="BM81" s="244"/>
      <c r="BN81" s="244"/>
      <c r="BO81" s="244"/>
      <c r="BP81" s="244"/>
      <c r="BQ81" s="241">
        <v>75</v>
      </c>
      <c r="BR81" s="246"/>
      <c r="BS81" s="1009"/>
      <c r="BT81" s="1010"/>
      <c r="BU81" s="1010"/>
      <c r="BV81" s="1010"/>
      <c r="BW81" s="1010"/>
      <c r="BX81" s="1010"/>
      <c r="BY81" s="1010"/>
      <c r="BZ81" s="1010"/>
      <c r="CA81" s="1010"/>
      <c r="CB81" s="1010"/>
      <c r="CC81" s="1010"/>
      <c r="CD81" s="1010"/>
      <c r="CE81" s="1010"/>
      <c r="CF81" s="1010"/>
      <c r="CG81" s="1019"/>
      <c r="CH81" s="1020"/>
      <c r="CI81" s="1021"/>
      <c r="CJ81" s="1021"/>
      <c r="CK81" s="1021"/>
      <c r="CL81" s="1022"/>
      <c r="CM81" s="1020"/>
      <c r="CN81" s="1021"/>
      <c r="CO81" s="1021"/>
      <c r="CP81" s="1021"/>
      <c r="CQ81" s="1022"/>
      <c r="CR81" s="1020"/>
      <c r="CS81" s="1021"/>
      <c r="CT81" s="1021"/>
      <c r="CU81" s="1021"/>
      <c r="CV81" s="1022"/>
      <c r="CW81" s="1020"/>
      <c r="CX81" s="1021"/>
      <c r="CY81" s="1021"/>
      <c r="CZ81" s="1021"/>
      <c r="DA81" s="1022"/>
      <c r="DB81" s="1020"/>
      <c r="DC81" s="1021"/>
      <c r="DD81" s="1021"/>
      <c r="DE81" s="1021"/>
      <c r="DF81" s="1022"/>
      <c r="DG81" s="1020"/>
      <c r="DH81" s="1021"/>
      <c r="DI81" s="1021"/>
      <c r="DJ81" s="1021"/>
      <c r="DK81" s="1022"/>
      <c r="DL81" s="1020"/>
      <c r="DM81" s="1021"/>
      <c r="DN81" s="1021"/>
      <c r="DO81" s="1021"/>
      <c r="DP81" s="1022"/>
      <c r="DQ81" s="1020"/>
      <c r="DR81" s="1021"/>
      <c r="DS81" s="1021"/>
      <c r="DT81" s="1021"/>
      <c r="DU81" s="1022"/>
      <c r="DV81" s="1009"/>
      <c r="DW81" s="1010"/>
      <c r="DX81" s="1010"/>
      <c r="DY81" s="1010"/>
      <c r="DZ81" s="1011"/>
      <c r="EA81" s="233"/>
    </row>
    <row r="82" spans="1:131" ht="26.25" customHeight="1" x14ac:dyDescent="0.15">
      <c r="A82" s="241">
        <v>15</v>
      </c>
      <c r="B82" s="1038"/>
      <c r="C82" s="1039"/>
      <c r="D82" s="1039"/>
      <c r="E82" s="1039"/>
      <c r="F82" s="1039"/>
      <c r="G82" s="1039"/>
      <c r="H82" s="1039"/>
      <c r="I82" s="1039"/>
      <c r="J82" s="1039"/>
      <c r="K82" s="1039"/>
      <c r="L82" s="1039"/>
      <c r="M82" s="1039"/>
      <c r="N82" s="1039"/>
      <c r="O82" s="1039"/>
      <c r="P82" s="1040"/>
      <c r="Q82" s="1041"/>
      <c r="R82" s="1035"/>
      <c r="S82" s="1035"/>
      <c r="T82" s="1035"/>
      <c r="U82" s="1035"/>
      <c r="V82" s="1035"/>
      <c r="W82" s="1035"/>
      <c r="X82" s="1035"/>
      <c r="Y82" s="1035"/>
      <c r="Z82" s="1035"/>
      <c r="AA82" s="1035"/>
      <c r="AB82" s="1035"/>
      <c r="AC82" s="1035"/>
      <c r="AD82" s="1035"/>
      <c r="AE82" s="1035"/>
      <c r="AF82" s="1035"/>
      <c r="AG82" s="1035"/>
      <c r="AH82" s="1035"/>
      <c r="AI82" s="1035"/>
      <c r="AJ82" s="1035"/>
      <c r="AK82" s="1035"/>
      <c r="AL82" s="1035"/>
      <c r="AM82" s="1035"/>
      <c r="AN82" s="1035"/>
      <c r="AO82" s="1035"/>
      <c r="AP82" s="1035"/>
      <c r="AQ82" s="1035"/>
      <c r="AR82" s="1035"/>
      <c r="AS82" s="1035"/>
      <c r="AT82" s="1035"/>
      <c r="AU82" s="1035"/>
      <c r="AV82" s="1035"/>
      <c r="AW82" s="1035"/>
      <c r="AX82" s="1035"/>
      <c r="AY82" s="1035"/>
      <c r="AZ82" s="1036"/>
      <c r="BA82" s="1036"/>
      <c r="BB82" s="1036"/>
      <c r="BC82" s="1036"/>
      <c r="BD82" s="1037"/>
      <c r="BE82" s="244"/>
      <c r="BF82" s="244"/>
      <c r="BG82" s="244"/>
      <c r="BH82" s="244"/>
      <c r="BI82" s="244"/>
      <c r="BJ82" s="244"/>
      <c r="BK82" s="244"/>
      <c r="BL82" s="244"/>
      <c r="BM82" s="244"/>
      <c r="BN82" s="244"/>
      <c r="BO82" s="244"/>
      <c r="BP82" s="244"/>
      <c r="BQ82" s="241">
        <v>76</v>
      </c>
      <c r="BR82" s="246"/>
      <c r="BS82" s="1009"/>
      <c r="BT82" s="1010"/>
      <c r="BU82" s="1010"/>
      <c r="BV82" s="1010"/>
      <c r="BW82" s="1010"/>
      <c r="BX82" s="1010"/>
      <c r="BY82" s="1010"/>
      <c r="BZ82" s="1010"/>
      <c r="CA82" s="1010"/>
      <c r="CB82" s="1010"/>
      <c r="CC82" s="1010"/>
      <c r="CD82" s="1010"/>
      <c r="CE82" s="1010"/>
      <c r="CF82" s="1010"/>
      <c r="CG82" s="1019"/>
      <c r="CH82" s="1020"/>
      <c r="CI82" s="1021"/>
      <c r="CJ82" s="1021"/>
      <c r="CK82" s="1021"/>
      <c r="CL82" s="1022"/>
      <c r="CM82" s="1020"/>
      <c r="CN82" s="1021"/>
      <c r="CO82" s="1021"/>
      <c r="CP82" s="1021"/>
      <c r="CQ82" s="1022"/>
      <c r="CR82" s="1020"/>
      <c r="CS82" s="1021"/>
      <c r="CT82" s="1021"/>
      <c r="CU82" s="1021"/>
      <c r="CV82" s="1022"/>
      <c r="CW82" s="1020"/>
      <c r="CX82" s="1021"/>
      <c r="CY82" s="1021"/>
      <c r="CZ82" s="1021"/>
      <c r="DA82" s="1022"/>
      <c r="DB82" s="1020"/>
      <c r="DC82" s="1021"/>
      <c r="DD82" s="1021"/>
      <c r="DE82" s="1021"/>
      <c r="DF82" s="1022"/>
      <c r="DG82" s="1020"/>
      <c r="DH82" s="1021"/>
      <c r="DI82" s="1021"/>
      <c r="DJ82" s="1021"/>
      <c r="DK82" s="1022"/>
      <c r="DL82" s="1020"/>
      <c r="DM82" s="1021"/>
      <c r="DN82" s="1021"/>
      <c r="DO82" s="1021"/>
      <c r="DP82" s="1022"/>
      <c r="DQ82" s="1020"/>
      <c r="DR82" s="1021"/>
      <c r="DS82" s="1021"/>
      <c r="DT82" s="1021"/>
      <c r="DU82" s="1022"/>
      <c r="DV82" s="1009"/>
      <c r="DW82" s="1010"/>
      <c r="DX82" s="1010"/>
      <c r="DY82" s="1010"/>
      <c r="DZ82" s="1011"/>
      <c r="EA82" s="233"/>
    </row>
    <row r="83" spans="1:131" ht="26.25" customHeight="1" x14ac:dyDescent="0.15">
      <c r="A83" s="241">
        <v>16</v>
      </c>
      <c r="B83" s="1038"/>
      <c r="C83" s="1039"/>
      <c r="D83" s="1039"/>
      <c r="E83" s="1039"/>
      <c r="F83" s="1039"/>
      <c r="G83" s="1039"/>
      <c r="H83" s="1039"/>
      <c r="I83" s="1039"/>
      <c r="J83" s="1039"/>
      <c r="K83" s="1039"/>
      <c r="L83" s="1039"/>
      <c r="M83" s="1039"/>
      <c r="N83" s="1039"/>
      <c r="O83" s="1039"/>
      <c r="P83" s="1040"/>
      <c r="Q83" s="1041"/>
      <c r="R83" s="1035"/>
      <c r="S83" s="1035"/>
      <c r="T83" s="1035"/>
      <c r="U83" s="1035"/>
      <c r="V83" s="1035"/>
      <c r="W83" s="1035"/>
      <c r="X83" s="1035"/>
      <c r="Y83" s="1035"/>
      <c r="Z83" s="1035"/>
      <c r="AA83" s="1035"/>
      <c r="AB83" s="1035"/>
      <c r="AC83" s="1035"/>
      <c r="AD83" s="1035"/>
      <c r="AE83" s="1035"/>
      <c r="AF83" s="1035"/>
      <c r="AG83" s="1035"/>
      <c r="AH83" s="1035"/>
      <c r="AI83" s="1035"/>
      <c r="AJ83" s="1035"/>
      <c r="AK83" s="1035"/>
      <c r="AL83" s="1035"/>
      <c r="AM83" s="1035"/>
      <c r="AN83" s="1035"/>
      <c r="AO83" s="1035"/>
      <c r="AP83" s="1035"/>
      <c r="AQ83" s="1035"/>
      <c r="AR83" s="1035"/>
      <c r="AS83" s="1035"/>
      <c r="AT83" s="1035"/>
      <c r="AU83" s="1035"/>
      <c r="AV83" s="1035"/>
      <c r="AW83" s="1035"/>
      <c r="AX83" s="1035"/>
      <c r="AY83" s="1035"/>
      <c r="AZ83" s="1036"/>
      <c r="BA83" s="1036"/>
      <c r="BB83" s="1036"/>
      <c r="BC83" s="1036"/>
      <c r="BD83" s="1037"/>
      <c r="BE83" s="244"/>
      <c r="BF83" s="244"/>
      <c r="BG83" s="244"/>
      <c r="BH83" s="244"/>
      <c r="BI83" s="244"/>
      <c r="BJ83" s="244"/>
      <c r="BK83" s="244"/>
      <c r="BL83" s="244"/>
      <c r="BM83" s="244"/>
      <c r="BN83" s="244"/>
      <c r="BO83" s="244"/>
      <c r="BP83" s="244"/>
      <c r="BQ83" s="241">
        <v>77</v>
      </c>
      <c r="BR83" s="246"/>
      <c r="BS83" s="1009"/>
      <c r="BT83" s="1010"/>
      <c r="BU83" s="1010"/>
      <c r="BV83" s="1010"/>
      <c r="BW83" s="1010"/>
      <c r="BX83" s="1010"/>
      <c r="BY83" s="1010"/>
      <c r="BZ83" s="1010"/>
      <c r="CA83" s="1010"/>
      <c r="CB83" s="1010"/>
      <c r="CC83" s="1010"/>
      <c r="CD83" s="1010"/>
      <c r="CE83" s="1010"/>
      <c r="CF83" s="1010"/>
      <c r="CG83" s="1019"/>
      <c r="CH83" s="1020"/>
      <c r="CI83" s="1021"/>
      <c r="CJ83" s="1021"/>
      <c r="CK83" s="1021"/>
      <c r="CL83" s="1022"/>
      <c r="CM83" s="1020"/>
      <c r="CN83" s="1021"/>
      <c r="CO83" s="1021"/>
      <c r="CP83" s="1021"/>
      <c r="CQ83" s="1022"/>
      <c r="CR83" s="1020"/>
      <c r="CS83" s="1021"/>
      <c r="CT83" s="1021"/>
      <c r="CU83" s="1021"/>
      <c r="CV83" s="1022"/>
      <c r="CW83" s="1020"/>
      <c r="CX83" s="1021"/>
      <c r="CY83" s="1021"/>
      <c r="CZ83" s="1021"/>
      <c r="DA83" s="1022"/>
      <c r="DB83" s="1020"/>
      <c r="DC83" s="1021"/>
      <c r="DD83" s="1021"/>
      <c r="DE83" s="1021"/>
      <c r="DF83" s="1022"/>
      <c r="DG83" s="1020"/>
      <c r="DH83" s="1021"/>
      <c r="DI83" s="1021"/>
      <c r="DJ83" s="1021"/>
      <c r="DK83" s="1022"/>
      <c r="DL83" s="1020"/>
      <c r="DM83" s="1021"/>
      <c r="DN83" s="1021"/>
      <c r="DO83" s="1021"/>
      <c r="DP83" s="1022"/>
      <c r="DQ83" s="1020"/>
      <c r="DR83" s="1021"/>
      <c r="DS83" s="1021"/>
      <c r="DT83" s="1021"/>
      <c r="DU83" s="1022"/>
      <c r="DV83" s="1009"/>
      <c r="DW83" s="1010"/>
      <c r="DX83" s="1010"/>
      <c r="DY83" s="1010"/>
      <c r="DZ83" s="1011"/>
      <c r="EA83" s="233"/>
    </row>
    <row r="84" spans="1:131" ht="26.25" customHeight="1" x14ac:dyDescent="0.15">
      <c r="A84" s="241">
        <v>17</v>
      </c>
      <c r="B84" s="1038"/>
      <c r="C84" s="1039"/>
      <c r="D84" s="1039"/>
      <c r="E84" s="1039"/>
      <c r="F84" s="1039"/>
      <c r="G84" s="1039"/>
      <c r="H84" s="1039"/>
      <c r="I84" s="1039"/>
      <c r="J84" s="1039"/>
      <c r="K84" s="1039"/>
      <c r="L84" s="1039"/>
      <c r="M84" s="1039"/>
      <c r="N84" s="1039"/>
      <c r="O84" s="1039"/>
      <c r="P84" s="1040"/>
      <c r="Q84" s="1041"/>
      <c r="R84" s="1035"/>
      <c r="S84" s="1035"/>
      <c r="T84" s="1035"/>
      <c r="U84" s="1035"/>
      <c r="V84" s="1035"/>
      <c r="W84" s="1035"/>
      <c r="X84" s="1035"/>
      <c r="Y84" s="1035"/>
      <c r="Z84" s="1035"/>
      <c r="AA84" s="1035"/>
      <c r="AB84" s="1035"/>
      <c r="AC84" s="1035"/>
      <c r="AD84" s="1035"/>
      <c r="AE84" s="1035"/>
      <c r="AF84" s="1035"/>
      <c r="AG84" s="1035"/>
      <c r="AH84" s="1035"/>
      <c r="AI84" s="1035"/>
      <c r="AJ84" s="1035"/>
      <c r="AK84" s="1035"/>
      <c r="AL84" s="1035"/>
      <c r="AM84" s="1035"/>
      <c r="AN84" s="1035"/>
      <c r="AO84" s="1035"/>
      <c r="AP84" s="1035"/>
      <c r="AQ84" s="1035"/>
      <c r="AR84" s="1035"/>
      <c r="AS84" s="1035"/>
      <c r="AT84" s="1035"/>
      <c r="AU84" s="1035"/>
      <c r="AV84" s="1035"/>
      <c r="AW84" s="1035"/>
      <c r="AX84" s="1035"/>
      <c r="AY84" s="1035"/>
      <c r="AZ84" s="1036"/>
      <c r="BA84" s="1036"/>
      <c r="BB84" s="1036"/>
      <c r="BC84" s="1036"/>
      <c r="BD84" s="1037"/>
      <c r="BE84" s="244"/>
      <c r="BF84" s="244"/>
      <c r="BG84" s="244"/>
      <c r="BH84" s="244"/>
      <c r="BI84" s="244"/>
      <c r="BJ84" s="244"/>
      <c r="BK84" s="244"/>
      <c r="BL84" s="244"/>
      <c r="BM84" s="244"/>
      <c r="BN84" s="244"/>
      <c r="BO84" s="244"/>
      <c r="BP84" s="244"/>
      <c r="BQ84" s="241">
        <v>78</v>
      </c>
      <c r="BR84" s="246"/>
      <c r="BS84" s="1009"/>
      <c r="BT84" s="1010"/>
      <c r="BU84" s="1010"/>
      <c r="BV84" s="1010"/>
      <c r="BW84" s="1010"/>
      <c r="BX84" s="1010"/>
      <c r="BY84" s="1010"/>
      <c r="BZ84" s="1010"/>
      <c r="CA84" s="1010"/>
      <c r="CB84" s="1010"/>
      <c r="CC84" s="1010"/>
      <c r="CD84" s="1010"/>
      <c r="CE84" s="1010"/>
      <c r="CF84" s="1010"/>
      <c r="CG84" s="1019"/>
      <c r="CH84" s="1020"/>
      <c r="CI84" s="1021"/>
      <c r="CJ84" s="1021"/>
      <c r="CK84" s="1021"/>
      <c r="CL84" s="1022"/>
      <c r="CM84" s="1020"/>
      <c r="CN84" s="1021"/>
      <c r="CO84" s="1021"/>
      <c r="CP84" s="1021"/>
      <c r="CQ84" s="1022"/>
      <c r="CR84" s="1020"/>
      <c r="CS84" s="1021"/>
      <c r="CT84" s="1021"/>
      <c r="CU84" s="1021"/>
      <c r="CV84" s="1022"/>
      <c r="CW84" s="1020"/>
      <c r="CX84" s="1021"/>
      <c r="CY84" s="1021"/>
      <c r="CZ84" s="1021"/>
      <c r="DA84" s="1022"/>
      <c r="DB84" s="1020"/>
      <c r="DC84" s="1021"/>
      <c r="DD84" s="1021"/>
      <c r="DE84" s="1021"/>
      <c r="DF84" s="1022"/>
      <c r="DG84" s="1020"/>
      <c r="DH84" s="1021"/>
      <c r="DI84" s="1021"/>
      <c r="DJ84" s="1021"/>
      <c r="DK84" s="1022"/>
      <c r="DL84" s="1020"/>
      <c r="DM84" s="1021"/>
      <c r="DN84" s="1021"/>
      <c r="DO84" s="1021"/>
      <c r="DP84" s="1022"/>
      <c r="DQ84" s="1020"/>
      <c r="DR84" s="1021"/>
      <c r="DS84" s="1021"/>
      <c r="DT84" s="1021"/>
      <c r="DU84" s="1022"/>
      <c r="DV84" s="1009"/>
      <c r="DW84" s="1010"/>
      <c r="DX84" s="1010"/>
      <c r="DY84" s="1010"/>
      <c r="DZ84" s="1011"/>
      <c r="EA84" s="233"/>
    </row>
    <row r="85" spans="1:131" ht="26.25" customHeight="1" x14ac:dyDescent="0.15">
      <c r="A85" s="241">
        <v>18</v>
      </c>
      <c r="B85" s="1038"/>
      <c r="C85" s="1039"/>
      <c r="D85" s="1039"/>
      <c r="E85" s="1039"/>
      <c r="F85" s="1039"/>
      <c r="G85" s="1039"/>
      <c r="H85" s="1039"/>
      <c r="I85" s="1039"/>
      <c r="J85" s="1039"/>
      <c r="K85" s="1039"/>
      <c r="L85" s="1039"/>
      <c r="M85" s="1039"/>
      <c r="N85" s="1039"/>
      <c r="O85" s="1039"/>
      <c r="P85" s="1040"/>
      <c r="Q85" s="1041"/>
      <c r="R85" s="1035"/>
      <c r="S85" s="1035"/>
      <c r="T85" s="1035"/>
      <c r="U85" s="1035"/>
      <c r="V85" s="1035"/>
      <c r="W85" s="1035"/>
      <c r="X85" s="1035"/>
      <c r="Y85" s="1035"/>
      <c r="Z85" s="1035"/>
      <c r="AA85" s="1035"/>
      <c r="AB85" s="1035"/>
      <c r="AC85" s="1035"/>
      <c r="AD85" s="1035"/>
      <c r="AE85" s="1035"/>
      <c r="AF85" s="1035"/>
      <c r="AG85" s="1035"/>
      <c r="AH85" s="1035"/>
      <c r="AI85" s="1035"/>
      <c r="AJ85" s="1035"/>
      <c r="AK85" s="1035"/>
      <c r="AL85" s="1035"/>
      <c r="AM85" s="1035"/>
      <c r="AN85" s="1035"/>
      <c r="AO85" s="1035"/>
      <c r="AP85" s="1035"/>
      <c r="AQ85" s="1035"/>
      <c r="AR85" s="1035"/>
      <c r="AS85" s="1035"/>
      <c r="AT85" s="1035"/>
      <c r="AU85" s="1035"/>
      <c r="AV85" s="1035"/>
      <c r="AW85" s="1035"/>
      <c r="AX85" s="1035"/>
      <c r="AY85" s="1035"/>
      <c r="AZ85" s="1036"/>
      <c r="BA85" s="1036"/>
      <c r="BB85" s="1036"/>
      <c r="BC85" s="1036"/>
      <c r="BD85" s="1037"/>
      <c r="BE85" s="244"/>
      <c r="BF85" s="244"/>
      <c r="BG85" s="244"/>
      <c r="BH85" s="244"/>
      <c r="BI85" s="244"/>
      <c r="BJ85" s="244"/>
      <c r="BK85" s="244"/>
      <c r="BL85" s="244"/>
      <c r="BM85" s="244"/>
      <c r="BN85" s="244"/>
      <c r="BO85" s="244"/>
      <c r="BP85" s="244"/>
      <c r="BQ85" s="241">
        <v>79</v>
      </c>
      <c r="BR85" s="246"/>
      <c r="BS85" s="1009"/>
      <c r="BT85" s="1010"/>
      <c r="BU85" s="1010"/>
      <c r="BV85" s="1010"/>
      <c r="BW85" s="1010"/>
      <c r="BX85" s="1010"/>
      <c r="BY85" s="1010"/>
      <c r="BZ85" s="1010"/>
      <c r="CA85" s="1010"/>
      <c r="CB85" s="1010"/>
      <c r="CC85" s="1010"/>
      <c r="CD85" s="1010"/>
      <c r="CE85" s="1010"/>
      <c r="CF85" s="1010"/>
      <c r="CG85" s="1019"/>
      <c r="CH85" s="1020"/>
      <c r="CI85" s="1021"/>
      <c r="CJ85" s="1021"/>
      <c r="CK85" s="1021"/>
      <c r="CL85" s="1022"/>
      <c r="CM85" s="1020"/>
      <c r="CN85" s="1021"/>
      <c r="CO85" s="1021"/>
      <c r="CP85" s="1021"/>
      <c r="CQ85" s="1022"/>
      <c r="CR85" s="1020"/>
      <c r="CS85" s="1021"/>
      <c r="CT85" s="1021"/>
      <c r="CU85" s="1021"/>
      <c r="CV85" s="1022"/>
      <c r="CW85" s="1020"/>
      <c r="CX85" s="1021"/>
      <c r="CY85" s="1021"/>
      <c r="CZ85" s="1021"/>
      <c r="DA85" s="1022"/>
      <c r="DB85" s="1020"/>
      <c r="DC85" s="1021"/>
      <c r="DD85" s="1021"/>
      <c r="DE85" s="1021"/>
      <c r="DF85" s="1022"/>
      <c r="DG85" s="1020"/>
      <c r="DH85" s="1021"/>
      <c r="DI85" s="1021"/>
      <c r="DJ85" s="1021"/>
      <c r="DK85" s="1022"/>
      <c r="DL85" s="1020"/>
      <c r="DM85" s="1021"/>
      <c r="DN85" s="1021"/>
      <c r="DO85" s="1021"/>
      <c r="DP85" s="1022"/>
      <c r="DQ85" s="1020"/>
      <c r="DR85" s="1021"/>
      <c r="DS85" s="1021"/>
      <c r="DT85" s="1021"/>
      <c r="DU85" s="1022"/>
      <c r="DV85" s="1009"/>
      <c r="DW85" s="1010"/>
      <c r="DX85" s="1010"/>
      <c r="DY85" s="1010"/>
      <c r="DZ85" s="1011"/>
      <c r="EA85" s="233"/>
    </row>
    <row r="86" spans="1:131" ht="26.25" customHeight="1" x14ac:dyDescent="0.15">
      <c r="A86" s="241">
        <v>19</v>
      </c>
      <c r="B86" s="1038"/>
      <c r="C86" s="1039"/>
      <c r="D86" s="1039"/>
      <c r="E86" s="1039"/>
      <c r="F86" s="1039"/>
      <c r="G86" s="1039"/>
      <c r="H86" s="1039"/>
      <c r="I86" s="1039"/>
      <c r="J86" s="1039"/>
      <c r="K86" s="1039"/>
      <c r="L86" s="1039"/>
      <c r="M86" s="1039"/>
      <c r="N86" s="1039"/>
      <c r="O86" s="1039"/>
      <c r="P86" s="1040"/>
      <c r="Q86" s="1041"/>
      <c r="R86" s="1035"/>
      <c r="S86" s="1035"/>
      <c r="T86" s="1035"/>
      <c r="U86" s="1035"/>
      <c r="V86" s="1035"/>
      <c r="W86" s="1035"/>
      <c r="X86" s="1035"/>
      <c r="Y86" s="1035"/>
      <c r="Z86" s="1035"/>
      <c r="AA86" s="1035"/>
      <c r="AB86" s="1035"/>
      <c r="AC86" s="1035"/>
      <c r="AD86" s="1035"/>
      <c r="AE86" s="1035"/>
      <c r="AF86" s="1035"/>
      <c r="AG86" s="1035"/>
      <c r="AH86" s="1035"/>
      <c r="AI86" s="1035"/>
      <c r="AJ86" s="1035"/>
      <c r="AK86" s="1035"/>
      <c r="AL86" s="1035"/>
      <c r="AM86" s="1035"/>
      <c r="AN86" s="1035"/>
      <c r="AO86" s="1035"/>
      <c r="AP86" s="1035"/>
      <c r="AQ86" s="1035"/>
      <c r="AR86" s="1035"/>
      <c r="AS86" s="1035"/>
      <c r="AT86" s="1035"/>
      <c r="AU86" s="1035"/>
      <c r="AV86" s="1035"/>
      <c r="AW86" s="1035"/>
      <c r="AX86" s="1035"/>
      <c r="AY86" s="1035"/>
      <c r="AZ86" s="1036"/>
      <c r="BA86" s="1036"/>
      <c r="BB86" s="1036"/>
      <c r="BC86" s="1036"/>
      <c r="BD86" s="1037"/>
      <c r="BE86" s="244"/>
      <c r="BF86" s="244"/>
      <c r="BG86" s="244"/>
      <c r="BH86" s="244"/>
      <c r="BI86" s="244"/>
      <c r="BJ86" s="244"/>
      <c r="BK86" s="244"/>
      <c r="BL86" s="244"/>
      <c r="BM86" s="244"/>
      <c r="BN86" s="244"/>
      <c r="BO86" s="244"/>
      <c r="BP86" s="244"/>
      <c r="BQ86" s="241">
        <v>80</v>
      </c>
      <c r="BR86" s="246"/>
      <c r="BS86" s="1009"/>
      <c r="BT86" s="1010"/>
      <c r="BU86" s="1010"/>
      <c r="BV86" s="1010"/>
      <c r="BW86" s="1010"/>
      <c r="BX86" s="1010"/>
      <c r="BY86" s="1010"/>
      <c r="BZ86" s="1010"/>
      <c r="CA86" s="1010"/>
      <c r="CB86" s="1010"/>
      <c r="CC86" s="1010"/>
      <c r="CD86" s="1010"/>
      <c r="CE86" s="1010"/>
      <c r="CF86" s="1010"/>
      <c r="CG86" s="1019"/>
      <c r="CH86" s="1020"/>
      <c r="CI86" s="1021"/>
      <c r="CJ86" s="1021"/>
      <c r="CK86" s="1021"/>
      <c r="CL86" s="1022"/>
      <c r="CM86" s="1020"/>
      <c r="CN86" s="1021"/>
      <c r="CO86" s="1021"/>
      <c r="CP86" s="1021"/>
      <c r="CQ86" s="1022"/>
      <c r="CR86" s="1020"/>
      <c r="CS86" s="1021"/>
      <c r="CT86" s="1021"/>
      <c r="CU86" s="1021"/>
      <c r="CV86" s="1022"/>
      <c r="CW86" s="1020"/>
      <c r="CX86" s="1021"/>
      <c r="CY86" s="1021"/>
      <c r="CZ86" s="1021"/>
      <c r="DA86" s="1022"/>
      <c r="DB86" s="1020"/>
      <c r="DC86" s="1021"/>
      <c r="DD86" s="1021"/>
      <c r="DE86" s="1021"/>
      <c r="DF86" s="1022"/>
      <c r="DG86" s="1020"/>
      <c r="DH86" s="1021"/>
      <c r="DI86" s="1021"/>
      <c r="DJ86" s="1021"/>
      <c r="DK86" s="1022"/>
      <c r="DL86" s="1020"/>
      <c r="DM86" s="1021"/>
      <c r="DN86" s="1021"/>
      <c r="DO86" s="1021"/>
      <c r="DP86" s="1022"/>
      <c r="DQ86" s="1020"/>
      <c r="DR86" s="1021"/>
      <c r="DS86" s="1021"/>
      <c r="DT86" s="1021"/>
      <c r="DU86" s="1022"/>
      <c r="DV86" s="1009"/>
      <c r="DW86" s="1010"/>
      <c r="DX86" s="1010"/>
      <c r="DY86" s="1010"/>
      <c r="DZ86" s="1011"/>
      <c r="EA86" s="233"/>
    </row>
    <row r="87" spans="1:131" ht="26.25" customHeight="1" x14ac:dyDescent="0.15">
      <c r="A87" s="247">
        <v>20</v>
      </c>
      <c r="B87" s="1028"/>
      <c r="C87" s="1029"/>
      <c r="D87" s="1029"/>
      <c r="E87" s="1029"/>
      <c r="F87" s="1029"/>
      <c r="G87" s="1029"/>
      <c r="H87" s="1029"/>
      <c r="I87" s="1029"/>
      <c r="J87" s="1029"/>
      <c r="K87" s="1029"/>
      <c r="L87" s="1029"/>
      <c r="M87" s="1029"/>
      <c r="N87" s="1029"/>
      <c r="O87" s="1029"/>
      <c r="P87" s="1030"/>
      <c r="Q87" s="1031"/>
      <c r="R87" s="1032"/>
      <c r="S87" s="1032"/>
      <c r="T87" s="1032"/>
      <c r="U87" s="1032"/>
      <c r="V87" s="1032"/>
      <c r="W87" s="1032"/>
      <c r="X87" s="1032"/>
      <c r="Y87" s="1032"/>
      <c r="Z87" s="1032"/>
      <c r="AA87" s="1032"/>
      <c r="AB87" s="1032"/>
      <c r="AC87" s="1032"/>
      <c r="AD87" s="1032"/>
      <c r="AE87" s="1032"/>
      <c r="AF87" s="1032"/>
      <c r="AG87" s="1032"/>
      <c r="AH87" s="1032"/>
      <c r="AI87" s="1032"/>
      <c r="AJ87" s="1032"/>
      <c r="AK87" s="1032"/>
      <c r="AL87" s="1032"/>
      <c r="AM87" s="1032"/>
      <c r="AN87" s="1032"/>
      <c r="AO87" s="1032"/>
      <c r="AP87" s="1032"/>
      <c r="AQ87" s="1032"/>
      <c r="AR87" s="1032"/>
      <c r="AS87" s="1032"/>
      <c r="AT87" s="1032"/>
      <c r="AU87" s="1032"/>
      <c r="AV87" s="1032"/>
      <c r="AW87" s="1032"/>
      <c r="AX87" s="1032"/>
      <c r="AY87" s="1032"/>
      <c r="AZ87" s="1033"/>
      <c r="BA87" s="1033"/>
      <c r="BB87" s="1033"/>
      <c r="BC87" s="1033"/>
      <c r="BD87" s="1034"/>
      <c r="BE87" s="244"/>
      <c r="BF87" s="244"/>
      <c r="BG87" s="244"/>
      <c r="BH87" s="244"/>
      <c r="BI87" s="244"/>
      <c r="BJ87" s="244"/>
      <c r="BK87" s="244"/>
      <c r="BL87" s="244"/>
      <c r="BM87" s="244"/>
      <c r="BN87" s="244"/>
      <c r="BO87" s="244"/>
      <c r="BP87" s="244"/>
      <c r="BQ87" s="241">
        <v>81</v>
      </c>
      <c r="BR87" s="246"/>
      <c r="BS87" s="1009"/>
      <c r="BT87" s="1010"/>
      <c r="BU87" s="1010"/>
      <c r="BV87" s="1010"/>
      <c r="BW87" s="1010"/>
      <c r="BX87" s="1010"/>
      <c r="BY87" s="1010"/>
      <c r="BZ87" s="1010"/>
      <c r="CA87" s="1010"/>
      <c r="CB87" s="1010"/>
      <c r="CC87" s="1010"/>
      <c r="CD87" s="1010"/>
      <c r="CE87" s="1010"/>
      <c r="CF87" s="1010"/>
      <c r="CG87" s="1019"/>
      <c r="CH87" s="1020"/>
      <c r="CI87" s="1021"/>
      <c r="CJ87" s="1021"/>
      <c r="CK87" s="1021"/>
      <c r="CL87" s="1022"/>
      <c r="CM87" s="1020"/>
      <c r="CN87" s="1021"/>
      <c r="CO87" s="1021"/>
      <c r="CP87" s="1021"/>
      <c r="CQ87" s="1022"/>
      <c r="CR87" s="1020"/>
      <c r="CS87" s="1021"/>
      <c r="CT87" s="1021"/>
      <c r="CU87" s="1021"/>
      <c r="CV87" s="1022"/>
      <c r="CW87" s="1020"/>
      <c r="CX87" s="1021"/>
      <c r="CY87" s="1021"/>
      <c r="CZ87" s="1021"/>
      <c r="DA87" s="1022"/>
      <c r="DB87" s="1020"/>
      <c r="DC87" s="1021"/>
      <c r="DD87" s="1021"/>
      <c r="DE87" s="1021"/>
      <c r="DF87" s="1022"/>
      <c r="DG87" s="1020"/>
      <c r="DH87" s="1021"/>
      <c r="DI87" s="1021"/>
      <c r="DJ87" s="1021"/>
      <c r="DK87" s="1022"/>
      <c r="DL87" s="1020"/>
      <c r="DM87" s="1021"/>
      <c r="DN87" s="1021"/>
      <c r="DO87" s="1021"/>
      <c r="DP87" s="1022"/>
      <c r="DQ87" s="1020"/>
      <c r="DR87" s="1021"/>
      <c r="DS87" s="1021"/>
      <c r="DT87" s="1021"/>
      <c r="DU87" s="1022"/>
      <c r="DV87" s="1009"/>
      <c r="DW87" s="1010"/>
      <c r="DX87" s="1010"/>
      <c r="DY87" s="1010"/>
      <c r="DZ87" s="1011"/>
      <c r="EA87" s="233"/>
    </row>
    <row r="88" spans="1:131" ht="26.25" customHeight="1" thickBot="1" x14ac:dyDescent="0.2">
      <c r="A88" s="243" t="s">
        <v>392</v>
      </c>
      <c r="B88" s="1001" t="s">
        <v>417</v>
      </c>
      <c r="C88" s="1002"/>
      <c r="D88" s="1002"/>
      <c r="E88" s="1002"/>
      <c r="F88" s="1002"/>
      <c r="G88" s="1002"/>
      <c r="H88" s="1002"/>
      <c r="I88" s="1002"/>
      <c r="J88" s="1002"/>
      <c r="K88" s="1002"/>
      <c r="L88" s="1002"/>
      <c r="M88" s="1002"/>
      <c r="N88" s="1002"/>
      <c r="O88" s="1002"/>
      <c r="P88" s="1012"/>
      <c r="Q88" s="1026"/>
      <c r="R88" s="1027"/>
      <c r="S88" s="1027"/>
      <c r="T88" s="1027"/>
      <c r="U88" s="1027"/>
      <c r="V88" s="1027"/>
      <c r="W88" s="1027"/>
      <c r="X88" s="1027"/>
      <c r="Y88" s="1027"/>
      <c r="Z88" s="1027"/>
      <c r="AA88" s="1027"/>
      <c r="AB88" s="1027"/>
      <c r="AC88" s="1027"/>
      <c r="AD88" s="1027"/>
      <c r="AE88" s="1027"/>
      <c r="AF88" s="1023">
        <v>53936</v>
      </c>
      <c r="AG88" s="1023"/>
      <c r="AH88" s="1023"/>
      <c r="AI88" s="1023"/>
      <c r="AJ88" s="1023"/>
      <c r="AK88" s="1027"/>
      <c r="AL88" s="1027"/>
      <c r="AM88" s="1027"/>
      <c r="AN88" s="1027"/>
      <c r="AO88" s="1027"/>
      <c r="AP88" s="1023" t="s">
        <v>582</v>
      </c>
      <c r="AQ88" s="1023"/>
      <c r="AR88" s="1023"/>
      <c r="AS88" s="1023"/>
      <c r="AT88" s="1023"/>
      <c r="AU88" s="1023" t="s">
        <v>582</v>
      </c>
      <c r="AV88" s="1023"/>
      <c r="AW88" s="1023"/>
      <c r="AX88" s="1023"/>
      <c r="AY88" s="1023"/>
      <c r="AZ88" s="1024"/>
      <c r="BA88" s="1024"/>
      <c r="BB88" s="1024"/>
      <c r="BC88" s="1024"/>
      <c r="BD88" s="1025"/>
      <c r="BE88" s="244"/>
      <c r="BF88" s="244"/>
      <c r="BG88" s="244"/>
      <c r="BH88" s="244"/>
      <c r="BI88" s="244"/>
      <c r="BJ88" s="244"/>
      <c r="BK88" s="244"/>
      <c r="BL88" s="244"/>
      <c r="BM88" s="244"/>
      <c r="BN88" s="244"/>
      <c r="BO88" s="244"/>
      <c r="BP88" s="244"/>
      <c r="BQ88" s="241">
        <v>82</v>
      </c>
      <c r="BR88" s="246"/>
      <c r="BS88" s="1009"/>
      <c r="BT88" s="1010"/>
      <c r="BU88" s="1010"/>
      <c r="BV88" s="1010"/>
      <c r="BW88" s="1010"/>
      <c r="BX88" s="1010"/>
      <c r="BY88" s="1010"/>
      <c r="BZ88" s="1010"/>
      <c r="CA88" s="1010"/>
      <c r="CB88" s="1010"/>
      <c r="CC88" s="1010"/>
      <c r="CD88" s="1010"/>
      <c r="CE88" s="1010"/>
      <c r="CF88" s="1010"/>
      <c r="CG88" s="1019"/>
      <c r="CH88" s="1020"/>
      <c r="CI88" s="1021"/>
      <c r="CJ88" s="1021"/>
      <c r="CK88" s="1021"/>
      <c r="CL88" s="1022"/>
      <c r="CM88" s="1020"/>
      <c r="CN88" s="1021"/>
      <c r="CO88" s="1021"/>
      <c r="CP88" s="1021"/>
      <c r="CQ88" s="1022"/>
      <c r="CR88" s="1020"/>
      <c r="CS88" s="1021"/>
      <c r="CT88" s="1021"/>
      <c r="CU88" s="1021"/>
      <c r="CV88" s="1022"/>
      <c r="CW88" s="1020"/>
      <c r="CX88" s="1021"/>
      <c r="CY88" s="1021"/>
      <c r="CZ88" s="1021"/>
      <c r="DA88" s="1022"/>
      <c r="DB88" s="1020"/>
      <c r="DC88" s="1021"/>
      <c r="DD88" s="1021"/>
      <c r="DE88" s="1021"/>
      <c r="DF88" s="1022"/>
      <c r="DG88" s="1020"/>
      <c r="DH88" s="1021"/>
      <c r="DI88" s="1021"/>
      <c r="DJ88" s="1021"/>
      <c r="DK88" s="1022"/>
      <c r="DL88" s="1020"/>
      <c r="DM88" s="1021"/>
      <c r="DN88" s="1021"/>
      <c r="DO88" s="1021"/>
      <c r="DP88" s="1022"/>
      <c r="DQ88" s="1020"/>
      <c r="DR88" s="1021"/>
      <c r="DS88" s="1021"/>
      <c r="DT88" s="1021"/>
      <c r="DU88" s="1022"/>
      <c r="DV88" s="1009"/>
      <c r="DW88" s="1010"/>
      <c r="DX88" s="1010"/>
      <c r="DY88" s="1010"/>
      <c r="DZ88" s="1011"/>
      <c r="EA88" s="233"/>
    </row>
    <row r="89" spans="1:131" ht="26.25" hidden="1" customHeight="1" x14ac:dyDescent="0.15">
      <c r="A89" s="248"/>
      <c r="B89" s="249"/>
      <c r="C89" s="249"/>
      <c r="D89" s="249"/>
      <c r="E89" s="249"/>
      <c r="F89" s="249"/>
      <c r="G89" s="249"/>
      <c r="H89" s="249"/>
      <c r="I89" s="249"/>
      <c r="J89" s="249"/>
      <c r="K89" s="249"/>
      <c r="L89" s="249"/>
      <c r="M89" s="249"/>
      <c r="N89" s="249"/>
      <c r="O89" s="249"/>
      <c r="P89" s="249"/>
      <c r="Q89" s="250"/>
      <c r="R89" s="250"/>
      <c r="S89" s="250"/>
      <c r="T89" s="250"/>
      <c r="U89" s="250"/>
      <c r="V89" s="250"/>
      <c r="W89" s="250"/>
      <c r="X89" s="250"/>
      <c r="Y89" s="250"/>
      <c r="Z89" s="250"/>
      <c r="AA89" s="250"/>
      <c r="AB89" s="250"/>
      <c r="AC89" s="250"/>
      <c r="AD89" s="250"/>
      <c r="AE89" s="250"/>
      <c r="AF89" s="250"/>
      <c r="AG89" s="250"/>
      <c r="AH89" s="250"/>
      <c r="AI89" s="250"/>
      <c r="AJ89" s="250"/>
      <c r="AK89" s="250"/>
      <c r="AL89" s="250"/>
      <c r="AM89" s="250"/>
      <c r="AN89" s="250"/>
      <c r="AO89" s="250"/>
      <c r="AP89" s="250"/>
      <c r="AQ89" s="250"/>
      <c r="AR89" s="250"/>
      <c r="AS89" s="250"/>
      <c r="AT89" s="250"/>
      <c r="AU89" s="250"/>
      <c r="AV89" s="250"/>
      <c r="AW89" s="250"/>
      <c r="AX89" s="250"/>
      <c r="AY89" s="250"/>
      <c r="AZ89" s="251"/>
      <c r="BA89" s="251"/>
      <c r="BB89" s="251"/>
      <c r="BC89" s="251"/>
      <c r="BD89" s="251"/>
      <c r="BE89" s="244"/>
      <c r="BF89" s="244"/>
      <c r="BG89" s="244"/>
      <c r="BH89" s="244"/>
      <c r="BI89" s="244"/>
      <c r="BJ89" s="244"/>
      <c r="BK89" s="244"/>
      <c r="BL89" s="244"/>
      <c r="BM89" s="244"/>
      <c r="BN89" s="244"/>
      <c r="BO89" s="244"/>
      <c r="BP89" s="244"/>
      <c r="BQ89" s="241">
        <v>83</v>
      </c>
      <c r="BR89" s="246"/>
      <c r="BS89" s="1009"/>
      <c r="BT89" s="1010"/>
      <c r="BU89" s="1010"/>
      <c r="BV89" s="1010"/>
      <c r="BW89" s="1010"/>
      <c r="BX89" s="1010"/>
      <c r="BY89" s="1010"/>
      <c r="BZ89" s="1010"/>
      <c r="CA89" s="1010"/>
      <c r="CB89" s="1010"/>
      <c r="CC89" s="1010"/>
      <c r="CD89" s="1010"/>
      <c r="CE89" s="1010"/>
      <c r="CF89" s="1010"/>
      <c r="CG89" s="1019"/>
      <c r="CH89" s="1020"/>
      <c r="CI89" s="1021"/>
      <c r="CJ89" s="1021"/>
      <c r="CK89" s="1021"/>
      <c r="CL89" s="1022"/>
      <c r="CM89" s="1020"/>
      <c r="CN89" s="1021"/>
      <c r="CO89" s="1021"/>
      <c r="CP89" s="1021"/>
      <c r="CQ89" s="1022"/>
      <c r="CR89" s="1020"/>
      <c r="CS89" s="1021"/>
      <c r="CT89" s="1021"/>
      <c r="CU89" s="1021"/>
      <c r="CV89" s="1022"/>
      <c r="CW89" s="1020"/>
      <c r="CX89" s="1021"/>
      <c r="CY89" s="1021"/>
      <c r="CZ89" s="1021"/>
      <c r="DA89" s="1022"/>
      <c r="DB89" s="1020"/>
      <c r="DC89" s="1021"/>
      <c r="DD89" s="1021"/>
      <c r="DE89" s="1021"/>
      <c r="DF89" s="1022"/>
      <c r="DG89" s="1020"/>
      <c r="DH89" s="1021"/>
      <c r="DI89" s="1021"/>
      <c r="DJ89" s="1021"/>
      <c r="DK89" s="1022"/>
      <c r="DL89" s="1020"/>
      <c r="DM89" s="1021"/>
      <c r="DN89" s="1021"/>
      <c r="DO89" s="1021"/>
      <c r="DP89" s="1022"/>
      <c r="DQ89" s="1020"/>
      <c r="DR89" s="1021"/>
      <c r="DS89" s="1021"/>
      <c r="DT89" s="1021"/>
      <c r="DU89" s="1022"/>
      <c r="DV89" s="1009"/>
      <c r="DW89" s="1010"/>
      <c r="DX89" s="1010"/>
      <c r="DY89" s="1010"/>
      <c r="DZ89" s="1011"/>
      <c r="EA89" s="233"/>
    </row>
    <row r="90" spans="1:131" ht="26.25" hidden="1" customHeight="1" x14ac:dyDescent="0.15">
      <c r="A90" s="248"/>
      <c r="B90" s="249"/>
      <c r="C90" s="249"/>
      <c r="D90" s="249"/>
      <c r="E90" s="249"/>
      <c r="F90" s="249"/>
      <c r="G90" s="249"/>
      <c r="H90" s="249"/>
      <c r="I90" s="249"/>
      <c r="J90" s="249"/>
      <c r="K90" s="249"/>
      <c r="L90" s="249"/>
      <c r="M90" s="249"/>
      <c r="N90" s="249"/>
      <c r="O90" s="249"/>
      <c r="P90" s="249"/>
      <c r="Q90" s="250"/>
      <c r="R90" s="250"/>
      <c r="S90" s="250"/>
      <c r="T90" s="250"/>
      <c r="U90" s="250"/>
      <c r="V90" s="250"/>
      <c r="W90" s="250"/>
      <c r="X90" s="250"/>
      <c r="Y90" s="250"/>
      <c r="Z90" s="250"/>
      <c r="AA90" s="250"/>
      <c r="AB90" s="250"/>
      <c r="AC90" s="250"/>
      <c r="AD90" s="250"/>
      <c r="AE90" s="250"/>
      <c r="AF90" s="250"/>
      <c r="AG90" s="250"/>
      <c r="AH90" s="250"/>
      <c r="AI90" s="250"/>
      <c r="AJ90" s="250"/>
      <c r="AK90" s="250"/>
      <c r="AL90" s="250"/>
      <c r="AM90" s="250"/>
      <c r="AN90" s="250"/>
      <c r="AO90" s="250"/>
      <c r="AP90" s="250"/>
      <c r="AQ90" s="250"/>
      <c r="AR90" s="250"/>
      <c r="AS90" s="250"/>
      <c r="AT90" s="250"/>
      <c r="AU90" s="250"/>
      <c r="AV90" s="250"/>
      <c r="AW90" s="250"/>
      <c r="AX90" s="250"/>
      <c r="AY90" s="250"/>
      <c r="AZ90" s="251"/>
      <c r="BA90" s="251"/>
      <c r="BB90" s="251"/>
      <c r="BC90" s="251"/>
      <c r="BD90" s="251"/>
      <c r="BE90" s="244"/>
      <c r="BF90" s="244"/>
      <c r="BG90" s="244"/>
      <c r="BH90" s="244"/>
      <c r="BI90" s="244"/>
      <c r="BJ90" s="244"/>
      <c r="BK90" s="244"/>
      <c r="BL90" s="244"/>
      <c r="BM90" s="244"/>
      <c r="BN90" s="244"/>
      <c r="BO90" s="244"/>
      <c r="BP90" s="244"/>
      <c r="BQ90" s="241">
        <v>84</v>
      </c>
      <c r="BR90" s="246"/>
      <c r="BS90" s="1009"/>
      <c r="BT90" s="1010"/>
      <c r="BU90" s="1010"/>
      <c r="BV90" s="1010"/>
      <c r="BW90" s="1010"/>
      <c r="BX90" s="1010"/>
      <c r="BY90" s="1010"/>
      <c r="BZ90" s="1010"/>
      <c r="CA90" s="1010"/>
      <c r="CB90" s="1010"/>
      <c r="CC90" s="1010"/>
      <c r="CD90" s="1010"/>
      <c r="CE90" s="1010"/>
      <c r="CF90" s="1010"/>
      <c r="CG90" s="1019"/>
      <c r="CH90" s="1020"/>
      <c r="CI90" s="1021"/>
      <c r="CJ90" s="1021"/>
      <c r="CK90" s="1021"/>
      <c r="CL90" s="1022"/>
      <c r="CM90" s="1020"/>
      <c r="CN90" s="1021"/>
      <c r="CO90" s="1021"/>
      <c r="CP90" s="1021"/>
      <c r="CQ90" s="1022"/>
      <c r="CR90" s="1020"/>
      <c r="CS90" s="1021"/>
      <c r="CT90" s="1021"/>
      <c r="CU90" s="1021"/>
      <c r="CV90" s="1022"/>
      <c r="CW90" s="1020"/>
      <c r="CX90" s="1021"/>
      <c r="CY90" s="1021"/>
      <c r="CZ90" s="1021"/>
      <c r="DA90" s="1022"/>
      <c r="DB90" s="1020"/>
      <c r="DC90" s="1021"/>
      <c r="DD90" s="1021"/>
      <c r="DE90" s="1021"/>
      <c r="DF90" s="1022"/>
      <c r="DG90" s="1020"/>
      <c r="DH90" s="1021"/>
      <c r="DI90" s="1021"/>
      <c r="DJ90" s="1021"/>
      <c r="DK90" s="1022"/>
      <c r="DL90" s="1020"/>
      <c r="DM90" s="1021"/>
      <c r="DN90" s="1021"/>
      <c r="DO90" s="1021"/>
      <c r="DP90" s="1022"/>
      <c r="DQ90" s="1020"/>
      <c r="DR90" s="1021"/>
      <c r="DS90" s="1021"/>
      <c r="DT90" s="1021"/>
      <c r="DU90" s="1022"/>
      <c r="DV90" s="1009"/>
      <c r="DW90" s="1010"/>
      <c r="DX90" s="1010"/>
      <c r="DY90" s="1010"/>
      <c r="DZ90" s="1011"/>
      <c r="EA90" s="233"/>
    </row>
    <row r="91" spans="1:131" ht="26.25" hidden="1" customHeight="1" x14ac:dyDescent="0.15">
      <c r="A91" s="248"/>
      <c r="B91" s="249"/>
      <c r="C91" s="249"/>
      <c r="D91" s="249"/>
      <c r="E91" s="249"/>
      <c r="F91" s="249"/>
      <c r="G91" s="249"/>
      <c r="H91" s="249"/>
      <c r="I91" s="249"/>
      <c r="J91" s="249"/>
      <c r="K91" s="249"/>
      <c r="L91" s="249"/>
      <c r="M91" s="249"/>
      <c r="N91" s="249"/>
      <c r="O91" s="249"/>
      <c r="P91" s="249"/>
      <c r="Q91" s="250"/>
      <c r="R91" s="250"/>
      <c r="S91" s="250"/>
      <c r="T91" s="250"/>
      <c r="U91" s="250"/>
      <c r="V91" s="250"/>
      <c r="W91" s="250"/>
      <c r="X91" s="250"/>
      <c r="Y91" s="250"/>
      <c r="Z91" s="250"/>
      <c r="AA91" s="250"/>
      <c r="AB91" s="250"/>
      <c r="AC91" s="250"/>
      <c r="AD91" s="250"/>
      <c r="AE91" s="250"/>
      <c r="AF91" s="250"/>
      <c r="AG91" s="250"/>
      <c r="AH91" s="250"/>
      <c r="AI91" s="250"/>
      <c r="AJ91" s="250"/>
      <c r="AK91" s="250"/>
      <c r="AL91" s="250"/>
      <c r="AM91" s="250"/>
      <c r="AN91" s="250"/>
      <c r="AO91" s="250"/>
      <c r="AP91" s="250"/>
      <c r="AQ91" s="250"/>
      <c r="AR91" s="250"/>
      <c r="AS91" s="250"/>
      <c r="AT91" s="250"/>
      <c r="AU91" s="250"/>
      <c r="AV91" s="250"/>
      <c r="AW91" s="250"/>
      <c r="AX91" s="250"/>
      <c r="AY91" s="250"/>
      <c r="AZ91" s="251"/>
      <c r="BA91" s="251"/>
      <c r="BB91" s="251"/>
      <c r="BC91" s="251"/>
      <c r="BD91" s="251"/>
      <c r="BE91" s="244"/>
      <c r="BF91" s="244"/>
      <c r="BG91" s="244"/>
      <c r="BH91" s="244"/>
      <c r="BI91" s="244"/>
      <c r="BJ91" s="244"/>
      <c r="BK91" s="244"/>
      <c r="BL91" s="244"/>
      <c r="BM91" s="244"/>
      <c r="BN91" s="244"/>
      <c r="BO91" s="244"/>
      <c r="BP91" s="244"/>
      <c r="BQ91" s="241">
        <v>85</v>
      </c>
      <c r="BR91" s="246"/>
      <c r="BS91" s="1009"/>
      <c r="BT91" s="1010"/>
      <c r="BU91" s="1010"/>
      <c r="BV91" s="1010"/>
      <c r="BW91" s="1010"/>
      <c r="BX91" s="1010"/>
      <c r="BY91" s="1010"/>
      <c r="BZ91" s="1010"/>
      <c r="CA91" s="1010"/>
      <c r="CB91" s="1010"/>
      <c r="CC91" s="1010"/>
      <c r="CD91" s="1010"/>
      <c r="CE91" s="1010"/>
      <c r="CF91" s="1010"/>
      <c r="CG91" s="1019"/>
      <c r="CH91" s="1020"/>
      <c r="CI91" s="1021"/>
      <c r="CJ91" s="1021"/>
      <c r="CK91" s="1021"/>
      <c r="CL91" s="1022"/>
      <c r="CM91" s="1020"/>
      <c r="CN91" s="1021"/>
      <c r="CO91" s="1021"/>
      <c r="CP91" s="1021"/>
      <c r="CQ91" s="1022"/>
      <c r="CR91" s="1020"/>
      <c r="CS91" s="1021"/>
      <c r="CT91" s="1021"/>
      <c r="CU91" s="1021"/>
      <c r="CV91" s="1022"/>
      <c r="CW91" s="1020"/>
      <c r="CX91" s="1021"/>
      <c r="CY91" s="1021"/>
      <c r="CZ91" s="1021"/>
      <c r="DA91" s="1022"/>
      <c r="DB91" s="1020"/>
      <c r="DC91" s="1021"/>
      <c r="DD91" s="1021"/>
      <c r="DE91" s="1021"/>
      <c r="DF91" s="1022"/>
      <c r="DG91" s="1020"/>
      <c r="DH91" s="1021"/>
      <c r="DI91" s="1021"/>
      <c r="DJ91" s="1021"/>
      <c r="DK91" s="1022"/>
      <c r="DL91" s="1020"/>
      <c r="DM91" s="1021"/>
      <c r="DN91" s="1021"/>
      <c r="DO91" s="1021"/>
      <c r="DP91" s="1022"/>
      <c r="DQ91" s="1020"/>
      <c r="DR91" s="1021"/>
      <c r="DS91" s="1021"/>
      <c r="DT91" s="1021"/>
      <c r="DU91" s="1022"/>
      <c r="DV91" s="1009"/>
      <c r="DW91" s="1010"/>
      <c r="DX91" s="1010"/>
      <c r="DY91" s="1010"/>
      <c r="DZ91" s="1011"/>
      <c r="EA91" s="233"/>
    </row>
    <row r="92" spans="1:131" ht="26.25" hidden="1" customHeight="1" x14ac:dyDescent="0.15">
      <c r="A92" s="248"/>
      <c r="B92" s="249"/>
      <c r="C92" s="249"/>
      <c r="D92" s="249"/>
      <c r="E92" s="249"/>
      <c r="F92" s="249"/>
      <c r="G92" s="249"/>
      <c r="H92" s="249"/>
      <c r="I92" s="249"/>
      <c r="J92" s="249"/>
      <c r="K92" s="249"/>
      <c r="L92" s="249"/>
      <c r="M92" s="249"/>
      <c r="N92" s="249"/>
      <c r="O92" s="249"/>
      <c r="P92" s="249"/>
      <c r="Q92" s="250"/>
      <c r="R92" s="250"/>
      <c r="S92" s="250"/>
      <c r="T92" s="250"/>
      <c r="U92" s="250"/>
      <c r="V92" s="250"/>
      <c r="W92" s="250"/>
      <c r="X92" s="250"/>
      <c r="Y92" s="250"/>
      <c r="Z92" s="250"/>
      <c r="AA92" s="250"/>
      <c r="AB92" s="250"/>
      <c r="AC92" s="250"/>
      <c r="AD92" s="250"/>
      <c r="AE92" s="250"/>
      <c r="AF92" s="250"/>
      <c r="AG92" s="250"/>
      <c r="AH92" s="250"/>
      <c r="AI92" s="250"/>
      <c r="AJ92" s="250"/>
      <c r="AK92" s="250"/>
      <c r="AL92" s="250"/>
      <c r="AM92" s="250"/>
      <c r="AN92" s="250"/>
      <c r="AO92" s="250"/>
      <c r="AP92" s="250"/>
      <c r="AQ92" s="250"/>
      <c r="AR92" s="250"/>
      <c r="AS92" s="250"/>
      <c r="AT92" s="250"/>
      <c r="AU92" s="250"/>
      <c r="AV92" s="250"/>
      <c r="AW92" s="250"/>
      <c r="AX92" s="250"/>
      <c r="AY92" s="250"/>
      <c r="AZ92" s="251"/>
      <c r="BA92" s="251"/>
      <c r="BB92" s="251"/>
      <c r="BC92" s="251"/>
      <c r="BD92" s="251"/>
      <c r="BE92" s="244"/>
      <c r="BF92" s="244"/>
      <c r="BG92" s="244"/>
      <c r="BH92" s="244"/>
      <c r="BI92" s="244"/>
      <c r="BJ92" s="244"/>
      <c r="BK92" s="244"/>
      <c r="BL92" s="244"/>
      <c r="BM92" s="244"/>
      <c r="BN92" s="244"/>
      <c r="BO92" s="244"/>
      <c r="BP92" s="244"/>
      <c r="BQ92" s="241">
        <v>86</v>
      </c>
      <c r="BR92" s="246"/>
      <c r="BS92" s="1009"/>
      <c r="BT92" s="1010"/>
      <c r="BU92" s="1010"/>
      <c r="BV92" s="1010"/>
      <c r="BW92" s="1010"/>
      <c r="BX92" s="1010"/>
      <c r="BY92" s="1010"/>
      <c r="BZ92" s="1010"/>
      <c r="CA92" s="1010"/>
      <c r="CB92" s="1010"/>
      <c r="CC92" s="1010"/>
      <c r="CD92" s="1010"/>
      <c r="CE92" s="1010"/>
      <c r="CF92" s="1010"/>
      <c r="CG92" s="1019"/>
      <c r="CH92" s="1020"/>
      <c r="CI92" s="1021"/>
      <c r="CJ92" s="1021"/>
      <c r="CK92" s="1021"/>
      <c r="CL92" s="1022"/>
      <c r="CM92" s="1020"/>
      <c r="CN92" s="1021"/>
      <c r="CO92" s="1021"/>
      <c r="CP92" s="1021"/>
      <c r="CQ92" s="1022"/>
      <c r="CR92" s="1020"/>
      <c r="CS92" s="1021"/>
      <c r="CT92" s="1021"/>
      <c r="CU92" s="1021"/>
      <c r="CV92" s="1022"/>
      <c r="CW92" s="1020"/>
      <c r="CX92" s="1021"/>
      <c r="CY92" s="1021"/>
      <c r="CZ92" s="1021"/>
      <c r="DA92" s="1022"/>
      <c r="DB92" s="1020"/>
      <c r="DC92" s="1021"/>
      <c r="DD92" s="1021"/>
      <c r="DE92" s="1021"/>
      <c r="DF92" s="1022"/>
      <c r="DG92" s="1020"/>
      <c r="DH92" s="1021"/>
      <c r="DI92" s="1021"/>
      <c r="DJ92" s="1021"/>
      <c r="DK92" s="1022"/>
      <c r="DL92" s="1020"/>
      <c r="DM92" s="1021"/>
      <c r="DN92" s="1021"/>
      <c r="DO92" s="1021"/>
      <c r="DP92" s="1022"/>
      <c r="DQ92" s="1020"/>
      <c r="DR92" s="1021"/>
      <c r="DS92" s="1021"/>
      <c r="DT92" s="1021"/>
      <c r="DU92" s="1022"/>
      <c r="DV92" s="1009"/>
      <c r="DW92" s="1010"/>
      <c r="DX92" s="1010"/>
      <c r="DY92" s="1010"/>
      <c r="DZ92" s="1011"/>
      <c r="EA92" s="233"/>
    </row>
    <row r="93" spans="1:131" ht="26.25" hidden="1" customHeight="1" x14ac:dyDescent="0.15">
      <c r="A93" s="248"/>
      <c r="B93" s="249"/>
      <c r="C93" s="249"/>
      <c r="D93" s="249"/>
      <c r="E93" s="249"/>
      <c r="F93" s="249"/>
      <c r="G93" s="249"/>
      <c r="H93" s="249"/>
      <c r="I93" s="249"/>
      <c r="J93" s="249"/>
      <c r="K93" s="249"/>
      <c r="L93" s="249"/>
      <c r="M93" s="249"/>
      <c r="N93" s="249"/>
      <c r="O93" s="249"/>
      <c r="P93" s="249"/>
      <c r="Q93" s="250"/>
      <c r="R93" s="250"/>
      <c r="S93" s="250"/>
      <c r="T93" s="250"/>
      <c r="U93" s="250"/>
      <c r="V93" s="250"/>
      <c r="W93" s="250"/>
      <c r="X93" s="250"/>
      <c r="Y93" s="250"/>
      <c r="Z93" s="250"/>
      <c r="AA93" s="250"/>
      <c r="AB93" s="250"/>
      <c r="AC93" s="250"/>
      <c r="AD93" s="250"/>
      <c r="AE93" s="250"/>
      <c r="AF93" s="250"/>
      <c r="AG93" s="250"/>
      <c r="AH93" s="250"/>
      <c r="AI93" s="250"/>
      <c r="AJ93" s="250"/>
      <c r="AK93" s="250"/>
      <c r="AL93" s="250"/>
      <c r="AM93" s="250"/>
      <c r="AN93" s="250"/>
      <c r="AO93" s="250"/>
      <c r="AP93" s="250"/>
      <c r="AQ93" s="250"/>
      <c r="AR93" s="250"/>
      <c r="AS93" s="250"/>
      <c r="AT93" s="250"/>
      <c r="AU93" s="250"/>
      <c r="AV93" s="250"/>
      <c r="AW93" s="250"/>
      <c r="AX93" s="250"/>
      <c r="AY93" s="250"/>
      <c r="AZ93" s="251"/>
      <c r="BA93" s="251"/>
      <c r="BB93" s="251"/>
      <c r="BC93" s="251"/>
      <c r="BD93" s="251"/>
      <c r="BE93" s="244"/>
      <c r="BF93" s="244"/>
      <c r="BG93" s="244"/>
      <c r="BH93" s="244"/>
      <c r="BI93" s="244"/>
      <c r="BJ93" s="244"/>
      <c r="BK93" s="244"/>
      <c r="BL93" s="244"/>
      <c r="BM93" s="244"/>
      <c r="BN93" s="244"/>
      <c r="BO93" s="244"/>
      <c r="BP93" s="244"/>
      <c r="BQ93" s="241">
        <v>87</v>
      </c>
      <c r="BR93" s="246"/>
      <c r="BS93" s="1009"/>
      <c r="BT93" s="1010"/>
      <c r="BU93" s="1010"/>
      <c r="BV93" s="1010"/>
      <c r="BW93" s="1010"/>
      <c r="BX93" s="1010"/>
      <c r="BY93" s="1010"/>
      <c r="BZ93" s="1010"/>
      <c r="CA93" s="1010"/>
      <c r="CB93" s="1010"/>
      <c r="CC93" s="1010"/>
      <c r="CD93" s="1010"/>
      <c r="CE93" s="1010"/>
      <c r="CF93" s="1010"/>
      <c r="CG93" s="1019"/>
      <c r="CH93" s="1020"/>
      <c r="CI93" s="1021"/>
      <c r="CJ93" s="1021"/>
      <c r="CK93" s="1021"/>
      <c r="CL93" s="1022"/>
      <c r="CM93" s="1020"/>
      <c r="CN93" s="1021"/>
      <c r="CO93" s="1021"/>
      <c r="CP93" s="1021"/>
      <c r="CQ93" s="1022"/>
      <c r="CR93" s="1020"/>
      <c r="CS93" s="1021"/>
      <c r="CT93" s="1021"/>
      <c r="CU93" s="1021"/>
      <c r="CV93" s="1022"/>
      <c r="CW93" s="1020"/>
      <c r="CX93" s="1021"/>
      <c r="CY93" s="1021"/>
      <c r="CZ93" s="1021"/>
      <c r="DA93" s="1022"/>
      <c r="DB93" s="1020"/>
      <c r="DC93" s="1021"/>
      <c r="DD93" s="1021"/>
      <c r="DE93" s="1021"/>
      <c r="DF93" s="1022"/>
      <c r="DG93" s="1020"/>
      <c r="DH93" s="1021"/>
      <c r="DI93" s="1021"/>
      <c r="DJ93" s="1021"/>
      <c r="DK93" s="1022"/>
      <c r="DL93" s="1020"/>
      <c r="DM93" s="1021"/>
      <c r="DN93" s="1021"/>
      <c r="DO93" s="1021"/>
      <c r="DP93" s="1022"/>
      <c r="DQ93" s="1020"/>
      <c r="DR93" s="1021"/>
      <c r="DS93" s="1021"/>
      <c r="DT93" s="1021"/>
      <c r="DU93" s="1022"/>
      <c r="DV93" s="1009"/>
      <c r="DW93" s="1010"/>
      <c r="DX93" s="1010"/>
      <c r="DY93" s="1010"/>
      <c r="DZ93" s="1011"/>
      <c r="EA93" s="233"/>
    </row>
    <row r="94" spans="1:131" ht="26.25" hidden="1" customHeight="1" x14ac:dyDescent="0.15">
      <c r="A94" s="248"/>
      <c r="B94" s="249"/>
      <c r="C94" s="249"/>
      <c r="D94" s="249"/>
      <c r="E94" s="249"/>
      <c r="F94" s="249"/>
      <c r="G94" s="249"/>
      <c r="H94" s="249"/>
      <c r="I94" s="249"/>
      <c r="J94" s="249"/>
      <c r="K94" s="249"/>
      <c r="L94" s="249"/>
      <c r="M94" s="249"/>
      <c r="N94" s="249"/>
      <c r="O94" s="249"/>
      <c r="P94" s="249"/>
      <c r="Q94" s="250"/>
      <c r="R94" s="250"/>
      <c r="S94" s="250"/>
      <c r="T94" s="250"/>
      <c r="U94" s="250"/>
      <c r="V94" s="250"/>
      <c r="W94" s="250"/>
      <c r="X94" s="250"/>
      <c r="Y94" s="250"/>
      <c r="Z94" s="250"/>
      <c r="AA94" s="250"/>
      <c r="AB94" s="250"/>
      <c r="AC94" s="250"/>
      <c r="AD94" s="250"/>
      <c r="AE94" s="250"/>
      <c r="AF94" s="250"/>
      <c r="AG94" s="250"/>
      <c r="AH94" s="250"/>
      <c r="AI94" s="250"/>
      <c r="AJ94" s="250"/>
      <c r="AK94" s="250"/>
      <c r="AL94" s="250"/>
      <c r="AM94" s="250"/>
      <c r="AN94" s="250"/>
      <c r="AO94" s="250"/>
      <c r="AP94" s="250"/>
      <c r="AQ94" s="250"/>
      <c r="AR94" s="250"/>
      <c r="AS94" s="250"/>
      <c r="AT94" s="250"/>
      <c r="AU94" s="250"/>
      <c r="AV94" s="250"/>
      <c r="AW94" s="250"/>
      <c r="AX94" s="250"/>
      <c r="AY94" s="250"/>
      <c r="AZ94" s="251"/>
      <c r="BA94" s="251"/>
      <c r="BB94" s="251"/>
      <c r="BC94" s="251"/>
      <c r="BD94" s="251"/>
      <c r="BE94" s="244"/>
      <c r="BF94" s="244"/>
      <c r="BG94" s="244"/>
      <c r="BH94" s="244"/>
      <c r="BI94" s="244"/>
      <c r="BJ94" s="244"/>
      <c r="BK94" s="244"/>
      <c r="BL94" s="244"/>
      <c r="BM94" s="244"/>
      <c r="BN94" s="244"/>
      <c r="BO94" s="244"/>
      <c r="BP94" s="244"/>
      <c r="BQ94" s="241">
        <v>88</v>
      </c>
      <c r="BR94" s="246"/>
      <c r="BS94" s="1009"/>
      <c r="BT94" s="1010"/>
      <c r="BU94" s="1010"/>
      <c r="BV94" s="1010"/>
      <c r="BW94" s="1010"/>
      <c r="BX94" s="1010"/>
      <c r="BY94" s="1010"/>
      <c r="BZ94" s="1010"/>
      <c r="CA94" s="1010"/>
      <c r="CB94" s="1010"/>
      <c r="CC94" s="1010"/>
      <c r="CD94" s="1010"/>
      <c r="CE94" s="1010"/>
      <c r="CF94" s="1010"/>
      <c r="CG94" s="1019"/>
      <c r="CH94" s="1020"/>
      <c r="CI94" s="1021"/>
      <c r="CJ94" s="1021"/>
      <c r="CK94" s="1021"/>
      <c r="CL94" s="1022"/>
      <c r="CM94" s="1020"/>
      <c r="CN94" s="1021"/>
      <c r="CO94" s="1021"/>
      <c r="CP94" s="1021"/>
      <c r="CQ94" s="1022"/>
      <c r="CR94" s="1020"/>
      <c r="CS94" s="1021"/>
      <c r="CT94" s="1021"/>
      <c r="CU94" s="1021"/>
      <c r="CV94" s="1022"/>
      <c r="CW94" s="1020"/>
      <c r="CX94" s="1021"/>
      <c r="CY94" s="1021"/>
      <c r="CZ94" s="1021"/>
      <c r="DA94" s="1022"/>
      <c r="DB94" s="1020"/>
      <c r="DC94" s="1021"/>
      <c r="DD94" s="1021"/>
      <c r="DE94" s="1021"/>
      <c r="DF94" s="1022"/>
      <c r="DG94" s="1020"/>
      <c r="DH94" s="1021"/>
      <c r="DI94" s="1021"/>
      <c r="DJ94" s="1021"/>
      <c r="DK94" s="1022"/>
      <c r="DL94" s="1020"/>
      <c r="DM94" s="1021"/>
      <c r="DN94" s="1021"/>
      <c r="DO94" s="1021"/>
      <c r="DP94" s="1022"/>
      <c r="DQ94" s="1020"/>
      <c r="DR94" s="1021"/>
      <c r="DS94" s="1021"/>
      <c r="DT94" s="1021"/>
      <c r="DU94" s="1022"/>
      <c r="DV94" s="1009"/>
      <c r="DW94" s="1010"/>
      <c r="DX94" s="1010"/>
      <c r="DY94" s="1010"/>
      <c r="DZ94" s="1011"/>
      <c r="EA94" s="233"/>
    </row>
    <row r="95" spans="1:131" ht="26.25" hidden="1" customHeight="1" x14ac:dyDescent="0.15">
      <c r="A95" s="248"/>
      <c r="B95" s="249"/>
      <c r="C95" s="249"/>
      <c r="D95" s="249"/>
      <c r="E95" s="249"/>
      <c r="F95" s="249"/>
      <c r="G95" s="249"/>
      <c r="H95" s="249"/>
      <c r="I95" s="249"/>
      <c r="J95" s="249"/>
      <c r="K95" s="249"/>
      <c r="L95" s="249"/>
      <c r="M95" s="249"/>
      <c r="N95" s="249"/>
      <c r="O95" s="249"/>
      <c r="P95" s="249"/>
      <c r="Q95" s="250"/>
      <c r="R95" s="250"/>
      <c r="S95" s="250"/>
      <c r="T95" s="250"/>
      <c r="U95" s="250"/>
      <c r="V95" s="250"/>
      <c r="W95" s="250"/>
      <c r="X95" s="250"/>
      <c r="Y95" s="250"/>
      <c r="Z95" s="250"/>
      <c r="AA95" s="250"/>
      <c r="AB95" s="250"/>
      <c r="AC95" s="250"/>
      <c r="AD95" s="250"/>
      <c r="AE95" s="250"/>
      <c r="AF95" s="250"/>
      <c r="AG95" s="250"/>
      <c r="AH95" s="250"/>
      <c r="AI95" s="250"/>
      <c r="AJ95" s="250"/>
      <c r="AK95" s="250"/>
      <c r="AL95" s="250"/>
      <c r="AM95" s="250"/>
      <c r="AN95" s="250"/>
      <c r="AO95" s="250"/>
      <c r="AP95" s="250"/>
      <c r="AQ95" s="250"/>
      <c r="AR95" s="250"/>
      <c r="AS95" s="250"/>
      <c r="AT95" s="250"/>
      <c r="AU95" s="250"/>
      <c r="AV95" s="250"/>
      <c r="AW95" s="250"/>
      <c r="AX95" s="250"/>
      <c r="AY95" s="250"/>
      <c r="AZ95" s="251"/>
      <c r="BA95" s="251"/>
      <c r="BB95" s="251"/>
      <c r="BC95" s="251"/>
      <c r="BD95" s="251"/>
      <c r="BE95" s="244"/>
      <c r="BF95" s="244"/>
      <c r="BG95" s="244"/>
      <c r="BH95" s="244"/>
      <c r="BI95" s="244"/>
      <c r="BJ95" s="244"/>
      <c r="BK95" s="244"/>
      <c r="BL95" s="244"/>
      <c r="BM95" s="244"/>
      <c r="BN95" s="244"/>
      <c r="BO95" s="244"/>
      <c r="BP95" s="244"/>
      <c r="BQ95" s="241">
        <v>89</v>
      </c>
      <c r="BR95" s="246"/>
      <c r="BS95" s="1009"/>
      <c r="BT95" s="1010"/>
      <c r="BU95" s="1010"/>
      <c r="BV95" s="1010"/>
      <c r="BW95" s="1010"/>
      <c r="BX95" s="1010"/>
      <c r="BY95" s="1010"/>
      <c r="BZ95" s="1010"/>
      <c r="CA95" s="1010"/>
      <c r="CB95" s="1010"/>
      <c r="CC95" s="1010"/>
      <c r="CD95" s="1010"/>
      <c r="CE95" s="1010"/>
      <c r="CF95" s="1010"/>
      <c r="CG95" s="1019"/>
      <c r="CH95" s="1020"/>
      <c r="CI95" s="1021"/>
      <c r="CJ95" s="1021"/>
      <c r="CK95" s="1021"/>
      <c r="CL95" s="1022"/>
      <c r="CM95" s="1020"/>
      <c r="CN95" s="1021"/>
      <c r="CO95" s="1021"/>
      <c r="CP95" s="1021"/>
      <c r="CQ95" s="1022"/>
      <c r="CR95" s="1020"/>
      <c r="CS95" s="1021"/>
      <c r="CT95" s="1021"/>
      <c r="CU95" s="1021"/>
      <c r="CV95" s="1022"/>
      <c r="CW95" s="1020"/>
      <c r="CX95" s="1021"/>
      <c r="CY95" s="1021"/>
      <c r="CZ95" s="1021"/>
      <c r="DA95" s="1022"/>
      <c r="DB95" s="1020"/>
      <c r="DC95" s="1021"/>
      <c r="DD95" s="1021"/>
      <c r="DE95" s="1021"/>
      <c r="DF95" s="1022"/>
      <c r="DG95" s="1020"/>
      <c r="DH95" s="1021"/>
      <c r="DI95" s="1021"/>
      <c r="DJ95" s="1021"/>
      <c r="DK95" s="1022"/>
      <c r="DL95" s="1020"/>
      <c r="DM95" s="1021"/>
      <c r="DN95" s="1021"/>
      <c r="DO95" s="1021"/>
      <c r="DP95" s="1022"/>
      <c r="DQ95" s="1020"/>
      <c r="DR95" s="1021"/>
      <c r="DS95" s="1021"/>
      <c r="DT95" s="1021"/>
      <c r="DU95" s="1022"/>
      <c r="DV95" s="1009"/>
      <c r="DW95" s="1010"/>
      <c r="DX95" s="1010"/>
      <c r="DY95" s="1010"/>
      <c r="DZ95" s="1011"/>
      <c r="EA95" s="233"/>
    </row>
    <row r="96" spans="1:131" ht="26.25" hidden="1" customHeight="1" x14ac:dyDescent="0.15">
      <c r="A96" s="248"/>
      <c r="B96" s="249"/>
      <c r="C96" s="249"/>
      <c r="D96" s="249"/>
      <c r="E96" s="249"/>
      <c r="F96" s="249"/>
      <c r="G96" s="249"/>
      <c r="H96" s="249"/>
      <c r="I96" s="249"/>
      <c r="J96" s="249"/>
      <c r="K96" s="249"/>
      <c r="L96" s="249"/>
      <c r="M96" s="249"/>
      <c r="N96" s="249"/>
      <c r="O96" s="249"/>
      <c r="P96" s="249"/>
      <c r="Q96" s="250"/>
      <c r="R96" s="250"/>
      <c r="S96" s="250"/>
      <c r="T96" s="250"/>
      <c r="U96" s="250"/>
      <c r="V96" s="250"/>
      <c r="W96" s="250"/>
      <c r="X96" s="250"/>
      <c r="Y96" s="250"/>
      <c r="Z96" s="250"/>
      <c r="AA96" s="250"/>
      <c r="AB96" s="250"/>
      <c r="AC96" s="250"/>
      <c r="AD96" s="250"/>
      <c r="AE96" s="250"/>
      <c r="AF96" s="250"/>
      <c r="AG96" s="250"/>
      <c r="AH96" s="250"/>
      <c r="AI96" s="250"/>
      <c r="AJ96" s="250"/>
      <c r="AK96" s="250"/>
      <c r="AL96" s="250"/>
      <c r="AM96" s="250"/>
      <c r="AN96" s="250"/>
      <c r="AO96" s="250"/>
      <c r="AP96" s="250"/>
      <c r="AQ96" s="250"/>
      <c r="AR96" s="250"/>
      <c r="AS96" s="250"/>
      <c r="AT96" s="250"/>
      <c r="AU96" s="250"/>
      <c r="AV96" s="250"/>
      <c r="AW96" s="250"/>
      <c r="AX96" s="250"/>
      <c r="AY96" s="250"/>
      <c r="AZ96" s="251"/>
      <c r="BA96" s="251"/>
      <c r="BB96" s="251"/>
      <c r="BC96" s="251"/>
      <c r="BD96" s="251"/>
      <c r="BE96" s="244"/>
      <c r="BF96" s="244"/>
      <c r="BG96" s="244"/>
      <c r="BH96" s="244"/>
      <c r="BI96" s="244"/>
      <c r="BJ96" s="244"/>
      <c r="BK96" s="244"/>
      <c r="BL96" s="244"/>
      <c r="BM96" s="244"/>
      <c r="BN96" s="244"/>
      <c r="BO96" s="244"/>
      <c r="BP96" s="244"/>
      <c r="BQ96" s="241">
        <v>90</v>
      </c>
      <c r="BR96" s="246"/>
      <c r="BS96" s="1009"/>
      <c r="BT96" s="1010"/>
      <c r="BU96" s="1010"/>
      <c r="BV96" s="1010"/>
      <c r="BW96" s="1010"/>
      <c r="BX96" s="1010"/>
      <c r="BY96" s="1010"/>
      <c r="BZ96" s="1010"/>
      <c r="CA96" s="1010"/>
      <c r="CB96" s="1010"/>
      <c r="CC96" s="1010"/>
      <c r="CD96" s="1010"/>
      <c r="CE96" s="1010"/>
      <c r="CF96" s="1010"/>
      <c r="CG96" s="1019"/>
      <c r="CH96" s="1020"/>
      <c r="CI96" s="1021"/>
      <c r="CJ96" s="1021"/>
      <c r="CK96" s="1021"/>
      <c r="CL96" s="1022"/>
      <c r="CM96" s="1020"/>
      <c r="CN96" s="1021"/>
      <c r="CO96" s="1021"/>
      <c r="CP96" s="1021"/>
      <c r="CQ96" s="1022"/>
      <c r="CR96" s="1020"/>
      <c r="CS96" s="1021"/>
      <c r="CT96" s="1021"/>
      <c r="CU96" s="1021"/>
      <c r="CV96" s="1022"/>
      <c r="CW96" s="1020"/>
      <c r="CX96" s="1021"/>
      <c r="CY96" s="1021"/>
      <c r="CZ96" s="1021"/>
      <c r="DA96" s="1022"/>
      <c r="DB96" s="1020"/>
      <c r="DC96" s="1021"/>
      <c r="DD96" s="1021"/>
      <c r="DE96" s="1021"/>
      <c r="DF96" s="1022"/>
      <c r="DG96" s="1020"/>
      <c r="DH96" s="1021"/>
      <c r="DI96" s="1021"/>
      <c r="DJ96" s="1021"/>
      <c r="DK96" s="1022"/>
      <c r="DL96" s="1020"/>
      <c r="DM96" s="1021"/>
      <c r="DN96" s="1021"/>
      <c r="DO96" s="1021"/>
      <c r="DP96" s="1022"/>
      <c r="DQ96" s="1020"/>
      <c r="DR96" s="1021"/>
      <c r="DS96" s="1021"/>
      <c r="DT96" s="1021"/>
      <c r="DU96" s="1022"/>
      <c r="DV96" s="1009"/>
      <c r="DW96" s="1010"/>
      <c r="DX96" s="1010"/>
      <c r="DY96" s="1010"/>
      <c r="DZ96" s="1011"/>
      <c r="EA96" s="233"/>
    </row>
    <row r="97" spans="1:131" ht="26.25" hidden="1" customHeight="1" x14ac:dyDescent="0.15">
      <c r="A97" s="248"/>
      <c r="B97" s="249"/>
      <c r="C97" s="249"/>
      <c r="D97" s="249"/>
      <c r="E97" s="249"/>
      <c r="F97" s="249"/>
      <c r="G97" s="249"/>
      <c r="H97" s="249"/>
      <c r="I97" s="249"/>
      <c r="J97" s="249"/>
      <c r="K97" s="249"/>
      <c r="L97" s="249"/>
      <c r="M97" s="249"/>
      <c r="N97" s="249"/>
      <c r="O97" s="249"/>
      <c r="P97" s="249"/>
      <c r="Q97" s="250"/>
      <c r="R97" s="250"/>
      <c r="S97" s="250"/>
      <c r="T97" s="250"/>
      <c r="U97" s="250"/>
      <c r="V97" s="250"/>
      <c r="W97" s="250"/>
      <c r="X97" s="250"/>
      <c r="Y97" s="250"/>
      <c r="Z97" s="250"/>
      <c r="AA97" s="250"/>
      <c r="AB97" s="250"/>
      <c r="AC97" s="250"/>
      <c r="AD97" s="250"/>
      <c r="AE97" s="250"/>
      <c r="AF97" s="250"/>
      <c r="AG97" s="250"/>
      <c r="AH97" s="250"/>
      <c r="AI97" s="250"/>
      <c r="AJ97" s="250"/>
      <c r="AK97" s="250"/>
      <c r="AL97" s="250"/>
      <c r="AM97" s="250"/>
      <c r="AN97" s="250"/>
      <c r="AO97" s="250"/>
      <c r="AP97" s="250"/>
      <c r="AQ97" s="250"/>
      <c r="AR97" s="250"/>
      <c r="AS97" s="250"/>
      <c r="AT97" s="250"/>
      <c r="AU97" s="250"/>
      <c r="AV97" s="250"/>
      <c r="AW97" s="250"/>
      <c r="AX97" s="250"/>
      <c r="AY97" s="250"/>
      <c r="AZ97" s="251"/>
      <c r="BA97" s="251"/>
      <c r="BB97" s="251"/>
      <c r="BC97" s="251"/>
      <c r="BD97" s="251"/>
      <c r="BE97" s="244"/>
      <c r="BF97" s="244"/>
      <c r="BG97" s="244"/>
      <c r="BH97" s="244"/>
      <c r="BI97" s="244"/>
      <c r="BJ97" s="244"/>
      <c r="BK97" s="244"/>
      <c r="BL97" s="244"/>
      <c r="BM97" s="244"/>
      <c r="BN97" s="244"/>
      <c r="BO97" s="244"/>
      <c r="BP97" s="244"/>
      <c r="BQ97" s="241">
        <v>91</v>
      </c>
      <c r="BR97" s="246"/>
      <c r="BS97" s="1009"/>
      <c r="BT97" s="1010"/>
      <c r="BU97" s="1010"/>
      <c r="BV97" s="1010"/>
      <c r="BW97" s="1010"/>
      <c r="BX97" s="1010"/>
      <c r="BY97" s="1010"/>
      <c r="BZ97" s="1010"/>
      <c r="CA97" s="1010"/>
      <c r="CB97" s="1010"/>
      <c r="CC97" s="1010"/>
      <c r="CD97" s="1010"/>
      <c r="CE97" s="1010"/>
      <c r="CF97" s="1010"/>
      <c r="CG97" s="1019"/>
      <c r="CH97" s="1020"/>
      <c r="CI97" s="1021"/>
      <c r="CJ97" s="1021"/>
      <c r="CK97" s="1021"/>
      <c r="CL97" s="1022"/>
      <c r="CM97" s="1020"/>
      <c r="CN97" s="1021"/>
      <c r="CO97" s="1021"/>
      <c r="CP97" s="1021"/>
      <c r="CQ97" s="1022"/>
      <c r="CR97" s="1020"/>
      <c r="CS97" s="1021"/>
      <c r="CT97" s="1021"/>
      <c r="CU97" s="1021"/>
      <c r="CV97" s="1022"/>
      <c r="CW97" s="1020"/>
      <c r="CX97" s="1021"/>
      <c r="CY97" s="1021"/>
      <c r="CZ97" s="1021"/>
      <c r="DA97" s="1022"/>
      <c r="DB97" s="1020"/>
      <c r="DC97" s="1021"/>
      <c r="DD97" s="1021"/>
      <c r="DE97" s="1021"/>
      <c r="DF97" s="1022"/>
      <c r="DG97" s="1020"/>
      <c r="DH97" s="1021"/>
      <c r="DI97" s="1021"/>
      <c r="DJ97" s="1021"/>
      <c r="DK97" s="1022"/>
      <c r="DL97" s="1020"/>
      <c r="DM97" s="1021"/>
      <c r="DN97" s="1021"/>
      <c r="DO97" s="1021"/>
      <c r="DP97" s="1022"/>
      <c r="DQ97" s="1020"/>
      <c r="DR97" s="1021"/>
      <c r="DS97" s="1021"/>
      <c r="DT97" s="1021"/>
      <c r="DU97" s="1022"/>
      <c r="DV97" s="1009"/>
      <c r="DW97" s="1010"/>
      <c r="DX97" s="1010"/>
      <c r="DY97" s="1010"/>
      <c r="DZ97" s="1011"/>
      <c r="EA97" s="233"/>
    </row>
    <row r="98" spans="1:131" ht="26.25" hidden="1" customHeight="1" x14ac:dyDescent="0.15">
      <c r="A98" s="248"/>
      <c r="B98" s="249"/>
      <c r="C98" s="249"/>
      <c r="D98" s="249"/>
      <c r="E98" s="249"/>
      <c r="F98" s="249"/>
      <c r="G98" s="249"/>
      <c r="H98" s="249"/>
      <c r="I98" s="249"/>
      <c r="J98" s="249"/>
      <c r="K98" s="249"/>
      <c r="L98" s="249"/>
      <c r="M98" s="249"/>
      <c r="N98" s="249"/>
      <c r="O98" s="249"/>
      <c r="P98" s="249"/>
      <c r="Q98" s="250"/>
      <c r="R98" s="250"/>
      <c r="S98" s="250"/>
      <c r="T98" s="250"/>
      <c r="U98" s="250"/>
      <c r="V98" s="250"/>
      <c r="W98" s="250"/>
      <c r="X98" s="250"/>
      <c r="Y98" s="250"/>
      <c r="Z98" s="250"/>
      <c r="AA98" s="250"/>
      <c r="AB98" s="250"/>
      <c r="AC98" s="250"/>
      <c r="AD98" s="250"/>
      <c r="AE98" s="250"/>
      <c r="AF98" s="250"/>
      <c r="AG98" s="250"/>
      <c r="AH98" s="250"/>
      <c r="AI98" s="250"/>
      <c r="AJ98" s="250"/>
      <c r="AK98" s="250"/>
      <c r="AL98" s="250"/>
      <c r="AM98" s="250"/>
      <c r="AN98" s="250"/>
      <c r="AO98" s="250"/>
      <c r="AP98" s="250"/>
      <c r="AQ98" s="250"/>
      <c r="AR98" s="250"/>
      <c r="AS98" s="250"/>
      <c r="AT98" s="250"/>
      <c r="AU98" s="250"/>
      <c r="AV98" s="250"/>
      <c r="AW98" s="250"/>
      <c r="AX98" s="250"/>
      <c r="AY98" s="250"/>
      <c r="AZ98" s="251"/>
      <c r="BA98" s="251"/>
      <c r="BB98" s="251"/>
      <c r="BC98" s="251"/>
      <c r="BD98" s="251"/>
      <c r="BE98" s="244"/>
      <c r="BF98" s="244"/>
      <c r="BG98" s="244"/>
      <c r="BH98" s="244"/>
      <c r="BI98" s="244"/>
      <c r="BJ98" s="244"/>
      <c r="BK98" s="244"/>
      <c r="BL98" s="244"/>
      <c r="BM98" s="244"/>
      <c r="BN98" s="244"/>
      <c r="BO98" s="244"/>
      <c r="BP98" s="244"/>
      <c r="BQ98" s="241">
        <v>92</v>
      </c>
      <c r="BR98" s="246"/>
      <c r="BS98" s="1009"/>
      <c r="BT98" s="1010"/>
      <c r="BU98" s="1010"/>
      <c r="BV98" s="1010"/>
      <c r="BW98" s="1010"/>
      <c r="BX98" s="1010"/>
      <c r="BY98" s="1010"/>
      <c r="BZ98" s="1010"/>
      <c r="CA98" s="1010"/>
      <c r="CB98" s="1010"/>
      <c r="CC98" s="1010"/>
      <c r="CD98" s="1010"/>
      <c r="CE98" s="1010"/>
      <c r="CF98" s="1010"/>
      <c r="CG98" s="1019"/>
      <c r="CH98" s="1020"/>
      <c r="CI98" s="1021"/>
      <c r="CJ98" s="1021"/>
      <c r="CK98" s="1021"/>
      <c r="CL98" s="1022"/>
      <c r="CM98" s="1020"/>
      <c r="CN98" s="1021"/>
      <c r="CO98" s="1021"/>
      <c r="CP98" s="1021"/>
      <c r="CQ98" s="1022"/>
      <c r="CR98" s="1020"/>
      <c r="CS98" s="1021"/>
      <c r="CT98" s="1021"/>
      <c r="CU98" s="1021"/>
      <c r="CV98" s="1022"/>
      <c r="CW98" s="1020"/>
      <c r="CX98" s="1021"/>
      <c r="CY98" s="1021"/>
      <c r="CZ98" s="1021"/>
      <c r="DA98" s="1022"/>
      <c r="DB98" s="1020"/>
      <c r="DC98" s="1021"/>
      <c r="DD98" s="1021"/>
      <c r="DE98" s="1021"/>
      <c r="DF98" s="1022"/>
      <c r="DG98" s="1020"/>
      <c r="DH98" s="1021"/>
      <c r="DI98" s="1021"/>
      <c r="DJ98" s="1021"/>
      <c r="DK98" s="1022"/>
      <c r="DL98" s="1020"/>
      <c r="DM98" s="1021"/>
      <c r="DN98" s="1021"/>
      <c r="DO98" s="1021"/>
      <c r="DP98" s="1022"/>
      <c r="DQ98" s="1020"/>
      <c r="DR98" s="1021"/>
      <c r="DS98" s="1021"/>
      <c r="DT98" s="1021"/>
      <c r="DU98" s="1022"/>
      <c r="DV98" s="1009"/>
      <c r="DW98" s="1010"/>
      <c r="DX98" s="1010"/>
      <c r="DY98" s="1010"/>
      <c r="DZ98" s="1011"/>
      <c r="EA98" s="233"/>
    </row>
    <row r="99" spans="1:131" ht="26.25" hidden="1" customHeight="1" x14ac:dyDescent="0.15">
      <c r="A99" s="248"/>
      <c r="B99" s="249"/>
      <c r="C99" s="249"/>
      <c r="D99" s="249"/>
      <c r="E99" s="249"/>
      <c r="F99" s="249"/>
      <c r="G99" s="249"/>
      <c r="H99" s="249"/>
      <c r="I99" s="249"/>
      <c r="J99" s="249"/>
      <c r="K99" s="249"/>
      <c r="L99" s="249"/>
      <c r="M99" s="249"/>
      <c r="N99" s="249"/>
      <c r="O99" s="249"/>
      <c r="P99" s="249"/>
      <c r="Q99" s="250"/>
      <c r="R99" s="250"/>
      <c r="S99" s="250"/>
      <c r="T99" s="250"/>
      <c r="U99" s="250"/>
      <c r="V99" s="250"/>
      <c r="W99" s="250"/>
      <c r="X99" s="250"/>
      <c r="Y99" s="250"/>
      <c r="Z99" s="250"/>
      <c r="AA99" s="250"/>
      <c r="AB99" s="250"/>
      <c r="AC99" s="250"/>
      <c r="AD99" s="250"/>
      <c r="AE99" s="250"/>
      <c r="AF99" s="250"/>
      <c r="AG99" s="250"/>
      <c r="AH99" s="250"/>
      <c r="AI99" s="250"/>
      <c r="AJ99" s="250"/>
      <c r="AK99" s="250"/>
      <c r="AL99" s="250"/>
      <c r="AM99" s="250"/>
      <c r="AN99" s="250"/>
      <c r="AO99" s="250"/>
      <c r="AP99" s="250"/>
      <c r="AQ99" s="250"/>
      <c r="AR99" s="250"/>
      <c r="AS99" s="250"/>
      <c r="AT99" s="250"/>
      <c r="AU99" s="250"/>
      <c r="AV99" s="250"/>
      <c r="AW99" s="250"/>
      <c r="AX99" s="250"/>
      <c r="AY99" s="250"/>
      <c r="AZ99" s="251"/>
      <c r="BA99" s="251"/>
      <c r="BB99" s="251"/>
      <c r="BC99" s="251"/>
      <c r="BD99" s="251"/>
      <c r="BE99" s="244"/>
      <c r="BF99" s="244"/>
      <c r="BG99" s="244"/>
      <c r="BH99" s="244"/>
      <c r="BI99" s="244"/>
      <c r="BJ99" s="244"/>
      <c r="BK99" s="244"/>
      <c r="BL99" s="244"/>
      <c r="BM99" s="244"/>
      <c r="BN99" s="244"/>
      <c r="BO99" s="244"/>
      <c r="BP99" s="244"/>
      <c r="BQ99" s="241">
        <v>93</v>
      </c>
      <c r="BR99" s="246"/>
      <c r="BS99" s="1009"/>
      <c r="BT99" s="1010"/>
      <c r="BU99" s="1010"/>
      <c r="BV99" s="1010"/>
      <c r="BW99" s="1010"/>
      <c r="BX99" s="1010"/>
      <c r="BY99" s="1010"/>
      <c r="BZ99" s="1010"/>
      <c r="CA99" s="1010"/>
      <c r="CB99" s="1010"/>
      <c r="CC99" s="1010"/>
      <c r="CD99" s="1010"/>
      <c r="CE99" s="1010"/>
      <c r="CF99" s="1010"/>
      <c r="CG99" s="1019"/>
      <c r="CH99" s="1020"/>
      <c r="CI99" s="1021"/>
      <c r="CJ99" s="1021"/>
      <c r="CK99" s="1021"/>
      <c r="CL99" s="1022"/>
      <c r="CM99" s="1020"/>
      <c r="CN99" s="1021"/>
      <c r="CO99" s="1021"/>
      <c r="CP99" s="1021"/>
      <c r="CQ99" s="1022"/>
      <c r="CR99" s="1020"/>
      <c r="CS99" s="1021"/>
      <c r="CT99" s="1021"/>
      <c r="CU99" s="1021"/>
      <c r="CV99" s="1022"/>
      <c r="CW99" s="1020"/>
      <c r="CX99" s="1021"/>
      <c r="CY99" s="1021"/>
      <c r="CZ99" s="1021"/>
      <c r="DA99" s="1022"/>
      <c r="DB99" s="1020"/>
      <c r="DC99" s="1021"/>
      <c r="DD99" s="1021"/>
      <c r="DE99" s="1021"/>
      <c r="DF99" s="1022"/>
      <c r="DG99" s="1020"/>
      <c r="DH99" s="1021"/>
      <c r="DI99" s="1021"/>
      <c r="DJ99" s="1021"/>
      <c r="DK99" s="1022"/>
      <c r="DL99" s="1020"/>
      <c r="DM99" s="1021"/>
      <c r="DN99" s="1021"/>
      <c r="DO99" s="1021"/>
      <c r="DP99" s="1022"/>
      <c r="DQ99" s="1020"/>
      <c r="DR99" s="1021"/>
      <c r="DS99" s="1021"/>
      <c r="DT99" s="1021"/>
      <c r="DU99" s="1022"/>
      <c r="DV99" s="1009"/>
      <c r="DW99" s="1010"/>
      <c r="DX99" s="1010"/>
      <c r="DY99" s="1010"/>
      <c r="DZ99" s="1011"/>
      <c r="EA99" s="233"/>
    </row>
    <row r="100" spans="1:131" ht="26.25" hidden="1" customHeight="1" x14ac:dyDescent="0.15">
      <c r="A100" s="248"/>
      <c r="B100" s="249"/>
      <c r="C100" s="249"/>
      <c r="D100" s="249"/>
      <c r="E100" s="249"/>
      <c r="F100" s="249"/>
      <c r="G100" s="249"/>
      <c r="H100" s="249"/>
      <c r="I100" s="249"/>
      <c r="J100" s="249"/>
      <c r="K100" s="249"/>
      <c r="L100" s="249"/>
      <c r="M100" s="249"/>
      <c r="N100" s="249"/>
      <c r="O100" s="249"/>
      <c r="P100" s="249"/>
      <c r="Q100" s="250"/>
      <c r="R100" s="250"/>
      <c r="S100" s="250"/>
      <c r="T100" s="250"/>
      <c r="U100" s="250"/>
      <c r="V100" s="250"/>
      <c r="W100" s="250"/>
      <c r="X100" s="250"/>
      <c r="Y100" s="250"/>
      <c r="Z100" s="250"/>
      <c r="AA100" s="250"/>
      <c r="AB100" s="250"/>
      <c r="AC100" s="250"/>
      <c r="AD100" s="250"/>
      <c r="AE100" s="250"/>
      <c r="AF100" s="250"/>
      <c r="AG100" s="250"/>
      <c r="AH100" s="250"/>
      <c r="AI100" s="250"/>
      <c r="AJ100" s="250"/>
      <c r="AK100" s="250"/>
      <c r="AL100" s="250"/>
      <c r="AM100" s="250"/>
      <c r="AN100" s="250"/>
      <c r="AO100" s="250"/>
      <c r="AP100" s="250"/>
      <c r="AQ100" s="250"/>
      <c r="AR100" s="250"/>
      <c r="AS100" s="250"/>
      <c r="AT100" s="250"/>
      <c r="AU100" s="250"/>
      <c r="AV100" s="250"/>
      <c r="AW100" s="250"/>
      <c r="AX100" s="250"/>
      <c r="AY100" s="250"/>
      <c r="AZ100" s="251"/>
      <c r="BA100" s="251"/>
      <c r="BB100" s="251"/>
      <c r="BC100" s="251"/>
      <c r="BD100" s="251"/>
      <c r="BE100" s="244"/>
      <c r="BF100" s="244"/>
      <c r="BG100" s="244"/>
      <c r="BH100" s="244"/>
      <c r="BI100" s="244"/>
      <c r="BJ100" s="244"/>
      <c r="BK100" s="244"/>
      <c r="BL100" s="244"/>
      <c r="BM100" s="244"/>
      <c r="BN100" s="244"/>
      <c r="BO100" s="244"/>
      <c r="BP100" s="244"/>
      <c r="BQ100" s="241">
        <v>94</v>
      </c>
      <c r="BR100" s="246"/>
      <c r="BS100" s="1009"/>
      <c r="BT100" s="1010"/>
      <c r="BU100" s="1010"/>
      <c r="BV100" s="1010"/>
      <c r="BW100" s="1010"/>
      <c r="BX100" s="1010"/>
      <c r="BY100" s="1010"/>
      <c r="BZ100" s="1010"/>
      <c r="CA100" s="1010"/>
      <c r="CB100" s="1010"/>
      <c r="CC100" s="1010"/>
      <c r="CD100" s="1010"/>
      <c r="CE100" s="1010"/>
      <c r="CF100" s="1010"/>
      <c r="CG100" s="1019"/>
      <c r="CH100" s="1020"/>
      <c r="CI100" s="1021"/>
      <c r="CJ100" s="1021"/>
      <c r="CK100" s="1021"/>
      <c r="CL100" s="1022"/>
      <c r="CM100" s="1020"/>
      <c r="CN100" s="1021"/>
      <c r="CO100" s="1021"/>
      <c r="CP100" s="1021"/>
      <c r="CQ100" s="1022"/>
      <c r="CR100" s="1020"/>
      <c r="CS100" s="1021"/>
      <c r="CT100" s="1021"/>
      <c r="CU100" s="1021"/>
      <c r="CV100" s="1022"/>
      <c r="CW100" s="1020"/>
      <c r="CX100" s="1021"/>
      <c r="CY100" s="1021"/>
      <c r="CZ100" s="1021"/>
      <c r="DA100" s="1022"/>
      <c r="DB100" s="1020"/>
      <c r="DC100" s="1021"/>
      <c r="DD100" s="1021"/>
      <c r="DE100" s="1021"/>
      <c r="DF100" s="1022"/>
      <c r="DG100" s="1020"/>
      <c r="DH100" s="1021"/>
      <c r="DI100" s="1021"/>
      <c r="DJ100" s="1021"/>
      <c r="DK100" s="1022"/>
      <c r="DL100" s="1020"/>
      <c r="DM100" s="1021"/>
      <c r="DN100" s="1021"/>
      <c r="DO100" s="1021"/>
      <c r="DP100" s="1022"/>
      <c r="DQ100" s="1020"/>
      <c r="DR100" s="1021"/>
      <c r="DS100" s="1021"/>
      <c r="DT100" s="1021"/>
      <c r="DU100" s="1022"/>
      <c r="DV100" s="1009"/>
      <c r="DW100" s="1010"/>
      <c r="DX100" s="1010"/>
      <c r="DY100" s="1010"/>
      <c r="DZ100" s="1011"/>
      <c r="EA100" s="233"/>
    </row>
    <row r="101" spans="1:131" ht="26.25" hidden="1" customHeight="1" x14ac:dyDescent="0.15">
      <c r="A101" s="248"/>
      <c r="B101" s="249"/>
      <c r="C101" s="249"/>
      <c r="D101" s="249"/>
      <c r="E101" s="249"/>
      <c r="F101" s="249"/>
      <c r="G101" s="249"/>
      <c r="H101" s="249"/>
      <c r="I101" s="249"/>
      <c r="J101" s="249"/>
      <c r="K101" s="249"/>
      <c r="L101" s="249"/>
      <c r="M101" s="249"/>
      <c r="N101" s="249"/>
      <c r="O101" s="249"/>
      <c r="P101" s="249"/>
      <c r="Q101" s="250"/>
      <c r="R101" s="250"/>
      <c r="S101" s="250"/>
      <c r="T101" s="250"/>
      <c r="U101" s="250"/>
      <c r="V101" s="250"/>
      <c r="W101" s="250"/>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1"/>
      <c r="BA101" s="251"/>
      <c r="BB101" s="251"/>
      <c r="BC101" s="251"/>
      <c r="BD101" s="251"/>
      <c r="BE101" s="244"/>
      <c r="BF101" s="244"/>
      <c r="BG101" s="244"/>
      <c r="BH101" s="244"/>
      <c r="BI101" s="244"/>
      <c r="BJ101" s="244"/>
      <c r="BK101" s="244"/>
      <c r="BL101" s="244"/>
      <c r="BM101" s="244"/>
      <c r="BN101" s="244"/>
      <c r="BO101" s="244"/>
      <c r="BP101" s="244"/>
      <c r="BQ101" s="241">
        <v>95</v>
      </c>
      <c r="BR101" s="246"/>
      <c r="BS101" s="1009"/>
      <c r="BT101" s="1010"/>
      <c r="BU101" s="1010"/>
      <c r="BV101" s="1010"/>
      <c r="BW101" s="1010"/>
      <c r="BX101" s="1010"/>
      <c r="BY101" s="1010"/>
      <c r="BZ101" s="1010"/>
      <c r="CA101" s="1010"/>
      <c r="CB101" s="1010"/>
      <c r="CC101" s="1010"/>
      <c r="CD101" s="1010"/>
      <c r="CE101" s="1010"/>
      <c r="CF101" s="1010"/>
      <c r="CG101" s="1019"/>
      <c r="CH101" s="1020"/>
      <c r="CI101" s="1021"/>
      <c r="CJ101" s="1021"/>
      <c r="CK101" s="1021"/>
      <c r="CL101" s="1022"/>
      <c r="CM101" s="1020"/>
      <c r="CN101" s="1021"/>
      <c r="CO101" s="1021"/>
      <c r="CP101" s="1021"/>
      <c r="CQ101" s="1022"/>
      <c r="CR101" s="1020"/>
      <c r="CS101" s="1021"/>
      <c r="CT101" s="1021"/>
      <c r="CU101" s="1021"/>
      <c r="CV101" s="1022"/>
      <c r="CW101" s="1020"/>
      <c r="CX101" s="1021"/>
      <c r="CY101" s="1021"/>
      <c r="CZ101" s="1021"/>
      <c r="DA101" s="1022"/>
      <c r="DB101" s="1020"/>
      <c r="DC101" s="1021"/>
      <c r="DD101" s="1021"/>
      <c r="DE101" s="1021"/>
      <c r="DF101" s="1022"/>
      <c r="DG101" s="1020"/>
      <c r="DH101" s="1021"/>
      <c r="DI101" s="1021"/>
      <c r="DJ101" s="1021"/>
      <c r="DK101" s="1022"/>
      <c r="DL101" s="1020"/>
      <c r="DM101" s="1021"/>
      <c r="DN101" s="1021"/>
      <c r="DO101" s="1021"/>
      <c r="DP101" s="1022"/>
      <c r="DQ101" s="1020"/>
      <c r="DR101" s="1021"/>
      <c r="DS101" s="1021"/>
      <c r="DT101" s="1021"/>
      <c r="DU101" s="1022"/>
      <c r="DV101" s="1009"/>
      <c r="DW101" s="1010"/>
      <c r="DX101" s="1010"/>
      <c r="DY101" s="1010"/>
      <c r="DZ101" s="1011"/>
      <c r="EA101" s="233"/>
    </row>
    <row r="102" spans="1:131" ht="26.25" customHeight="1" thickBot="1" x14ac:dyDescent="0.2">
      <c r="A102" s="248"/>
      <c r="B102" s="249"/>
      <c r="C102" s="249"/>
      <c r="D102" s="249"/>
      <c r="E102" s="249"/>
      <c r="F102" s="249"/>
      <c r="G102" s="249"/>
      <c r="H102" s="249"/>
      <c r="I102" s="249"/>
      <c r="J102" s="249"/>
      <c r="K102" s="249"/>
      <c r="L102" s="249"/>
      <c r="M102" s="249"/>
      <c r="N102" s="249"/>
      <c r="O102" s="249"/>
      <c r="P102" s="249"/>
      <c r="Q102" s="250"/>
      <c r="R102" s="250"/>
      <c r="S102" s="250"/>
      <c r="T102" s="250"/>
      <c r="U102" s="250"/>
      <c r="V102" s="250"/>
      <c r="W102" s="250"/>
      <c r="X102" s="250"/>
      <c r="Y102" s="250"/>
      <c r="Z102" s="250"/>
      <c r="AA102" s="250"/>
      <c r="AB102" s="250"/>
      <c r="AC102" s="250"/>
      <c r="AD102" s="250"/>
      <c r="AE102" s="250"/>
      <c r="AF102" s="250"/>
      <c r="AG102" s="250"/>
      <c r="AH102" s="250"/>
      <c r="AI102" s="250"/>
      <c r="AJ102" s="250"/>
      <c r="AK102" s="250"/>
      <c r="AL102" s="250"/>
      <c r="AM102" s="250"/>
      <c r="AN102" s="250"/>
      <c r="AO102" s="250"/>
      <c r="AP102" s="250"/>
      <c r="AQ102" s="250"/>
      <c r="AR102" s="250"/>
      <c r="AS102" s="250"/>
      <c r="AT102" s="250"/>
      <c r="AU102" s="250"/>
      <c r="AV102" s="250"/>
      <c r="AW102" s="250"/>
      <c r="AX102" s="250"/>
      <c r="AY102" s="250"/>
      <c r="AZ102" s="251"/>
      <c r="BA102" s="251"/>
      <c r="BB102" s="251"/>
      <c r="BC102" s="251"/>
      <c r="BD102" s="251"/>
      <c r="BE102" s="244"/>
      <c r="BF102" s="244"/>
      <c r="BG102" s="244"/>
      <c r="BH102" s="244"/>
      <c r="BI102" s="244"/>
      <c r="BJ102" s="244"/>
      <c r="BK102" s="244"/>
      <c r="BL102" s="244"/>
      <c r="BM102" s="244"/>
      <c r="BN102" s="244"/>
      <c r="BO102" s="244"/>
      <c r="BP102" s="244"/>
      <c r="BQ102" s="243" t="s">
        <v>392</v>
      </c>
      <c r="BR102" s="1001" t="s">
        <v>418</v>
      </c>
      <c r="BS102" s="1002"/>
      <c r="BT102" s="1002"/>
      <c r="BU102" s="1002"/>
      <c r="BV102" s="1002"/>
      <c r="BW102" s="1002"/>
      <c r="BX102" s="1002"/>
      <c r="BY102" s="1002"/>
      <c r="BZ102" s="1002"/>
      <c r="CA102" s="1002"/>
      <c r="CB102" s="1002"/>
      <c r="CC102" s="1002"/>
      <c r="CD102" s="1002"/>
      <c r="CE102" s="1002"/>
      <c r="CF102" s="1002"/>
      <c r="CG102" s="1012"/>
      <c r="CH102" s="1013"/>
      <c r="CI102" s="1014"/>
      <c r="CJ102" s="1014"/>
      <c r="CK102" s="1014"/>
      <c r="CL102" s="1015"/>
      <c r="CM102" s="1013"/>
      <c r="CN102" s="1014"/>
      <c r="CO102" s="1014"/>
      <c r="CP102" s="1014"/>
      <c r="CQ102" s="1015"/>
      <c r="CR102" s="1016">
        <v>30</v>
      </c>
      <c r="CS102" s="1017"/>
      <c r="CT102" s="1017"/>
      <c r="CU102" s="1017"/>
      <c r="CV102" s="1018"/>
      <c r="CW102" s="1016" t="s">
        <v>582</v>
      </c>
      <c r="CX102" s="1017"/>
      <c r="CY102" s="1017"/>
      <c r="CZ102" s="1017"/>
      <c r="DA102" s="1018"/>
      <c r="DB102" s="1016" t="s">
        <v>582</v>
      </c>
      <c r="DC102" s="1017"/>
      <c r="DD102" s="1017"/>
      <c r="DE102" s="1017"/>
      <c r="DF102" s="1018"/>
      <c r="DG102" s="1016" t="s">
        <v>582</v>
      </c>
      <c r="DH102" s="1017"/>
      <c r="DI102" s="1017"/>
      <c r="DJ102" s="1017"/>
      <c r="DK102" s="1018"/>
      <c r="DL102" s="1016" t="s">
        <v>582</v>
      </c>
      <c r="DM102" s="1017"/>
      <c r="DN102" s="1017"/>
      <c r="DO102" s="1017"/>
      <c r="DP102" s="1018"/>
      <c r="DQ102" s="1016" t="s">
        <v>582</v>
      </c>
      <c r="DR102" s="1017"/>
      <c r="DS102" s="1017"/>
      <c r="DT102" s="1017"/>
      <c r="DU102" s="1018"/>
      <c r="DV102" s="1001"/>
      <c r="DW102" s="1002"/>
      <c r="DX102" s="1002"/>
      <c r="DY102" s="1002"/>
      <c r="DZ102" s="1003"/>
      <c r="EA102" s="233"/>
    </row>
    <row r="103" spans="1:131" ht="26.25" customHeight="1" x14ac:dyDescent="0.15">
      <c r="A103" s="248"/>
      <c r="B103" s="249"/>
      <c r="C103" s="249"/>
      <c r="D103" s="249"/>
      <c r="E103" s="249"/>
      <c r="F103" s="249"/>
      <c r="G103" s="249"/>
      <c r="H103" s="249"/>
      <c r="I103" s="249"/>
      <c r="J103" s="249"/>
      <c r="K103" s="249"/>
      <c r="L103" s="249"/>
      <c r="M103" s="249"/>
      <c r="N103" s="249"/>
      <c r="O103" s="249"/>
      <c r="P103" s="249"/>
      <c r="Q103" s="250"/>
      <c r="R103" s="250"/>
      <c r="S103" s="250"/>
      <c r="T103" s="250"/>
      <c r="U103" s="250"/>
      <c r="V103" s="250"/>
      <c r="W103" s="250"/>
      <c r="X103" s="250"/>
      <c r="Y103" s="250"/>
      <c r="Z103" s="250"/>
      <c r="AA103" s="250"/>
      <c r="AB103" s="250"/>
      <c r="AC103" s="250"/>
      <c r="AD103" s="250"/>
      <c r="AE103" s="250"/>
      <c r="AF103" s="250"/>
      <c r="AG103" s="250"/>
      <c r="AH103" s="250"/>
      <c r="AI103" s="250"/>
      <c r="AJ103" s="250"/>
      <c r="AK103" s="250"/>
      <c r="AL103" s="250"/>
      <c r="AM103" s="250"/>
      <c r="AN103" s="250"/>
      <c r="AO103" s="250"/>
      <c r="AP103" s="250"/>
      <c r="AQ103" s="250"/>
      <c r="AR103" s="250"/>
      <c r="AS103" s="250"/>
      <c r="AT103" s="250"/>
      <c r="AU103" s="250"/>
      <c r="AV103" s="250"/>
      <c r="AW103" s="250"/>
      <c r="AX103" s="250"/>
      <c r="AY103" s="250"/>
      <c r="AZ103" s="251"/>
      <c r="BA103" s="251"/>
      <c r="BB103" s="251"/>
      <c r="BC103" s="251"/>
      <c r="BD103" s="251"/>
      <c r="BE103" s="244"/>
      <c r="BF103" s="244"/>
      <c r="BG103" s="244"/>
      <c r="BH103" s="244"/>
      <c r="BI103" s="244"/>
      <c r="BJ103" s="244"/>
      <c r="BK103" s="244"/>
      <c r="BL103" s="244"/>
      <c r="BM103" s="244"/>
      <c r="BN103" s="244"/>
      <c r="BO103" s="244"/>
      <c r="BP103" s="244"/>
      <c r="BQ103" s="1004" t="s">
        <v>419</v>
      </c>
      <c r="BR103" s="1004"/>
      <c r="BS103" s="1004"/>
      <c r="BT103" s="1004"/>
      <c r="BU103" s="1004"/>
      <c r="BV103" s="1004"/>
      <c r="BW103" s="1004"/>
      <c r="BX103" s="1004"/>
      <c r="BY103" s="1004"/>
      <c r="BZ103" s="1004"/>
      <c r="CA103" s="1004"/>
      <c r="CB103" s="1004"/>
      <c r="CC103" s="1004"/>
      <c r="CD103" s="1004"/>
      <c r="CE103" s="1004"/>
      <c r="CF103" s="1004"/>
      <c r="CG103" s="1004"/>
      <c r="CH103" s="1004"/>
      <c r="CI103" s="1004"/>
      <c r="CJ103" s="1004"/>
      <c r="CK103" s="1004"/>
      <c r="CL103" s="1004"/>
      <c r="CM103" s="1004"/>
      <c r="CN103" s="1004"/>
      <c r="CO103" s="1004"/>
      <c r="CP103" s="1004"/>
      <c r="CQ103" s="1004"/>
      <c r="CR103" s="1004"/>
      <c r="CS103" s="1004"/>
      <c r="CT103" s="1004"/>
      <c r="CU103" s="1004"/>
      <c r="CV103" s="1004"/>
      <c r="CW103" s="1004"/>
      <c r="CX103" s="1004"/>
      <c r="CY103" s="1004"/>
      <c r="CZ103" s="1004"/>
      <c r="DA103" s="1004"/>
      <c r="DB103" s="1004"/>
      <c r="DC103" s="1004"/>
      <c r="DD103" s="1004"/>
      <c r="DE103" s="1004"/>
      <c r="DF103" s="1004"/>
      <c r="DG103" s="1004"/>
      <c r="DH103" s="1004"/>
      <c r="DI103" s="1004"/>
      <c r="DJ103" s="1004"/>
      <c r="DK103" s="1004"/>
      <c r="DL103" s="1004"/>
      <c r="DM103" s="1004"/>
      <c r="DN103" s="1004"/>
      <c r="DO103" s="1004"/>
      <c r="DP103" s="1004"/>
      <c r="DQ103" s="1004"/>
      <c r="DR103" s="1004"/>
      <c r="DS103" s="1004"/>
      <c r="DT103" s="1004"/>
      <c r="DU103" s="1004"/>
      <c r="DV103" s="1004"/>
      <c r="DW103" s="1004"/>
      <c r="DX103" s="1004"/>
      <c r="DY103" s="1004"/>
      <c r="DZ103" s="1004"/>
      <c r="EA103" s="233"/>
    </row>
    <row r="104" spans="1:131" ht="26.25" customHeight="1" x14ac:dyDescent="0.15">
      <c r="A104" s="248"/>
      <c r="B104" s="249"/>
      <c r="C104" s="249"/>
      <c r="D104" s="249"/>
      <c r="E104" s="249"/>
      <c r="F104" s="249"/>
      <c r="G104" s="249"/>
      <c r="H104" s="249"/>
      <c r="I104" s="249"/>
      <c r="J104" s="249"/>
      <c r="K104" s="249"/>
      <c r="L104" s="249"/>
      <c r="M104" s="249"/>
      <c r="N104" s="249"/>
      <c r="O104" s="249"/>
      <c r="P104" s="249"/>
      <c r="Q104" s="250"/>
      <c r="R104" s="250"/>
      <c r="S104" s="250"/>
      <c r="T104" s="250"/>
      <c r="U104" s="250"/>
      <c r="V104" s="250"/>
      <c r="W104" s="250"/>
      <c r="X104" s="250"/>
      <c r="Y104" s="250"/>
      <c r="Z104" s="250"/>
      <c r="AA104" s="250"/>
      <c r="AB104" s="250"/>
      <c r="AC104" s="250"/>
      <c r="AD104" s="250"/>
      <c r="AE104" s="250"/>
      <c r="AF104" s="250"/>
      <c r="AG104" s="250"/>
      <c r="AH104" s="250"/>
      <c r="AI104" s="250"/>
      <c r="AJ104" s="250"/>
      <c r="AK104" s="250"/>
      <c r="AL104" s="250"/>
      <c r="AM104" s="250"/>
      <c r="AN104" s="250"/>
      <c r="AO104" s="250"/>
      <c r="AP104" s="250"/>
      <c r="AQ104" s="250"/>
      <c r="AR104" s="250"/>
      <c r="AS104" s="250"/>
      <c r="AT104" s="250"/>
      <c r="AU104" s="250"/>
      <c r="AV104" s="250"/>
      <c r="AW104" s="250"/>
      <c r="AX104" s="250"/>
      <c r="AY104" s="250"/>
      <c r="AZ104" s="251"/>
      <c r="BA104" s="251"/>
      <c r="BB104" s="251"/>
      <c r="BC104" s="251"/>
      <c r="BD104" s="251"/>
      <c r="BE104" s="244"/>
      <c r="BF104" s="244"/>
      <c r="BG104" s="244"/>
      <c r="BH104" s="244"/>
      <c r="BI104" s="244"/>
      <c r="BJ104" s="244"/>
      <c r="BK104" s="244"/>
      <c r="BL104" s="244"/>
      <c r="BM104" s="244"/>
      <c r="BN104" s="244"/>
      <c r="BO104" s="244"/>
      <c r="BP104" s="244"/>
      <c r="BQ104" s="1005" t="s">
        <v>420</v>
      </c>
      <c r="BR104" s="1005"/>
      <c r="BS104" s="1005"/>
      <c r="BT104" s="1005"/>
      <c r="BU104" s="1005"/>
      <c r="BV104" s="1005"/>
      <c r="BW104" s="1005"/>
      <c r="BX104" s="1005"/>
      <c r="BY104" s="1005"/>
      <c r="BZ104" s="1005"/>
      <c r="CA104" s="1005"/>
      <c r="CB104" s="1005"/>
      <c r="CC104" s="1005"/>
      <c r="CD104" s="1005"/>
      <c r="CE104" s="1005"/>
      <c r="CF104" s="1005"/>
      <c r="CG104" s="1005"/>
      <c r="CH104" s="1005"/>
      <c r="CI104" s="1005"/>
      <c r="CJ104" s="1005"/>
      <c r="CK104" s="1005"/>
      <c r="CL104" s="1005"/>
      <c r="CM104" s="1005"/>
      <c r="CN104" s="1005"/>
      <c r="CO104" s="1005"/>
      <c r="CP104" s="1005"/>
      <c r="CQ104" s="1005"/>
      <c r="CR104" s="1005"/>
      <c r="CS104" s="1005"/>
      <c r="CT104" s="1005"/>
      <c r="CU104" s="1005"/>
      <c r="CV104" s="1005"/>
      <c r="CW104" s="1005"/>
      <c r="CX104" s="1005"/>
      <c r="CY104" s="1005"/>
      <c r="CZ104" s="1005"/>
      <c r="DA104" s="1005"/>
      <c r="DB104" s="1005"/>
      <c r="DC104" s="1005"/>
      <c r="DD104" s="1005"/>
      <c r="DE104" s="1005"/>
      <c r="DF104" s="1005"/>
      <c r="DG104" s="1005"/>
      <c r="DH104" s="1005"/>
      <c r="DI104" s="1005"/>
      <c r="DJ104" s="1005"/>
      <c r="DK104" s="1005"/>
      <c r="DL104" s="1005"/>
      <c r="DM104" s="1005"/>
      <c r="DN104" s="1005"/>
      <c r="DO104" s="1005"/>
      <c r="DP104" s="1005"/>
      <c r="DQ104" s="1005"/>
      <c r="DR104" s="1005"/>
      <c r="DS104" s="1005"/>
      <c r="DT104" s="1005"/>
      <c r="DU104" s="1005"/>
      <c r="DV104" s="1005"/>
      <c r="DW104" s="1005"/>
      <c r="DX104" s="1005"/>
      <c r="DY104" s="1005"/>
      <c r="DZ104" s="1005"/>
      <c r="EA104" s="233"/>
    </row>
    <row r="105" spans="1:131" ht="11.25" customHeight="1" x14ac:dyDescent="0.15">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33"/>
      <c r="BR105" s="233"/>
      <c r="BS105" s="233"/>
      <c r="BT105" s="233"/>
      <c r="BU105" s="233"/>
      <c r="BV105" s="233"/>
      <c r="BW105" s="233"/>
      <c r="BX105" s="233"/>
      <c r="BY105" s="233"/>
      <c r="BZ105" s="233"/>
      <c r="CA105" s="233"/>
      <c r="CB105" s="233"/>
      <c r="CC105" s="233"/>
      <c r="CD105" s="233"/>
      <c r="CE105" s="233"/>
      <c r="CF105" s="233"/>
      <c r="CG105" s="233"/>
      <c r="CH105" s="233"/>
      <c r="CI105" s="233"/>
      <c r="CJ105" s="233"/>
      <c r="CK105" s="233"/>
      <c r="CL105" s="233"/>
      <c r="CM105" s="233"/>
      <c r="CN105" s="233"/>
      <c r="CO105" s="233"/>
      <c r="CP105" s="233"/>
      <c r="CQ105" s="233"/>
      <c r="CR105" s="233"/>
      <c r="CS105" s="233"/>
      <c r="CT105" s="233"/>
      <c r="CU105" s="233"/>
      <c r="CV105" s="233"/>
      <c r="CW105" s="233"/>
      <c r="CX105" s="233"/>
      <c r="CY105" s="233"/>
      <c r="CZ105" s="233"/>
      <c r="DA105" s="233"/>
      <c r="DB105" s="233"/>
      <c r="DC105" s="233"/>
      <c r="DD105" s="233"/>
      <c r="DE105" s="233"/>
      <c r="DF105" s="233"/>
      <c r="DG105" s="233"/>
      <c r="DH105" s="233"/>
      <c r="DI105" s="233"/>
      <c r="DJ105" s="233"/>
      <c r="DK105" s="233"/>
      <c r="DL105" s="233"/>
      <c r="DM105" s="233"/>
      <c r="DN105" s="233"/>
      <c r="DO105" s="233"/>
      <c r="DP105" s="233"/>
      <c r="DQ105" s="233"/>
      <c r="DR105" s="233"/>
      <c r="DS105" s="233"/>
      <c r="DT105" s="233"/>
      <c r="DU105" s="233"/>
      <c r="DV105" s="233"/>
      <c r="DW105" s="233"/>
      <c r="DX105" s="233"/>
      <c r="DY105" s="233"/>
      <c r="DZ105" s="233"/>
      <c r="EA105" s="233"/>
    </row>
    <row r="106" spans="1:131" ht="11.25" customHeight="1" x14ac:dyDescent="0.15">
      <c r="A106" s="244"/>
      <c r="B106" s="244"/>
      <c r="C106" s="244"/>
      <c r="D106" s="244"/>
      <c r="E106" s="244"/>
      <c r="F106" s="244"/>
      <c r="G106" s="244"/>
      <c r="H106" s="244"/>
      <c r="I106" s="244"/>
      <c r="J106" s="244"/>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4"/>
      <c r="AP106" s="244"/>
      <c r="AQ106" s="244"/>
      <c r="AR106" s="244"/>
      <c r="AS106" s="244"/>
      <c r="AT106" s="244"/>
      <c r="AU106" s="244"/>
      <c r="AV106" s="244"/>
      <c r="AW106" s="244"/>
      <c r="AX106" s="244"/>
      <c r="AY106" s="244"/>
      <c r="AZ106" s="244"/>
      <c r="BA106" s="244"/>
      <c r="BB106" s="244"/>
      <c r="BC106" s="244"/>
      <c r="BD106" s="244"/>
      <c r="BE106" s="244"/>
      <c r="BF106" s="244"/>
      <c r="BG106" s="244"/>
      <c r="BH106" s="244"/>
      <c r="BI106" s="244"/>
      <c r="BJ106" s="244"/>
      <c r="BK106" s="244"/>
      <c r="BL106" s="244"/>
      <c r="BM106" s="244"/>
      <c r="BN106" s="244"/>
      <c r="BO106" s="244"/>
      <c r="BP106" s="244"/>
      <c r="BQ106" s="233"/>
      <c r="BR106" s="233"/>
      <c r="BS106" s="233"/>
      <c r="BT106" s="233"/>
      <c r="BU106" s="233"/>
      <c r="BV106" s="233"/>
      <c r="BW106" s="233"/>
      <c r="BX106" s="233"/>
      <c r="BY106" s="233"/>
      <c r="BZ106" s="233"/>
      <c r="CA106" s="233"/>
      <c r="CB106" s="233"/>
      <c r="CC106" s="233"/>
      <c r="CD106" s="233"/>
      <c r="CE106" s="233"/>
      <c r="CF106" s="233"/>
      <c r="CG106" s="233"/>
      <c r="CH106" s="233"/>
      <c r="CI106" s="233"/>
      <c r="CJ106" s="233"/>
      <c r="CK106" s="233"/>
      <c r="CL106" s="233"/>
      <c r="CM106" s="233"/>
      <c r="CN106" s="233"/>
      <c r="CO106" s="233"/>
      <c r="CP106" s="233"/>
      <c r="CQ106" s="233"/>
      <c r="CR106" s="233"/>
      <c r="CS106" s="233"/>
      <c r="CT106" s="233"/>
      <c r="CU106" s="233"/>
      <c r="CV106" s="233"/>
      <c r="CW106" s="233"/>
      <c r="CX106" s="233"/>
      <c r="CY106" s="233"/>
      <c r="CZ106" s="233"/>
      <c r="DA106" s="233"/>
      <c r="DB106" s="233"/>
      <c r="DC106" s="233"/>
      <c r="DD106" s="233"/>
      <c r="DE106" s="233"/>
      <c r="DF106" s="233"/>
      <c r="DG106" s="233"/>
      <c r="DH106" s="233"/>
      <c r="DI106" s="233"/>
      <c r="DJ106" s="233"/>
      <c r="DK106" s="233"/>
      <c r="DL106" s="233"/>
      <c r="DM106" s="233"/>
      <c r="DN106" s="233"/>
      <c r="DO106" s="233"/>
      <c r="DP106" s="233"/>
      <c r="DQ106" s="233"/>
      <c r="DR106" s="233"/>
      <c r="DS106" s="233"/>
      <c r="DT106" s="233"/>
      <c r="DU106" s="233"/>
      <c r="DV106" s="233"/>
      <c r="DW106" s="233"/>
      <c r="DX106" s="233"/>
      <c r="DY106" s="233"/>
      <c r="DZ106" s="233"/>
      <c r="EA106" s="233"/>
    </row>
    <row r="107" spans="1:131" s="233" customFormat="1" ht="26.25" customHeight="1" thickBot="1" x14ac:dyDescent="0.2">
      <c r="A107" s="252" t="s">
        <v>421</v>
      </c>
      <c r="B107" s="253"/>
      <c r="C107" s="253"/>
      <c r="D107" s="253"/>
      <c r="E107" s="253"/>
      <c r="F107" s="253"/>
      <c r="G107" s="253"/>
      <c r="H107" s="253"/>
      <c r="I107" s="253"/>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253"/>
      <c r="AO107" s="253"/>
      <c r="AP107" s="253"/>
      <c r="AQ107" s="253"/>
      <c r="AR107" s="253"/>
      <c r="AS107" s="253"/>
      <c r="AT107" s="253"/>
      <c r="AU107" s="252" t="s">
        <v>422</v>
      </c>
      <c r="AV107" s="253"/>
      <c r="AW107" s="253"/>
      <c r="AX107" s="253"/>
      <c r="AY107" s="253"/>
      <c r="AZ107" s="253"/>
      <c r="BA107" s="253"/>
      <c r="BB107" s="253"/>
      <c r="BC107" s="253"/>
      <c r="BD107" s="253"/>
      <c r="BE107" s="253"/>
      <c r="BF107" s="253"/>
      <c r="BG107" s="253"/>
      <c r="BH107" s="253"/>
      <c r="BI107" s="253"/>
      <c r="BJ107" s="253"/>
      <c r="BK107" s="253"/>
      <c r="BL107" s="253"/>
      <c r="BM107" s="253"/>
      <c r="BN107" s="253"/>
      <c r="BO107" s="253"/>
      <c r="BP107" s="253"/>
      <c r="BQ107" s="253"/>
      <c r="BR107" s="253"/>
      <c r="BS107" s="253"/>
      <c r="BT107" s="253"/>
      <c r="BU107" s="253"/>
      <c r="BV107" s="253"/>
      <c r="BW107" s="253"/>
      <c r="BX107" s="253"/>
      <c r="BY107" s="253"/>
      <c r="BZ107" s="253"/>
      <c r="CA107" s="253"/>
      <c r="CB107" s="253"/>
      <c r="CC107" s="253"/>
      <c r="CD107" s="253"/>
      <c r="CE107" s="253"/>
      <c r="CF107" s="253"/>
      <c r="CG107" s="253"/>
      <c r="CH107" s="253"/>
      <c r="CI107" s="253"/>
      <c r="CJ107" s="253"/>
      <c r="CK107" s="253"/>
      <c r="CL107" s="253"/>
      <c r="CM107" s="253"/>
      <c r="CN107" s="253"/>
      <c r="CO107" s="253"/>
      <c r="CP107" s="253"/>
      <c r="CQ107" s="253"/>
      <c r="CR107" s="253"/>
      <c r="CS107" s="253"/>
      <c r="CT107" s="253"/>
      <c r="CU107" s="253"/>
      <c r="CV107" s="253"/>
      <c r="CW107" s="253"/>
      <c r="CX107" s="253"/>
      <c r="CY107" s="253"/>
      <c r="CZ107" s="253"/>
      <c r="DA107" s="253"/>
      <c r="DB107" s="253"/>
      <c r="DC107" s="253"/>
      <c r="DD107" s="253"/>
      <c r="DE107" s="253"/>
      <c r="DF107" s="253"/>
      <c r="DG107" s="253"/>
      <c r="DH107" s="253"/>
      <c r="DI107" s="253"/>
      <c r="DJ107" s="253"/>
      <c r="DK107" s="253"/>
      <c r="DL107" s="253"/>
      <c r="DM107" s="253"/>
      <c r="DN107" s="253"/>
      <c r="DO107" s="253"/>
      <c r="DP107" s="253"/>
      <c r="DQ107" s="253"/>
      <c r="DR107" s="253"/>
      <c r="DS107" s="253"/>
      <c r="DT107" s="253"/>
      <c r="DU107" s="253"/>
      <c r="DV107" s="253"/>
      <c r="DW107" s="253"/>
      <c r="DX107" s="253"/>
      <c r="DY107" s="253"/>
      <c r="DZ107" s="253"/>
    </row>
    <row r="108" spans="1:131" s="233" customFormat="1" ht="26.25" customHeight="1" x14ac:dyDescent="0.15">
      <c r="A108" s="1006" t="s">
        <v>423</v>
      </c>
      <c r="B108" s="1007"/>
      <c r="C108" s="1007"/>
      <c r="D108" s="1007"/>
      <c r="E108" s="1007"/>
      <c r="F108" s="1007"/>
      <c r="G108" s="1007"/>
      <c r="H108" s="1007"/>
      <c r="I108" s="1007"/>
      <c r="J108" s="1007"/>
      <c r="K108" s="1007"/>
      <c r="L108" s="1007"/>
      <c r="M108" s="1007"/>
      <c r="N108" s="1007"/>
      <c r="O108" s="1007"/>
      <c r="P108" s="1007"/>
      <c r="Q108" s="1007"/>
      <c r="R108" s="1007"/>
      <c r="S108" s="1007"/>
      <c r="T108" s="1007"/>
      <c r="U108" s="1007"/>
      <c r="V108" s="1007"/>
      <c r="W108" s="1007"/>
      <c r="X108" s="1007"/>
      <c r="Y108" s="1007"/>
      <c r="Z108" s="1007"/>
      <c r="AA108" s="1007"/>
      <c r="AB108" s="1007"/>
      <c r="AC108" s="1007"/>
      <c r="AD108" s="1007"/>
      <c r="AE108" s="1007"/>
      <c r="AF108" s="1007"/>
      <c r="AG108" s="1007"/>
      <c r="AH108" s="1007"/>
      <c r="AI108" s="1007"/>
      <c r="AJ108" s="1007"/>
      <c r="AK108" s="1007"/>
      <c r="AL108" s="1007"/>
      <c r="AM108" s="1007"/>
      <c r="AN108" s="1007"/>
      <c r="AO108" s="1007"/>
      <c r="AP108" s="1007"/>
      <c r="AQ108" s="1007"/>
      <c r="AR108" s="1007"/>
      <c r="AS108" s="1007"/>
      <c r="AT108" s="1008"/>
      <c r="AU108" s="1006" t="s">
        <v>424</v>
      </c>
      <c r="AV108" s="1007"/>
      <c r="AW108" s="1007"/>
      <c r="AX108" s="1007"/>
      <c r="AY108" s="1007"/>
      <c r="AZ108" s="1007"/>
      <c r="BA108" s="1007"/>
      <c r="BB108" s="1007"/>
      <c r="BC108" s="1007"/>
      <c r="BD108" s="1007"/>
      <c r="BE108" s="1007"/>
      <c r="BF108" s="1007"/>
      <c r="BG108" s="1007"/>
      <c r="BH108" s="1007"/>
      <c r="BI108" s="1007"/>
      <c r="BJ108" s="1007"/>
      <c r="BK108" s="1007"/>
      <c r="BL108" s="1007"/>
      <c r="BM108" s="1007"/>
      <c r="BN108" s="1007"/>
      <c r="BO108" s="1007"/>
      <c r="BP108" s="1007"/>
      <c r="BQ108" s="1007"/>
      <c r="BR108" s="1007"/>
      <c r="BS108" s="1007"/>
      <c r="BT108" s="1007"/>
      <c r="BU108" s="1007"/>
      <c r="BV108" s="1007"/>
      <c r="BW108" s="1007"/>
      <c r="BX108" s="1007"/>
      <c r="BY108" s="1007"/>
      <c r="BZ108" s="1007"/>
      <c r="CA108" s="1007"/>
      <c r="CB108" s="1007"/>
      <c r="CC108" s="1007"/>
      <c r="CD108" s="1007"/>
      <c r="CE108" s="1007"/>
      <c r="CF108" s="1007"/>
      <c r="CG108" s="1007"/>
      <c r="CH108" s="1007"/>
      <c r="CI108" s="1007"/>
      <c r="CJ108" s="1007"/>
      <c r="CK108" s="1007"/>
      <c r="CL108" s="1007"/>
      <c r="CM108" s="1007"/>
      <c r="CN108" s="1007"/>
      <c r="CO108" s="1007"/>
      <c r="CP108" s="1007"/>
      <c r="CQ108" s="1007"/>
      <c r="CR108" s="1007"/>
      <c r="CS108" s="1007"/>
      <c r="CT108" s="1007"/>
      <c r="CU108" s="1007"/>
      <c r="CV108" s="1007"/>
      <c r="CW108" s="1007"/>
      <c r="CX108" s="1007"/>
      <c r="CY108" s="1007"/>
      <c r="CZ108" s="1007"/>
      <c r="DA108" s="1007"/>
      <c r="DB108" s="1007"/>
      <c r="DC108" s="1007"/>
      <c r="DD108" s="1007"/>
      <c r="DE108" s="1007"/>
      <c r="DF108" s="1007"/>
      <c r="DG108" s="1007"/>
      <c r="DH108" s="1007"/>
      <c r="DI108" s="1007"/>
      <c r="DJ108" s="1007"/>
      <c r="DK108" s="1007"/>
      <c r="DL108" s="1007"/>
      <c r="DM108" s="1007"/>
      <c r="DN108" s="1007"/>
      <c r="DO108" s="1007"/>
      <c r="DP108" s="1007"/>
      <c r="DQ108" s="1007"/>
      <c r="DR108" s="1007"/>
      <c r="DS108" s="1007"/>
      <c r="DT108" s="1007"/>
      <c r="DU108" s="1007"/>
      <c r="DV108" s="1007"/>
      <c r="DW108" s="1007"/>
      <c r="DX108" s="1007"/>
      <c r="DY108" s="1007"/>
      <c r="DZ108" s="1008"/>
    </row>
    <row r="109" spans="1:131" s="233" customFormat="1" ht="26.25" customHeight="1" x14ac:dyDescent="0.15">
      <c r="A109" s="959" t="s">
        <v>425</v>
      </c>
      <c r="B109" s="960"/>
      <c r="C109" s="960"/>
      <c r="D109" s="960"/>
      <c r="E109" s="960"/>
      <c r="F109" s="960"/>
      <c r="G109" s="960"/>
      <c r="H109" s="960"/>
      <c r="I109" s="960"/>
      <c r="J109" s="960"/>
      <c r="K109" s="960"/>
      <c r="L109" s="960"/>
      <c r="M109" s="960"/>
      <c r="N109" s="960"/>
      <c r="O109" s="960"/>
      <c r="P109" s="960"/>
      <c r="Q109" s="960"/>
      <c r="R109" s="960"/>
      <c r="S109" s="960"/>
      <c r="T109" s="960"/>
      <c r="U109" s="960"/>
      <c r="V109" s="960"/>
      <c r="W109" s="960"/>
      <c r="X109" s="960"/>
      <c r="Y109" s="960"/>
      <c r="Z109" s="961"/>
      <c r="AA109" s="962" t="s">
        <v>426</v>
      </c>
      <c r="AB109" s="960"/>
      <c r="AC109" s="960"/>
      <c r="AD109" s="960"/>
      <c r="AE109" s="961"/>
      <c r="AF109" s="962" t="s">
        <v>427</v>
      </c>
      <c r="AG109" s="960"/>
      <c r="AH109" s="960"/>
      <c r="AI109" s="960"/>
      <c r="AJ109" s="961"/>
      <c r="AK109" s="962" t="s">
        <v>307</v>
      </c>
      <c r="AL109" s="960"/>
      <c r="AM109" s="960"/>
      <c r="AN109" s="960"/>
      <c r="AO109" s="961"/>
      <c r="AP109" s="962" t="s">
        <v>428</v>
      </c>
      <c r="AQ109" s="960"/>
      <c r="AR109" s="960"/>
      <c r="AS109" s="960"/>
      <c r="AT109" s="993"/>
      <c r="AU109" s="959" t="s">
        <v>425</v>
      </c>
      <c r="AV109" s="960"/>
      <c r="AW109" s="960"/>
      <c r="AX109" s="960"/>
      <c r="AY109" s="960"/>
      <c r="AZ109" s="960"/>
      <c r="BA109" s="960"/>
      <c r="BB109" s="960"/>
      <c r="BC109" s="960"/>
      <c r="BD109" s="960"/>
      <c r="BE109" s="960"/>
      <c r="BF109" s="960"/>
      <c r="BG109" s="960"/>
      <c r="BH109" s="960"/>
      <c r="BI109" s="960"/>
      <c r="BJ109" s="960"/>
      <c r="BK109" s="960"/>
      <c r="BL109" s="960"/>
      <c r="BM109" s="960"/>
      <c r="BN109" s="960"/>
      <c r="BO109" s="960"/>
      <c r="BP109" s="961"/>
      <c r="BQ109" s="962" t="s">
        <v>426</v>
      </c>
      <c r="BR109" s="960"/>
      <c r="BS109" s="960"/>
      <c r="BT109" s="960"/>
      <c r="BU109" s="961"/>
      <c r="BV109" s="962" t="s">
        <v>427</v>
      </c>
      <c r="BW109" s="960"/>
      <c r="BX109" s="960"/>
      <c r="BY109" s="960"/>
      <c r="BZ109" s="961"/>
      <c r="CA109" s="962" t="s">
        <v>307</v>
      </c>
      <c r="CB109" s="960"/>
      <c r="CC109" s="960"/>
      <c r="CD109" s="960"/>
      <c r="CE109" s="961"/>
      <c r="CF109" s="1000" t="s">
        <v>428</v>
      </c>
      <c r="CG109" s="1000"/>
      <c r="CH109" s="1000"/>
      <c r="CI109" s="1000"/>
      <c r="CJ109" s="1000"/>
      <c r="CK109" s="962" t="s">
        <v>429</v>
      </c>
      <c r="CL109" s="960"/>
      <c r="CM109" s="960"/>
      <c r="CN109" s="960"/>
      <c r="CO109" s="960"/>
      <c r="CP109" s="960"/>
      <c r="CQ109" s="960"/>
      <c r="CR109" s="960"/>
      <c r="CS109" s="960"/>
      <c r="CT109" s="960"/>
      <c r="CU109" s="960"/>
      <c r="CV109" s="960"/>
      <c r="CW109" s="960"/>
      <c r="CX109" s="960"/>
      <c r="CY109" s="960"/>
      <c r="CZ109" s="960"/>
      <c r="DA109" s="960"/>
      <c r="DB109" s="960"/>
      <c r="DC109" s="960"/>
      <c r="DD109" s="960"/>
      <c r="DE109" s="960"/>
      <c r="DF109" s="961"/>
      <c r="DG109" s="962" t="s">
        <v>426</v>
      </c>
      <c r="DH109" s="960"/>
      <c r="DI109" s="960"/>
      <c r="DJ109" s="960"/>
      <c r="DK109" s="961"/>
      <c r="DL109" s="962" t="s">
        <v>427</v>
      </c>
      <c r="DM109" s="960"/>
      <c r="DN109" s="960"/>
      <c r="DO109" s="960"/>
      <c r="DP109" s="961"/>
      <c r="DQ109" s="962" t="s">
        <v>307</v>
      </c>
      <c r="DR109" s="960"/>
      <c r="DS109" s="960"/>
      <c r="DT109" s="960"/>
      <c r="DU109" s="961"/>
      <c r="DV109" s="962" t="s">
        <v>428</v>
      </c>
      <c r="DW109" s="960"/>
      <c r="DX109" s="960"/>
      <c r="DY109" s="960"/>
      <c r="DZ109" s="993"/>
    </row>
    <row r="110" spans="1:131" s="233" customFormat="1" ht="26.25" customHeight="1" x14ac:dyDescent="0.15">
      <c r="A110" s="871" t="s">
        <v>430</v>
      </c>
      <c r="B110" s="872"/>
      <c r="C110" s="872"/>
      <c r="D110" s="872"/>
      <c r="E110" s="872"/>
      <c r="F110" s="872"/>
      <c r="G110" s="872"/>
      <c r="H110" s="872"/>
      <c r="I110" s="872"/>
      <c r="J110" s="872"/>
      <c r="K110" s="872"/>
      <c r="L110" s="872"/>
      <c r="M110" s="872"/>
      <c r="N110" s="872"/>
      <c r="O110" s="872"/>
      <c r="P110" s="872"/>
      <c r="Q110" s="872"/>
      <c r="R110" s="872"/>
      <c r="S110" s="872"/>
      <c r="T110" s="872"/>
      <c r="U110" s="872"/>
      <c r="V110" s="872"/>
      <c r="W110" s="872"/>
      <c r="X110" s="872"/>
      <c r="Y110" s="872"/>
      <c r="Z110" s="873"/>
      <c r="AA110" s="952">
        <v>388804</v>
      </c>
      <c r="AB110" s="953"/>
      <c r="AC110" s="953"/>
      <c r="AD110" s="953"/>
      <c r="AE110" s="954"/>
      <c r="AF110" s="955">
        <v>399145</v>
      </c>
      <c r="AG110" s="953"/>
      <c r="AH110" s="953"/>
      <c r="AI110" s="953"/>
      <c r="AJ110" s="954"/>
      <c r="AK110" s="955">
        <v>401027</v>
      </c>
      <c r="AL110" s="953"/>
      <c r="AM110" s="953"/>
      <c r="AN110" s="953"/>
      <c r="AO110" s="954"/>
      <c r="AP110" s="956">
        <v>19.8</v>
      </c>
      <c r="AQ110" s="957"/>
      <c r="AR110" s="957"/>
      <c r="AS110" s="957"/>
      <c r="AT110" s="958"/>
      <c r="AU110" s="994" t="s">
        <v>73</v>
      </c>
      <c r="AV110" s="995"/>
      <c r="AW110" s="995"/>
      <c r="AX110" s="995"/>
      <c r="AY110" s="995"/>
      <c r="AZ110" s="924" t="s">
        <v>431</v>
      </c>
      <c r="BA110" s="872"/>
      <c r="BB110" s="872"/>
      <c r="BC110" s="872"/>
      <c r="BD110" s="872"/>
      <c r="BE110" s="872"/>
      <c r="BF110" s="872"/>
      <c r="BG110" s="872"/>
      <c r="BH110" s="872"/>
      <c r="BI110" s="872"/>
      <c r="BJ110" s="872"/>
      <c r="BK110" s="872"/>
      <c r="BL110" s="872"/>
      <c r="BM110" s="872"/>
      <c r="BN110" s="872"/>
      <c r="BO110" s="872"/>
      <c r="BP110" s="873"/>
      <c r="BQ110" s="925">
        <v>3521474</v>
      </c>
      <c r="BR110" s="906"/>
      <c r="BS110" s="906"/>
      <c r="BT110" s="906"/>
      <c r="BU110" s="906"/>
      <c r="BV110" s="906">
        <v>3706667</v>
      </c>
      <c r="BW110" s="906"/>
      <c r="BX110" s="906"/>
      <c r="BY110" s="906"/>
      <c r="BZ110" s="906"/>
      <c r="CA110" s="906">
        <v>4012765</v>
      </c>
      <c r="CB110" s="906"/>
      <c r="CC110" s="906"/>
      <c r="CD110" s="906"/>
      <c r="CE110" s="906"/>
      <c r="CF110" s="930">
        <v>197.8</v>
      </c>
      <c r="CG110" s="931"/>
      <c r="CH110" s="931"/>
      <c r="CI110" s="931"/>
      <c r="CJ110" s="931"/>
      <c r="CK110" s="990" t="s">
        <v>432</v>
      </c>
      <c r="CL110" s="883"/>
      <c r="CM110" s="924" t="s">
        <v>433</v>
      </c>
      <c r="CN110" s="872"/>
      <c r="CO110" s="872"/>
      <c r="CP110" s="872"/>
      <c r="CQ110" s="872"/>
      <c r="CR110" s="872"/>
      <c r="CS110" s="872"/>
      <c r="CT110" s="872"/>
      <c r="CU110" s="872"/>
      <c r="CV110" s="872"/>
      <c r="CW110" s="872"/>
      <c r="CX110" s="872"/>
      <c r="CY110" s="872"/>
      <c r="CZ110" s="872"/>
      <c r="DA110" s="872"/>
      <c r="DB110" s="872"/>
      <c r="DC110" s="872"/>
      <c r="DD110" s="872"/>
      <c r="DE110" s="872"/>
      <c r="DF110" s="873"/>
      <c r="DG110" s="925" t="s">
        <v>131</v>
      </c>
      <c r="DH110" s="906"/>
      <c r="DI110" s="906"/>
      <c r="DJ110" s="906"/>
      <c r="DK110" s="906"/>
      <c r="DL110" s="906" t="s">
        <v>131</v>
      </c>
      <c r="DM110" s="906"/>
      <c r="DN110" s="906"/>
      <c r="DO110" s="906"/>
      <c r="DP110" s="906"/>
      <c r="DQ110" s="906" t="s">
        <v>131</v>
      </c>
      <c r="DR110" s="906"/>
      <c r="DS110" s="906"/>
      <c r="DT110" s="906"/>
      <c r="DU110" s="906"/>
      <c r="DV110" s="907" t="s">
        <v>131</v>
      </c>
      <c r="DW110" s="907"/>
      <c r="DX110" s="907"/>
      <c r="DY110" s="907"/>
      <c r="DZ110" s="908"/>
    </row>
    <row r="111" spans="1:131" s="233" customFormat="1" ht="26.25" customHeight="1" x14ac:dyDescent="0.15">
      <c r="A111" s="838" t="s">
        <v>434</v>
      </c>
      <c r="B111" s="839"/>
      <c r="C111" s="839"/>
      <c r="D111" s="839"/>
      <c r="E111" s="839"/>
      <c r="F111" s="839"/>
      <c r="G111" s="839"/>
      <c r="H111" s="839"/>
      <c r="I111" s="839"/>
      <c r="J111" s="839"/>
      <c r="K111" s="839"/>
      <c r="L111" s="839"/>
      <c r="M111" s="839"/>
      <c r="N111" s="839"/>
      <c r="O111" s="839"/>
      <c r="P111" s="839"/>
      <c r="Q111" s="839"/>
      <c r="R111" s="839"/>
      <c r="S111" s="839"/>
      <c r="T111" s="839"/>
      <c r="U111" s="839"/>
      <c r="V111" s="839"/>
      <c r="W111" s="839"/>
      <c r="X111" s="839"/>
      <c r="Y111" s="839"/>
      <c r="Z111" s="989"/>
      <c r="AA111" s="982" t="s">
        <v>131</v>
      </c>
      <c r="AB111" s="983"/>
      <c r="AC111" s="983"/>
      <c r="AD111" s="983"/>
      <c r="AE111" s="984"/>
      <c r="AF111" s="985" t="s">
        <v>131</v>
      </c>
      <c r="AG111" s="983"/>
      <c r="AH111" s="983"/>
      <c r="AI111" s="983"/>
      <c r="AJ111" s="984"/>
      <c r="AK111" s="985" t="s">
        <v>131</v>
      </c>
      <c r="AL111" s="983"/>
      <c r="AM111" s="983"/>
      <c r="AN111" s="983"/>
      <c r="AO111" s="984"/>
      <c r="AP111" s="986" t="s">
        <v>131</v>
      </c>
      <c r="AQ111" s="987"/>
      <c r="AR111" s="987"/>
      <c r="AS111" s="987"/>
      <c r="AT111" s="988"/>
      <c r="AU111" s="996"/>
      <c r="AV111" s="997"/>
      <c r="AW111" s="997"/>
      <c r="AX111" s="997"/>
      <c r="AY111" s="997"/>
      <c r="AZ111" s="879" t="s">
        <v>435</v>
      </c>
      <c r="BA111" s="816"/>
      <c r="BB111" s="816"/>
      <c r="BC111" s="816"/>
      <c r="BD111" s="816"/>
      <c r="BE111" s="816"/>
      <c r="BF111" s="816"/>
      <c r="BG111" s="816"/>
      <c r="BH111" s="816"/>
      <c r="BI111" s="816"/>
      <c r="BJ111" s="816"/>
      <c r="BK111" s="816"/>
      <c r="BL111" s="816"/>
      <c r="BM111" s="816"/>
      <c r="BN111" s="816"/>
      <c r="BO111" s="816"/>
      <c r="BP111" s="817"/>
      <c r="BQ111" s="880" t="s">
        <v>131</v>
      </c>
      <c r="BR111" s="881"/>
      <c r="BS111" s="881"/>
      <c r="BT111" s="881"/>
      <c r="BU111" s="881"/>
      <c r="BV111" s="881" t="s">
        <v>131</v>
      </c>
      <c r="BW111" s="881"/>
      <c r="BX111" s="881"/>
      <c r="BY111" s="881"/>
      <c r="BZ111" s="881"/>
      <c r="CA111" s="881" t="s">
        <v>131</v>
      </c>
      <c r="CB111" s="881"/>
      <c r="CC111" s="881"/>
      <c r="CD111" s="881"/>
      <c r="CE111" s="881"/>
      <c r="CF111" s="939" t="s">
        <v>131</v>
      </c>
      <c r="CG111" s="940"/>
      <c r="CH111" s="940"/>
      <c r="CI111" s="940"/>
      <c r="CJ111" s="940"/>
      <c r="CK111" s="991"/>
      <c r="CL111" s="885"/>
      <c r="CM111" s="879" t="s">
        <v>436</v>
      </c>
      <c r="CN111" s="816"/>
      <c r="CO111" s="816"/>
      <c r="CP111" s="816"/>
      <c r="CQ111" s="816"/>
      <c r="CR111" s="816"/>
      <c r="CS111" s="816"/>
      <c r="CT111" s="816"/>
      <c r="CU111" s="816"/>
      <c r="CV111" s="816"/>
      <c r="CW111" s="816"/>
      <c r="CX111" s="816"/>
      <c r="CY111" s="816"/>
      <c r="CZ111" s="816"/>
      <c r="DA111" s="816"/>
      <c r="DB111" s="816"/>
      <c r="DC111" s="816"/>
      <c r="DD111" s="816"/>
      <c r="DE111" s="816"/>
      <c r="DF111" s="817"/>
      <c r="DG111" s="880" t="s">
        <v>131</v>
      </c>
      <c r="DH111" s="881"/>
      <c r="DI111" s="881"/>
      <c r="DJ111" s="881"/>
      <c r="DK111" s="881"/>
      <c r="DL111" s="881" t="s">
        <v>131</v>
      </c>
      <c r="DM111" s="881"/>
      <c r="DN111" s="881"/>
      <c r="DO111" s="881"/>
      <c r="DP111" s="881"/>
      <c r="DQ111" s="881" t="s">
        <v>131</v>
      </c>
      <c r="DR111" s="881"/>
      <c r="DS111" s="881"/>
      <c r="DT111" s="881"/>
      <c r="DU111" s="881"/>
      <c r="DV111" s="858" t="s">
        <v>131</v>
      </c>
      <c r="DW111" s="858"/>
      <c r="DX111" s="858"/>
      <c r="DY111" s="858"/>
      <c r="DZ111" s="859"/>
    </row>
    <row r="112" spans="1:131" s="233" customFormat="1" ht="26.25" customHeight="1" x14ac:dyDescent="0.15">
      <c r="A112" s="976" t="s">
        <v>437</v>
      </c>
      <c r="B112" s="977"/>
      <c r="C112" s="816" t="s">
        <v>438</v>
      </c>
      <c r="D112" s="816"/>
      <c r="E112" s="816"/>
      <c r="F112" s="816"/>
      <c r="G112" s="816"/>
      <c r="H112" s="816"/>
      <c r="I112" s="816"/>
      <c r="J112" s="816"/>
      <c r="K112" s="816"/>
      <c r="L112" s="816"/>
      <c r="M112" s="816"/>
      <c r="N112" s="816"/>
      <c r="O112" s="816"/>
      <c r="P112" s="816"/>
      <c r="Q112" s="816"/>
      <c r="R112" s="816"/>
      <c r="S112" s="816"/>
      <c r="T112" s="816"/>
      <c r="U112" s="816"/>
      <c r="V112" s="816"/>
      <c r="W112" s="816"/>
      <c r="X112" s="816"/>
      <c r="Y112" s="816"/>
      <c r="Z112" s="817"/>
      <c r="AA112" s="843" t="s">
        <v>131</v>
      </c>
      <c r="AB112" s="844"/>
      <c r="AC112" s="844"/>
      <c r="AD112" s="844"/>
      <c r="AE112" s="845"/>
      <c r="AF112" s="846" t="s">
        <v>131</v>
      </c>
      <c r="AG112" s="844"/>
      <c r="AH112" s="844"/>
      <c r="AI112" s="844"/>
      <c r="AJ112" s="845"/>
      <c r="AK112" s="846" t="s">
        <v>131</v>
      </c>
      <c r="AL112" s="844"/>
      <c r="AM112" s="844"/>
      <c r="AN112" s="844"/>
      <c r="AO112" s="845"/>
      <c r="AP112" s="888" t="s">
        <v>131</v>
      </c>
      <c r="AQ112" s="889"/>
      <c r="AR112" s="889"/>
      <c r="AS112" s="889"/>
      <c r="AT112" s="890"/>
      <c r="AU112" s="996"/>
      <c r="AV112" s="997"/>
      <c r="AW112" s="997"/>
      <c r="AX112" s="997"/>
      <c r="AY112" s="997"/>
      <c r="AZ112" s="879" t="s">
        <v>439</v>
      </c>
      <c r="BA112" s="816"/>
      <c r="BB112" s="816"/>
      <c r="BC112" s="816"/>
      <c r="BD112" s="816"/>
      <c r="BE112" s="816"/>
      <c r="BF112" s="816"/>
      <c r="BG112" s="816"/>
      <c r="BH112" s="816"/>
      <c r="BI112" s="816"/>
      <c r="BJ112" s="816"/>
      <c r="BK112" s="816"/>
      <c r="BL112" s="816"/>
      <c r="BM112" s="816"/>
      <c r="BN112" s="816"/>
      <c r="BO112" s="816"/>
      <c r="BP112" s="817"/>
      <c r="BQ112" s="880">
        <v>1330218</v>
      </c>
      <c r="BR112" s="881"/>
      <c r="BS112" s="881"/>
      <c r="BT112" s="881"/>
      <c r="BU112" s="881"/>
      <c r="BV112" s="881">
        <v>1266177</v>
      </c>
      <c r="BW112" s="881"/>
      <c r="BX112" s="881"/>
      <c r="BY112" s="881"/>
      <c r="BZ112" s="881"/>
      <c r="CA112" s="881">
        <v>1152769</v>
      </c>
      <c r="CB112" s="881"/>
      <c r="CC112" s="881"/>
      <c r="CD112" s="881"/>
      <c r="CE112" s="881"/>
      <c r="CF112" s="939">
        <v>56.8</v>
      </c>
      <c r="CG112" s="940"/>
      <c r="CH112" s="940"/>
      <c r="CI112" s="940"/>
      <c r="CJ112" s="940"/>
      <c r="CK112" s="991"/>
      <c r="CL112" s="885"/>
      <c r="CM112" s="879" t="s">
        <v>440</v>
      </c>
      <c r="CN112" s="816"/>
      <c r="CO112" s="816"/>
      <c r="CP112" s="816"/>
      <c r="CQ112" s="816"/>
      <c r="CR112" s="816"/>
      <c r="CS112" s="816"/>
      <c r="CT112" s="816"/>
      <c r="CU112" s="816"/>
      <c r="CV112" s="816"/>
      <c r="CW112" s="816"/>
      <c r="CX112" s="816"/>
      <c r="CY112" s="816"/>
      <c r="CZ112" s="816"/>
      <c r="DA112" s="816"/>
      <c r="DB112" s="816"/>
      <c r="DC112" s="816"/>
      <c r="DD112" s="816"/>
      <c r="DE112" s="816"/>
      <c r="DF112" s="817"/>
      <c r="DG112" s="880" t="s">
        <v>131</v>
      </c>
      <c r="DH112" s="881"/>
      <c r="DI112" s="881"/>
      <c r="DJ112" s="881"/>
      <c r="DK112" s="881"/>
      <c r="DL112" s="881" t="s">
        <v>131</v>
      </c>
      <c r="DM112" s="881"/>
      <c r="DN112" s="881"/>
      <c r="DO112" s="881"/>
      <c r="DP112" s="881"/>
      <c r="DQ112" s="881" t="s">
        <v>131</v>
      </c>
      <c r="DR112" s="881"/>
      <c r="DS112" s="881"/>
      <c r="DT112" s="881"/>
      <c r="DU112" s="881"/>
      <c r="DV112" s="858" t="s">
        <v>131</v>
      </c>
      <c r="DW112" s="858"/>
      <c r="DX112" s="858"/>
      <c r="DY112" s="858"/>
      <c r="DZ112" s="859"/>
    </row>
    <row r="113" spans="1:130" s="233" customFormat="1" ht="26.25" customHeight="1" x14ac:dyDescent="0.15">
      <c r="A113" s="978"/>
      <c r="B113" s="979"/>
      <c r="C113" s="816" t="s">
        <v>441</v>
      </c>
      <c r="D113" s="816"/>
      <c r="E113" s="816"/>
      <c r="F113" s="816"/>
      <c r="G113" s="816"/>
      <c r="H113" s="816"/>
      <c r="I113" s="816"/>
      <c r="J113" s="816"/>
      <c r="K113" s="816"/>
      <c r="L113" s="816"/>
      <c r="M113" s="816"/>
      <c r="N113" s="816"/>
      <c r="O113" s="816"/>
      <c r="P113" s="816"/>
      <c r="Q113" s="816"/>
      <c r="R113" s="816"/>
      <c r="S113" s="816"/>
      <c r="T113" s="816"/>
      <c r="U113" s="816"/>
      <c r="V113" s="816"/>
      <c r="W113" s="816"/>
      <c r="X113" s="816"/>
      <c r="Y113" s="816"/>
      <c r="Z113" s="817"/>
      <c r="AA113" s="982">
        <v>103306</v>
      </c>
      <c r="AB113" s="983"/>
      <c r="AC113" s="983"/>
      <c r="AD113" s="983"/>
      <c r="AE113" s="984"/>
      <c r="AF113" s="985">
        <v>110366</v>
      </c>
      <c r="AG113" s="983"/>
      <c r="AH113" s="983"/>
      <c r="AI113" s="983"/>
      <c r="AJ113" s="984"/>
      <c r="AK113" s="985">
        <v>102747</v>
      </c>
      <c r="AL113" s="983"/>
      <c r="AM113" s="983"/>
      <c r="AN113" s="983"/>
      <c r="AO113" s="984"/>
      <c r="AP113" s="986">
        <v>5.0999999999999996</v>
      </c>
      <c r="AQ113" s="987"/>
      <c r="AR113" s="987"/>
      <c r="AS113" s="987"/>
      <c r="AT113" s="988"/>
      <c r="AU113" s="996"/>
      <c r="AV113" s="997"/>
      <c r="AW113" s="997"/>
      <c r="AX113" s="997"/>
      <c r="AY113" s="997"/>
      <c r="AZ113" s="879" t="s">
        <v>442</v>
      </c>
      <c r="BA113" s="816"/>
      <c r="BB113" s="816"/>
      <c r="BC113" s="816"/>
      <c r="BD113" s="816"/>
      <c r="BE113" s="816"/>
      <c r="BF113" s="816"/>
      <c r="BG113" s="816"/>
      <c r="BH113" s="816"/>
      <c r="BI113" s="816"/>
      <c r="BJ113" s="816"/>
      <c r="BK113" s="816"/>
      <c r="BL113" s="816"/>
      <c r="BM113" s="816"/>
      <c r="BN113" s="816"/>
      <c r="BO113" s="816"/>
      <c r="BP113" s="817"/>
      <c r="BQ113" s="880" t="s">
        <v>131</v>
      </c>
      <c r="BR113" s="881"/>
      <c r="BS113" s="881"/>
      <c r="BT113" s="881"/>
      <c r="BU113" s="881"/>
      <c r="BV113" s="881" t="s">
        <v>131</v>
      </c>
      <c r="BW113" s="881"/>
      <c r="BX113" s="881"/>
      <c r="BY113" s="881"/>
      <c r="BZ113" s="881"/>
      <c r="CA113" s="881" t="s">
        <v>131</v>
      </c>
      <c r="CB113" s="881"/>
      <c r="CC113" s="881"/>
      <c r="CD113" s="881"/>
      <c r="CE113" s="881"/>
      <c r="CF113" s="939" t="s">
        <v>131</v>
      </c>
      <c r="CG113" s="940"/>
      <c r="CH113" s="940"/>
      <c r="CI113" s="940"/>
      <c r="CJ113" s="940"/>
      <c r="CK113" s="991"/>
      <c r="CL113" s="885"/>
      <c r="CM113" s="879" t="s">
        <v>443</v>
      </c>
      <c r="CN113" s="816"/>
      <c r="CO113" s="816"/>
      <c r="CP113" s="816"/>
      <c r="CQ113" s="816"/>
      <c r="CR113" s="816"/>
      <c r="CS113" s="816"/>
      <c r="CT113" s="816"/>
      <c r="CU113" s="816"/>
      <c r="CV113" s="816"/>
      <c r="CW113" s="816"/>
      <c r="CX113" s="816"/>
      <c r="CY113" s="816"/>
      <c r="CZ113" s="816"/>
      <c r="DA113" s="816"/>
      <c r="DB113" s="816"/>
      <c r="DC113" s="816"/>
      <c r="DD113" s="816"/>
      <c r="DE113" s="816"/>
      <c r="DF113" s="817"/>
      <c r="DG113" s="843" t="s">
        <v>131</v>
      </c>
      <c r="DH113" s="844"/>
      <c r="DI113" s="844"/>
      <c r="DJ113" s="844"/>
      <c r="DK113" s="845"/>
      <c r="DL113" s="846" t="s">
        <v>131</v>
      </c>
      <c r="DM113" s="844"/>
      <c r="DN113" s="844"/>
      <c r="DO113" s="844"/>
      <c r="DP113" s="845"/>
      <c r="DQ113" s="846" t="s">
        <v>131</v>
      </c>
      <c r="DR113" s="844"/>
      <c r="DS113" s="844"/>
      <c r="DT113" s="844"/>
      <c r="DU113" s="845"/>
      <c r="DV113" s="888" t="s">
        <v>131</v>
      </c>
      <c r="DW113" s="889"/>
      <c r="DX113" s="889"/>
      <c r="DY113" s="889"/>
      <c r="DZ113" s="890"/>
    </row>
    <row r="114" spans="1:130" s="233" customFormat="1" ht="26.25" customHeight="1" x14ac:dyDescent="0.15">
      <c r="A114" s="978"/>
      <c r="B114" s="979"/>
      <c r="C114" s="816" t="s">
        <v>444</v>
      </c>
      <c r="D114" s="816"/>
      <c r="E114" s="816"/>
      <c r="F114" s="816"/>
      <c r="G114" s="816"/>
      <c r="H114" s="816"/>
      <c r="I114" s="816"/>
      <c r="J114" s="816"/>
      <c r="K114" s="816"/>
      <c r="L114" s="816"/>
      <c r="M114" s="816"/>
      <c r="N114" s="816"/>
      <c r="O114" s="816"/>
      <c r="P114" s="816"/>
      <c r="Q114" s="816"/>
      <c r="R114" s="816"/>
      <c r="S114" s="816"/>
      <c r="T114" s="816"/>
      <c r="U114" s="816"/>
      <c r="V114" s="816"/>
      <c r="W114" s="816"/>
      <c r="X114" s="816"/>
      <c r="Y114" s="816"/>
      <c r="Z114" s="817"/>
      <c r="AA114" s="843" t="s">
        <v>131</v>
      </c>
      <c r="AB114" s="844"/>
      <c r="AC114" s="844"/>
      <c r="AD114" s="844"/>
      <c r="AE114" s="845"/>
      <c r="AF114" s="846" t="s">
        <v>131</v>
      </c>
      <c r="AG114" s="844"/>
      <c r="AH114" s="844"/>
      <c r="AI114" s="844"/>
      <c r="AJ114" s="845"/>
      <c r="AK114" s="846" t="s">
        <v>131</v>
      </c>
      <c r="AL114" s="844"/>
      <c r="AM114" s="844"/>
      <c r="AN114" s="844"/>
      <c r="AO114" s="845"/>
      <c r="AP114" s="888" t="s">
        <v>131</v>
      </c>
      <c r="AQ114" s="889"/>
      <c r="AR114" s="889"/>
      <c r="AS114" s="889"/>
      <c r="AT114" s="890"/>
      <c r="AU114" s="996"/>
      <c r="AV114" s="997"/>
      <c r="AW114" s="997"/>
      <c r="AX114" s="997"/>
      <c r="AY114" s="997"/>
      <c r="AZ114" s="879" t="s">
        <v>445</v>
      </c>
      <c r="BA114" s="816"/>
      <c r="BB114" s="816"/>
      <c r="BC114" s="816"/>
      <c r="BD114" s="816"/>
      <c r="BE114" s="816"/>
      <c r="BF114" s="816"/>
      <c r="BG114" s="816"/>
      <c r="BH114" s="816"/>
      <c r="BI114" s="816"/>
      <c r="BJ114" s="816"/>
      <c r="BK114" s="816"/>
      <c r="BL114" s="816"/>
      <c r="BM114" s="816"/>
      <c r="BN114" s="816"/>
      <c r="BO114" s="816"/>
      <c r="BP114" s="817"/>
      <c r="BQ114" s="880">
        <v>1010005</v>
      </c>
      <c r="BR114" s="881"/>
      <c r="BS114" s="881"/>
      <c r="BT114" s="881"/>
      <c r="BU114" s="881"/>
      <c r="BV114" s="881">
        <v>1261903</v>
      </c>
      <c r="BW114" s="881"/>
      <c r="BX114" s="881"/>
      <c r="BY114" s="881"/>
      <c r="BZ114" s="881"/>
      <c r="CA114" s="881">
        <v>1257506</v>
      </c>
      <c r="CB114" s="881"/>
      <c r="CC114" s="881"/>
      <c r="CD114" s="881"/>
      <c r="CE114" s="881"/>
      <c r="CF114" s="939">
        <v>62</v>
      </c>
      <c r="CG114" s="940"/>
      <c r="CH114" s="940"/>
      <c r="CI114" s="940"/>
      <c r="CJ114" s="940"/>
      <c r="CK114" s="991"/>
      <c r="CL114" s="885"/>
      <c r="CM114" s="879" t="s">
        <v>446</v>
      </c>
      <c r="CN114" s="816"/>
      <c r="CO114" s="816"/>
      <c r="CP114" s="816"/>
      <c r="CQ114" s="816"/>
      <c r="CR114" s="816"/>
      <c r="CS114" s="816"/>
      <c r="CT114" s="816"/>
      <c r="CU114" s="816"/>
      <c r="CV114" s="816"/>
      <c r="CW114" s="816"/>
      <c r="CX114" s="816"/>
      <c r="CY114" s="816"/>
      <c r="CZ114" s="816"/>
      <c r="DA114" s="816"/>
      <c r="DB114" s="816"/>
      <c r="DC114" s="816"/>
      <c r="DD114" s="816"/>
      <c r="DE114" s="816"/>
      <c r="DF114" s="817"/>
      <c r="DG114" s="843" t="s">
        <v>131</v>
      </c>
      <c r="DH114" s="844"/>
      <c r="DI114" s="844"/>
      <c r="DJ114" s="844"/>
      <c r="DK114" s="845"/>
      <c r="DL114" s="846" t="s">
        <v>131</v>
      </c>
      <c r="DM114" s="844"/>
      <c r="DN114" s="844"/>
      <c r="DO114" s="844"/>
      <c r="DP114" s="845"/>
      <c r="DQ114" s="846" t="s">
        <v>131</v>
      </c>
      <c r="DR114" s="844"/>
      <c r="DS114" s="844"/>
      <c r="DT114" s="844"/>
      <c r="DU114" s="845"/>
      <c r="DV114" s="888" t="s">
        <v>131</v>
      </c>
      <c r="DW114" s="889"/>
      <c r="DX114" s="889"/>
      <c r="DY114" s="889"/>
      <c r="DZ114" s="890"/>
    </row>
    <row r="115" spans="1:130" s="233" customFormat="1" ht="26.25" customHeight="1" x14ac:dyDescent="0.15">
      <c r="A115" s="978"/>
      <c r="B115" s="979"/>
      <c r="C115" s="816" t="s">
        <v>447</v>
      </c>
      <c r="D115" s="816"/>
      <c r="E115" s="816"/>
      <c r="F115" s="816"/>
      <c r="G115" s="816"/>
      <c r="H115" s="816"/>
      <c r="I115" s="816"/>
      <c r="J115" s="816"/>
      <c r="K115" s="816"/>
      <c r="L115" s="816"/>
      <c r="M115" s="816"/>
      <c r="N115" s="816"/>
      <c r="O115" s="816"/>
      <c r="P115" s="816"/>
      <c r="Q115" s="816"/>
      <c r="R115" s="816"/>
      <c r="S115" s="816"/>
      <c r="T115" s="816"/>
      <c r="U115" s="816"/>
      <c r="V115" s="816"/>
      <c r="W115" s="816"/>
      <c r="X115" s="816"/>
      <c r="Y115" s="816"/>
      <c r="Z115" s="817"/>
      <c r="AA115" s="982" t="s">
        <v>131</v>
      </c>
      <c r="AB115" s="983"/>
      <c r="AC115" s="983"/>
      <c r="AD115" s="983"/>
      <c r="AE115" s="984"/>
      <c r="AF115" s="985" t="s">
        <v>131</v>
      </c>
      <c r="AG115" s="983"/>
      <c r="AH115" s="983"/>
      <c r="AI115" s="983"/>
      <c r="AJ115" s="984"/>
      <c r="AK115" s="985" t="s">
        <v>131</v>
      </c>
      <c r="AL115" s="983"/>
      <c r="AM115" s="983"/>
      <c r="AN115" s="983"/>
      <c r="AO115" s="984"/>
      <c r="AP115" s="986" t="s">
        <v>131</v>
      </c>
      <c r="AQ115" s="987"/>
      <c r="AR115" s="987"/>
      <c r="AS115" s="987"/>
      <c r="AT115" s="988"/>
      <c r="AU115" s="996"/>
      <c r="AV115" s="997"/>
      <c r="AW115" s="997"/>
      <c r="AX115" s="997"/>
      <c r="AY115" s="997"/>
      <c r="AZ115" s="879" t="s">
        <v>448</v>
      </c>
      <c r="BA115" s="816"/>
      <c r="BB115" s="816"/>
      <c r="BC115" s="816"/>
      <c r="BD115" s="816"/>
      <c r="BE115" s="816"/>
      <c r="BF115" s="816"/>
      <c r="BG115" s="816"/>
      <c r="BH115" s="816"/>
      <c r="BI115" s="816"/>
      <c r="BJ115" s="816"/>
      <c r="BK115" s="816"/>
      <c r="BL115" s="816"/>
      <c r="BM115" s="816"/>
      <c r="BN115" s="816"/>
      <c r="BO115" s="816"/>
      <c r="BP115" s="817"/>
      <c r="BQ115" s="880" t="s">
        <v>131</v>
      </c>
      <c r="BR115" s="881"/>
      <c r="BS115" s="881"/>
      <c r="BT115" s="881"/>
      <c r="BU115" s="881"/>
      <c r="BV115" s="881" t="s">
        <v>131</v>
      </c>
      <c r="BW115" s="881"/>
      <c r="BX115" s="881"/>
      <c r="BY115" s="881"/>
      <c r="BZ115" s="881"/>
      <c r="CA115" s="881" t="s">
        <v>131</v>
      </c>
      <c r="CB115" s="881"/>
      <c r="CC115" s="881"/>
      <c r="CD115" s="881"/>
      <c r="CE115" s="881"/>
      <c r="CF115" s="939" t="s">
        <v>131</v>
      </c>
      <c r="CG115" s="940"/>
      <c r="CH115" s="940"/>
      <c r="CI115" s="940"/>
      <c r="CJ115" s="940"/>
      <c r="CK115" s="991"/>
      <c r="CL115" s="885"/>
      <c r="CM115" s="879" t="s">
        <v>449</v>
      </c>
      <c r="CN115" s="816"/>
      <c r="CO115" s="816"/>
      <c r="CP115" s="816"/>
      <c r="CQ115" s="816"/>
      <c r="CR115" s="816"/>
      <c r="CS115" s="816"/>
      <c r="CT115" s="816"/>
      <c r="CU115" s="816"/>
      <c r="CV115" s="816"/>
      <c r="CW115" s="816"/>
      <c r="CX115" s="816"/>
      <c r="CY115" s="816"/>
      <c r="CZ115" s="816"/>
      <c r="DA115" s="816"/>
      <c r="DB115" s="816"/>
      <c r="DC115" s="816"/>
      <c r="DD115" s="816"/>
      <c r="DE115" s="816"/>
      <c r="DF115" s="817"/>
      <c r="DG115" s="843" t="s">
        <v>131</v>
      </c>
      <c r="DH115" s="844"/>
      <c r="DI115" s="844"/>
      <c r="DJ115" s="844"/>
      <c r="DK115" s="845"/>
      <c r="DL115" s="846" t="s">
        <v>131</v>
      </c>
      <c r="DM115" s="844"/>
      <c r="DN115" s="844"/>
      <c r="DO115" s="844"/>
      <c r="DP115" s="845"/>
      <c r="DQ115" s="846" t="s">
        <v>131</v>
      </c>
      <c r="DR115" s="844"/>
      <c r="DS115" s="844"/>
      <c r="DT115" s="844"/>
      <c r="DU115" s="845"/>
      <c r="DV115" s="888" t="s">
        <v>131</v>
      </c>
      <c r="DW115" s="889"/>
      <c r="DX115" s="889"/>
      <c r="DY115" s="889"/>
      <c r="DZ115" s="890"/>
    </row>
    <row r="116" spans="1:130" s="233" customFormat="1" ht="26.25" customHeight="1" x14ac:dyDescent="0.15">
      <c r="A116" s="980"/>
      <c r="B116" s="981"/>
      <c r="C116" s="903" t="s">
        <v>450</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843" t="s">
        <v>131</v>
      </c>
      <c r="AB116" s="844"/>
      <c r="AC116" s="844"/>
      <c r="AD116" s="844"/>
      <c r="AE116" s="845"/>
      <c r="AF116" s="846" t="s">
        <v>131</v>
      </c>
      <c r="AG116" s="844"/>
      <c r="AH116" s="844"/>
      <c r="AI116" s="844"/>
      <c r="AJ116" s="845"/>
      <c r="AK116" s="846">
        <v>57</v>
      </c>
      <c r="AL116" s="844"/>
      <c r="AM116" s="844"/>
      <c r="AN116" s="844"/>
      <c r="AO116" s="845"/>
      <c r="AP116" s="888">
        <v>0</v>
      </c>
      <c r="AQ116" s="889"/>
      <c r="AR116" s="889"/>
      <c r="AS116" s="889"/>
      <c r="AT116" s="890"/>
      <c r="AU116" s="996"/>
      <c r="AV116" s="997"/>
      <c r="AW116" s="997"/>
      <c r="AX116" s="997"/>
      <c r="AY116" s="997"/>
      <c r="AZ116" s="973" t="s">
        <v>451</v>
      </c>
      <c r="BA116" s="974"/>
      <c r="BB116" s="974"/>
      <c r="BC116" s="974"/>
      <c r="BD116" s="974"/>
      <c r="BE116" s="974"/>
      <c r="BF116" s="974"/>
      <c r="BG116" s="974"/>
      <c r="BH116" s="974"/>
      <c r="BI116" s="974"/>
      <c r="BJ116" s="974"/>
      <c r="BK116" s="974"/>
      <c r="BL116" s="974"/>
      <c r="BM116" s="974"/>
      <c r="BN116" s="974"/>
      <c r="BO116" s="974"/>
      <c r="BP116" s="975"/>
      <c r="BQ116" s="880" t="s">
        <v>131</v>
      </c>
      <c r="BR116" s="881"/>
      <c r="BS116" s="881"/>
      <c r="BT116" s="881"/>
      <c r="BU116" s="881"/>
      <c r="BV116" s="881" t="s">
        <v>131</v>
      </c>
      <c r="BW116" s="881"/>
      <c r="BX116" s="881"/>
      <c r="BY116" s="881"/>
      <c r="BZ116" s="881"/>
      <c r="CA116" s="881" t="s">
        <v>131</v>
      </c>
      <c r="CB116" s="881"/>
      <c r="CC116" s="881"/>
      <c r="CD116" s="881"/>
      <c r="CE116" s="881"/>
      <c r="CF116" s="939" t="s">
        <v>131</v>
      </c>
      <c r="CG116" s="940"/>
      <c r="CH116" s="940"/>
      <c r="CI116" s="940"/>
      <c r="CJ116" s="940"/>
      <c r="CK116" s="991"/>
      <c r="CL116" s="885"/>
      <c r="CM116" s="879" t="s">
        <v>452</v>
      </c>
      <c r="CN116" s="816"/>
      <c r="CO116" s="816"/>
      <c r="CP116" s="816"/>
      <c r="CQ116" s="816"/>
      <c r="CR116" s="816"/>
      <c r="CS116" s="816"/>
      <c r="CT116" s="816"/>
      <c r="CU116" s="816"/>
      <c r="CV116" s="816"/>
      <c r="CW116" s="816"/>
      <c r="CX116" s="816"/>
      <c r="CY116" s="816"/>
      <c r="CZ116" s="816"/>
      <c r="DA116" s="816"/>
      <c r="DB116" s="816"/>
      <c r="DC116" s="816"/>
      <c r="DD116" s="816"/>
      <c r="DE116" s="816"/>
      <c r="DF116" s="817"/>
      <c r="DG116" s="843" t="s">
        <v>131</v>
      </c>
      <c r="DH116" s="844"/>
      <c r="DI116" s="844"/>
      <c r="DJ116" s="844"/>
      <c r="DK116" s="845"/>
      <c r="DL116" s="846" t="s">
        <v>131</v>
      </c>
      <c r="DM116" s="844"/>
      <c r="DN116" s="844"/>
      <c r="DO116" s="844"/>
      <c r="DP116" s="845"/>
      <c r="DQ116" s="846" t="s">
        <v>131</v>
      </c>
      <c r="DR116" s="844"/>
      <c r="DS116" s="844"/>
      <c r="DT116" s="844"/>
      <c r="DU116" s="845"/>
      <c r="DV116" s="888" t="s">
        <v>131</v>
      </c>
      <c r="DW116" s="889"/>
      <c r="DX116" s="889"/>
      <c r="DY116" s="889"/>
      <c r="DZ116" s="890"/>
    </row>
    <row r="117" spans="1:130" s="233" customFormat="1" ht="26.25" customHeight="1" x14ac:dyDescent="0.15">
      <c r="A117" s="959" t="s">
        <v>190</v>
      </c>
      <c r="B117" s="960"/>
      <c r="C117" s="960"/>
      <c r="D117" s="960"/>
      <c r="E117" s="960"/>
      <c r="F117" s="960"/>
      <c r="G117" s="960"/>
      <c r="H117" s="960"/>
      <c r="I117" s="960"/>
      <c r="J117" s="960"/>
      <c r="K117" s="960"/>
      <c r="L117" s="960"/>
      <c r="M117" s="960"/>
      <c r="N117" s="960"/>
      <c r="O117" s="960"/>
      <c r="P117" s="960"/>
      <c r="Q117" s="960"/>
      <c r="R117" s="960"/>
      <c r="S117" s="960"/>
      <c r="T117" s="960"/>
      <c r="U117" s="960"/>
      <c r="V117" s="960"/>
      <c r="W117" s="960"/>
      <c r="X117" s="960"/>
      <c r="Y117" s="941" t="s">
        <v>453</v>
      </c>
      <c r="Z117" s="961"/>
      <c r="AA117" s="966">
        <v>492110</v>
      </c>
      <c r="AB117" s="967"/>
      <c r="AC117" s="967"/>
      <c r="AD117" s="967"/>
      <c r="AE117" s="968"/>
      <c r="AF117" s="969">
        <v>509511</v>
      </c>
      <c r="AG117" s="967"/>
      <c r="AH117" s="967"/>
      <c r="AI117" s="967"/>
      <c r="AJ117" s="968"/>
      <c r="AK117" s="969">
        <v>503831</v>
      </c>
      <c r="AL117" s="967"/>
      <c r="AM117" s="967"/>
      <c r="AN117" s="967"/>
      <c r="AO117" s="968"/>
      <c r="AP117" s="970"/>
      <c r="AQ117" s="971"/>
      <c r="AR117" s="971"/>
      <c r="AS117" s="971"/>
      <c r="AT117" s="972"/>
      <c r="AU117" s="996"/>
      <c r="AV117" s="997"/>
      <c r="AW117" s="997"/>
      <c r="AX117" s="997"/>
      <c r="AY117" s="997"/>
      <c r="AZ117" s="927" t="s">
        <v>454</v>
      </c>
      <c r="BA117" s="928"/>
      <c r="BB117" s="928"/>
      <c r="BC117" s="928"/>
      <c r="BD117" s="928"/>
      <c r="BE117" s="928"/>
      <c r="BF117" s="928"/>
      <c r="BG117" s="928"/>
      <c r="BH117" s="928"/>
      <c r="BI117" s="928"/>
      <c r="BJ117" s="928"/>
      <c r="BK117" s="928"/>
      <c r="BL117" s="928"/>
      <c r="BM117" s="928"/>
      <c r="BN117" s="928"/>
      <c r="BO117" s="928"/>
      <c r="BP117" s="929"/>
      <c r="BQ117" s="880" t="s">
        <v>131</v>
      </c>
      <c r="BR117" s="881"/>
      <c r="BS117" s="881"/>
      <c r="BT117" s="881"/>
      <c r="BU117" s="881"/>
      <c r="BV117" s="881" t="s">
        <v>131</v>
      </c>
      <c r="BW117" s="881"/>
      <c r="BX117" s="881"/>
      <c r="BY117" s="881"/>
      <c r="BZ117" s="881"/>
      <c r="CA117" s="881" t="s">
        <v>131</v>
      </c>
      <c r="CB117" s="881"/>
      <c r="CC117" s="881"/>
      <c r="CD117" s="881"/>
      <c r="CE117" s="881"/>
      <c r="CF117" s="939" t="s">
        <v>131</v>
      </c>
      <c r="CG117" s="940"/>
      <c r="CH117" s="940"/>
      <c r="CI117" s="940"/>
      <c r="CJ117" s="940"/>
      <c r="CK117" s="991"/>
      <c r="CL117" s="885"/>
      <c r="CM117" s="879" t="s">
        <v>455</v>
      </c>
      <c r="CN117" s="816"/>
      <c r="CO117" s="816"/>
      <c r="CP117" s="816"/>
      <c r="CQ117" s="816"/>
      <c r="CR117" s="816"/>
      <c r="CS117" s="816"/>
      <c r="CT117" s="816"/>
      <c r="CU117" s="816"/>
      <c r="CV117" s="816"/>
      <c r="CW117" s="816"/>
      <c r="CX117" s="816"/>
      <c r="CY117" s="816"/>
      <c r="CZ117" s="816"/>
      <c r="DA117" s="816"/>
      <c r="DB117" s="816"/>
      <c r="DC117" s="816"/>
      <c r="DD117" s="816"/>
      <c r="DE117" s="816"/>
      <c r="DF117" s="817"/>
      <c r="DG117" s="843" t="s">
        <v>131</v>
      </c>
      <c r="DH117" s="844"/>
      <c r="DI117" s="844"/>
      <c r="DJ117" s="844"/>
      <c r="DK117" s="845"/>
      <c r="DL117" s="846" t="s">
        <v>131</v>
      </c>
      <c r="DM117" s="844"/>
      <c r="DN117" s="844"/>
      <c r="DO117" s="844"/>
      <c r="DP117" s="845"/>
      <c r="DQ117" s="846" t="s">
        <v>131</v>
      </c>
      <c r="DR117" s="844"/>
      <c r="DS117" s="844"/>
      <c r="DT117" s="844"/>
      <c r="DU117" s="845"/>
      <c r="DV117" s="888" t="s">
        <v>131</v>
      </c>
      <c r="DW117" s="889"/>
      <c r="DX117" s="889"/>
      <c r="DY117" s="889"/>
      <c r="DZ117" s="890"/>
    </row>
    <row r="118" spans="1:130" s="233" customFormat="1" ht="26.25" customHeight="1" x14ac:dyDescent="0.15">
      <c r="A118" s="959" t="s">
        <v>429</v>
      </c>
      <c r="B118" s="960"/>
      <c r="C118" s="960"/>
      <c r="D118" s="960"/>
      <c r="E118" s="960"/>
      <c r="F118" s="960"/>
      <c r="G118" s="960"/>
      <c r="H118" s="960"/>
      <c r="I118" s="960"/>
      <c r="J118" s="960"/>
      <c r="K118" s="960"/>
      <c r="L118" s="960"/>
      <c r="M118" s="960"/>
      <c r="N118" s="960"/>
      <c r="O118" s="960"/>
      <c r="P118" s="960"/>
      <c r="Q118" s="960"/>
      <c r="R118" s="960"/>
      <c r="S118" s="960"/>
      <c r="T118" s="960"/>
      <c r="U118" s="960"/>
      <c r="V118" s="960"/>
      <c r="W118" s="960"/>
      <c r="X118" s="960"/>
      <c r="Y118" s="960"/>
      <c r="Z118" s="961"/>
      <c r="AA118" s="962" t="s">
        <v>426</v>
      </c>
      <c r="AB118" s="960"/>
      <c r="AC118" s="960"/>
      <c r="AD118" s="960"/>
      <c r="AE118" s="961"/>
      <c r="AF118" s="962" t="s">
        <v>427</v>
      </c>
      <c r="AG118" s="960"/>
      <c r="AH118" s="960"/>
      <c r="AI118" s="960"/>
      <c r="AJ118" s="961"/>
      <c r="AK118" s="962" t="s">
        <v>307</v>
      </c>
      <c r="AL118" s="960"/>
      <c r="AM118" s="960"/>
      <c r="AN118" s="960"/>
      <c r="AO118" s="961"/>
      <c r="AP118" s="963" t="s">
        <v>428</v>
      </c>
      <c r="AQ118" s="964"/>
      <c r="AR118" s="964"/>
      <c r="AS118" s="964"/>
      <c r="AT118" s="965"/>
      <c r="AU118" s="996"/>
      <c r="AV118" s="997"/>
      <c r="AW118" s="997"/>
      <c r="AX118" s="997"/>
      <c r="AY118" s="997"/>
      <c r="AZ118" s="902" t="s">
        <v>456</v>
      </c>
      <c r="BA118" s="903"/>
      <c r="BB118" s="903"/>
      <c r="BC118" s="903"/>
      <c r="BD118" s="903"/>
      <c r="BE118" s="903"/>
      <c r="BF118" s="903"/>
      <c r="BG118" s="903"/>
      <c r="BH118" s="903"/>
      <c r="BI118" s="903"/>
      <c r="BJ118" s="903"/>
      <c r="BK118" s="903"/>
      <c r="BL118" s="903"/>
      <c r="BM118" s="903"/>
      <c r="BN118" s="903"/>
      <c r="BO118" s="903"/>
      <c r="BP118" s="904"/>
      <c r="BQ118" s="943" t="s">
        <v>131</v>
      </c>
      <c r="BR118" s="909"/>
      <c r="BS118" s="909"/>
      <c r="BT118" s="909"/>
      <c r="BU118" s="909"/>
      <c r="BV118" s="909" t="s">
        <v>131</v>
      </c>
      <c r="BW118" s="909"/>
      <c r="BX118" s="909"/>
      <c r="BY118" s="909"/>
      <c r="BZ118" s="909"/>
      <c r="CA118" s="909" t="s">
        <v>131</v>
      </c>
      <c r="CB118" s="909"/>
      <c r="CC118" s="909"/>
      <c r="CD118" s="909"/>
      <c r="CE118" s="909"/>
      <c r="CF118" s="939" t="s">
        <v>131</v>
      </c>
      <c r="CG118" s="940"/>
      <c r="CH118" s="940"/>
      <c r="CI118" s="940"/>
      <c r="CJ118" s="940"/>
      <c r="CK118" s="991"/>
      <c r="CL118" s="885"/>
      <c r="CM118" s="879" t="s">
        <v>457</v>
      </c>
      <c r="CN118" s="816"/>
      <c r="CO118" s="816"/>
      <c r="CP118" s="816"/>
      <c r="CQ118" s="816"/>
      <c r="CR118" s="816"/>
      <c r="CS118" s="816"/>
      <c r="CT118" s="816"/>
      <c r="CU118" s="816"/>
      <c r="CV118" s="816"/>
      <c r="CW118" s="816"/>
      <c r="CX118" s="816"/>
      <c r="CY118" s="816"/>
      <c r="CZ118" s="816"/>
      <c r="DA118" s="816"/>
      <c r="DB118" s="816"/>
      <c r="DC118" s="816"/>
      <c r="DD118" s="816"/>
      <c r="DE118" s="816"/>
      <c r="DF118" s="817"/>
      <c r="DG118" s="843" t="s">
        <v>131</v>
      </c>
      <c r="DH118" s="844"/>
      <c r="DI118" s="844"/>
      <c r="DJ118" s="844"/>
      <c r="DK118" s="845"/>
      <c r="DL118" s="846" t="s">
        <v>131</v>
      </c>
      <c r="DM118" s="844"/>
      <c r="DN118" s="844"/>
      <c r="DO118" s="844"/>
      <c r="DP118" s="845"/>
      <c r="DQ118" s="846" t="s">
        <v>131</v>
      </c>
      <c r="DR118" s="844"/>
      <c r="DS118" s="844"/>
      <c r="DT118" s="844"/>
      <c r="DU118" s="845"/>
      <c r="DV118" s="888" t="s">
        <v>131</v>
      </c>
      <c r="DW118" s="889"/>
      <c r="DX118" s="889"/>
      <c r="DY118" s="889"/>
      <c r="DZ118" s="890"/>
    </row>
    <row r="119" spans="1:130" s="233" customFormat="1" ht="26.25" customHeight="1" x14ac:dyDescent="0.15">
      <c r="A119" s="882" t="s">
        <v>432</v>
      </c>
      <c r="B119" s="883"/>
      <c r="C119" s="924" t="s">
        <v>433</v>
      </c>
      <c r="D119" s="872"/>
      <c r="E119" s="872"/>
      <c r="F119" s="872"/>
      <c r="G119" s="872"/>
      <c r="H119" s="872"/>
      <c r="I119" s="872"/>
      <c r="J119" s="872"/>
      <c r="K119" s="872"/>
      <c r="L119" s="872"/>
      <c r="M119" s="872"/>
      <c r="N119" s="872"/>
      <c r="O119" s="872"/>
      <c r="P119" s="872"/>
      <c r="Q119" s="872"/>
      <c r="R119" s="872"/>
      <c r="S119" s="872"/>
      <c r="T119" s="872"/>
      <c r="U119" s="872"/>
      <c r="V119" s="872"/>
      <c r="W119" s="872"/>
      <c r="X119" s="872"/>
      <c r="Y119" s="872"/>
      <c r="Z119" s="873"/>
      <c r="AA119" s="952" t="s">
        <v>131</v>
      </c>
      <c r="AB119" s="953"/>
      <c r="AC119" s="953"/>
      <c r="AD119" s="953"/>
      <c r="AE119" s="954"/>
      <c r="AF119" s="955" t="s">
        <v>131</v>
      </c>
      <c r="AG119" s="953"/>
      <c r="AH119" s="953"/>
      <c r="AI119" s="953"/>
      <c r="AJ119" s="954"/>
      <c r="AK119" s="955" t="s">
        <v>131</v>
      </c>
      <c r="AL119" s="953"/>
      <c r="AM119" s="953"/>
      <c r="AN119" s="953"/>
      <c r="AO119" s="954"/>
      <c r="AP119" s="956" t="s">
        <v>131</v>
      </c>
      <c r="AQ119" s="957"/>
      <c r="AR119" s="957"/>
      <c r="AS119" s="957"/>
      <c r="AT119" s="958"/>
      <c r="AU119" s="998"/>
      <c r="AV119" s="999"/>
      <c r="AW119" s="999"/>
      <c r="AX119" s="999"/>
      <c r="AY119" s="999"/>
      <c r="AZ119" s="254" t="s">
        <v>190</v>
      </c>
      <c r="BA119" s="254"/>
      <c r="BB119" s="254"/>
      <c r="BC119" s="254"/>
      <c r="BD119" s="254"/>
      <c r="BE119" s="254"/>
      <c r="BF119" s="254"/>
      <c r="BG119" s="254"/>
      <c r="BH119" s="254"/>
      <c r="BI119" s="254"/>
      <c r="BJ119" s="254"/>
      <c r="BK119" s="254"/>
      <c r="BL119" s="254"/>
      <c r="BM119" s="254"/>
      <c r="BN119" s="254"/>
      <c r="BO119" s="941" t="s">
        <v>458</v>
      </c>
      <c r="BP119" s="942"/>
      <c r="BQ119" s="943">
        <v>5861697</v>
      </c>
      <c r="BR119" s="909"/>
      <c r="BS119" s="909"/>
      <c r="BT119" s="909"/>
      <c r="BU119" s="909"/>
      <c r="BV119" s="909">
        <v>6234747</v>
      </c>
      <c r="BW119" s="909"/>
      <c r="BX119" s="909"/>
      <c r="BY119" s="909"/>
      <c r="BZ119" s="909"/>
      <c r="CA119" s="909">
        <v>6423040</v>
      </c>
      <c r="CB119" s="909"/>
      <c r="CC119" s="909"/>
      <c r="CD119" s="909"/>
      <c r="CE119" s="909"/>
      <c r="CF119" s="812"/>
      <c r="CG119" s="813"/>
      <c r="CH119" s="813"/>
      <c r="CI119" s="813"/>
      <c r="CJ119" s="898"/>
      <c r="CK119" s="992"/>
      <c r="CL119" s="887"/>
      <c r="CM119" s="902" t="s">
        <v>459</v>
      </c>
      <c r="CN119" s="903"/>
      <c r="CO119" s="903"/>
      <c r="CP119" s="903"/>
      <c r="CQ119" s="903"/>
      <c r="CR119" s="903"/>
      <c r="CS119" s="903"/>
      <c r="CT119" s="903"/>
      <c r="CU119" s="903"/>
      <c r="CV119" s="903"/>
      <c r="CW119" s="903"/>
      <c r="CX119" s="903"/>
      <c r="CY119" s="903"/>
      <c r="CZ119" s="903"/>
      <c r="DA119" s="903"/>
      <c r="DB119" s="903"/>
      <c r="DC119" s="903"/>
      <c r="DD119" s="903"/>
      <c r="DE119" s="903"/>
      <c r="DF119" s="904"/>
      <c r="DG119" s="827" t="s">
        <v>131</v>
      </c>
      <c r="DH119" s="828"/>
      <c r="DI119" s="828"/>
      <c r="DJ119" s="828"/>
      <c r="DK119" s="829"/>
      <c r="DL119" s="830" t="s">
        <v>131</v>
      </c>
      <c r="DM119" s="828"/>
      <c r="DN119" s="828"/>
      <c r="DO119" s="828"/>
      <c r="DP119" s="829"/>
      <c r="DQ119" s="830" t="s">
        <v>131</v>
      </c>
      <c r="DR119" s="828"/>
      <c r="DS119" s="828"/>
      <c r="DT119" s="828"/>
      <c r="DU119" s="829"/>
      <c r="DV119" s="912" t="s">
        <v>131</v>
      </c>
      <c r="DW119" s="913"/>
      <c r="DX119" s="913"/>
      <c r="DY119" s="913"/>
      <c r="DZ119" s="914"/>
    </row>
    <row r="120" spans="1:130" s="233" customFormat="1" ht="26.25" customHeight="1" x14ac:dyDescent="0.15">
      <c r="A120" s="884"/>
      <c r="B120" s="885"/>
      <c r="C120" s="879" t="s">
        <v>436</v>
      </c>
      <c r="D120" s="816"/>
      <c r="E120" s="816"/>
      <c r="F120" s="816"/>
      <c r="G120" s="816"/>
      <c r="H120" s="816"/>
      <c r="I120" s="816"/>
      <c r="J120" s="816"/>
      <c r="K120" s="816"/>
      <c r="L120" s="816"/>
      <c r="M120" s="816"/>
      <c r="N120" s="816"/>
      <c r="O120" s="816"/>
      <c r="P120" s="816"/>
      <c r="Q120" s="816"/>
      <c r="R120" s="816"/>
      <c r="S120" s="816"/>
      <c r="T120" s="816"/>
      <c r="U120" s="816"/>
      <c r="V120" s="816"/>
      <c r="W120" s="816"/>
      <c r="X120" s="816"/>
      <c r="Y120" s="816"/>
      <c r="Z120" s="817"/>
      <c r="AA120" s="843" t="s">
        <v>131</v>
      </c>
      <c r="AB120" s="844"/>
      <c r="AC120" s="844"/>
      <c r="AD120" s="844"/>
      <c r="AE120" s="845"/>
      <c r="AF120" s="846" t="s">
        <v>131</v>
      </c>
      <c r="AG120" s="844"/>
      <c r="AH120" s="844"/>
      <c r="AI120" s="844"/>
      <c r="AJ120" s="845"/>
      <c r="AK120" s="846" t="s">
        <v>131</v>
      </c>
      <c r="AL120" s="844"/>
      <c r="AM120" s="844"/>
      <c r="AN120" s="844"/>
      <c r="AO120" s="845"/>
      <c r="AP120" s="888" t="s">
        <v>131</v>
      </c>
      <c r="AQ120" s="889"/>
      <c r="AR120" s="889"/>
      <c r="AS120" s="889"/>
      <c r="AT120" s="890"/>
      <c r="AU120" s="944" t="s">
        <v>460</v>
      </c>
      <c r="AV120" s="945"/>
      <c r="AW120" s="945"/>
      <c r="AX120" s="945"/>
      <c r="AY120" s="946"/>
      <c r="AZ120" s="924" t="s">
        <v>461</v>
      </c>
      <c r="BA120" s="872"/>
      <c r="BB120" s="872"/>
      <c r="BC120" s="872"/>
      <c r="BD120" s="872"/>
      <c r="BE120" s="872"/>
      <c r="BF120" s="872"/>
      <c r="BG120" s="872"/>
      <c r="BH120" s="872"/>
      <c r="BI120" s="872"/>
      <c r="BJ120" s="872"/>
      <c r="BK120" s="872"/>
      <c r="BL120" s="872"/>
      <c r="BM120" s="872"/>
      <c r="BN120" s="872"/>
      <c r="BO120" s="872"/>
      <c r="BP120" s="873"/>
      <c r="BQ120" s="925">
        <v>3274836</v>
      </c>
      <c r="BR120" s="906"/>
      <c r="BS120" s="906"/>
      <c r="BT120" s="906"/>
      <c r="BU120" s="906"/>
      <c r="BV120" s="906">
        <v>3289865</v>
      </c>
      <c r="BW120" s="906"/>
      <c r="BX120" s="906"/>
      <c r="BY120" s="906"/>
      <c r="BZ120" s="906"/>
      <c r="CA120" s="906">
        <v>3538929</v>
      </c>
      <c r="CB120" s="906"/>
      <c r="CC120" s="906"/>
      <c r="CD120" s="906"/>
      <c r="CE120" s="906"/>
      <c r="CF120" s="930">
        <v>174.4</v>
      </c>
      <c r="CG120" s="931"/>
      <c r="CH120" s="931"/>
      <c r="CI120" s="931"/>
      <c r="CJ120" s="931"/>
      <c r="CK120" s="932" t="s">
        <v>462</v>
      </c>
      <c r="CL120" s="916"/>
      <c r="CM120" s="916"/>
      <c r="CN120" s="916"/>
      <c r="CO120" s="917"/>
      <c r="CP120" s="936" t="s">
        <v>406</v>
      </c>
      <c r="CQ120" s="937"/>
      <c r="CR120" s="937"/>
      <c r="CS120" s="937"/>
      <c r="CT120" s="937"/>
      <c r="CU120" s="937"/>
      <c r="CV120" s="937"/>
      <c r="CW120" s="937"/>
      <c r="CX120" s="937"/>
      <c r="CY120" s="937"/>
      <c r="CZ120" s="937"/>
      <c r="DA120" s="937"/>
      <c r="DB120" s="937"/>
      <c r="DC120" s="937"/>
      <c r="DD120" s="937"/>
      <c r="DE120" s="937"/>
      <c r="DF120" s="938"/>
      <c r="DG120" s="925">
        <v>664661</v>
      </c>
      <c r="DH120" s="906"/>
      <c r="DI120" s="906"/>
      <c r="DJ120" s="906"/>
      <c r="DK120" s="906"/>
      <c r="DL120" s="906">
        <v>619300</v>
      </c>
      <c r="DM120" s="906"/>
      <c r="DN120" s="906"/>
      <c r="DO120" s="906"/>
      <c r="DP120" s="906"/>
      <c r="DQ120" s="906">
        <v>560577</v>
      </c>
      <c r="DR120" s="906"/>
      <c r="DS120" s="906"/>
      <c r="DT120" s="906"/>
      <c r="DU120" s="906"/>
      <c r="DV120" s="907">
        <v>27.6</v>
      </c>
      <c r="DW120" s="907"/>
      <c r="DX120" s="907"/>
      <c r="DY120" s="907"/>
      <c r="DZ120" s="908"/>
    </row>
    <row r="121" spans="1:130" s="233" customFormat="1" ht="26.25" customHeight="1" x14ac:dyDescent="0.15">
      <c r="A121" s="884"/>
      <c r="B121" s="885"/>
      <c r="C121" s="927" t="s">
        <v>463</v>
      </c>
      <c r="D121" s="928"/>
      <c r="E121" s="928"/>
      <c r="F121" s="928"/>
      <c r="G121" s="928"/>
      <c r="H121" s="928"/>
      <c r="I121" s="928"/>
      <c r="J121" s="928"/>
      <c r="K121" s="928"/>
      <c r="L121" s="928"/>
      <c r="M121" s="928"/>
      <c r="N121" s="928"/>
      <c r="O121" s="928"/>
      <c r="P121" s="928"/>
      <c r="Q121" s="928"/>
      <c r="R121" s="928"/>
      <c r="S121" s="928"/>
      <c r="T121" s="928"/>
      <c r="U121" s="928"/>
      <c r="V121" s="928"/>
      <c r="W121" s="928"/>
      <c r="X121" s="928"/>
      <c r="Y121" s="928"/>
      <c r="Z121" s="929"/>
      <c r="AA121" s="843" t="s">
        <v>131</v>
      </c>
      <c r="AB121" s="844"/>
      <c r="AC121" s="844"/>
      <c r="AD121" s="844"/>
      <c r="AE121" s="845"/>
      <c r="AF121" s="846" t="s">
        <v>131</v>
      </c>
      <c r="AG121" s="844"/>
      <c r="AH121" s="844"/>
      <c r="AI121" s="844"/>
      <c r="AJ121" s="845"/>
      <c r="AK121" s="846" t="s">
        <v>131</v>
      </c>
      <c r="AL121" s="844"/>
      <c r="AM121" s="844"/>
      <c r="AN121" s="844"/>
      <c r="AO121" s="845"/>
      <c r="AP121" s="888" t="s">
        <v>131</v>
      </c>
      <c r="AQ121" s="889"/>
      <c r="AR121" s="889"/>
      <c r="AS121" s="889"/>
      <c r="AT121" s="890"/>
      <c r="AU121" s="947"/>
      <c r="AV121" s="948"/>
      <c r="AW121" s="948"/>
      <c r="AX121" s="948"/>
      <c r="AY121" s="949"/>
      <c r="AZ121" s="879" t="s">
        <v>464</v>
      </c>
      <c r="BA121" s="816"/>
      <c r="BB121" s="816"/>
      <c r="BC121" s="816"/>
      <c r="BD121" s="816"/>
      <c r="BE121" s="816"/>
      <c r="BF121" s="816"/>
      <c r="BG121" s="816"/>
      <c r="BH121" s="816"/>
      <c r="BI121" s="816"/>
      <c r="BJ121" s="816"/>
      <c r="BK121" s="816"/>
      <c r="BL121" s="816"/>
      <c r="BM121" s="816"/>
      <c r="BN121" s="816"/>
      <c r="BO121" s="816"/>
      <c r="BP121" s="817"/>
      <c r="BQ121" s="880" t="s">
        <v>131</v>
      </c>
      <c r="BR121" s="881"/>
      <c r="BS121" s="881"/>
      <c r="BT121" s="881"/>
      <c r="BU121" s="881"/>
      <c r="BV121" s="881" t="s">
        <v>131</v>
      </c>
      <c r="BW121" s="881"/>
      <c r="BX121" s="881"/>
      <c r="BY121" s="881"/>
      <c r="BZ121" s="881"/>
      <c r="CA121" s="881" t="s">
        <v>131</v>
      </c>
      <c r="CB121" s="881"/>
      <c r="CC121" s="881"/>
      <c r="CD121" s="881"/>
      <c r="CE121" s="881"/>
      <c r="CF121" s="939" t="s">
        <v>131</v>
      </c>
      <c r="CG121" s="940"/>
      <c r="CH121" s="940"/>
      <c r="CI121" s="940"/>
      <c r="CJ121" s="940"/>
      <c r="CK121" s="933"/>
      <c r="CL121" s="919"/>
      <c r="CM121" s="919"/>
      <c r="CN121" s="919"/>
      <c r="CO121" s="920"/>
      <c r="CP121" s="899" t="s">
        <v>408</v>
      </c>
      <c r="CQ121" s="900"/>
      <c r="CR121" s="900"/>
      <c r="CS121" s="900"/>
      <c r="CT121" s="900"/>
      <c r="CU121" s="900"/>
      <c r="CV121" s="900"/>
      <c r="CW121" s="900"/>
      <c r="CX121" s="900"/>
      <c r="CY121" s="900"/>
      <c r="CZ121" s="900"/>
      <c r="DA121" s="900"/>
      <c r="DB121" s="900"/>
      <c r="DC121" s="900"/>
      <c r="DD121" s="900"/>
      <c r="DE121" s="900"/>
      <c r="DF121" s="901"/>
      <c r="DG121" s="880">
        <v>563706</v>
      </c>
      <c r="DH121" s="881"/>
      <c r="DI121" s="881"/>
      <c r="DJ121" s="881"/>
      <c r="DK121" s="881"/>
      <c r="DL121" s="881">
        <v>525562</v>
      </c>
      <c r="DM121" s="881"/>
      <c r="DN121" s="881"/>
      <c r="DO121" s="881"/>
      <c r="DP121" s="881"/>
      <c r="DQ121" s="881">
        <v>488315</v>
      </c>
      <c r="DR121" s="881"/>
      <c r="DS121" s="881"/>
      <c r="DT121" s="881"/>
      <c r="DU121" s="881"/>
      <c r="DV121" s="858">
        <v>24.1</v>
      </c>
      <c r="DW121" s="858"/>
      <c r="DX121" s="858"/>
      <c r="DY121" s="858"/>
      <c r="DZ121" s="859"/>
    </row>
    <row r="122" spans="1:130" s="233" customFormat="1" ht="26.25" customHeight="1" x14ac:dyDescent="0.15">
      <c r="A122" s="884"/>
      <c r="B122" s="885"/>
      <c r="C122" s="879" t="s">
        <v>446</v>
      </c>
      <c r="D122" s="816"/>
      <c r="E122" s="816"/>
      <c r="F122" s="816"/>
      <c r="G122" s="816"/>
      <c r="H122" s="816"/>
      <c r="I122" s="816"/>
      <c r="J122" s="816"/>
      <c r="K122" s="816"/>
      <c r="L122" s="816"/>
      <c r="M122" s="816"/>
      <c r="N122" s="816"/>
      <c r="O122" s="816"/>
      <c r="P122" s="816"/>
      <c r="Q122" s="816"/>
      <c r="R122" s="816"/>
      <c r="S122" s="816"/>
      <c r="T122" s="816"/>
      <c r="U122" s="816"/>
      <c r="V122" s="816"/>
      <c r="W122" s="816"/>
      <c r="X122" s="816"/>
      <c r="Y122" s="816"/>
      <c r="Z122" s="817"/>
      <c r="AA122" s="843" t="s">
        <v>131</v>
      </c>
      <c r="AB122" s="844"/>
      <c r="AC122" s="844"/>
      <c r="AD122" s="844"/>
      <c r="AE122" s="845"/>
      <c r="AF122" s="846" t="s">
        <v>131</v>
      </c>
      <c r="AG122" s="844"/>
      <c r="AH122" s="844"/>
      <c r="AI122" s="844"/>
      <c r="AJ122" s="845"/>
      <c r="AK122" s="846" t="s">
        <v>131</v>
      </c>
      <c r="AL122" s="844"/>
      <c r="AM122" s="844"/>
      <c r="AN122" s="844"/>
      <c r="AO122" s="845"/>
      <c r="AP122" s="888" t="s">
        <v>131</v>
      </c>
      <c r="AQ122" s="889"/>
      <c r="AR122" s="889"/>
      <c r="AS122" s="889"/>
      <c r="AT122" s="890"/>
      <c r="AU122" s="947"/>
      <c r="AV122" s="948"/>
      <c r="AW122" s="948"/>
      <c r="AX122" s="948"/>
      <c r="AY122" s="949"/>
      <c r="AZ122" s="902" t="s">
        <v>465</v>
      </c>
      <c r="BA122" s="903"/>
      <c r="BB122" s="903"/>
      <c r="BC122" s="903"/>
      <c r="BD122" s="903"/>
      <c r="BE122" s="903"/>
      <c r="BF122" s="903"/>
      <c r="BG122" s="903"/>
      <c r="BH122" s="903"/>
      <c r="BI122" s="903"/>
      <c r="BJ122" s="903"/>
      <c r="BK122" s="903"/>
      <c r="BL122" s="903"/>
      <c r="BM122" s="903"/>
      <c r="BN122" s="903"/>
      <c r="BO122" s="903"/>
      <c r="BP122" s="904"/>
      <c r="BQ122" s="943">
        <v>3194044</v>
      </c>
      <c r="BR122" s="909"/>
      <c r="BS122" s="909"/>
      <c r="BT122" s="909"/>
      <c r="BU122" s="909"/>
      <c r="BV122" s="909">
        <v>3300231</v>
      </c>
      <c r="BW122" s="909"/>
      <c r="BX122" s="909"/>
      <c r="BY122" s="909"/>
      <c r="BZ122" s="909"/>
      <c r="CA122" s="909">
        <v>3482611</v>
      </c>
      <c r="CB122" s="909"/>
      <c r="CC122" s="909"/>
      <c r="CD122" s="909"/>
      <c r="CE122" s="909"/>
      <c r="CF122" s="910">
        <v>171.7</v>
      </c>
      <c r="CG122" s="911"/>
      <c r="CH122" s="911"/>
      <c r="CI122" s="911"/>
      <c r="CJ122" s="911"/>
      <c r="CK122" s="933"/>
      <c r="CL122" s="919"/>
      <c r="CM122" s="919"/>
      <c r="CN122" s="919"/>
      <c r="CO122" s="920"/>
      <c r="CP122" s="899" t="s">
        <v>409</v>
      </c>
      <c r="CQ122" s="900"/>
      <c r="CR122" s="900"/>
      <c r="CS122" s="900"/>
      <c r="CT122" s="900"/>
      <c r="CU122" s="900"/>
      <c r="CV122" s="900"/>
      <c r="CW122" s="900"/>
      <c r="CX122" s="900"/>
      <c r="CY122" s="900"/>
      <c r="CZ122" s="900"/>
      <c r="DA122" s="900"/>
      <c r="DB122" s="900"/>
      <c r="DC122" s="900"/>
      <c r="DD122" s="900"/>
      <c r="DE122" s="900"/>
      <c r="DF122" s="901"/>
      <c r="DG122" s="880">
        <v>101851</v>
      </c>
      <c r="DH122" s="881"/>
      <c r="DI122" s="881"/>
      <c r="DJ122" s="881"/>
      <c r="DK122" s="881"/>
      <c r="DL122" s="881">
        <v>99212</v>
      </c>
      <c r="DM122" s="881"/>
      <c r="DN122" s="881"/>
      <c r="DO122" s="881"/>
      <c r="DP122" s="881"/>
      <c r="DQ122" s="881">
        <v>92842</v>
      </c>
      <c r="DR122" s="881"/>
      <c r="DS122" s="881"/>
      <c r="DT122" s="881"/>
      <c r="DU122" s="881"/>
      <c r="DV122" s="858">
        <v>4.5999999999999996</v>
      </c>
      <c r="DW122" s="858"/>
      <c r="DX122" s="858"/>
      <c r="DY122" s="858"/>
      <c r="DZ122" s="859"/>
    </row>
    <row r="123" spans="1:130" s="233" customFormat="1" ht="26.25" customHeight="1" x14ac:dyDescent="0.15">
      <c r="A123" s="884"/>
      <c r="B123" s="885"/>
      <c r="C123" s="879" t="s">
        <v>452</v>
      </c>
      <c r="D123" s="816"/>
      <c r="E123" s="816"/>
      <c r="F123" s="816"/>
      <c r="G123" s="816"/>
      <c r="H123" s="816"/>
      <c r="I123" s="816"/>
      <c r="J123" s="816"/>
      <c r="K123" s="816"/>
      <c r="L123" s="816"/>
      <c r="M123" s="816"/>
      <c r="N123" s="816"/>
      <c r="O123" s="816"/>
      <c r="P123" s="816"/>
      <c r="Q123" s="816"/>
      <c r="R123" s="816"/>
      <c r="S123" s="816"/>
      <c r="T123" s="816"/>
      <c r="U123" s="816"/>
      <c r="V123" s="816"/>
      <c r="W123" s="816"/>
      <c r="X123" s="816"/>
      <c r="Y123" s="816"/>
      <c r="Z123" s="817"/>
      <c r="AA123" s="843" t="s">
        <v>131</v>
      </c>
      <c r="AB123" s="844"/>
      <c r="AC123" s="844"/>
      <c r="AD123" s="844"/>
      <c r="AE123" s="845"/>
      <c r="AF123" s="846" t="s">
        <v>131</v>
      </c>
      <c r="AG123" s="844"/>
      <c r="AH123" s="844"/>
      <c r="AI123" s="844"/>
      <c r="AJ123" s="845"/>
      <c r="AK123" s="846" t="s">
        <v>131</v>
      </c>
      <c r="AL123" s="844"/>
      <c r="AM123" s="844"/>
      <c r="AN123" s="844"/>
      <c r="AO123" s="845"/>
      <c r="AP123" s="888" t="s">
        <v>131</v>
      </c>
      <c r="AQ123" s="889"/>
      <c r="AR123" s="889"/>
      <c r="AS123" s="889"/>
      <c r="AT123" s="890"/>
      <c r="AU123" s="950"/>
      <c r="AV123" s="951"/>
      <c r="AW123" s="951"/>
      <c r="AX123" s="951"/>
      <c r="AY123" s="951"/>
      <c r="AZ123" s="254" t="s">
        <v>190</v>
      </c>
      <c r="BA123" s="254"/>
      <c r="BB123" s="254"/>
      <c r="BC123" s="254"/>
      <c r="BD123" s="254"/>
      <c r="BE123" s="254"/>
      <c r="BF123" s="254"/>
      <c r="BG123" s="254"/>
      <c r="BH123" s="254"/>
      <c r="BI123" s="254"/>
      <c r="BJ123" s="254"/>
      <c r="BK123" s="254"/>
      <c r="BL123" s="254"/>
      <c r="BM123" s="254"/>
      <c r="BN123" s="254"/>
      <c r="BO123" s="941" t="s">
        <v>466</v>
      </c>
      <c r="BP123" s="942"/>
      <c r="BQ123" s="896">
        <v>6468880</v>
      </c>
      <c r="BR123" s="897"/>
      <c r="BS123" s="897"/>
      <c r="BT123" s="897"/>
      <c r="BU123" s="897"/>
      <c r="BV123" s="897">
        <v>6590096</v>
      </c>
      <c r="BW123" s="897"/>
      <c r="BX123" s="897"/>
      <c r="BY123" s="897"/>
      <c r="BZ123" s="897"/>
      <c r="CA123" s="897">
        <v>7021540</v>
      </c>
      <c r="CB123" s="897"/>
      <c r="CC123" s="897"/>
      <c r="CD123" s="897"/>
      <c r="CE123" s="897"/>
      <c r="CF123" s="812"/>
      <c r="CG123" s="813"/>
      <c r="CH123" s="813"/>
      <c r="CI123" s="813"/>
      <c r="CJ123" s="898"/>
      <c r="CK123" s="933"/>
      <c r="CL123" s="919"/>
      <c r="CM123" s="919"/>
      <c r="CN123" s="919"/>
      <c r="CO123" s="920"/>
      <c r="CP123" s="899" t="s">
        <v>404</v>
      </c>
      <c r="CQ123" s="900"/>
      <c r="CR123" s="900"/>
      <c r="CS123" s="900"/>
      <c r="CT123" s="900"/>
      <c r="CU123" s="900"/>
      <c r="CV123" s="900"/>
      <c r="CW123" s="900"/>
      <c r="CX123" s="900"/>
      <c r="CY123" s="900"/>
      <c r="CZ123" s="900"/>
      <c r="DA123" s="900"/>
      <c r="DB123" s="900"/>
      <c r="DC123" s="900"/>
      <c r="DD123" s="900"/>
      <c r="DE123" s="900"/>
      <c r="DF123" s="901"/>
      <c r="DG123" s="843" t="s">
        <v>131</v>
      </c>
      <c r="DH123" s="844"/>
      <c r="DI123" s="844"/>
      <c r="DJ123" s="844"/>
      <c r="DK123" s="845"/>
      <c r="DL123" s="846">
        <v>22103</v>
      </c>
      <c r="DM123" s="844"/>
      <c r="DN123" s="844"/>
      <c r="DO123" s="844"/>
      <c r="DP123" s="845"/>
      <c r="DQ123" s="846">
        <v>11035</v>
      </c>
      <c r="DR123" s="844"/>
      <c r="DS123" s="844"/>
      <c r="DT123" s="844"/>
      <c r="DU123" s="845"/>
      <c r="DV123" s="888">
        <v>0.5</v>
      </c>
      <c r="DW123" s="889"/>
      <c r="DX123" s="889"/>
      <c r="DY123" s="889"/>
      <c r="DZ123" s="890"/>
    </row>
    <row r="124" spans="1:130" s="233" customFormat="1" ht="26.25" customHeight="1" thickBot="1" x14ac:dyDescent="0.2">
      <c r="A124" s="884"/>
      <c r="B124" s="885"/>
      <c r="C124" s="879" t="s">
        <v>455</v>
      </c>
      <c r="D124" s="816"/>
      <c r="E124" s="816"/>
      <c r="F124" s="816"/>
      <c r="G124" s="816"/>
      <c r="H124" s="816"/>
      <c r="I124" s="816"/>
      <c r="J124" s="816"/>
      <c r="K124" s="816"/>
      <c r="L124" s="816"/>
      <c r="M124" s="816"/>
      <c r="N124" s="816"/>
      <c r="O124" s="816"/>
      <c r="P124" s="816"/>
      <c r="Q124" s="816"/>
      <c r="R124" s="816"/>
      <c r="S124" s="816"/>
      <c r="T124" s="816"/>
      <c r="U124" s="816"/>
      <c r="V124" s="816"/>
      <c r="W124" s="816"/>
      <c r="X124" s="816"/>
      <c r="Y124" s="816"/>
      <c r="Z124" s="817"/>
      <c r="AA124" s="843" t="s">
        <v>131</v>
      </c>
      <c r="AB124" s="844"/>
      <c r="AC124" s="844"/>
      <c r="AD124" s="844"/>
      <c r="AE124" s="845"/>
      <c r="AF124" s="846" t="s">
        <v>131</v>
      </c>
      <c r="AG124" s="844"/>
      <c r="AH124" s="844"/>
      <c r="AI124" s="844"/>
      <c r="AJ124" s="845"/>
      <c r="AK124" s="846" t="s">
        <v>131</v>
      </c>
      <c r="AL124" s="844"/>
      <c r="AM124" s="844"/>
      <c r="AN124" s="844"/>
      <c r="AO124" s="845"/>
      <c r="AP124" s="888" t="s">
        <v>131</v>
      </c>
      <c r="AQ124" s="889"/>
      <c r="AR124" s="889"/>
      <c r="AS124" s="889"/>
      <c r="AT124" s="890"/>
      <c r="AU124" s="891" t="s">
        <v>467</v>
      </c>
      <c r="AV124" s="892"/>
      <c r="AW124" s="892"/>
      <c r="AX124" s="892"/>
      <c r="AY124" s="892"/>
      <c r="AZ124" s="892"/>
      <c r="BA124" s="892"/>
      <c r="BB124" s="892"/>
      <c r="BC124" s="892"/>
      <c r="BD124" s="892"/>
      <c r="BE124" s="892"/>
      <c r="BF124" s="892"/>
      <c r="BG124" s="892"/>
      <c r="BH124" s="892"/>
      <c r="BI124" s="892"/>
      <c r="BJ124" s="892"/>
      <c r="BK124" s="892"/>
      <c r="BL124" s="892"/>
      <c r="BM124" s="892"/>
      <c r="BN124" s="892"/>
      <c r="BO124" s="892"/>
      <c r="BP124" s="893"/>
      <c r="BQ124" s="894" t="s">
        <v>131</v>
      </c>
      <c r="BR124" s="895"/>
      <c r="BS124" s="895"/>
      <c r="BT124" s="895"/>
      <c r="BU124" s="895"/>
      <c r="BV124" s="895" t="s">
        <v>131</v>
      </c>
      <c r="BW124" s="895"/>
      <c r="BX124" s="895"/>
      <c r="BY124" s="895"/>
      <c r="BZ124" s="895"/>
      <c r="CA124" s="895" t="s">
        <v>131</v>
      </c>
      <c r="CB124" s="895"/>
      <c r="CC124" s="895"/>
      <c r="CD124" s="895"/>
      <c r="CE124" s="895"/>
      <c r="CF124" s="790"/>
      <c r="CG124" s="791"/>
      <c r="CH124" s="791"/>
      <c r="CI124" s="791"/>
      <c r="CJ124" s="926"/>
      <c r="CK124" s="934"/>
      <c r="CL124" s="934"/>
      <c r="CM124" s="934"/>
      <c r="CN124" s="934"/>
      <c r="CO124" s="935"/>
      <c r="CP124" s="899" t="s">
        <v>468</v>
      </c>
      <c r="CQ124" s="900"/>
      <c r="CR124" s="900"/>
      <c r="CS124" s="900"/>
      <c r="CT124" s="900"/>
      <c r="CU124" s="900"/>
      <c r="CV124" s="900"/>
      <c r="CW124" s="900"/>
      <c r="CX124" s="900"/>
      <c r="CY124" s="900"/>
      <c r="CZ124" s="900"/>
      <c r="DA124" s="900"/>
      <c r="DB124" s="900"/>
      <c r="DC124" s="900"/>
      <c r="DD124" s="900"/>
      <c r="DE124" s="900"/>
      <c r="DF124" s="901"/>
      <c r="DG124" s="827" t="s">
        <v>131</v>
      </c>
      <c r="DH124" s="828"/>
      <c r="DI124" s="828"/>
      <c r="DJ124" s="828"/>
      <c r="DK124" s="829"/>
      <c r="DL124" s="830" t="s">
        <v>131</v>
      </c>
      <c r="DM124" s="828"/>
      <c r="DN124" s="828"/>
      <c r="DO124" s="828"/>
      <c r="DP124" s="829"/>
      <c r="DQ124" s="830" t="s">
        <v>131</v>
      </c>
      <c r="DR124" s="828"/>
      <c r="DS124" s="828"/>
      <c r="DT124" s="828"/>
      <c r="DU124" s="829"/>
      <c r="DV124" s="912" t="s">
        <v>131</v>
      </c>
      <c r="DW124" s="913"/>
      <c r="DX124" s="913"/>
      <c r="DY124" s="913"/>
      <c r="DZ124" s="914"/>
    </row>
    <row r="125" spans="1:130" s="233" customFormat="1" ht="26.25" customHeight="1" x14ac:dyDescent="0.15">
      <c r="A125" s="884"/>
      <c r="B125" s="885"/>
      <c r="C125" s="879" t="s">
        <v>457</v>
      </c>
      <c r="D125" s="816"/>
      <c r="E125" s="816"/>
      <c r="F125" s="816"/>
      <c r="G125" s="816"/>
      <c r="H125" s="816"/>
      <c r="I125" s="816"/>
      <c r="J125" s="816"/>
      <c r="K125" s="816"/>
      <c r="L125" s="816"/>
      <c r="M125" s="816"/>
      <c r="N125" s="816"/>
      <c r="O125" s="816"/>
      <c r="P125" s="816"/>
      <c r="Q125" s="816"/>
      <c r="R125" s="816"/>
      <c r="S125" s="816"/>
      <c r="T125" s="816"/>
      <c r="U125" s="816"/>
      <c r="V125" s="816"/>
      <c r="W125" s="816"/>
      <c r="X125" s="816"/>
      <c r="Y125" s="816"/>
      <c r="Z125" s="817"/>
      <c r="AA125" s="843" t="s">
        <v>131</v>
      </c>
      <c r="AB125" s="844"/>
      <c r="AC125" s="844"/>
      <c r="AD125" s="844"/>
      <c r="AE125" s="845"/>
      <c r="AF125" s="846" t="s">
        <v>131</v>
      </c>
      <c r="AG125" s="844"/>
      <c r="AH125" s="844"/>
      <c r="AI125" s="844"/>
      <c r="AJ125" s="845"/>
      <c r="AK125" s="846" t="s">
        <v>131</v>
      </c>
      <c r="AL125" s="844"/>
      <c r="AM125" s="844"/>
      <c r="AN125" s="844"/>
      <c r="AO125" s="845"/>
      <c r="AP125" s="888" t="s">
        <v>131</v>
      </c>
      <c r="AQ125" s="889"/>
      <c r="AR125" s="889"/>
      <c r="AS125" s="889"/>
      <c r="AT125" s="890"/>
      <c r="AU125" s="255"/>
      <c r="AV125" s="256"/>
      <c r="AW125" s="256"/>
      <c r="AX125" s="256"/>
      <c r="AY125" s="256"/>
      <c r="AZ125" s="256"/>
      <c r="BA125" s="256"/>
      <c r="BB125" s="256"/>
      <c r="BC125" s="256"/>
      <c r="BD125" s="256"/>
      <c r="BE125" s="256"/>
      <c r="BF125" s="256"/>
      <c r="BG125" s="256"/>
      <c r="BH125" s="256"/>
      <c r="BI125" s="256"/>
      <c r="BJ125" s="256"/>
      <c r="BK125" s="256"/>
      <c r="BL125" s="256"/>
      <c r="BM125" s="256"/>
      <c r="BN125" s="256"/>
      <c r="BO125" s="256"/>
      <c r="BP125" s="256"/>
      <c r="BQ125" s="235"/>
      <c r="BR125" s="235"/>
      <c r="BS125" s="235"/>
      <c r="BT125" s="235"/>
      <c r="BU125" s="235"/>
      <c r="BV125" s="235"/>
      <c r="BW125" s="235"/>
      <c r="BX125" s="235"/>
      <c r="BY125" s="235"/>
      <c r="BZ125" s="235"/>
      <c r="CA125" s="235"/>
      <c r="CB125" s="235"/>
      <c r="CC125" s="235"/>
      <c r="CD125" s="235"/>
      <c r="CE125" s="235"/>
      <c r="CF125" s="235"/>
      <c r="CG125" s="235"/>
      <c r="CH125" s="235"/>
      <c r="CI125" s="235"/>
      <c r="CJ125" s="257"/>
      <c r="CK125" s="915" t="s">
        <v>469</v>
      </c>
      <c r="CL125" s="916"/>
      <c r="CM125" s="916"/>
      <c r="CN125" s="916"/>
      <c r="CO125" s="917"/>
      <c r="CP125" s="924" t="s">
        <v>470</v>
      </c>
      <c r="CQ125" s="872"/>
      <c r="CR125" s="872"/>
      <c r="CS125" s="872"/>
      <c r="CT125" s="872"/>
      <c r="CU125" s="872"/>
      <c r="CV125" s="872"/>
      <c r="CW125" s="872"/>
      <c r="CX125" s="872"/>
      <c r="CY125" s="872"/>
      <c r="CZ125" s="872"/>
      <c r="DA125" s="872"/>
      <c r="DB125" s="872"/>
      <c r="DC125" s="872"/>
      <c r="DD125" s="872"/>
      <c r="DE125" s="872"/>
      <c r="DF125" s="873"/>
      <c r="DG125" s="925" t="s">
        <v>131</v>
      </c>
      <c r="DH125" s="906"/>
      <c r="DI125" s="906"/>
      <c r="DJ125" s="906"/>
      <c r="DK125" s="906"/>
      <c r="DL125" s="906" t="s">
        <v>131</v>
      </c>
      <c r="DM125" s="906"/>
      <c r="DN125" s="906"/>
      <c r="DO125" s="906"/>
      <c r="DP125" s="906"/>
      <c r="DQ125" s="906" t="s">
        <v>131</v>
      </c>
      <c r="DR125" s="906"/>
      <c r="DS125" s="906"/>
      <c r="DT125" s="906"/>
      <c r="DU125" s="906"/>
      <c r="DV125" s="907" t="s">
        <v>131</v>
      </c>
      <c r="DW125" s="907"/>
      <c r="DX125" s="907"/>
      <c r="DY125" s="907"/>
      <c r="DZ125" s="908"/>
    </row>
    <row r="126" spans="1:130" s="233" customFormat="1" ht="26.25" customHeight="1" thickBot="1" x14ac:dyDescent="0.2">
      <c r="A126" s="884"/>
      <c r="B126" s="885"/>
      <c r="C126" s="879" t="s">
        <v>459</v>
      </c>
      <c r="D126" s="816"/>
      <c r="E126" s="816"/>
      <c r="F126" s="816"/>
      <c r="G126" s="816"/>
      <c r="H126" s="816"/>
      <c r="I126" s="816"/>
      <c r="J126" s="816"/>
      <c r="K126" s="816"/>
      <c r="L126" s="816"/>
      <c r="M126" s="816"/>
      <c r="N126" s="816"/>
      <c r="O126" s="816"/>
      <c r="P126" s="816"/>
      <c r="Q126" s="816"/>
      <c r="R126" s="816"/>
      <c r="S126" s="816"/>
      <c r="T126" s="816"/>
      <c r="U126" s="816"/>
      <c r="V126" s="816"/>
      <c r="W126" s="816"/>
      <c r="X126" s="816"/>
      <c r="Y126" s="816"/>
      <c r="Z126" s="817"/>
      <c r="AA126" s="843" t="s">
        <v>131</v>
      </c>
      <c r="AB126" s="844"/>
      <c r="AC126" s="844"/>
      <c r="AD126" s="844"/>
      <c r="AE126" s="845"/>
      <c r="AF126" s="846" t="s">
        <v>131</v>
      </c>
      <c r="AG126" s="844"/>
      <c r="AH126" s="844"/>
      <c r="AI126" s="844"/>
      <c r="AJ126" s="845"/>
      <c r="AK126" s="846" t="s">
        <v>131</v>
      </c>
      <c r="AL126" s="844"/>
      <c r="AM126" s="844"/>
      <c r="AN126" s="844"/>
      <c r="AO126" s="845"/>
      <c r="AP126" s="888" t="s">
        <v>131</v>
      </c>
      <c r="AQ126" s="889"/>
      <c r="AR126" s="889"/>
      <c r="AS126" s="889"/>
      <c r="AT126" s="890"/>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58"/>
      <c r="CE126" s="258"/>
      <c r="CF126" s="258"/>
      <c r="CG126" s="235"/>
      <c r="CH126" s="235"/>
      <c r="CI126" s="235"/>
      <c r="CJ126" s="257"/>
      <c r="CK126" s="918"/>
      <c r="CL126" s="919"/>
      <c r="CM126" s="919"/>
      <c r="CN126" s="919"/>
      <c r="CO126" s="920"/>
      <c r="CP126" s="879" t="s">
        <v>471</v>
      </c>
      <c r="CQ126" s="816"/>
      <c r="CR126" s="816"/>
      <c r="CS126" s="816"/>
      <c r="CT126" s="816"/>
      <c r="CU126" s="816"/>
      <c r="CV126" s="816"/>
      <c r="CW126" s="816"/>
      <c r="CX126" s="816"/>
      <c r="CY126" s="816"/>
      <c r="CZ126" s="816"/>
      <c r="DA126" s="816"/>
      <c r="DB126" s="816"/>
      <c r="DC126" s="816"/>
      <c r="DD126" s="816"/>
      <c r="DE126" s="816"/>
      <c r="DF126" s="817"/>
      <c r="DG126" s="880" t="s">
        <v>131</v>
      </c>
      <c r="DH126" s="881"/>
      <c r="DI126" s="881"/>
      <c r="DJ126" s="881"/>
      <c r="DK126" s="881"/>
      <c r="DL126" s="881" t="s">
        <v>131</v>
      </c>
      <c r="DM126" s="881"/>
      <c r="DN126" s="881"/>
      <c r="DO126" s="881"/>
      <c r="DP126" s="881"/>
      <c r="DQ126" s="881" t="s">
        <v>131</v>
      </c>
      <c r="DR126" s="881"/>
      <c r="DS126" s="881"/>
      <c r="DT126" s="881"/>
      <c r="DU126" s="881"/>
      <c r="DV126" s="858" t="s">
        <v>131</v>
      </c>
      <c r="DW126" s="858"/>
      <c r="DX126" s="858"/>
      <c r="DY126" s="858"/>
      <c r="DZ126" s="859"/>
    </row>
    <row r="127" spans="1:130" s="233" customFormat="1" ht="26.25" customHeight="1" x14ac:dyDescent="0.15">
      <c r="A127" s="886"/>
      <c r="B127" s="887"/>
      <c r="C127" s="902" t="s">
        <v>472</v>
      </c>
      <c r="D127" s="903"/>
      <c r="E127" s="903"/>
      <c r="F127" s="903"/>
      <c r="G127" s="903"/>
      <c r="H127" s="903"/>
      <c r="I127" s="903"/>
      <c r="J127" s="903"/>
      <c r="K127" s="903"/>
      <c r="L127" s="903"/>
      <c r="M127" s="903"/>
      <c r="N127" s="903"/>
      <c r="O127" s="903"/>
      <c r="P127" s="903"/>
      <c r="Q127" s="903"/>
      <c r="R127" s="903"/>
      <c r="S127" s="903"/>
      <c r="T127" s="903"/>
      <c r="U127" s="903"/>
      <c r="V127" s="903"/>
      <c r="W127" s="903"/>
      <c r="X127" s="903"/>
      <c r="Y127" s="903"/>
      <c r="Z127" s="904"/>
      <c r="AA127" s="843" t="s">
        <v>131</v>
      </c>
      <c r="AB127" s="844"/>
      <c r="AC127" s="844"/>
      <c r="AD127" s="844"/>
      <c r="AE127" s="845"/>
      <c r="AF127" s="846" t="s">
        <v>131</v>
      </c>
      <c r="AG127" s="844"/>
      <c r="AH127" s="844"/>
      <c r="AI127" s="844"/>
      <c r="AJ127" s="845"/>
      <c r="AK127" s="846" t="s">
        <v>131</v>
      </c>
      <c r="AL127" s="844"/>
      <c r="AM127" s="844"/>
      <c r="AN127" s="844"/>
      <c r="AO127" s="845"/>
      <c r="AP127" s="888" t="s">
        <v>131</v>
      </c>
      <c r="AQ127" s="889"/>
      <c r="AR127" s="889"/>
      <c r="AS127" s="889"/>
      <c r="AT127" s="890"/>
      <c r="AU127" s="235"/>
      <c r="AV127" s="235"/>
      <c r="AW127" s="235"/>
      <c r="AX127" s="905" t="s">
        <v>473</v>
      </c>
      <c r="AY127" s="876"/>
      <c r="AZ127" s="876"/>
      <c r="BA127" s="876"/>
      <c r="BB127" s="876"/>
      <c r="BC127" s="876"/>
      <c r="BD127" s="876"/>
      <c r="BE127" s="877"/>
      <c r="BF127" s="875" t="s">
        <v>474</v>
      </c>
      <c r="BG127" s="876"/>
      <c r="BH127" s="876"/>
      <c r="BI127" s="876"/>
      <c r="BJ127" s="876"/>
      <c r="BK127" s="876"/>
      <c r="BL127" s="877"/>
      <c r="BM127" s="875" t="s">
        <v>475</v>
      </c>
      <c r="BN127" s="876"/>
      <c r="BO127" s="876"/>
      <c r="BP127" s="876"/>
      <c r="BQ127" s="876"/>
      <c r="BR127" s="876"/>
      <c r="BS127" s="877"/>
      <c r="BT127" s="875" t="s">
        <v>476</v>
      </c>
      <c r="BU127" s="876"/>
      <c r="BV127" s="876"/>
      <c r="BW127" s="876"/>
      <c r="BX127" s="876"/>
      <c r="BY127" s="876"/>
      <c r="BZ127" s="878"/>
      <c r="CA127" s="235"/>
      <c r="CB127" s="235"/>
      <c r="CC127" s="235"/>
      <c r="CD127" s="258"/>
      <c r="CE127" s="258"/>
      <c r="CF127" s="258"/>
      <c r="CG127" s="235"/>
      <c r="CH127" s="235"/>
      <c r="CI127" s="235"/>
      <c r="CJ127" s="257"/>
      <c r="CK127" s="918"/>
      <c r="CL127" s="919"/>
      <c r="CM127" s="919"/>
      <c r="CN127" s="919"/>
      <c r="CO127" s="920"/>
      <c r="CP127" s="879" t="s">
        <v>477</v>
      </c>
      <c r="CQ127" s="816"/>
      <c r="CR127" s="816"/>
      <c r="CS127" s="816"/>
      <c r="CT127" s="816"/>
      <c r="CU127" s="816"/>
      <c r="CV127" s="816"/>
      <c r="CW127" s="816"/>
      <c r="CX127" s="816"/>
      <c r="CY127" s="816"/>
      <c r="CZ127" s="816"/>
      <c r="DA127" s="816"/>
      <c r="DB127" s="816"/>
      <c r="DC127" s="816"/>
      <c r="DD127" s="816"/>
      <c r="DE127" s="816"/>
      <c r="DF127" s="817"/>
      <c r="DG127" s="880" t="s">
        <v>131</v>
      </c>
      <c r="DH127" s="881"/>
      <c r="DI127" s="881"/>
      <c r="DJ127" s="881"/>
      <c r="DK127" s="881"/>
      <c r="DL127" s="881" t="s">
        <v>131</v>
      </c>
      <c r="DM127" s="881"/>
      <c r="DN127" s="881"/>
      <c r="DO127" s="881"/>
      <c r="DP127" s="881"/>
      <c r="DQ127" s="881" t="s">
        <v>131</v>
      </c>
      <c r="DR127" s="881"/>
      <c r="DS127" s="881"/>
      <c r="DT127" s="881"/>
      <c r="DU127" s="881"/>
      <c r="DV127" s="858" t="s">
        <v>131</v>
      </c>
      <c r="DW127" s="858"/>
      <c r="DX127" s="858"/>
      <c r="DY127" s="858"/>
      <c r="DZ127" s="859"/>
    </row>
    <row r="128" spans="1:130" s="233" customFormat="1" ht="26.25" customHeight="1" thickBot="1" x14ac:dyDescent="0.2">
      <c r="A128" s="860" t="s">
        <v>478</v>
      </c>
      <c r="B128" s="861"/>
      <c r="C128" s="861"/>
      <c r="D128" s="861"/>
      <c r="E128" s="861"/>
      <c r="F128" s="861"/>
      <c r="G128" s="861"/>
      <c r="H128" s="861"/>
      <c r="I128" s="861"/>
      <c r="J128" s="861"/>
      <c r="K128" s="861"/>
      <c r="L128" s="861"/>
      <c r="M128" s="861"/>
      <c r="N128" s="861"/>
      <c r="O128" s="861"/>
      <c r="P128" s="861"/>
      <c r="Q128" s="861"/>
      <c r="R128" s="861"/>
      <c r="S128" s="861"/>
      <c r="T128" s="861"/>
      <c r="U128" s="861"/>
      <c r="V128" s="861"/>
      <c r="W128" s="862" t="s">
        <v>479</v>
      </c>
      <c r="X128" s="862"/>
      <c r="Y128" s="862"/>
      <c r="Z128" s="863"/>
      <c r="AA128" s="864">
        <v>1300</v>
      </c>
      <c r="AB128" s="865"/>
      <c r="AC128" s="865"/>
      <c r="AD128" s="865"/>
      <c r="AE128" s="866"/>
      <c r="AF128" s="867">
        <v>1002</v>
      </c>
      <c r="AG128" s="865"/>
      <c r="AH128" s="865"/>
      <c r="AI128" s="865"/>
      <c r="AJ128" s="866"/>
      <c r="AK128" s="867" t="s">
        <v>131</v>
      </c>
      <c r="AL128" s="865"/>
      <c r="AM128" s="865"/>
      <c r="AN128" s="865"/>
      <c r="AO128" s="866"/>
      <c r="AP128" s="868"/>
      <c r="AQ128" s="869"/>
      <c r="AR128" s="869"/>
      <c r="AS128" s="869"/>
      <c r="AT128" s="870"/>
      <c r="AU128" s="235"/>
      <c r="AV128" s="235"/>
      <c r="AW128" s="235"/>
      <c r="AX128" s="871" t="s">
        <v>480</v>
      </c>
      <c r="AY128" s="872"/>
      <c r="AZ128" s="872"/>
      <c r="BA128" s="872"/>
      <c r="BB128" s="872"/>
      <c r="BC128" s="872"/>
      <c r="BD128" s="872"/>
      <c r="BE128" s="873"/>
      <c r="BF128" s="850" t="s">
        <v>131</v>
      </c>
      <c r="BG128" s="851"/>
      <c r="BH128" s="851"/>
      <c r="BI128" s="851"/>
      <c r="BJ128" s="851"/>
      <c r="BK128" s="851"/>
      <c r="BL128" s="874"/>
      <c r="BM128" s="850">
        <v>15</v>
      </c>
      <c r="BN128" s="851"/>
      <c r="BO128" s="851"/>
      <c r="BP128" s="851"/>
      <c r="BQ128" s="851"/>
      <c r="BR128" s="851"/>
      <c r="BS128" s="874"/>
      <c r="BT128" s="850">
        <v>20</v>
      </c>
      <c r="BU128" s="851"/>
      <c r="BV128" s="851"/>
      <c r="BW128" s="851"/>
      <c r="BX128" s="851"/>
      <c r="BY128" s="851"/>
      <c r="BZ128" s="852"/>
      <c r="CA128" s="258"/>
      <c r="CB128" s="258"/>
      <c r="CC128" s="258"/>
      <c r="CD128" s="258"/>
      <c r="CE128" s="258"/>
      <c r="CF128" s="258"/>
      <c r="CG128" s="235"/>
      <c r="CH128" s="235"/>
      <c r="CI128" s="235"/>
      <c r="CJ128" s="257"/>
      <c r="CK128" s="921"/>
      <c r="CL128" s="922"/>
      <c r="CM128" s="922"/>
      <c r="CN128" s="922"/>
      <c r="CO128" s="923"/>
      <c r="CP128" s="853" t="s">
        <v>481</v>
      </c>
      <c r="CQ128" s="794"/>
      <c r="CR128" s="794"/>
      <c r="CS128" s="794"/>
      <c r="CT128" s="794"/>
      <c r="CU128" s="794"/>
      <c r="CV128" s="794"/>
      <c r="CW128" s="794"/>
      <c r="CX128" s="794"/>
      <c r="CY128" s="794"/>
      <c r="CZ128" s="794"/>
      <c r="DA128" s="794"/>
      <c r="DB128" s="794"/>
      <c r="DC128" s="794"/>
      <c r="DD128" s="794"/>
      <c r="DE128" s="794"/>
      <c r="DF128" s="795"/>
      <c r="DG128" s="854" t="s">
        <v>131</v>
      </c>
      <c r="DH128" s="855"/>
      <c r="DI128" s="855"/>
      <c r="DJ128" s="855"/>
      <c r="DK128" s="855"/>
      <c r="DL128" s="855" t="s">
        <v>131</v>
      </c>
      <c r="DM128" s="855"/>
      <c r="DN128" s="855"/>
      <c r="DO128" s="855"/>
      <c r="DP128" s="855"/>
      <c r="DQ128" s="855" t="s">
        <v>131</v>
      </c>
      <c r="DR128" s="855"/>
      <c r="DS128" s="855"/>
      <c r="DT128" s="855"/>
      <c r="DU128" s="855"/>
      <c r="DV128" s="856" t="s">
        <v>131</v>
      </c>
      <c r="DW128" s="856"/>
      <c r="DX128" s="856"/>
      <c r="DY128" s="856"/>
      <c r="DZ128" s="857"/>
    </row>
    <row r="129" spans="1:131" s="233" customFormat="1" ht="26.25" customHeight="1" x14ac:dyDescent="0.15">
      <c r="A129" s="838" t="s">
        <v>108</v>
      </c>
      <c r="B129" s="839"/>
      <c r="C129" s="839"/>
      <c r="D129" s="839"/>
      <c r="E129" s="839"/>
      <c r="F129" s="839"/>
      <c r="G129" s="839"/>
      <c r="H129" s="839"/>
      <c r="I129" s="839"/>
      <c r="J129" s="839"/>
      <c r="K129" s="839"/>
      <c r="L129" s="839"/>
      <c r="M129" s="839"/>
      <c r="N129" s="839"/>
      <c r="O129" s="839"/>
      <c r="P129" s="839"/>
      <c r="Q129" s="839"/>
      <c r="R129" s="839"/>
      <c r="S129" s="839"/>
      <c r="T129" s="839"/>
      <c r="U129" s="839"/>
      <c r="V129" s="839"/>
      <c r="W129" s="840" t="s">
        <v>482</v>
      </c>
      <c r="X129" s="841"/>
      <c r="Y129" s="841"/>
      <c r="Z129" s="842"/>
      <c r="AA129" s="843">
        <v>2050605</v>
      </c>
      <c r="AB129" s="844"/>
      <c r="AC129" s="844"/>
      <c r="AD129" s="844"/>
      <c r="AE129" s="845"/>
      <c r="AF129" s="846">
        <v>2145793</v>
      </c>
      <c r="AG129" s="844"/>
      <c r="AH129" s="844"/>
      <c r="AI129" s="844"/>
      <c r="AJ129" s="845"/>
      <c r="AK129" s="846">
        <v>2367935</v>
      </c>
      <c r="AL129" s="844"/>
      <c r="AM129" s="844"/>
      <c r="AN129" s="844"/>
      <c r="AO129" s="845"/>
      <c r="AP129" s="847"/>
      <c r="AQ129" s="848"/>
      <c r="AR129" s="848"/>
      <c r="AS129" s="848"/>
      <c r="AT129" s="849"/>
      <c r="AU129" s="236"/>
      <c r="AV129" s="236"/>
      <c r="AW129" s="236"/>
      <c r="AX129" s="815" t="s">
        <v>483</v>
      </c>
      <c r="AY129" s="816"/>
      <c r="AZ129" s="816"/>
      <c r="BA129" s="816"/>
      <c r="BB129" s="816"/>
      <c r="BC129" s="816"/>
      <c r="BD129" s="816"/>
      <c r="BE129" s="817"/>
      <c r="BF129" s="834" t="s">
        <v>131</v>
      </c>
      <c r="BG129" s="835"/>
      <c r="BH129" s="835"/>
      <c r="BI129" s="835"/>
      <c r="BJ129" s="835"/>
      <c r="BK129" s="835"/>
      <c r="BL129" s="836"/>
      <c r="BM129" s="834">
        <v>20</v>
      </c>
      <c r="BN129" s="835"/>
      <c r="BO129" s="835"/>
      <c r="BP129" s="835"/>
      <c r="BQ129" s="835"/>
      <c r="BR129" s="835"/>
      <c r="BS129" s="836"/>
      <c r="BT129" s="834">
        <v>30</v>
      </c>
      <c r="BU129" s="835"/>
      <c r="BV129" s="835"/>
      <c r="BW129" s="835"/>
      <c r="BX129" s="835"/>
      <c r="BY129" s="835"/>
      <c r="BZ129" s="837"/>
      <c r="CA129" s="259"/>
      <c r="CB129" s="259"/>
      <c r="CC129" s="259"/>
      <c r="CD129" s="259"/>
      <c r="CE129" s="259"/>
      <c r="CF129" s="259"/>
      <c r="CG129" s="259"/>
      <c r="CH129" s="259"/>
      <c r="CI129" s="259"/>
      <c r="CJ129" s="259"/>
      <c r="CK129" s="259"/>
      <c r="CL129" s="259"/>
      <c r="CM129" s="259"/>
      <c r="CN129" s="259"/>
      <c r="CO129" s="259"/>
      <c r="CP129" s="259"/>
      <c r="CQ129" s="259"/>
      <c r="CR129" s="259"/>
      <c r="CS129" s="259"/>
      <c r="CT129" s="259"/>
      <c r="CU129" s="259"/>
      <c r="CV129" s="259"/>
      <c r="CW129" s="259"/>
      <c r="CX129" s="259"/>
      <c r="CY129" s="259"/>
      <c r="CZ129" s="259"/>
      <c r="DA129" s="259"/>
      <c r="DB129" s="259"/>
      <c r="DC129" s="259"/>
      <c r="DD129" s="259"/>
      <c r="DE129" s="259"/>
      <c r="DF129" s="259"/>
      <c r="DG129" s="259"/>
      <c r="DH129" s="259"/>
      <c r="DI129" s="259"/>
      <c r="DJ129" s="259"/>
      <c r="DK129" s="259"/>
      <c r="DL129" s="259"/>
      <c r="DM129" s="259"/>
      <c r="DN129" s="259"/>
      <c r="DO129" s="259"/>
      <c r="DP129" s="236"/>
      <c r="DQ129" s="236"/>
      <c r="DR129" s="236"/>
      <c r="DS129" s="236"/>
      <c r="DT129" s="236"/>
      <c r="DU129" s="236"/>
      <c r="DV129" s="236"/>
      <c r="DW129" s="236"/>
      <c r="DX129" s="236"/>
      <c r="DY129" s="236"/>
      <c r="DZ129" s="236"/>
    </row>
    <row r="130" spans="1:131" s="233" customFormat="1" ht="26.25" customHeight="1" x14ac:dyDescent="0.15">
      <c r="A130" s="838" t="s">
        <v>484</v>
      </c>
      <c r="B130" s="839"/>
      <c r="C130" s="839"/>
      <c r="D130" s="839"/>
      <c r="E130" s="839"/>
      <c r="F130" s="839"/>
      <c r="G130" s="839"/>
      <c r="H130" s="839"/>
      <c r="I130" s="839"/>
      <c r="J130" s="839"/>
      <c r="K130" s="839"/>
      <c r="L130" s="839"/>
      <c r="M130" s="839"/>
      <c r="N130" s="839"/>
      <c r="O130" s="839"/>
      <c r="P130" s="839"/>
      <c r="Q130" s="839"/>
      <c r="R130" s="839"/>
      <c r="S130" s="839"/>
      <c r="T130" s="839"/>
      <c r="U130" s="839"/>
      <c r="V130" s="839"/>
      <c r="W130" s="840" t="s">
        <v>485</v>
      </c>
      <c r="X130" s="841"/>
      <c r="Y130" s="841"/>
      <c r="Z130" s="842"/>
      <c r="AA130" s="843">
        <v>336908</v>
      </c>
      <c r="AB130" s="844"/>
      <c r="AC130" s="844"/>
      <c r="AD130" s="844"/>
      <c r="AE130" s="845"/>
      <c r="AF130" s="846">
        <v>341704</v>
      </c>
      <c r="AG130" s="844"/>
      <c r="AH130" s="844"/>
      <c r="AI130" s="844"/>
      <c r="AJ130" s="845"/>
      <c r="AK130" s="846">
        <v>339068</v>
      </c>
      <c r="AL130" s="844"/>
      <c r="AM130" s="844"/>
      <c r="AN130" s="844"/>
      <c r="AO130" s="845"/>
      <c r="AP130" s="847"/>
      <c r="AQ130" s="848"/>
      <c r="AR130" s="848"/>
      <c r="AS130" s="848"/>
      <c r="AT130" s="849"/>
      <c r="AU130" s="236"/>
      <c r="AV130" s="236"/>
      <c r="AW130" s="236"/>
      <c r="AX130" s="815" t="s">
        <v>486</v>
      </c>
      <c r="AY130" s="816"/>
      <c r="AZ130" s="816"/>
      <c r="BA130" s="816"/>
      <c r="BB130" s="816"/>
      <c r="BC130" s="816"/>
      <c r="BD130" s="816"/>
      <c r="BE130" s="817"/>
      <c r="BF130" s="818">
        <v>8.6999999999999993</v>
      </c>
      <c r="BG130" s="819"/>
      <c r="BH130" s="819"/>
      <c r="BI130" s="819"/>
      <c r="BJ130" s="819"/>
      <c r="BK130" s="819"/>
      <c r="BL130" s="820"/>
      <c r="BM130" s="818">
        <v>25</v>
      </c>
      <c r="BN130" s="819"/>
      <c r="BO130" s="819"/>
      <c r="BP130" s="819"/>
      <c r="BQ130" s="819"/>
      <c r="BR130" s="819"/>
      <c r="BS130" s="820"/>
      <c r="BT130" s="818">
        <v>35</v>
      </c>
      <c r="BU130" s="819"/>
      <c r="BV130" s="819"/>
      <c r="BW130" s="819"/>
      <c r="BX130" s="819"/>
      <c r="BY130" s="819"/>
      <c r="BZ130" s="821"/>
      <c r="CA130" s="259"/>
      <c r="CB130" s="259"/>
      <c r="CC130" s="259"/>
      <c r="CD130" s="259"/>
      <c r="CE130" s="259"/>
      <c r="CF130" s="259"/>
      <c r="CG130" s="259"/>
      <c r="CH130" s="259"/>
      <c r="CI130" s="259"/>
      <c r="CJ130" s="259"/>
      <c r="CK130" s="259"/>
      <c r="CL130" s="259"/>
      <c r="CM130" s="259"/>
      <c r="CN130" s="259"/>
      <c r="CO130" s="259"/>
      <c r="CP130" s="259"/>
      <c r="CQ130" s="259"/>
      <c r="CR130" s="259"/>
      <c r="CS130" s="259"/>
      <c r="CT130" s="259"/>
      <c r="CU130" s="259"/>
      <c r="CV130" s="259"/>
      <c r="CW130" s="259"/>
      <c r="CX130" s="259"/>
      <c r="CY130" s="259"/>
      <c r="CZ130" s="259"/>
      <c r="DA130" s="259"/>
      <c r="DB130" s="259"/>
      <c r="DC130" s="259"/>
      <c r="DD130" s="259"/>
      <c r="DE130" s="259"/>
      <c r="DF130" s="259"/>
      <c r="DG130" s="259"/>
      <c r="DH130" s="259"/>
      <c r="DI130" s="259"/>
      <c r="DJ130" s="259"/>
      <c r="DK130" s="259"/>
      <c r="DL130" s="259"/>
      <c r="DM130" s="259"/>
      <c r="DN130" s="259"/>
      <c r="DO130" s="259"/>
      <c r="DP130" s="236"/>
      <c r="DQ130" s="236"/>
      <c r="DR130" s="236"/>
      <c r="DS130" s="236"/>
      <c r="DT130" s="236"/>
      <c r="DU130" s="236"/>
      <c r="DV130" s="236"/>
      <c r="DW130" s="236"/>
      <c r="DX130" s="236"/>
      <c r="DY130" s="236"/>
      <c r="DZ130" s="236"/>
    </row>
    <row r="131" spans="1:131" s="233" customFormat="1" ht="26.25" customHeight="1" thickBot="1" x14ac:dyDescent="0.2">
      <c r="A131" s="822"/>
      <c r="B131" s="823"/>
      <c r="C131" s="823"/>
      <c r="D131" s="823"/>
      <c r="E131" s="823"/>
      <c r="F131" s="823"/>
      <c r="G131" s="823"/>
      <c r="H131" s="823"/>
      <c r="I131" s="823"/>
      <c r="J131" s="823"/>
      <c r="K131" s="823"/>
      <c r="L131" s="823"/>
      <c r="M131" s="823"/>
      <c r="N131" s="823"/>
      <c r="O131" s="823"/>
      <c r="P131" s="823"/>
      <c r="Q131" s="823"/>
      <c r="R131" s="823"/>
      <c r="S131" s="823"/>
      <c r="T131" s="823"/>
      <c r="U131" s="823"/>
      <c r="V131" s="823"/>
      <c r="W131" s="824" t="s">
        <v>487</v>
      </c>
      <c r="X131" s="825"/>
      <c r="Y131" s="825"/>
      <c r="Z131" s="826"/>
      <c r="AA131" s="827">
        <v>1713697</v>
      </c>
      <c r="AB131" s="828"/>
      <c r="AC131" s="828"/>
      <c r="AD131" s="828"/>
      <c r="AE131" s="829"/>
      <c r="AF131" s="830">
        <v>1804089</v>
      </c>
      <c r="AG131" s="828"/>
      <c r="AH131" s="828"/>
      <c r="AI131" s="828"/>
      <c r="AJ131" s="829"/>
      <c r="AK131" s="830">
        <v>2028867</v>
      </c>
      <c r="AL131" s="828"/>
      <c r="AM131" s="828"/>
      <c r="AN131" s="828"/>
      <c r="AO131" s="829"/>
      <c r="AP131" s="831"/>
      <c r="AQ131" s="832"/>
      <c r="AR131" s="832"/>
      <c r="AS131" s="832"/>
      <c r="AT131" s="833"/>
      <c r="AU131" s="236"/>
      <c r="AV131" s="236"/>
      <c r="AW131" s="236"/>
      <c r="AX131" s="793" t="s">
        <v>488</v>
      </c>
      <c r="AY131" s="794"/>
      <c r="AZ131" s="794"/>
      <c r="BA131" s="794"/>
      <c r="BB131" s="794"/>
      <c r="BC131" s="794"/>
      <c r="BD131" s="794"/>
      <c r="BE131" s="795"/>
      <c r="BF131" s="796" t="s">
        <v>131</v>
      </c>
      <c r="BG131" s="797"/>
      <c r="BH131" s="797"/>
      <c r="BI131" s="797"/>
      <c r="BJ131" s="797"/>
      <c r="BK131" s="797"/>
      <c r="BL131" s="798"/>
      <c r="BM131" s="796">
        <v>350</v>
      </c>
      <c r="BN131" s="797"/>
      <c r="BO131" s="797"/>
      <c r="BP131" s="797"/>
      <c r="BQ131" s="797"/>
      <c r="BR131" s="797"/>
      <c r="BS131" s="798"/>
      <c r="BT131" s="799"/>
      <c r="BU131" s="800"/>
      <c r="BV131" s="800"/>
      <c r="BW131" s="800"/>
      <c r="BX131" s="800"/>
      <c r="BY131" s="800"/>
      <c r="BZ131" s="801"/>
      <c r="CA131" s="259"/>
      <c r="CB131" s="259"/>
      <c r="CC131" s="259"/>
      <c r="CD131" s="259"/>
      <c r="CE131" s="259"/>
      <c r="CF131" s="259"/>
      <c r="CG131" s="259"/>
      <c r="CH131" s="259"/>
      <c r="CI131" s="259"/>
      <c r="CJ131" s="259"/>
      <c r="CK131" s="259"/>
      <c r="CL131" s="259"/>
      <c r="CM131" s="259"/>
      <c r="CN131" s="259"/>
      <c r="CO131" s="259"/>
      <c r="CP131" s="259"/>
      <c r="CQ131" s="259"/>
      <c r="CR131" s="259"/>
      <c r="CS131" s="259"/>
      <c r="CT131" s="259"/>
      <c r="CU131" s="259"/>
      <c r="CV131" s="259"/>
      <c r="CW131" s="259"/>
      <c r="CX131" s="259"/>
      <c r="CY131" s="259"/>
      <c r="CZ131" s="259"/>
      <c r="DA131" s="259"/>
      <c r="DB131" s="259"/>
      <c r="DC131" s="259"/>
      <c r="DD131" s="259"/>
      <c r="DE131" s="259"/>
      <c r="DF131" s="259"/>
      <c r="DG131" s="259"/>
      <c r="DH131" s="259"/>
      <c r="DI131" s="259"/>
      <c r="DJ131" s="259"/>
      <c r="DK131" s="259"/>
      <c r="DL131" s="259"/>
      <c r="DM131" s="259"/>
      <c r="DN131" s="259"/>
      <c r="DO131" s="259"/>
      <c r="DP131" s="236"/>
      <c r="DQ131" s="236"/>
      <c r="DR131" s="236"/>
      <c r="DS131" s="236"/>
      <c r="DT131" s="236"/>
      <c r="DU131" s="236"/>
      <c r="DV131" s="236"/>
      <c r="DW131" s="236"/>
      <c r="DX131" s="236"/>
      <c r="DY131" s="236"/>
      <c r="DZ131" s="236"/>
    </row>
    <row r="132" spans="1:131" s="233" customFormat="1" ht="26.25" customHeight="1" x14ac:dyDescent="0.15">
      <c r="A132" s="802" t="s">
        <v>489</v>
      </c>
      <c r="B132" s="803"/>
      <c r="C132" s="803"/>
      <c r="D132" s="803"/>
      <c r="E132" s="803"/>
      <c r="F132" s="803"/>
      <c r="G132" s="803"/>
      <c r="H132" s="803"/>
      <c r="I132" s="803"/>
      <c r="J132" s="803"/>
      <c r="K132" s="803"/>
      <c r="L132" s="803"/>
      <c r="M132" s="803"/>
      <c r="N132" s="803"/>
      <c r="O132" s="803"/>
      <c r="P132" s="803"/>
      <c r="Q132" s="803"/>
      <c r="R132" s="803"/>
      <c r="S132" s="803"/>
      <c r="T132" s="803"/>
      <c r="U132" s="803"/>
      <c r="V132" s="806" t="s">
        <v>490</v>
      </c>
      <c r="W132" s="806"/>
      <c r="X132" s="806"/>
      <c r="Y132" s="806"/>
      <c r="Z132" s="807"/>
      <c r="AA132" s="808">
        <v>8.9807007890000001</v>
      </c>
      <c r="AB132" s="809"/>
      <c r="AC132" s="809"/>
      <c r="AD132" s="809"/>
      <c r="AE132" s="810"/>
      <c r="AF132" s="811">
        <v>9.2459407490000007</v>
      </c>
      <c r="AG132" s="809"/>
      <c r="AH132" s="809"/>
      <c r="AI132" s="809"/>
      <c r="AJ132" s="810"/>
      <c r="AK132" s="811">
        <v>8.1209364639999997</v>
      </c>
      <c r="AL132" s="809"/>
      <c r="AM132" s="809"/>
      <c r="AN132" s="809"/>
      <c r="AO132" s="810"/>
      <c r="AP132" s="812"/>
      <c r="AQ132" s="813"/>
      <c r="AR132" s="813"/>
      <c r="AS132" s="813"/>
      <c r="AT132" s="814"/>
      <c r="AU132" s="260"/>
      <c r="AV132" s="236"/>
      <c r="AW132" s="236"/>
      <c r="AX132" s="236"/>
      <c r="AY132" s="236"/>
      <c r="AZ132" s="236"/>
      <c r="BA132" s="236"/>
      <c r="BB132" s="236"/>
      <c r="BC132" s="236"/>
      <c r="BD132" s="236"/>
      <c r="BE132" s="236"/>
      <c r="BF132" s="236"/>
      <c r="BG132" s="236"/>
      <c r="BH132" s="236"/>
      <c r="BI132" s="236"/>
      <c r="BJ132" s="236"/>
      <c r="BK132" s="236"/>
      <c r="BL132" s="236"/>
      <c r="BM132" s="236"/>
      <c r="BN132" s="236"/>
      <c r="BO132" s="236"/>
      <c r="BP132" s="236"/>
      <c r="BQ132" s="236"/>
      <c r="BR132" s="236"/>
      <c r="BS132" s="237"/>
      <c r="BT132" s="236"/>
      <c r="BU132" s="236"/>
      <c r="BV132" s="236"/>
      <c r="BW132" s="236"/>
      <c r="BX132" s="236"/>
      <c r="BY132" s="236"/>
      <c r="BZ132" s="236"/>
      <c r="CA132" s="259"/>
      <c r="CB132" s="259"/>
      <c r="CC132" s="259"/>
      <c r="CD132" s="259"/>
      <c r="CE132" s="259"/>
      <c r="CF132" s="259"/>
      <c r="CG132" s="259"/>
      <c r="CH132" s="259"/>
      <c r="CI132" s="259"/>
      <c r="CJ132" s="259"/>
      <c r="CK132" s="259"/>
      <c r="CL132" s="259"/>
      <c r="CM132" s="259"/>
      <c r="CN132" s="259"/>
      <c r="CO132" s="259"/>
      <c r="CP132" s="259"/>
      <c r="CQ132" s="259"/>
      <c r="CR132" s="259"/>
      <c r="CS132" s="259"/>
      <c r="CT132" s="259"/>
      <c r="CU132" s="259"/>
      <c r="CV132" s="259"/>
      <c r="CW132" s="259"/>
      <c r="CX132" s="259"/>
      <c r="CY132" s="259"/>
      <c r="CZ132" s="259"/>
      <c r="DA132" s="259"/>
      <c r="DB132" s="259"/>
      <c r="DC132" s="259"/>
      <c r="DD132" s="259"/>
      <c r="DE132" s="259"/>
      <c r="DF132" s="259"/>
      <c r="DG132" s="259"/>
      <c r="DH132" s="259"/>
      <c r="DI132" s="259"/>
      <c r="DJ132" s="259"/>
      <c r="DK132" s="259"/>
      <c r="DL132" s="259"/>
      <c r="DM132" s="259"/>
      <c r="DN132" s="259"/>
      <c r="DO132" s="259"/>
      <c r="DP132" s="236"/>
      <c r="DQ132" s="236"/>
      <c r="DR132" s="236"/>
      <c r="DS132" s="236"/>
      <c r="DT132" s="236"/>
      <c r="DU132" s="236"/>
      <c r="DV132" s="236"/>
      <c r="DW132" s="236"/>
      <c r="DX132" s="236"/>
      <c r="DY132" s="236"/>
      <c r="DZ132" s="236"/>
    </row>
    <row r="133" spans="1:131" s="233" customFormat="1" ht="26.25" customHeight="1" thickBot="1" x14ac:dyDescent="0.2">
      <c r="A133" s="804"/>
      <c r="B133" s="805"/>
      <c r="C133" s="805"/>
      <c r="D133" s="805"/>
      <c r="E133" s="805"/>
      <c r="F133" s="805"/>
      <c r="G133" s="805"/>
      <c r="H133" s="805"/>
      <c r="I133" s="805"/>
      <c r="J133" s="805"/>
      <c r="K133" s="805"/>
      <c r="L133" s="805"/>
      <c r="M133" s="805"/>
      <c r="N133" s="805"/>
      <c r="O133" s="805"/>
      <c r="P133" s="805"/>
      <c r="Q133" s="805"/>
      <c r="R133" s="805"/>
      <c r="S133" s="805"/>
      <c r="T133" s="805"/>
      <c r="U133" s="805"/>
      <c r="V133" s="785" t="s">
        <v>491</v>
      </c>
      <c r="W133" s="785"/>
      <c r="X133" s="785"/>
      <c r="Y133" s="785"/>
      <c r="Z133" s="786"/>
      <c r="AA133" s="787">
        <v>9</v>
      </c>
      <c r="AB133" s="788"/>
      <c r="AC133" s="788"/>
      <c r="AD133" s="788"/>
      <c r="AE133" s="789"/>
      <c r="AF133" s="787">
        <v>9.1</v>
      </c>
      <c r="AG133" s="788"/>
      <c r="AH133" s="788"/>
      <c r="AI133" s="788"/>
      <c r="AJ133" s="789"/>
      <c r="AK133" s="787">
        <v>8.6999999999999993</v>
      </c>
      <c r="AL133" s="788"/>
      <c r="AM133" s="788"/>
      <c r="AN133" s="788"/>
      <c r="AO133" s="789"/>
      <c r="AP133" s="790"/>
      <c r="AQ133" s="791"/>
      <c r="AR133" s="791"/>
      <c r="AS133" s="791"/>
      <c r="AT133" s="792"/>
      <c r="AU133" s="236"/>
      <c r="AV133" s="236"/>
      <c r="AW133" s="236"/>
      <c r="AX133" s="236"/>
      <c r="AY133" s="236"/>
      <c r="AZ133" s="236"/>
      <c r="BA133" s="236"/>
      <c r="BB133" s="236"/>
      <c r="BC133" s="236"/>
      <c r="BD133" s="236"/>
      <c r="BE133" s="236"/>
      <c r="BF133" s="236"/>
      <c r="BG133" s="236"/>
      <c r="BH133" s="236"/>
      <c r="BI133" s="236"/>
      <c r="BJ133" s="236"/>
      <c r="BK133" s="236"/>
      <c r="BL133" s="236"/>
      <c r="BM133" s="236"/>
      <c r="BN133" s="259"/>
      <c r="BO133" s="259"/>
      <c r="BP133" s="259"/>
      <c r="BQ133" s="259"/>
      <c r="BR133" s="259"/>
      <c r="BS133" s="259"/>
      <c r="BT133" s="259"/>
      <c r="BU133" s="259"/>
      <c r="BV133" s="259"/>
      <c r="BW133" s="259"/>
      <c r="BX133" s="259"/>
      <c r="BY133" s="259"/>
      <c r="BZ133" s="259"/>
      <c r="CA133" s="259"/>
      <c r="CB133" s="259"/>
      <c r="CC133" s="259"/>
      <c r="CD133" s="259"/>
      <c r="CE133" s="259"/>
      <c r="CF133" s="259"/>
      <c r="CG133" s="259"/>
      <c r="CH133" s="259"/>
      <c r="CI133" s="259"/>
      <c r="CJ133" s="259"/>
      <c r="CK133" s="259"/>
      <c r="CL133" s="259"/>
      <c r="CM133" s="259"/>
      <c r="CN133" s="259"/>
      <c r="CO133" s="259"/>
      <c r="CP133" s="259"/>
      <c r="CQ133" s="259"/>
      <c r="CR133" s="259"/>
      <c r="CS133" s="259"/>
      <c r="CT133" s="259"/>
      <c r="CU133" s="259"/>
      <c r="CV133" s="259"/>
      <c r="CW133" s="259"/>
      <c r="CX133" s="259"/>
      <c r="CY133" s="259"/>
      <c r="CZ133" s="259"/>
      <c r="DA133" s="259"/>
      <c r="DB133" s="259"/>
      <c r="DC133" s="259"/>
      <c r="DD133" s="259"/>
      <c r="DE133" s="259"/>
      <c r="DF133" s="259"/>
      <c r="DG133" s="259"/>
      <c r="DH133" s="259"/>
      <c r="DI133" s="259"/>
      <c r="DJ133" s="259"/>
      <c r="DK133" s="259"/>
      <c r="DL133" s="259"/>
      <c r="DM133" s="259"/>
      <c r="DN133" s="259"/>
      <c r="DO133" s="259"/>
      <c r="DP133" s="236"/>
      <c r="DQ133" s="236"/>
      <c r="DR133" s="236"/>
      <c r="DS133" s="236"/>
      <c r="DT133" s="236"/>
      <c r="DU133" s="236"/>
      <c r="DV133" s="236"/>
      <c r="DW133" s="236"/>
      <c r="DX133" s="236"/>
      <c r="DY133" s="236"/>
      <c r="DZ133" s="236"/>
    </row>
    <row r="134" spans="1:131" ht="11.25" customHeight="1" x14ac:dyDescent="0.15">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c r="AA134" s="261"/>
      <c r="AB134" s="261"/>
      <c r="AC134" s="261"/>
      <c r="AD134" s="261"/>
      <c r="AE134" s="261"/>
      <c r="AF134" s="261"/>
      <c r="AG134" s="261"/>
      <c r="AH134" s="261"/>
      <c r="AI134" s="261"/>
      <c r="AJ134" s="261"/>
      <c r="AK134" s="261"/>
      <c r="AL134" s="261"/>
      <c r="AM134" s="261"/>
      <c r="AN134" s="261"/>
      <c r="AO134" s="261"/>
      <c r="AP134" s="261"/>
      <c r="AQ134" s="261"/>
      <c r="AR134" s="261"/>
      <c r="AS134" s="261"/>
      <c r="AT134" s="261"/>
      <c r="AU134" s="236"/>
      <c r="AV134" s="236"/>
      <c r="AW134" s="236"/>
      <c r="AX134" s="236"/>
      <c r="AY134" s="236"/>
      <c r="AZ134" s="236"/>
      <c r="BA134" s="236"/>
      <c r="BB134" s="236"/>
      <c r="BC134" s="236"/>
      <c r="BD134" s="236"/>
      <c r="BE134" s="236"/>
      <c r="BF134" s="236"/>
      <c r="BG134" s="236"/>
      <c r="BH134" s="236"/>
      <c r="BI134" s="236"/>
      <c r="BJ134" s="236"/>
      <c r="BK134" s="236"/>
      <c r="BL134" s="236"/>
      <c r="BM134" s="236"/>
      <c r="BN134" s="259"/>
      <c r="BO134" s="259"/>
      <c r="BP134" s="259"/>
      <c r="BQ134" s="259"/>
      <c r="BR134" s="259"/>
      <c r="BS134" s="259"/>
      <c r="BT134" s="259"/>
      <c r="BU134" s="259"/>
      <c r="BV134" s="259"/>
      <c r="BW134" s="259"/>
      <c r="BX134" s="259"/>
      <c r="BY134" s="259"/>
      <c r="BZ134" s="259"/>
      <c r="CA134" s="259"/>
      <c r="CB134" s="259"/>
      <c r="CC134" s="259"/>
      <c r="CD134" s="259"/>
      <c r="CE134" s="259"/>
      <c r="CF134" s="259"/>
      <c r="CG134" s="259"/>
      <c r="CH134" s="259"/>
      <c r="CI134" s="259"/>
      <c r="CJ134" s="259"/>
      <c r="CK134" s="259"/>
      <c r="CL134" s="259"/>
      <c r="CM134" s="259"/>
      <c r="CN134" s="259"/>
      <c r="CO134" s="259"/>
      <c r="CP134" s="259"/>
      <c r="CQ134" s="259"/>
      <c r="CR134" s="259"/>
      <c r="CS134" s="259"/>
      <c r="CT134" s="259"/>
      <c r="CU134" s="259"/>
      <c r="CV134" s="259"/>
      <c r="CW134" s="259"/>
      <c r="CX134" s="259"/>
      <c r="CY134" s="259"/>
      <c r="CZ134" s="259"/>
      <c r="DA134" s="259"/>
      <c r="DB134" s="259"/>
      <c r="DC134" s="259"/>
      <c r="DD134" s="259"/>
      <c r="DE134" s="259"/>
      <c r="DF134" s="259"/>
      <c r="DG134" s="259"/>
      <c r="DH134" s="259"/>
      <c r="DI134" s="259"/>
      <c r="DJ134" s="259"/>
      <c r="DK134" s="259"/>
      <c r="DL134" s="259"/>
      <c r="DM134" s="259"/>
      <c r="DN134" s="259"/>
      <c r="DO134" s="259"/>
      <c r="DP134" s="236"/>
      <c r="DQ134" s="236"/>
      <c r="DR134" s="236"/>
      <c r="DS134" s="236"/>
      <c r="DT134" s="236"/>
      <c r="DU134" s="236"/>
      <c r="DV134" s="236"/>
      <c r="DW134" s="236"/>
      <c r="DX134" s="236"/>
      <c r="DY134" s="236"/>
      <c r="DZ134" s="236"/>
      <c r="EA134" s="233"/>
    </row>
    <row r="135" spans="1:131" ht="14.25" hidden="1" x14ac:dyDescent="0.15">
      <c r="AU135" s="261"/>
      <c r="AV135" s="261"/>
      <c r="AW135" s="261"/>
      <c r="AX135" s="261"/>
      <c r="AY135" s="261"/>
      <c r="AZ135" s="261"/>
      <c r="BA135" s="261"/>
      <c r="BB135" s="261"/>
      <c r="BC135" s="261"/>
      <c r="BD135" s="261"/>
      <c r="BE135" s="261"/>
      <c r="BF135" s="261"/>
      <c r="BG135" s="261"/>
      <c r="BH135" s="261"/>
      <c r="BI135" s="261"/>
      <c r="BJ135" s="261"/>
      <c r="BK135" s="261"/>
      <c r="BL135" s="261"/>
      <c r="BM135" s="261"/>
      <c r="BN135" s="261"/>
      <c r="BO135" s="261"/>
      <c r="BP135" s="261"/>
      <c r="BQ135" s="261"/>
      <c r="BR135" s="261"/>
      <c r="BS135" s="261"/>
      <c r="BT135" s="261"/>
      <c r="BU135" s="261"/>
      <c r="BV135" s="261"/>
      <c r="BW135" s="261"/>
      <c r="BX135" s="261"/>
      <c r="BY135" s="261"/>
      <c r="BZ135" s="261"/>
      <c r="CA135" s="261"/>
      <c r="CB135" s="261"/>
      <c r="CC135" s="261"/>
      <c r="CD135" s="261"/>
      <c r="CE135" s="261"/>
      <c r="CF135" s="261"/>
      <c r="CG135" s="261"/>
      <c r="CH135" s="261"/>
      <c r="CI135" s="261"/>
      <c r="CJ135" s="261"/>
      <c r="CK135" s="261"/>
      <c r="CL135" s="261"/>
      <c r="CM135" s="261"/>
      <c r="CN135" s="261"/>
      <c r="CO135" s="261"/>
      <c r="CP135" s="261"/>
      <c r="CQ135" s="261"/>
      <c r="CR135" s="261"/>
      <c r="CS135" s="261"/>
      <c r="CT135" s="261"/>
      <c r="CU135" s="261"/>
      <c r="CV135" s="261"/>
      <c r="CW135" s="261"/>
      <c r="CX135" s="261"/>
      <c r="CY135" s="261"/>
      <c r="CZ135" s="261"/>
      <c r="DA135" s="261"/>
      <c r="DB135" s="261"/>
      <c r="DC135" s="261"/>
      <c r="DD135" s="261"/>
      <c r="DE135" s="261"/>
      <c r="DF135" s="261"/>
      <c r="DG135" s="261"/>
      <c r="DH135" s="261"/>
      <c r="DI135" s="261"/>
      <c r="DJ135" s="261"/>
      <c r="DK135" s="261"/>
      <c r="DL135" s="261"/>
      <c r="DM135" s="261"/>
      <c r="DN135" s="261"/>
      <c r="DO135" s="261"/>
      <c r="DP135" s="261"/>
      <c r="DQ135" s="261"/>
      <c r="DR135" s="261"/>
      <c r="DS135" s="261"/>
      <c r="DT135" s="261"/>
      <c r="DU135" s="261"/>
      <c r="DV135" s="261"/>
      <c r="DW135" s="261"/>
      <c r="DX135" s="261"/>
      <c r="DY135" s="261"/>
      <c r="DZ135" s="261"/>
    </row>
  </sheetData>
  <sheetProtection algorithmName="SHA-512" hashValue="I6JMFRGZA7zff7zRQE+LcTmtjLoqiGZzGNAHvzHRqruu18/ziaeem+WDc7A9AakFtH+q0TOUL9QZEilLnh9Riw==" saltValue="nwlS6iMu3ItelNtw9j8qa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3" customWidth="1"/>
    <col min="121" max="121" width="0" style="262" hidden="1" customWidth="1"/>
    <col min="122" max="16384" width="9" style="262" hidden="1"/>
  </cols>
  <sheetData>
    <row r="1" spans="1:120"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62"/>
    </row>
    <row r="17" spans="119:120" x14ac:dyDescent="0.15">
      <c r="DP17" s="262"/>
    </row>
    <row r="18" spans="119:120" x14ac:dyDescent="0.15"/>
    <row r="19" spans="119:120" x14ac:dyDescent="0.15"/>
    <row r="20" spans="119:120" x14ac:dyDescent="0.15">
      <c r="DO20" s="262"/>
      <c r="DP20" s="262"/>
    </row>
    <row r="21" spans="119:120" x14ac:dyDescent="0.15">
      <c r="DP21" s="262"/>
    </row>
    <row r="22" spans="119:120" x14ac:dyDescent="0.15"/>
    <row r="23" spans="119:120" x14ac:dyDescent="0.15">
      <c r="DO23" s="262"/>
      <c r="DP23" s="262"/>
    </row>
    <row r="24" spans="119:120" x14ac:dyDescent="0.15">
      <c r="DP24" s="262"/>
    </row>
    <row r="25" spans="119:120" x14ac:dyDescent="0.15">
      <c r="DP25" s="262"/>
    </row>
    <row r="26" spans="119:120" x14ac:dyDescent="0.15">
      <c r="DO26" s="262"/>
      <c r="DP26" s="262"/>
    </row>
    <row r="27" spans="119:120" x14ac:dyDescent="0.15"/>
    <row r="28" spans="119:120" x14ac:dyDescent="0.15">
      <c r="DO28" s="262"/>
      <c r="DP28" s="262"/>
    </row>
    <row r="29" spans="119:120" x14ac:dyDescent="0.15">
      <c r="DP29" s="262"/>
    </row>
    <row r="30" spans="119:120" x14ac:dyDescent="0.15"/>
    <row r="31" spans="119:120" x14ac:dyDescent="0.15">
      <c r="DO31" s="262"/>
      <c r="DP31" s="262"/>
    </row>
    <row r="32" spans="119:120" x14ac:dyDescent="0.15"/>
    <row r="33" spans="98:120" x14ac:dyDescent="0.15">
      <c r="DO33" s="262"/>
      <c r="DP33" s="262"/>
    </row>
    <row r="34" spans="98:120" x14ac:dyDescent="0.15">
      <c r="DM34" s="262"/>
    </row>
    <row r="35" spans="98:120" x14ac:dyDescent="0.15">
      <c r="CT35" s="262"/>
      <c r="CU35" s="262"/>
      <c r="CV35" s="262"/>
      <c r="CY35" s="262"/>
      <c r="CZ35" s="262"/>
      <c r="DA35" s="262"/>
      <c r="DD35" s="262"/>
      <c r="DE35" s="262"/>
      <c r="DF35" s="262"/>
      <c r="DI35" s="262"/>
      <c r="DJ35" s="262"/>
      <c r="DK35" s="262"/>
      <c r="DM35" s="262"/>
      <c r="DN35" s="262"/>
      <c r="DO35" s="262"/>
      <c r="DP35" s="262"/>
    </row>
    <row r="36" spans="98:120" x14ac:dyDescent="0.15"/>
    <row r="37" spans="98:120" x14ac:dyDescent="0.15">
      <c r="CW37" s="262"/>
      <c r="DB37" s="262"/>
      <c r="DG37" s="262"/>
      <c r="DL37" s="262"/>
      <c r="DP37" s="262"/>
    </row>
    <row r="38" spans="98:120" x14ac:dyDescent="0.15">
      <c r="CT38" s="262"/>
      <c r="CU38" s="262"/>
      <c r="CV38" s="262"/>
      <c r="CW38" s="262"/>
      <c r="CY38" s="262"/>
      <c r="CZ38" s="262"/>
      <c r="DA38" s="262"/>
      <c r="DB38" s="262"/>
      <c r="DD38" s="262"/>
      <c r="DE38" s="262"/>
      <c r="DF38" s="262"/>
      <c r="DG38" s="262"/>
      <c r="DI38" s="262"/>
      <c r="DJ38" s="262"/>
      <c r="DK38" s="262"/>
      <c r="DL38" s="262"/>
      <c r="DN38" s="262"/>
      <c r="DO38" s="262"/>
      <c r="DP38" s="26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62"/>
      <c r="DO49" s="262"/>
      <c r="DP49" s="26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62"/>
      <c r="CS63" s="262"/>
      <c r="CX63" s="262"/>
      <c r="DC63" s="262"/>
      <c r="DH63" s="262"/>
    </row>
    <row r="64" spans="22:120" x14ac:dyDescent="0.15">
      <c r="V64" s="262"/>
    </row>
    <row r="65" spans="15:120" x14ac:dyDescent="0.15">
      <c r="X65" s="262"/>
      <c r="Z65" s="262"/>
      <c r="AA65" s="262"/>
      <c r="AB65" s="262"/>
      <c r="AC65" s="262"/>
      <c r="AD65" s="262"/>
      <c r="AE65" s="262"/>
      <c r="AF65" s="262"/>
      <c r="AG65" s="262"/>
      <c r="AH65" s="262"/>
      <c r="AI65" s="262"/>
      <c r="AJ65" s="262"/>
      <c r="AK65" s="262"/>
      <c r="AL65" s="262"/>
      <c r="AM65" s="262"/>
      <c r="AN65" s="262"/>
      <c r="AO65" s="262"/>
      <c r="AP65" s="262"/>
      <c r="AQ65" s="262"/>
      <c r="AR65" s="262"/>
      <c r="AS65" s="262"/>
      <c r="AT65" s="262"/>
      <c r="AU65" s="262"/>
      <c r="AV65" s="262"/>
      <c r="AW65" s="262"/>
      <c r="AX65" s="262"/>
      <c r="AY65" s="262"/>
      <c r="AZ65" s="262"/>
      <c r="BA65" s="262"/>
      <c r="BB65" s="262"/>
      <c r="BC65" s="262"/>
      <c r="BD65" s="262"/>
      <c r="BE65" s="262"/>
      <c r="BF65" s="262"/>
      <c r="BG65" s="262"/>
      <c r="BH65" s="262"/>
      <c r="BI65" s="262"/>
      <c r="BJ65" s="262"/>
      <c r="BK65" s="262"/>
      <c r="BL65" s="262"/>
      <c r="BM65" s="262"/>
      <c r="BN65" s="262"/>
      <c r="BO65" s="262"/>
      <c r="BP65" s="262"/>
      <c r="BQ65" s="262"/>
      <c r="BR65" s="262"/>
      <c r="BS65" s="262"/>
      <c r="BT65" s="262"/>
      <c r="BU65" s="262"/>
      <c r="BV65" s="262"/>
      <c r="BW65" s="262"/>
      <c r="BX65" s="262"/>
      <c r="BY65" s="262"/>
      <c r="BZ65" s="262"/>
      <c r="CA65" s="262"/>
      <c r="CB65" s="262"/>
      <c r="CC65" s="262"/>
      <c r="CD65" s="262"/>
      <c r="CE65" s="262"/>
      <c r="CF65" s="262"/>
      <c r="CG65" s="262"/>
      <c r="CH65" s="262"/>
      <c r="CI65" s="262"/>
      <c r="CJ65" s="262"/>
      <c r="CK65" s="262"/>
      <c r="CL65" s="262"/>
      <c r="CM65" s="262"/>
      <c r="CN65" s="262"/>
      <c r="CO65" s="262"/>
      <c r="CP65" s="262"/>
      <c r="CQ65" s="262"/>
      <c r="CR65" s="262"/>
      <c r="CU65" s="262"/>
      <c r="CZ65" s="262"/>
      <c r="DE65" s="262"/>
      <c r="DJ65" s="262"/>
    </row>
    <row r="66" spans="15:120" x14ac:dyDescent="0.15">
      <c r="Q66" s="262"/>
      <c r="S66" s="262"/>
      <c r="U66" s="262"/>
      <c r="DM66" s="262"/>
    </row>
    <row r="67" spans="15:120" x14ac:dyDescent="0.15">
      <c r="O67" s="262"/>
      <c r="P67" s="262"/>
      <c r="R67" s="262"/>
      <c r="T67" s="262"/>
      <c r="Y67" s="262"/>
      <c r="CT67" s="262"/>
      <c r="CV67" s="262"/>
      <c r="CW67" s="262"/>
      <c r="CY67" s="262"/>
      <c r="DA67" s="262"/>
      <c r="DB67" s="262"/>
      <c r="DD67" s="262"/>
      <c r="DF67" s="262"/>
      <c r="DG67" s="262"/>
      <c r="DI67" s="262"/>
      <c r="DK67" s="262"/>
      <c r="DL67" s="262"/>
      <c r="DN67" s="262"/>
      <c r="DO67" s="262"/>
      <c r="DP67" s="262"/>
    </row>
    <row r="68" spans="15:120" x14ac:dyDescent="0.15"/>
    <row r="69" spans="15:120" x14ac:dyDescent="0.15"/>
    <row r="70" spans="15:120" x14ac:dyDescent="0.15"/>
    <row r="71" spans="15:120" x14ac:dyDescent="0.15"/>
    <row r="72" spans="15:120" x14ac:dyDescent="0.15">
      <c r="DP72" s="262"/>
    </row>
    <row r="73" spans="15:120" x14ac:dyDescent="0.15">
      <c r="DP73" s="26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62"/>
      <c r="CX96" s="262"/>
      <c r="DC96" s="262"/>
      <c r="DH96" s="262"/>
    </row>
    <row r="97" spans="24:120" x14ac:dyDescent="0.15">
      <c r="CS97" s="262"/>
      <c r="CX97" s="262"/>
      <c r="DC97" s="262"/>
      <c r="DH97" s="262"/>
      <c r="DP97" s="263" t="s">
        <v>492</v>
      </c>
    </row>
    <row r="98" spans="24:120" hidden="1" x14ac:dyDescent="0.15">
      <c r="CS98" s="262"/>
      <c r="CX98" s="262"/>
      <c r="DC98" s="262"/>
      <c r="DH98" s="262"/>
    </row>
    <row r="99" spans="24:120" hidden="1" x14ac:dyDescent="0.15">
      <c r="CS99" s="262"/>
      <c r="CX99" s="262"/>
      <c r="DC99" s="262"/>
      <c r="DH99" s="262"/>
    </row>
    <row r="101" spans="24:120" ht="12" hidden="1" customHeight="1" x14ac:dyDescent="0.15">
      <c r="X101" s="262"/>
      <c r="Y101" s="262"/>
      <c r="Z101" s="262"/>
      <c r="AA101" s="262"/>
      <c r="AB101" s="262"/>
      <c r="AC101" s="262"/>
      <c r="AD101" s="262"/>
      <c r="AE101" s="262"/>
      <c r="AF101" s="262"/>
      <c r="AG101" s="262"/>
      <c r="AH101" s="262"/>
      <c r="AI101" s="262"/>
      <c r="AJ101" s="262"/>
      <c r="AK101" s="262"/>
      <c r="AL101" s="262"/>
      <c r="AM101" s="262"/>
      <c r="AN101" s="262"/>
      <c r="AO101" s="262"/>
      <c r="AP101" s="262"/>
      <c r="AQ101" s="262"/>
      <c r="AR101" s="262"/>
      <c r="AS101" s="262"/>
      <c r="AT101" s="262"/>
      <c r="AU101" s="262"/>
      <c r="AV101" s="262"/>
      <c r="AW101" s="262"/>
      <c r="AX101" s="262"/>
      <c r="AY101" s="262"/>
      <c r="AZ101" s="262"/>
      <c r="BA101" s="262"/>
      <c r="BB101" s="262"/>
      <c r="BC101" s="262"/>
      <c r="BD101" s="262"/>
      <c r="BE101" s="262"/>
      <c r="BF101" s="262"/>
      <c r="BG101" s="262"/>
      <c r="BH101" s="262"/>
      <c r="BI101" s="262"/>
      <c r="BJ101" s="262"/>
      <c r="BK101" s="262"/>
      <c r="BL101" s="262"/>
      <c r="BM101" s="262"/>
      <c r="BN101" s="262"/>
      <c r="BO101" s="262"/>
      <c r="BP101" s="262"/>
      <c r="BQ101" s="262"/>
      <c r="BR101" s="262"/>
      <c r="BS101" s="262"/>
      <c r="BT101" s="262"/>
      <c r="BU101" s="262"/>
      <c r="BV101" s="262"/>
      <c r="BW101" s="262"/>
      <c r="BX101" s="262"/>
      <c r="BY101" s="262"/>
      <c r="BZ101" s="262"/>
      <c r="CA101" s="262"/>
      <c r="CB101" s="262"/>
      <c r="CC101" s="262"/>
      <c r="CD101" s="262"/>
      <c r="CE101" s="262"/>
      <c r="CF101" s="262"/>
      <c r="CG101" s="262"/>
      <c r="CH101" s="262"/>
      <c r="CI101" s="262"/>
      <c r="CJ101" s="262"/>
      <c r="CK101" s="262"/>
      <c r="CL101" s="262"/>
      <c r="CM101" s="262"/>
      <c r="CN101" s="262"/>
      <c r="CO101" s="262"/>
      <c r="CP101" s="262"/>
      <c r="CQ101" s="262"/>
      <c r="CR101" s="262"/>
      <c r="CU101" s="262"/>
      <c r="CZ101" s="262"/>
      <c r="DE101" s="262"/>
      <c r="DJ101" s="262"/>
    </row>
    <row r="102" spans="24:120" ht="1.5" hidden="1" customHeight="1" x14ac:dyDescent="0.15">
      <c r="CU102" s="262"/>
      <c r="CZ102" s="262"/>
      <c r="DE102" s="262"/>
      <c r="DJ102" s="262"/>
      <c r="DM102" s="262"/>
    </row>
    <row r="103" spans="24:120" hidden="1" x14ac:dyDescent="0.15">
      <c r="CT103" s="262"/>
      <c r="CV103" s="262"/>
      <c r="CW103" s="262"/>
      <c r="CY103" s="262"/>
      <c r="DA103" s="262"/>
      <c r="DB103" s="262"/>
      <c r="DD103" s="262"/>
      <c r="DF103" s="262"/>
      <c r="DG103" s="262"/>
      <c r="DI103" s="262"/>
      <c r="DK103" s="262"/>
      <c r="DL103" s="262"/>
      <c r="DM103" s="262"/>
      <c r="DN103" s="262"/>
      <c r="DO103" s="262"/>
      <c r="DP103" s="262"/>
    </row>
    <row r="104" spans="24:120" hidden="1" x14ac:dyDescent="0.15">
      <c r="CV104" s="262"/>
      <c r="CW104" s="262"/>
      <c r="DA104" s="262"/>
      <c r="DB104" s="262"/>
      <c r="DF104" s="262"/>
      <c r="DG104" s="262"/>
      <c r="DK104" s="262"/>
      <c r="DL104" s="262"/>
      <c r="DN104" s="262"/>
      <c r="DO104" s="262"/>
      <c r="DP104" s="262"/>
    </row>
    <row r="105" spans="24:120" ht="12.75" hidden="1" customHeight="1" x14ac:dyDescent="0.15"/>
  </sheetData>
  <sheetProtection algorithmName="SHA-512" hashValue="zKX/tkM/dqLJhtEKIMOdDNdiBTMQI4UKtLYjpGq0FI/drT7ZfTMi0LbjrsL+zgXzyiuG9DEbD+PT7CI9gn+C7w==" saltValue="mMcmBIqguGx2k2ClqOWzM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3" customWidth="1"/>
    <col min="117" max="16384" width="9" style="262" hidden="1"/>
  </cols>
  <sheetData>
    <row r="1" spans="2:116"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row>
    <row r="2" spans="2:116" x14ac:dyDescent="0.15"/>
    <row r="3" spans="2:116" x14ac:dyDescent="0.15"/>
    <row r="4" spans="2:116" x14ac:dyDescent="0.15">
      <c r="R4" s="262"/>
      <c r="S4" s="262"/>
      <c r="T4" s="262"/>
      <c r="U4" s="262"/>
      <c r="V4" s="262"/>
      <c r="W4" s="262"/>
      <c r="X4" s="262"/>
      <c r="Y4" s="262"/>
      <c r="Z4" s="262"/>
      <c r="AA4" s="262"/>
      <c r="AB4" s="262"/>
      <c r="AC4" s="262"/>
      <c r="AD4" s="262"/>
      <c r="AE4" s="262"/>
      <c r="AF4" s="262"/>
      <c r="AG4" s="262"/>
      <c r="AH4" s="262"/>
      <c r="AI4" s="262"/>
      <c r="AJ4" s="262"/>
      <c r="AK4" s="262"/>
      <c r="AL4" s="262"/>
      <c r="AM4" s="262"/>
      <c r="AN4" s="262"/>
      <c r="AO4" s="262"/>
      <c r="AP4" s="262"/>
      <c r="AQ4" s="262"/>
      <c r="AR4" s="262"/>
      <c r="AS4" s="262"/>
      <c r="AT4" s="262"/>
      <c r="AU4" s="262"/>
      <c r="AV4" s="262"/>
      <c r="AW4" s="262"/>
      <c r="AX4" s="262"/>
      <c r="AY4" s="262"/>
      <c r="AZ4" s="262"/>
      <c r="BA4" s="262"/>
      <c r="BB4" s="262"/>
      <c r="BC4" s="262"/>
      <c r="BD4" s="262"/>
      <c r="BE4" s="262"/>
      <c r="BF4" s="262"/>
      <c r="BG4" s="262"/>
      <c r="BH4" s="262"/>
      <c r="BI4" s="262"/>
      <c r="BJ4" s="262"/>
      <c r="BK4" s="262"/>
      <c r="BL4" s="262"/>
      <c r="BM4" s="262"/>
      <c r="BN4" s="262"/>
      <c r="BO4" s="262"/>
      <c r="BP4" s="262"/>
      <c r="BQ4" s="262"/>
      <c r="BR4" s="262"/>
      <c r="BS4" s="262"/>
      <c r="BT4" s="262"/>
      <c r="BU4" s="262"/>
      <c r="BV4" s="262"/>
      <c r="BW4" s="262"/>
      <c r="BX4" s="262"/>
      <c r="BY4" s="262"/>
      <c r="BZ4" s="262"/>
      <c r="CA4" s="262"/>
      <c r="CB4" s="262"/>
      <c r="CC4" s="262"/>
      <c r="CD4" s="262"/>
      <c r="CE4" s="262"/>
      <c r="CF4" s="262"/>
      <c r="CG4" s="262"/>
      <c r="CH4" s="262"/>
      <c r="CI4" s="262"/>
      <c r="CJ4" s="262"/>
      <c r="CK4" s="262"/>
      <c r="CL4" s="262"/>
      <c r="CM4" s="262"/>
      <c r="CN4" s="262"/>
      <c r="CO4" s="262"/>
      <c r="CP4" s="262"/>
      <c r="CQ4" s="262"/>
      <c r="CR4" s="262"/>
      <c r="CS4" s="262"/>
      <c r="CT4" s="262"/>
      <c r="CU4" s="262"/>
      <c r="CV4" s="262"/>
      <c r="CW4" s="262"/>
      <c r="CX4" s="262"/>
      <c r="CY4" s="262"/>
      <c r="CZ4" s="262"/>
      <c r="DA4" s="262"/>
      <c r="DB4" s="262"/>
      <c r="DC4" s="262"/>
      <c r="DD4" s="262"/>
      <c r="DE4" s="262"/>
      <c r="DF4" s="262"/>
      <c r="DG4" s="262"/>
      <c r="DH4" s="262"/>
      <c r="DI4" s="262"/>
      <c r="DJ4" s="262"/>
      <c r="DK4" s="262"/>
      <c r="DL4" s="262"/>
    </row>
    <row r="5" spans="2:116" x14ac:dyDescent="0.15">
      <c r="R5" s="262"/>
      <c r="S5" s="262"/>
      <c r="T5" s="262"/>
      <c r="U5" s="262"/>
      <c r="V5" s="262"/>
      <c r="W5" s="262"/>
      <c r="X5" s="262"/>
      <c r="Y5" s="262"/>
      <c r="Z5" s="262"/>
      <c r="AA5" s="262"/>
      <c r="AB5" s="262"/>
      <c r="AC5" s="262"/>
      <c r="AD5" s="262"/>
      <c r="AE5" s="262"/>
      <c r="AF5" s="262"/>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262"/>
      <c r="CV5" s="262"/>
      <c r="CW5" s="262"/>
      <c r="CX5" s="262"/>
      <c r="CY5" s="262"/>
      <c r="CZ5" s="262"/>
      <c r="DA5" s="262"/>
      <c r="DB5" s="262"/>
      <c r="DC5" s="262"/>
      <c r="DD5" s="262"/>
      <c r="DE5" s="262"/>
      <c r="DF5" s="262"/>
      <c r="DG5" s="262"/>
      <c r="DH5" s="262"/>
      <c r="DI5" s="262"/>
      <c r="DJ5" s="262"/>
      <c r="DK5" s="262"/>
      <c r="DL5" s="26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262"/>
      <c r="CV18" s="262"/>
      <c r="CW18" s="262"/>
      <c r="CX18" s="262"/>
      <c r="CY18" s="262"/>
      <c r="CZ18" s="262"/>
      <c r="DA18" s="262"/>
      <c r="DB18" s="262"/>
      <c r="DC18" s="262"/>
      <c r="DD18" s="262"/>
      <c r="DE18" s="262"/>
      <c r="DF18" s="262"/>
      <c r="DG18" s="262"/>
      <c r="DH18" s="262"/>
      <c r="DI18" s="262"/>
      <c r="DJ18" s="262"/>
      <c r="DK18" s="262"/>
      <c r="DL18" s="262"/>
    </row>
    <row r="19" spans="9:116" x14ac:dyDescent="0.15"/>
    <row r="20" spans="9:116" x14ac:dyDescent="0.15"/>
    <row r="21" spans="9:116" x14ac:dyDescent="0.15">
      <c r="DL21" s="262"/>
    </row>
    <row r="22" spans="9:116" x14ac:dyDescent="0.15">
      <c r="DI22" s="262"/>
      <c r="DJ22" s="262"/>
      <c r="DK22" s="262"/>
      <c r="DL22" s="262"/>
    </row>
    <row r="23" spans="9:116" x14ac:dyDescent="0.15">
      <c r="CY23" s="262"/>
      <c r="CZ23" s="262"/>
      <c r="DA23" s="262"/>
      <c r="DB23" s="262"/>
      <c r="DC23" s="262"/>
      <c r="DD23" s="262"/>
      <c r="DE23" s="262"/>
      <c r="DF23" s="262"/>
      <c r="DG23" s="262"/>
      <c r="DH23" s="262"/>
      <c r="DI23" s="262"/>
      <c r="DJ23" s="262"/>
      <c r="DK23" s="262"/>
      <c r="DL23" s="26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62"/>
      <c r="DA35" s="262"/>
      <c r="DB35" s="262"/>
      <c r="DC35" s="262"/>
      <c r="DD35" s="262"/>
      <c r="DE35" s="262"/>
      <c r="DF35" s="262"/>
      <c r="DG35" s="262"/>
      <c r="DH35" s="262"/>
      <c r="DI35" s="262"/>
      <c r="DJ35" s="262"/>
      <c r="DK35" s="262"/>
      <c r="DL35" s="262"/>
    </row>
    <row r="36" spans="15:116" x14ac:dyDescent="0.15"/>
    <row r="37" spans="15:116" x14ac:dyDescent="0.15">
      <c r="DL37" s="262"/>
    </row>
    <row r="38" spans="15:116" x14ac:dyDescent="0.15">
      <c r="DI38" s="262"/>
      <c r="DJ38" s="262"/>
      <c r="DK38" s="262"/>
      <c r="DL38" s="262"/>
    </row>
    <row r="39" spans="15:116" x14ac:dyDescent="0.15"/>
    <row r="40" spans="15:116" x14ac:dyDescent="0.15"/>
    <row r="41" spans="15:116" x14ac:dyDescent="0.15"/>
    <row r="42" spans="15:116" x14ac:dyDescent="0.15"/>
    <row r="43" spans="15:116" x14ac:dyDescent="0.15">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E43" s="262"/>
      <c r="DF43" s="262"/>
      <c r="DG43" s="262"/>
      <c r="DH43" s="262"/>
      <c r="DI43" s="262"/>
      <c r="DJ43" s="262"/>
      <c r="DK43" s="262"/>
      <c r="DL43" s="262"/>
    </row>
    <row r="44" spans="15:116" x14ac:dyDescent="0.15">
      <c r="DL44" s="262"/>
    </row>
    <row r="45" spans="15:116" x14ac:dyDescent="0.15"/>
    <row r="46" spans="15:116" x14ac:dyDescent="0.15">
      <c r="DA46" s="262"/>
      <c r="DB46" s="262"/>
      <c r="DC46" s="262"/>
      <c r="DD46" s="262"/>
      <c r="DE46" s="262"/>
      <c r="DF46" s="262"/>
      <c r="DG46" s="262"/>
      <c r="DH46" s="262"/>
      <c r="DI46" s="262"/>
      <c r="DJ46" s="262"/>
      <c r="DK46" s="262"/>
      <c r="DL46" s="262"/>
    </row>
    <row r="47" spans="15:116" x14ac:dyDescent="0.15"/>
    <row r="48" spans="15:116" x14ac:dyDescent="0.15"/>
    <row r="49" spans="104:116" x14ac:dyDescent="0.15"/>
    <row r="50" spans="104:116" x14ac:dyDescent="0.15">
      <c r="CZ50" s="262"/>
      <c r="DA50" s="262"/>
      <c r="DB50" s="262"/>
      <c r="DC50" s="262"/>
      <c r="DD50" s="262"/>
      <c r="DE50" s="262"/>
      <c r="DF50" s="262"/>
      <c r="DG50" s="262"/>
      <c r="DH50" s="262"/>
      <c r="DI50" s="262"/>
      <c r="DJ50" s="262"/>
      <c r="DK50" s="262"/>
      <c r="DL50" s="262"/>
    </row>
    <row r="51" spans="104:116" x14ac:dyDescent="0.15"/>
    <row r="52" spans="104:116" x14ac:dyDescent="0.15"/>
    <row r="53" spans="104:116" x14ac:dyDescent="0.15">
      <c r="DL53" s="26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62"/>
      <c r="DD67" s="262"/>
      <c r="DE67" s="262"/>
      <c r="DF67" s="262"/>
      <c r="DG67" s="262"/>
      <c r="DH67" s="262"/>
      <c r="DI67" s="262"/>
      <c r="DJ67" s="262"/>
      <c r="DK67" s="262"/>
      <c r="DL67" s="26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e6ich0j3NQpYLub/9pOTwwmPF4Ylm4ICrXSjAIRLoDmoeZYATw5dRjJizXQZQd6bT2XouOmtizF7CxIwWKTjA==" saltValue="cR0wHgi/TQZcgLBeOfhU8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4" customWidth="1"/>
    <col min="37" max="44" width="17" style="264" customWidth="1"/>
    <col min="45" max="45" width="6.125" style="271" customWidth="1"/>
    <col min="46" max="46" width="3" style="269" customWidth="1"/>
    <col min="47" max="47" width="19.125" style="264" hidden="1" customWidth="1"/>
    <col min="48" max="52" width="12.625" style="264" hidden="1" customWidth="1"/>
    <col min="53" max="16384" width="8.625" style="264" hidden="1"/>
  </cols>
  <sheetData>
    <row r="1" spans="1:46" x14ac:dyDescent="0.15">
      <c r="AS1" s="265"/>
      <c r="AT1" s="265"/>
    </row>
    <row r="2" spans="1:46" x14ac:dyDescent="0.15">
      <c r="AS2" s="265"/>
      <c r="AT2" s="265"/>
    </row>
    <row r="3" spans="1:46" x14ac:dyDescent="0.15">
      <c r="AS3" s="265"/>
      <c r="AT3" s="265"/>
    </row>
    <row r="4" spans="1:46" x14ac:dyDescent="0.15">
      <c r="AS4" s="265"/>
      <c r="AT4" s="265"/>
    </row>
    <row r="5" spans="1:46" ht="17.25" x14ac:dyDescent="0.15">
      <c r="A5" s="266" t="s">
        <v>493</v>
      </c>
      <c r="B5" s="267"/>
      <c r="C5" s="267"/>
      <c r="D5" s="267"/>
      <c r="E5" s="267"/>
      <c r="F5" s="267"/>
      <c r="G5" s="267"/>
      <c r="H5" s="267"/>
      <c r="I5" s="267"/>
      <c r="J5" s="267"/>
      <c r="K5" s="267"/>
      <c r="L5" s="267"/>
      <c r="M5" s="267"/>
      <c r="N5" s="267"/>
      <c r="O5" s="267"/>
      <c r="P5" s="267"/>
      <c r="Q5" s="267"/>
      <c r="R5" s="267"/>
      <c r="S5" s="267"/>
      <c r="T5" s="267"/>
      <c r="U5" s="267"/>
      <c r="V5" s="267"/>
      <c r="W5" s="267"/>
      <c r="X5" s="267"/>
      <c r="Y5" s="267"/>
      <c r="Z5" s="267"/>
      <c r="AA5" s="267"/>
      <c r="AB5" s="267"/>
      <c r="AC5" s="267"/>
      <c r="AD5" s="267"/>
      <c r="AE5" s="267"/>
      <c r="AF5" s="267"/>
      <c r="AG5" s="267"/>
      <c r="AH5" s="267"/>
      <c r="AI5" s="267"/>
      <c r="AJ5" s="267"/>
      <c r="AK5" s="267"/>
      <c r="AL5" s="267"/>
      <c r="AM5" s="267"/>
      <c r="AN5" s="267"/>
      <c r="AO5" s="267"/>
      <c r="AP5" s="267"/>
      <c r="AQ5" s="267"/>
      <c r="AR5" s="267"/>
      <c r="AS5" s="268"/>
    </row>
    <row r="6" spans="1:46" x14ac:dyDescent="0.15">
      <c r="A6" s="269"/>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I6" s="265"/>
      <c r="AJ6" s="265"/>
      <c r="AK6" s="270" t="s">
        <v>494</v>
      </c>
      <c r="AL6" s="270"/>
      <c r="AM6" s="270"/>
      <c r="AN6" s="270"/>
      <c r="AO6" s="265"/>
      <c r="AP6" s="265"/>
      <c r="AQ6" s="265"/>
      <c r="AR6" s="265"/>
    </row>
    <row r="7" spans="1:46" ht="13.5" customHeight="1" x14ac:dyDescent="0.15">
      <c r="A7" s="269"/>
      <c r="B7" s="265"/>
      <c r="C7" s="265"/>
      <c r="D7" s="265"/>
      <c r="E7" s="265"/>
      <c r="F7" s="265"/>
      <c r="G7" s="265"/>
      <c r="H7" s="265"/>
      <c r="I7" s="265"/>
      <c r="J7" s="265"/>
      <c r="K7" s="265"/>
      <c r="L7" s="265"/>
      <c r="M7" s="265"/>
      <c r="N7" s="265"/>
      <c r="O7" s="265"/>
      <c r="P7" s="265"/>
      <c r="Q7" s="265"/>
      <c r="R7" s="265"/>
      <c r="S7" s="265"/>
      <c r="T7" s="265"/>
      <c r="U7" s="265"/>
      <c r="V7" s="265"/>
      <c r="W7" s="265"/>
      <c r="X7" s="265"/>
      <c r="Y7" s="265"/>
      <c r="Z7" s="265"/>
      <c r="AA7" s="265"/>
      <c r="AB7" s="265"/>
      <c r="AC7" s="265"/>
      <c r="AD7" s="265"/>
      <c r="AE7" s="265"/>
      <c r="AF7" s="265"/>
      <c r="AG7" s="265"/>
      <c r="AH7" s="265"/>
      <c r="AI7" s="265"/>
      <c r="AJ7" s="265"/>
      <c r="AK7" s="272"/>
      <c r="AL7" s="273"/>
      <c r="AM7" s="273"/>
      <c r="AN7" s="274"/>
      <c r="AO7" s="1182" t="s">
        <v>495</v>
      </c>
      <c r="AP7" s="275"/>
      <c r="AQ7" s="276" t="s">
        <v>496</v>
      </c>
      <c r="AR7" s="277"/>
    </row>
    <row r="8" spans="1:46" x14ac:dyDescent="0.15">
      <c r="A8" s="269"/>
      <c r="B8" s="265"/>
      <c r="C8" s="265"/>
      <c r="D8" s="265"/>
      <c r="E8" s="265"/>
      <c r="F8" s="265"/>
      <c r="G8" s="265"/>
      <c r="H8" s="265"/>
      <c r="I8" s="265"/>
      <c r="J8" s="265"/>
      <c r="K8" s="265"/>
      <c r="L8" s="265"/>
      <c r="M8" s="265"/>
      <c r="N8" s="265"/>
      <c r="O8" s="265"/>
      <c r="P8" s="265"/>
      <c r="Q8" s="265"/>
      <c r="R8" s="265"/>
      <c r="S8" s="265"/>
      <c r="T8" s="265"/>
      <c r="U8" s="265"/>
      <c r="V8" s="265"/>
      <c r="W8" s="265"/>
      <c r="X8" s="265"/>
      <c r="Y8" s="265"/>
      <c r="Z8" s="265"/>
      <c r="AA8" s="265"/>
      <c r="AB8" s="265"/>
      <c r="AC8" s="265"/>
      <c r="AD8" s="265"/>
      <c r="AE8" s="265"/>
      <c r="AF8" s="265"/>
      <c r="AG8" s="265"/>
      <c r="AH8" s="265"/>
      <c r="AI8" s="265"/>
      <c r="AJ8" s="265"/>
      <c r="AK8" s="278"/>
      <c r="AL8" s="279"/>
      <c r="AM8" s="279"/>
      <c r="AN8" s="280"/>
      <c r="AO8" s="1183"/>
      <c r="AP8" s="281" t="s">
        <v>497</v>
      </c>
      <c r="AQ8" s="282" t="s">
        <v>498</v>
      </c>
      <c r="AR8" s="283" t="s">
        <v>499</v>
      </c>
    </row>
    <row r="9" spans="1:46" x14ac:dyDescent="0.15">
      <c r="A9" s="269"/>
      <c r="B9" s="265"/>
      <c r="C9" s="265"/>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1194" t="s">
        <v>500</v>
      </c>
      <c r="AL9" s="1195"/>
      <c r="AM9" s="1195"/>
      <c r="AN9" s="1196"/>
      <c r="AO9" s="284">
        <v>568089</v>
      </c>
      <c r="AP9" s="284">
        <v>193557</v>
      </c>
      <c r="AQ9" s="285">
        <v>242692</v>
      </c>
      <c r="AR9" s="286">
        <v>-20.2</v>
      </c>
    </row>
    <row r="10" spans="1:46" ht="13.5" customHeight="1" x14ac:dyDescent="0.15">
      <c r="A10" s="269"/>
      <c r="B10" s="265"/>
      <c r="C10" s="265"/>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1194" t="s">
        <v>501</v>
      </c>
      <c r="AL10" s="1195"/>
      <c r="AM10" s="1195"/>
      <c r="AN10" s="1196"/>
      <c r="AO10" s="287">
        <v>10710</v>
      </c>
      <c r="AP10" s="287">
        <v>3649</v>
      </c>
      <c r="AQ10" s="288">
        <v>27094</v>
      </c>
      <c r="AR10" s="289">
        <v>-86.5</v>
      </c>
    </row>
    <row r="11" spans="1:46" ht="13.5" customHeight="1" x14ac:dyDescent="0.15">
      <c r="A11" s="269"/>
      <c r="B11" s="265"/>
      <c r="C11" s="265"/>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1194" t="s">
        <v>502</v>
      </c>
      <c r="AL11" s="1195"/>
      <c r="AM11" s="1195"/>
      <c r="AN11" s="1196"/>
      <c r="AO11" s="287" t="s">
        <v>503</v>
      </c>
      <c r="AP11" s="287" t="s">
        <v>503</v>
      </c>
      <c r="AQ11" s="288">
        <v>4163</v>
      </c>
      <c r="AR11" s="289" t="s">
        <v>503</v>
      </c>
    </row>
    <row r="12" spans="1:46" ht="13.5" customHeight="1" x14ac:dyDescent="0.15">
      <c r="A12" s="269"/>
      <c r="B12" s="265"/>
      <c r="C12" s="265"/>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1194" t="s">
        <v>504</v>
      </c>
      <c r="AL12" s="1195"/>
      <c r="AM12" s="1195"/>
      <c r="AN12" s="1196"/>
      <c r="AO12" s="287" t="s">
        <v>503</v>
      </c>
      <c r="AP12" s="287" t="s">
        <v>503</v>
      </c>
      <c r="AQ12" s="288" t="s">
        <v>503</v>
      </c>
      <c r="AR12" s="289" t="s">
        <v>503</v>
      </c>
    </row>
    <row r="13" spans="1:46" ht="13.5" customHeight="1" x14ac:dyDescent="0.15">
      <c r="A13" s="269"/>
      <c r="B13" s="265"/>
      <c r="C13" s="265"/>
      <c r="D13" s="265"/>
      <c r="E13" s="265"/>
      <c r="F13" s="265"/>
      <c r="G13" s="265"/>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1194" t="s">
        <v>505</v>
      </c>
      <c r="AL13" s="1195"/>
      <c r="AM13" s="1195"/>
      <c r="AN13" s="1196"/>
      <c r="AO13" s="287">
        <v>1827</v>
      </c>
      <c r="AP13" s="287">
        <v>622</v>
      </c>
      <c r="AQ13" s="288">
        <v>8881</v>
      </c>
      <c r="AR13" s="289">
        <v>-93</v>
      </c>
    </row>
    <row r="14" spans="1:46" ht="13.5" customHeight="1" x14ac:dyDescent="0.15">
      <c r="A14" s="269"/>
      <c r="B14" s="265"/>
      <c r="C14" s="265"/>
      <c r="D14" s="265"/>
      <c r="E14" s="265"/>
      <c r="F14" s="265"/>
      <c r="G14" s="265"/>
      <c r="H14" s="265"/>
      <c r="I14" s="265"/>
      <c r="J14" s="265"/>
      <c r="K14" s="265"/>
      <c r="L14" s="265"/>
      <c r="M14" s="265"/>
      <c r="N14" s="265"/>
      <c r="O14" s="265"/>
      <c r="P14" s="265"/>
      <c r="Q14" s="265"/>
      <c r="R14" s="265"/>
      <c r="S14" s="265"/>
      <c r="T14" s="265"/>
      <c r="U14" s="265"/>
      <c r="V14" s="265"/>
      <c r="W14" s="265"/>
      <c r="X14" s="265"/>
      <c r="Y14" s="265"/>
      <c r="Z14" s="265"/>
      <c r="AA14" s="265"/>
      <c r="AB14" s="265"/>
      <c r="AC14" s="265"/>
      <c r="AD14" s="265"/>
      <c r="AE14" s="265"/>
      <c r="AF14" s="265"/>
      <c r="AG14" s="265"/>
      <c r="AH14" s="265"/>
      <c r="AI14" s="265"/>
      <c r="AJ14" s="265"/>
      <c r="AK14" s="1194" t="s">
        <v>506</v>
      </c>
      <c r="AL14" s="1195"/>
      <c r="AM14" s="1195"/>
      <c r="AN14" s="1196"/>
      <c r="AO14" s="287">
        <v>8000</v>
      </c>
      <c r="AP14" s="287">
        <v>2726</v>
      </c>
      <c r="AQ14" s="288">
        <v>5165</v>
      </c>
      <c r="AR14" s="289">
        <v>-47.2</v>
      </c>
    </row>
    <row r="15" spans="1:46" ht="13.5" customHeight="1" x14ac:dyDescent="0.15">
      <c r="A15" s="269"/>
      <c r="B15" s="265"/>
      <c r="C15" s="265"/>
      <c r="D15" s="265"/>
      <c r="E15" s="265"/>
      <c r="F15" s="265"/>
      <c r="G15" s="265"/>
      <c r="H15" s="265"/>
      <c r="I15" s="265"/>
      <c r="J15" s="265"/>
      <c r="K15" s="265"/>
      <c r="L15" s="265"/>
      <c r="M15" s="265"/>
      <c r="N15" s="265"/>
      <c r="O15" s="265"/>
      <c r="P15" s="265"/>
      <c r="Q15" s="265"/>
      <c r="R15" s="265"/>
      <c r="S15" s="265"/>
      <c r="T15" s="265"/>
      <c r="U15" s="265"/>
      <c r="V15" s="265"/>
      <c r="W15" s="265"/>
      <c r="X15" s="265"/>
      <c r="Y15" s="265"/>
      <c r="Z15" s="265"/>
      <c r="AA15" s="265"/>
      <c r="AB15" s="265"/>
      <c r="AC15" s="265"/>
      <c r="AD15" s="265"/>
      <c r="AE15" s="265"/>
      <c r="AF15" s="265"/>
      <c r="AG15" s="265"/>
      <c r="AH15" s="265"/>
      <c r="AI15" s="265"/>
      <c r="AJ15" s="265"/>
      <c r="AK15" s="1197" t="s">
        <v>507</v>
      </c>
      <c r="AL15" s="1198"/>
      <c r="AM15" s="1198"/>
      <c r="AN15" s="1199"/>
      <c r="AO15" s="287">
        <v>-39247</v>
      </c>
      <c r="AP15" s="287">
        <v>-13372</v>
      </c>
      <c r="AQ15" s="288">
        <v>-18870</v>
      </c>
      <c r="AR15" s="289">
        <v>-29.1</v>
      </c>
    </row>
    <row r="16" spans="1:46" x14ac:dyDescent="0.15">
      <c r="A16" s="269"/>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1197" t="s">
        <v>190</v>
      </c>
      <c r="AL16" s="1198"/>
      <c r="AM16" s="1198"/>
      <c r="AN16" s="1199"/>
      <c r="AO16" s="287">
        <v>549379</v>
      </c>
      <c r="AP16" s="287">
        <v>187182</v>
      </c>
      <c r="AQ16" s="288">
        <v>269124</v>
      </c>
      <c r="AR16" s="289">
        <v>-30.4</v>
      </c>
    </row>
    <row r="17" spans="1:46" x14ac:dyDescent="0.15">
      <c r="A17" s="269"/>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90"/>
    </row>
    <row r="18" spans="1:46" x14ac:dyDescent="0.15">
      <c r="A18" s="269"/>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265"/>
      <c r="AB18" s="265"/>
      <c r="AC18" s="265"/>
      <c r="AD18" s="265"/>
      <c r="AE18" s="265"/>
      <c r="AF18" s="265"/>
      <c r="AG18" s="265"/>
      <c r="AH18" s="265"/>
      <c r="AI18" s="265"/>
      <c r="AJ18" s="265"/>
      <c r="AK18" s="265"/>
      <c r="AL18" s="265"/>
      <c r="AM18" s="265"/>
      <c r="AN18" s="265"/>
      <c r="AO18" s="265"/>
      <c r="AP18" s="265"/>
      <c r="AQ18" s="291"/>
      <c r="AR18" s="291"/>
    </row>
    <row r="19" spans="1:46" x14ac:dyDescent="0.15">
      <c r="A19" s="269"/>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t="s">
        <v>508</v>
      </c>
      <c r="AL19" s="265"/>
      <c r="AM19" s="265"/>
      <c r="AN19" s="265"/>
      <c r="AO19" s="265"/>
      <c r="AP19" s="265"/>
      <c r="AQ19" s="265"/>
      <c r="AR19" s="265"/>
    </row>
    <row r="20" spans="1:46" x14ac:dyDescent="0.15">
      <c r="A20" s="269"/>
      <c r="B20" s="265"/>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92"/>
      <c r="AL20" s="293"/>
      <c r="AM20" s="293"/>
      <c r="AN20" s="294"/>
      <c r="AO20" s="295" t="s">
        <v>509</v>
      </c>
      <c r="AP20" s="296" t="s">
        <v>510</v>
      </c>
      <c r="AQ20" s="297" t="s">
        <v>511</v>
      </c>
      <c r="AR20" s="298"/>
    </row>
    <row r="21" spans="1:46" s="304" customFormat="1" x14ac:dyDescent="0.15">
      <c r="A21" s="299"/>
      <c r="B21" s="270"/>
      <c r="C21" s="270"/>
      <c r="D21" s="270"/>
      <c r="E21" s="270"/>
      <c r="F21" s="270"/>
      <c r="G21" s="270"/>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1200" t="s">
        <v>512</v>
      </c>
      <c r="AL21" s="1201"/>
      <c r="AM21" s="1201"/>
      <c r="AN21" s="1202"/>
      <c r="AO21" s="300">
        <v>36.799999999999997</v>
      </c>
      <c r="AP21" s="301">
        <v>24.07</v>
      </c>
      <c r="AQ21" s="302">
        <v>12.73</v>
      </c>
      <c r="AR21" s="270"/>
      <c r="AS21" s="303"/>
      <c r="AT21" s="299"/>
    </row>
    <row r="22" spans="1:46" s="304" customFormat="1" x14ac:dyDescent="0.15">
      <c r="A22" s="299"/>
      <c r="B22" s="270"/>
      <c r="C22" s="270"/>
      <c r="D22" s="270"/>
      <c r="E22" s="270"/>
      <c r="F22" s="270"/>
      <c r="G22" s="270"/>
      <c r="H22" s="270"/>
      <c r="I22" s="270"/>
      <c r="J22" s="270"/>
      <c r="K22" s="270"/>
      <c r="L22" s="270"/>
      <c r="M22" s="270"/>
      <c r="N22" s="270"/>
      <c r="O22" s="270"/>
      <c r="P22" s="270"/>
      <c r="Q22" s="270"/>
      <c r="R22" s="270"/>
      <c r="S22" s="270"/>
      <c r="T22" s="270"/>
      <c r="U22" s="270"/>
      <c r="V22" s="270"/>
      <c r="W22" s="270"/>
      <c r="X22" s="270"/>
      <c r="Y22" s="270"/>
      <c r="Z22" s="270"/>
      <c r="AA22" s="270"/>
      <c r="AB22" s="270"/>
      <c r="AC22" s="270"/>
      <c r="AD22" s="270"/>
      <c r="AE22" s="270"/>
      <c r="AF22" s="270"/>
      <c r="AG22" s="270"/>
      <c r="AH22" s="270"/>
      <c r="AI22" s="270"/>
      <c r="AJ22" s="270"/>
      <c r="AK22" s="1200" t="s">
        <v>513</v>
      </c>
      <c r="AL22" s="1201"/>
      <c r="AM22" s="1201"/>
      <c r="AN22" s="1202"/>
      <c r="AO22" s="305">
        <v>90.1</v>
      </c>
      <c r="AP22" s="306">
        <v>94.6</v>
      </c>
      <c r="AQ22" s="307">
        <v>-4.5</v>
      </c>
      <c r="AR22" s="291"/>
      <c r="AS22" s="303"/>
      <c r="AT22" s="299"/>
    </row>
    <row r="23" spans="1:46" s="304" customFormat="1" x14ac:dyDescent="0.15">
      <c r="A23" s="299"/>
      <c r="B23" s="270"/>
      <c r="C23" s="270"/>
      <c r="D23" s="270"/>
      <c r="E23" s="270"/>
      <c r="F23" s="270"/>
      <c r="G23" s="270"/>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91"/>
      <c r="AQ23" s="291"/>
      <c r="AR23" s="291"/>
      <c r="AS23" s="303"/>
      <c r="AT23" s="299"/>
    </row>
    <row r="24" spans="1:46" s="304" customFormat="1" x14ac:dyDescent="0.15">
      <c r="A24" s="299"/>
      <c r="B24" s="270"/>
      <c r="C24" s="270"/>
      <c r="D24" s="270"/>
      <c r="E24" s="270"/>
      <c r="F24" s="270"/>
      <c r="G24" s="270"/>
      <c r="H24" s="270"/>
      <c r="I24" s="270"/>
      <c r="J24" s="270"/>
      <c r="K24" s="270"/>
      <c r="L24" s="270"/>
      <c r="M24" s="270"/>
      <c r="N24" s="270"/>
      <c r="O24" s="270"/>
      <c r="P24" s="270"/>
      <c r="Q24" s="270"/>
      <c r="R24" s="270"/>
      <c r="S24" s="270"/>
      <c r="T24" s="270"/>
      <c r="U24" s="270"/>
      <c r="V24" s="270"/>
      <c r="W24" s="270"/>
      <c r="X24" s="270"/>
      <c r="Y24" s="270"/>
      <c r="Z24" s="270"/>
      <c r="AA24" s="270"/>
      <c r="AB24" s="270"/>
      <c r="AC24" s="270"/>
      <c r="AD24" s="270"/>
      <c r="AE24" s="270"/>
      <c r="AF24" s="270"/>
      <c r="AG24" s="270"/>
      <c r="AH24" s="270"/>
      <c r="AI24" s="270"/>
      <c r="AJ24" s="270"/>
      <c r="AK24" s="270"/>
      <c r="AL24" s="270"/>
      <c r="AM24" s="270"/>
      <c r="AN24" s="270"/>
      <c r="AO24" s="270"/>
      <c r="AP24" s="291"/>
      <c r="AQ24" s="291"/>
      <c r="AR24" s="291"/>
      <c r="AS24" s="303"/>
      <c r="AT24" s="299"/>
    </row>
    <row r="25" spans="1:46" s="304" customFormat="1" x14ac:dyDescent="0.15">
      <c r="A25" s="308"/>
      <c r="B25" s="309"/>
      <c r="C25" s="309"/>
      <c r="D25" s="309"/>
      <c r="E25" s="309"/>
      <c r="F25" s="309"/>
      <c r="G25" s="309"/>
      <c r="H25" s="309"/>
      <c r="I25" s="309"/>
      <c r="J25" s="309"/>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309"/>
      <c r="AP25" s="310"/>
      <c r="AQ25" s="310"/>
      <c r="AR25" s="310"/>
      <c r="AS25" s="311"/>
      <c r="AT25" s="299"/>
    </row>
    <row r="26" spans="1:46" s="304" customFormat="1" x14ac:dyDescent="0.15">
      <c r="A26" s="1193" t="s">
        <v>514</v>
      </c>
      <c r="B26" s="1193"/>
      <c r="C26" s="1193"/>
      <c r="D26" s="1193"/>
      <c r="E26" s="1193"/>
      <c r="F26" s="1193"/>
      <c r="G26" s="1193"/>
      <c r="H26" s="1193"/>
      <c r="I26" s="1193"/>
      <c r="J26" s="1193"/>
      <c r="K26" s="1193"/>
      <c r="L26" s="1193"/>
      <c r="M26" s="1193"/>
      <c r="N26" s="1193"/>
      <c r="O26" s="1193"/>
      <c r="P26" s="1193"/>
      <c r="Q26" s="1193"/>
      <c r="R26" s="1193"/>
      <c r="S26" s="1193"/>
      <c r="T26" s="1193"/>
      <c r="U26" s="1193"/>
      <c r="V26" s="1193"/>
      <c r="W26" s="1193"/>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193"/>
      <c r="AS26" s="1193"/>
      <c r="AT26" s="270"/>
    </row>
    <row r="27" spans="1:46" x14ac:dyDescent="0.15">
      <c r="A27" s="312"/>
      <c r="AO27" s="265"/>
      <c r="AP27" s="265"/>
      <c r="AQ27" s="265"/>
      <c r="AR27" s="265"/>
      <c r="AS27" s="265"/>
      <c r="AT27" s="265"/>
    </row>
    <row r="28" spans="1:46" ht="17.25" x14ac:dyDescent="0.15">
      <c r="A28" s="266" t="s">
        <v>515</v>
      </c>
      <c r="B28" s="267"/>
      <c r="C28" s="267"/>
      <c r="D28" s="267"/>
      <c r="E28" s="267"/>
      <c r="F28" s="267"/>
      <c r="G28" s="267"/>
      <c r="H28" s="267"/>
      <c r="I28" s="267"/>
      <c r="J28" s="267"/>
      <c r="K28" s="267"/>
      <c r="L28" s="267"/>
      <c r="M28" s="267"/>
      <c r="N28" s="267"/>
      <c r="O28" s="267"/>
      <c r="P28" s="267"/>
      <c r="Q28" s="267"/>
      <c r="R28" s="267"/>
      <c r="S28" s="267"/>
      <c r="T28" s="267"/>
      <c r="U28" s="267"/>
      <c r="V28" s="267"/>
      <c r="W28" s="267"/>
      <c r="X28" s="267"/>
      <c r="Y28" s="267"/>
      <c r="Z28" s="267"/>
      <c r="AA28" s="267"/>
      <c r="AB28" s="267"/>
      <c r="AC28" s="267"/>
      <c r="AD28" s="267"/>
      <c r="AE28" s="267"/>
      <c r="AF28" s="267"/>
      <c r="AG28" s="267"/>
      <c r="AH28" s="267"/>
      <c r="AI28" s="267"/>
      <c r="AJ28" s="267"/>
      <c r="AK28" s="267"/>
      <c r="AL28" s="267"/>
      <c r="AM28" s="267"/>
      <c r="AN28" s="267"/>
      <c r="AO28" s="267"/>
      <c r="AP28" s="267"/>
      <c r="AQ28" s="267"/>
      <c r="AR28" s="267"/>
      <c r="AS28" s="313"/>
    </row>
    <row r="29" spans="1:46" x14ac:dyDescent="0.15">
      <c r="A29" s="269"/>
      <c r="B29" s="265"/>
      <c r="C29" s="265"/>
      <c r="D29" s="265"/>
      <c r="E29" s="265"/>
      <c r="F29" s="265"/>
      <c r="G29" s="265"/>
      <c r="H29" s="265"/>
      <c r="I29" s="265"/>
      <c r="J29" s="265"/>
      <c r="K29" s="265"/>
      <c r="L29" s="265"/>
      <c r="M29" s="265"/>
      <c r="N29" s="265"/>
      <c r="O29" s="265"/>
      <c r="P29" s="265"/>
      <c r="Q29" s="265"/>
      <c r="R29" s="265"/>
      <c r="S29" s="265"/>
      <c r="T29" s="265"/>
      <c r="U29" s="265"/>
      <c r="V29" s="265"/>
      <c r="W29" s="265"/>
      <c r="X29" s="265"/>
      <c r="Y29" s="265"/>
      <c r="Z29" s="265"/>
      <c r="AA29" s="265"/>
      <c r="AB29" s="265"/>
      <c r="AC29" s="265"/>
      <c r="AD29" s="265"/>
      <c r="AE29" s="265"/>
      <c r="AF29" s="265"/>
      <c r="AG29" s="265"/>
      <c r="AH29" s="265"/>
      <c r="AI29" s="265"/>
      <c r="AJ29" s="265"/>
      <c r="AK29" s="270" t="s">
        <v>516</v>
      </c>
      <c r="AL29" s="270"/>
      <c r="AM29" s="270"/>
      <c r="AN29" s="270"/>
      <c r="AO29" s="265"/>
      <c r="AP29" s="265"/>
      <c r="AQ29" s="265"/>
      <c r="AR29" s="265"/>
      <c r="AS29" s="314"/>
    </row>
    <row r="30" spans="1:46" ht="13.5" customHeight="1" x14ac:dyDescent="0.15">
      <c r="A30" s="269"/>
      <c r="B30" s="265"/>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72"/>
      <c r="AL30" s="273"/>
      <c r="AM30" s="273"/>
      <c r="AN30" s="274"/>
      <c r="AO30" s="1182" t="s">
        <v>495</v>
      </c>
      <c r="AP30" s="275"/>
      <c r="AQ30" s="276" t="s">
        <v>496</v>
      </c>
      <c r="AR30" s="277"/>
    </row>
    <row r="31" spans="1:46" x14ac:dyDescent="0.15">
      <c r="A31" s="269"/>
      <c r="B31" s="265"/>
      <c r="C31" s="265"/>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78"/>
      <c r="AL31" s="279"/>
      <c r="AM31" s="279"/>
      <c r="AN31" s="280"/>
      <c r="AO31" s="1183"/>
      <c r="AP31" s="281" t="s">
        <v>497</v>
      </c>
      <c r="AQ31" s="282" t="s">
        <v>498</v>
      </c>
      <c r="AR31" s="283" t="s">
        <v>499</v>
      </c>
    </row>
    <row r="32" spans="1:46" ht="27" customHeight="1" x14ac:dyDescent="0.15">
      <c r="A32" s="269"/>
      <c r="B32" s="265"/>
      <c r="C32" s="265"/>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1184" t="s">
        <v>517</v>
      </c>
      <c r="AL32" s="1185"/>
      <c r="AM32" s="1185"/>
      <c r="AN32" s="1186"/>
      <c r="AO32" s="315">
        <v>401027</v>
      </c>
      <c r="AP32" s="315">
        <v>136636</v>
      </c>
      <c r="AQ32" s="316">
        <v>141234</v>
      </c>
      <c r="AR32" s="317">
        <v>-3.3</v>
      </c>
    </row>
    <row r="33" spans="1:46" ht="13.5" customHeight="1" x14ac:dyDescent="0.15">
      <c r="A33" s="269"/>
      <c r="B33" s="265"/>
      <c r="C33" s="265"/>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1184" t="s">
        <v>518</v>
      </c>
      <c r="AL33" s="1185"/>
      <c r="AM33" s="1185"/>
      <c r="AN33" s="1186"/>
      <c r="AO33" s="315" t="s">
        <v>503</v>
      </c>
      <c r="AP33" s="315" t="s">
        <v>503</v>
      </c>
      <c r="AQ33" s="316" t="s">
        <v>503</v>
      </c>
      <c r="AR33" s="317" t="s">
        <v>503</v>
      </c>
    </row>
    <row r="34" spans="1:46" ht="27" customHeight="1" x14ac:dyDescent="0.15">
      <c r="A34" s="269"/>
      <c r="B34" s="265"/>
      <c r="C34" s="265"/>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1184" t="s">
        <v>519</v>
      </c>
      <c r="AL34" s="1185"/>
      <c r="AM34" s="1185"/>
      <c r="AN34" s="1186"/>
      <c r="AO34" s="315" t="s">
        <v>503</v>
      </c>
      <c r="AP34" s="315" t="s">
        <v>503</v>
      </c>
      <c r="AQ34" s="316" t="s">
        <v>503</v>
      </c>
      <c r="AR34" s="317" t="s">
        <v>503</v>
      </c>
    </row>
    <row r="35" spans="1:46" ht="27" customHeight="1" x14ac:dyDescent="0.15">
      <c r="A35" s="269"/>
      <c r="B35" s="265"/>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1184" t="s">
        <v>520</v>
      </c>
      <c r="AL35" s="1185"/>
      <c r="AM35" s="1185"/>
      <c r="AN35" s="1186"/>
      <c r="AO35" s="315">
        <v>102747</v>
      </c>
      <c r="AP35" s="315">
        <v>35007</v>
      </c>
      <c r="AQ35" s="316">
        <v>30523</v>
      </c>
      <c r="AR35" s="317">
        <v>14.7</v>
      </c>
    </row>
    <row r="36" spans="1:46" ht="27" customHeight="1" x14ac:dyDescent="0.15">
      <c r="A36" s="269"/>
      <c r="B36" s="265"/>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1184" t="s">
        <v>521</v>
      </c>
      <c r="AL36" s="1185"/>
      <c r="AM36" s="1185"/>
      <c r="AN36" s="1186"/>
      <c r="AO36" s="315" t="s">
        <v>503</v>
      </c>
      <c r="AP36" s="315" t="s">
        <v>503</v>
      </c>
      <c r="AQ36" s="316">
        <v>4602</v>
      </c>
      <c r="AR36" s="317" t="s">
        <v>503</v>
      </c>
    </row>
    <row r="37" spans="1:46" ht="13.5" customHeight="1" x14ac:dyDescent="0.15">
      <c r="A37" s="269"/>
      <c r="B37" s="265"/>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1184" t="s">
        <v>522</v>
      </c>
      <c r="AL37" s="1185"/>
      <c r="AM37" s="1185"/>
      <c r="AN37" s="1186"/>
      <c r="AO37" s="315" t="s">
        <v>503</v>
      </c>
      <c r="AP37" s="315" t="s">
        <v>503</v>
      </c>
      <c r="AQ37" s="316">
        <v>937</v>
      </c>
      <c r="AR37" s="317" t="s">
        <v>503</v>
      </c>
    </row>
    <row r="38" spans="1:46" ht="27" customHeight="1" x14ac:dyDescent="0.15">
      <c r="A38" s="269"/>
      <c r="B38" s="265"/>
      <c r="C38" s="265"/>
      <c r="D38" s="265"/>
      <c r="E38" s="265"/>
      <c r="F38" s="265"/>
      <c r="G38" s="265"/>
      <c r="H38" s="265"/>
      <c r="I38" s="265"/>
      <c r="J38" s="265"/>
      <c r="K38" s="265"/>
      <c r="L38" s="265"/>
      <c r="M38" s="265"/>
      <c r="N38" s="265"/>
      <c r="O38" s="265"/>
      <c r="P38" s="265"/>
      <c r="Q38" s="265"/>
      <c r="R38" s="265"/>
      <c r="S38" s="265"/>
      <c r="T38" s="265"/>
      <c r="U38" s="265"/>
      <c r="V38" s="265"/>
      <c r="W38" s="265"/>
      <c r="X38" s="265"/>
      <c r="Y38" s="265"/>
      <c r="Z38" s="265"/>
      <c r="AA38" s="265"/>
      <c r="AB38" s="265"/>
      <c r="AC38" s="265"/>
      <c r="AD38" s="265"/>
      <c r="AE38" s="265"/>
      <c r="AF38" s="265"/>
      <c r="AG38" s="265"/>
      <c r="AH38" s="265"/>
      <c r="AI38" s="265"/>
      <c r="AJ38" s="265"/>
      <c r="AK38" s="1187" t="s">
        <v>523</v>
      </c>
      <c r="AL38" s="1188"/>
      <c r="AM38" s="1188"/>
      <c r="AN38" s="1189"/>
      <c r="AO38" s="318">
        <v>57</v>
      </c>
      <c r="AP38" s="318">
        <v>19</v>
      </c>
      <c r="AQ38" s="319">
        <v>14</v>
      </c>
      <c r="AR38" s="307">
        <v>35.700000000000003</v>
      </c>
      <c r="AS38" s="314"/>
    </row>
    <row r="39" spans="1:46" x14ac:dyDescent="0.15">
      <c r="A39" s="269"/>
      <c r="B39" s="265"/>
      <c r="C39" s="265"/>
      <c r="D39" s="265"/>
      <c r="E39" s="265"/>
      <c r="F39" s="265"/>
      <c r="G39" s="265"/>
      <c r="H39" s="265"/>
      <c r="I39" s="265"/>
      <c r="J39" s="265"/>
      <c r="K39" s="265"/>
      <c r="L39" s="265"/>
      <c r="M39" s="265"/>
      <c r="N39" s="265"/>
      <c r="O39" s="265"/>
      <c r="P39" s="265"/>
      <c r="Q39" s="265"/>
      <c r="R39" s="265"/>
      <c r="S39" s="265"/>
      <c r="T39" s="265"/>
      <c r="U39" s="265"/>
      <c r="V39" s="265"/>
      <c r="W39" s="265"/>
      <c r="X39" s="265"/>
      <c r="Y39" s="265"/>
      <c r="Z39" s="265"/>
      <c r="AA39" s="265"/>
      <c r="AB39" s="265"/>
      <c r="AC39" s="265"/>
      <c r="AD39" s="265"/>
      <c r="AE39" s="265"/>
      <c r="AF39" s="265"/>
      <c r="AG39" s="265"/>
      <c r="AH39" s="265"/>
      <c r="AI39" s="265"/>
      <c r="AJ39" s="265"/>
      <c r="AK39" s="1187" t="s">
        <v>524</v>
      </c>
      <c r="AL39" s="1188"/>
      <c r="AM39" s="1188"/>
      <c r="AN39" s="1189"/>
      <c r="AO39" s="315" t="s">
        <v>503</v>
      </c>
      <c r="AP39" s="315" t="s">
        <v>503</v>
      </c>
      <c r="AQ39" s="316">
        <v>-6455</v>
      </c>
      <c r="AR39" s="317" t="s">
        <v>503</v>
      </c>
      <c r="AS39" s="314"/>
    </row>
    <row r="40" spans="1:46" ht="27" customHeight="1" x14ac:dyDescent="0.15">
      <c r="A40" s="269"/>
      <c r="B40" s="265"/>
      <c r="C40" s="265"/>
      <c r="D40" s="265"/>
      <c r="E40" s="265"/>
      <c r="F40" s="265"/>
      <c r="G40" s="265"/>
      <c r="H40" s="265"/>
      <c r="I40" s="265"/>
      <c r="J40" s="265"/>
      <c r="K40" s="265"/>
      <c r="L40" s="265"/>
      <c r="M40" s="265"/>
      <c r="N40" s="265"/>
      <c r="O40" s="265"/>
      <c r="P40" s="265"/>
      <c r="Q40" s="265"/>
      <c r="R40" s="265"/>
      <c r="S40" s="265"/>
      <c r="T40" s="265"/>
      <c r="U40" s="265"/>
      <c r="V40" s="265"/>
      <c r="W40" s="265"/>
      <c r="X40" s="265"/>
      <c r="Y40" s="265"/>
      <c r="Z40" s="265"/>
      <c r="AA40" s="265"/>
      <c r="AB40" s="265"/>
      <c r="AC40" s="265"/>
      <c r="AD40" s="265"/>
      <c r="AE40" s="265"/>
      <c r="AF40" s="265"/>
      <c r="AG40" s="265"/>
      <c r="AH40" s="265"/>
      <c r="AI40" s="265"/>
      <c r="AJ40" s="265"/>
      <c r="AK40" s="1184" t="s">
        <v>525</v>
      </c>
      <c r="AL40" s="1185"/>
      <c r="AM40" s="1185"/>
      <c r="AN40" s="1186"/>
      <c r="AO40" s="315">
        <v>-339068</v>
      </c>
      <c r="AP40" s="315">
        <v>-115526</v>
      </c>
      <c r="AQ40" s="316">
        <v>-126702</v>
      </c>
      <c r="AR40" s="317">
        <v>-8.8000000000000007</v>
      </c>
      <c r="AS40" s="314"/>
    </row>
    <row r="41" spans="1:46" x14ac:dyDescent="0.15">
      <c r="A41" s="269"/>
      <c r="B41" s="265"/>
      <c r="C41" s="265"/>
      <c r="D41" s="265"/>
      <c r="E41" s="265"/>
      <c r="F41" s="265"/>
      <c r="G41" s="265"/>
      <c r="H41" s="265"/>
      <c r="I41" s="265"/>
      <c r="J41" s="265"/>
      <c r="K41" s="265"/>
      <c r="L41" s="265"/>
      <c r="M41" s="265"/>
      <c r="N41" s="265"/>
      <c r="O41" s="265"/>
      <c r="P41" s="265"/>
      <c r="Q41" s="265"/>
      <c r="R41" s="265"/>
      <c r="S41" s="265"/>
      <c r="T41" s="265"/>
      <c r="U41" s="265"/>
      <c r="V41" s="265"/>
      <c r="W41" s="265"/>
      <c r="X41" s="265"/>
      <c r="Y41" s="265"/>
      <c r="Z41" s="265"/>
      <c r="AA41" s="265"/>
      <c r="AB41" s="265"/>
      <c r="AC41" s="265"/>
      <c r="AD41" s="265"/>
      <c r="AE41" s="265"/>
      <c r="AF41" s="265"/>
      <c r="AG41" s="265"/>
      <c r="AH41" s="265"/>
      <c r="AI41" s="265"/>
      <c r="AJ41" s="265"/>
      <c r="AK41" s="1190" t="s">
        <v>300</v>
      </c>
      <c r="AL41" s="1191"/>
      <c r="AM41" s="1191"/>
      <c r="AN41" s="1192"/>
      <c r="AO41" s="315">
        <v>164763</v>
      </c>
      <c r="AP41" s="315">
        <v>56137</v>
      </c>
      <c r="AQ41" s="316">
        <v>44155</v>
      </c>
      <c r="AR41" s="317">
        <v>27.1</v>
      </c>
      <c r="AS41" s="314"/>
    </row>
    <row r="42" spans="1:46" x14ac:dyDescent="0.15">
      <c r="A42" s="269"/>
      <c r="B42" s="265"/>
      <c r="C42" s="265"/>
      <c r="D42" s="265"/>
      <c r="E42" s="265"/>
      <c r="F42" s="265"/>
      <c r="G42" s="265"/>
      <c r="H42" s="265"/>
      <c r="I42" s="265"/>
      <c r="J42" s="265"/>
      <c r="K42" s="265"/>
      <c r="L42" s="265"/>
      <c r="M42" s="265"/>
      <c r="N42" s="265"/>
      <c r="O42" s="265"/>
      <c r="P42" s="265"/>
      <c r="Q42" s="265"/>
      <c r="R42" s="265"/>
      <c r="S42" s="265"/>
      <c r="T42" s="265"/>
      <c r="U42" s="265"/>
      <c r="V42" s="265"/>
      <c r="W42" s="265"/>
      <c r="X42" s="265"/>
      <c r="Y42" s="265"/>
      <c r="Z42" s="265"/>
      <c r="AA42" s="265"/>
      <c r="AB42" s="265"/>
      <c r="AC42" s="265"/>
      <c r="AD42" s="265"/>
      <c r="AE42" s="265"/>
      <c r="AF42" s="265"/>
      <c r="AG42" s="265"/>
      <c r="AH42" s="265"/>
      <c r="AI42" s="265"/>
      <c r="AJ42" s="265"/>
      <c r="AK42" s="320" t="s">
        <v>526</v>
      </c>
      <c r="AL42" s="265"/>
      <c r="AM42" s="265"/>
      <c r="AN42" s="265"/>
      <c r="AO42" s="265"/>
      <c r="AP42" s="265"/>
      <c r="AQ42" s="291"/>
      <c r="AR42" s="291"/>
      <c r="AS42" s="314"/>
    </row>
    <row r="43" spans="1:46" x14ac:dyDescent="0.15">
      <c r="A43" s="269"/>
      <c r="B43" s="265"/>
      <c r="C43" s="265"/>
      <c r="D43" s="265"/>
      <c r="E43" s="265"/>
      <c r="F43" s="265"/>
      <c r="G43" s="265"/>
      <c r="H43" s="265"/>
      <c r="I43" s="265"/>
      <c r="J43" s="265"/>
      <c r="K43" s="265"/>
      <c r="L43" s="265"/>
      <c r="M43" s="265"/>
      <c r="N43" s="265"/>
      <c r="O43" s="265"/>
      <c r="P43" s="265"/>
      <c r="Q43" s="265"/>
      <c r="R43" s="265"/>
      <c r="S43" s="265"/>
      <c r="T43" s="265"/>
      <c r="U43" s="265"/>
      <c r="V43" s="265"/>
      <c r="W43" s="265"/>
      <c r="X43" s="265"/>
      <c r="Y43" s="265"/>
      <c r="Z43" s="265"/>
      <c r="AA43" s="265"/>
      <c r="AB43" s="265"/>
      <c r="AC43" s="265"/>
      <c r="AD43" s="265"/>
      <c r="AE43" s="265"/>
      <c r="AF43" s="265"/>
      <c r="AG43" s="265"/>
      <c r="AH43" s="265"/>
      <c r="AI43" s="265"/>
      <c r="AJ43" s="265"/>
      <c r="AK43" s="265"/>
      <c r="AL43" s="265"/>
      <c r="AM43" s="265"/>
      <c r="AN43" s="265"/>
      <c r="AO43" s="265"/>
      <c r="AP43" s="321"/>
      <c r="AQ43" s="291"/>
      <c r="AR43" s="265"/>
      <c r="AS43" s="314"/>
    </row>
    <row r="44" spans="1:46" x14ac:dyDescent="0.15">
      <c r="A44" s="269"/>
      <c r="B44" s="265"/>
      <c r="C44" s="265"/>
      <c r="D44" s="265"/>
      <c r="E44" s="265"/>
      <c r="F44" s="265"/>
      <c r="G44" s="265"/>
      <c r="H44" s="265"/>
      <c r="I44" s="265"/>
      <c r="J44" s="265"/>
      <c r="K44" s="265"/>
      <c r="L44" s="265"/>
      <c r="M44" s="265"/>
      <c r="N44" s="265"/>
      <c r="O44" s="265"/>
      <c r="P44" s="265"/>
      <c r="Q44" s="265"/>
      <c r="R44" s="265"/>
      <c r="S44" s="265"/>
      <c r="T44" s="265"/>
      <c r="U44" s="265"/>
      <c r="V44" s="265"/>
      <c r="W44" s="265"/>
      <c r="X44" s="265"/>
      <c r="Y44" s="265"/>
      <c r="Z44" s="265"/>
      <c r="AA44" s="265"/>
      <c r="AB44" s="265"/>
      <c r="AC44" s="265"/>
      <c r="AD44" s="265"/>
      <c r="AE44" s="265"/>
      <c r="AF44" s="265"/>
      <c r="AG44" s="265"/>
      <c r="AH44" s="265"/>
      <c r="AI44" s="265"/>
      <c r="AJ44" s="265"/>
      <c r="AK44" s="265"/>
      <c r="AL44" s="265"/>
      <c r="AM44" s="265"/>
      <c r="AN44" s="265"/>
      <c r="AO44" s="265"/>
      <c r="AP44" s="265"/>
      <c r="AQ44" s="291"/>
      <c r="AR44" s="265"/>
    </row>
    <row r="45" spans="1:46" x14ac:dyDescent="0.15">
      <c r="A45" s="267"/>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AP45" s="267"/>
      <c r="AQ45" s="322"/>
      <c r="AR45" s="267"/>
      <c r="AS45" s="267"/>
      <c r="AT45" s="265"/>
    </row>
    <row r="46" spans="1:46" x14ac:dyDescent="0.15">
      <c r="A46" s="323"/>
      <c r="B46" s="323"/>
      <c r="C46" s="323"/>
      <c r="D46" s="323"/>
      <c r="E46" s="323"/>
      <c r="F46" s="323"/>
      <c r="G46" s="323"/>
      <c r="H46" s="323"/>
      <c r="I46" s="323"/>
      <c r="J46" s="323"/>
      <c r="K46" s="323"/>
      <c r="L46" s="323"/>
      <c r="M46" s="323"/>
      <c r="N46" s="323"/>
      <c r="O46" s="323"/>
      <c r="P46" s="323"/>
      <c r="Q46" s="323"/>
      <c r="R46" s="323"/>
      <c r="S46" s="323"/>
      <c r="T46" s="323"/>
      <c r="U46" s="323"/>
      <c r="V46" s="323"/>
      <c r="W46" s="323"/>
      <c r="X46" s="323"/>
      <c r="Y46" s="323"/>
      <c r="Z46" s="323"/>
      <c r="AA46" s="323"/>
      <c r="AB46" s="323"/>
      <c r="AC46" s="323"/>
      <c r="AD46" s="323"/>
      <c r="AE46" s="323"/>
      <c r="AF46" s="323"/>
      <c r="AG46" s="323"/>
      <c r="AH46" s="323"/>
      <c r="AI46" s="323"/>
      <c r="AJ46" s="323"/>
      <c r="AK46" s="323"/>
      <c r="AL46" s="323"/>
      <c r="AM46" s="323"/>
      <c r="AN46" s="323"/>
      <c r="AO46" s="323"/>
      <c r="AP46" s="323"/>
      <c r="AQ46" s="323"/>
      <c r="AR46" s="323"/>
      <c r="AS46" s="323"/>
      <c r="AT46" s="265"/>
    </row>
    <row r="47" spans="1:46" ht="17.25" customHeight="1" x14ac:dyDescent="0.15">
      <c r="A47" s="324" t="s">
        <v>527</v>
      </c>
      <c r="B47" s="265"/>
      <c r="C47" s="265"/>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5"/>
      <c r="AE47" s="265"/>
      <c r="AF47" s="265"/>
      <c r="AG47" s="265"/>
      <c r="AH47" s="265"/>
      <c r="AI47" s="265"/>
      <c r="AJ47" s="265"/>
      <c r="AK47" s="265"/>
      <c r="AL47" s="265"/>
      <c r="AM47" s="265"/>
      <c r="AN47" s="265"/>
      <c r="AO47" s="265"/>
      <c r="AP47" s="265"/>
      <c r="AQ47" s="265"/>
      <c r="AR47" s="265"/>
    </row>
    <row r="48" spans="1:46" x14ac:dyDescent="0.15">
      <c r="A48" s="269"/>
      <c r="B48" s="265"/>
      <c r="C48" s="265"/>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325" t="s">
        <v>528</v>
      </c>
      <c r="AL48" s="325"/>
      <c r="AM48" s="325"/>
      <c r="AN48" s="325"/>
      <c r="AO48" s="325"/>
      <c r="AP48" s="325"/>
      <c r="AQ48" s="326"/>
      <c r="AR48" s="325"/>
    </row>
    <row r="49" spans="1:44" ht="13.5" customHeight="1" x14ac:dyDescent="0.15">
      <c r="A49" s="269"/>
      <c r="B49" s="265"/>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327"/>
      <c r="AL49" s="328"/>
      <c r="AM49" s="1177" t="s">
        <v>495</v>
      </c>
      <c r="AN49" s="1179" t="s">
        <v>529</v>
      </c>
      <c r="AO49" s="1180"/>
      <c r="AP49" s="1180"/>
      <c r="AQ49" s="1180"/>
      <c r="AR49" s="1181"/>
    </row>
    <row r="50" spans="1:44" x14ac:dyDescent="0.15">
      <c r="A50" s="269"/>
      <c r="B50" s="265"/>
      <c r="C50" s="265"/>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329"/>
      <c r="AL50" s="330"/>
      <c r="AM50" s="1178"/>
      <c r="AN50" s="331" t="s">
        <v>530</v>
      </c>
      <c r="AO50" s="332" t="s">
        <v>531</v>
      </c>
      <c r="AP50" s="333" t="s">
        <v>532</v>
      </c>
      <c r="AQ50" s="334" t="s">
        <v>533</v>
      </c>
      <c r="AR50" s="335" t="s">
        <v>534</v>
      </c>
    </row>
    <row r="51" spans="1:44" x14ac:dyDescent="0.15">
      <c r="A51" s="269"/>
      <c r="B51" s="265"/>
      <c r="C51" s="265"/>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327" t="s">
        <v>535</v>
      </c>
      <c r="AL51" s="328"/>
      <c r="AM51" s="336">
        <v>219002</v>
      </c>
      <c r="AN51" s="337">
        <v>66526</v>
      </c>
      <c r="AO51" s="338">
        <v>-5.3</v>
      </c>
      <c r="AP51" s="339">
        <v>317319</v>
      </c>
      <c r="AQ51" s="340">
        <v>2.2999999999999998</v>
      </c>
      <c r="AR51" s="341">
        <v>-7.6</v>
      </c>
    </row>
    <row r="52" spans="1:44" x14ac:dyDescent="0.15">
      <c r="A52" s="269"/>
      <c r="B52" s="265"/>
      <c r="C52" s="265"/>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5"/>
      <c r="AE52" s="265"/>
      <c r="AF52" s="265"/>
      <c r="AG52" s="265"/>
      <c r="AH52" s="265"/>
      <c r="AI52" s="265"/>
      <c r="AJ52" s="265"/>
      <c r="AK52" s="342"/>
      <c r="AL52" s="343" t="s">
        <v>536</v>
      </c>
      <c r="AM52" s="344">
        <v>140038</v>
      </c>
      <c r="AN52" s="345">
        <v>42539</v>
      </c>
      <c r="AO52" s="346">
        <v>0.7</v>
      </c>
      <c r="AP52" s="347">
        <v>164214</v>
      </c>
      <c r="AQ52" s="348">
        <v>4.2</v>
      </c>
      <c r="AR52" s="349">
        <v>-3.5</v>
      </c>
    </row>
    <row r="53" spans="1:44" x14ac:dyDescent="0.15">
      <c r="A53" s="269"/>
      <c r="B53" s="265"/>
      <c r="C53" s="265"/>
      <c r="D53" s="265"/>
      <c r="E53" s="265"/>
      <c r="F53" s="265"/>
      <c r="G53" s="265"/>
      <c r="H53" s="265"/>
      <c r="I53" s="265"/>
      <c r="J53" s="265"/>
      <c r="K53" s="265"/>
      <c r="L53" s="265"/>
      <c r="M53" s="265"/>
      <c r="N53" s="265"/>
      <c r="O53" s="265"/>
      <c r="P53" s="265"/>
      <c r="Q53" s="265"/>
      <c r="R53" s="265"/>
      <c r="S53" s="265"/>
      <c r="T53" s="265"/>
      <c r="U53" s="265"/>
      <c r="V53" s="265"/>
      <c r="W53" s="265"/>
      <c r="X53" s="265"/>
      <c r="Y53" s="265"/>
      <c r="Z53" s="265"/>
      <c r="AA53" s="265"/>
      <c r="AB53" s="265"/>
      <c r="AC53" s="265"/>
      <c r="AD53" s="265"/>
      <c r="AE53" s="265"/>
      <c r="AF53" s="265"/>
      <c r="AG53" s="265"/>
      <c r="AH53" s="265"/>
      <c r="AI53" s="265"/>
      <c r="AJ53" s="265"/>
      <c r="AK53" s="327" t="s">
        <v>537</v>
      </c>
      <c r="AL53" s="328"/>
      <c r="AM53" s="336">
        <v>726908</v>
      </c>
      <c r="AN53" s="337">
        <v>226169</v>
      </c>
      <c r="AO53" s="338">
        <v>240</v>
      </c>
      <c r="AP53" s="339">
        <v>289738</v>
      </c>
      <c r="AQ53" s="340">
        <v>-8.6999999999999993</v>
      </c>
      <c r="AR53" s="341">
        <v>248.7</v>
      </c>
    </row>
    <row r="54" spans="1:44" x14ac:dyDescent="0.15">
      <c r="A54" s="269"/>
      <c r="B54" s="265"/>
      <c r="C54" s="265"/>
      <c r="D54" s="265"/>
      <c r="E54" s="265"/>
      <c r="F54" s="265"/>
      <c r="G54" s="265"/>
      <c r="H54" s="265"/>
      <c r="I54" s="265"/>
      <c r="J54" s="265"/>
      <c r="K54" s="265"/>
      <c r="L54" s="265"/>
      <c r="M54" s="265"/>
      <c r="N54" s="265"/>
      <c r="O54" s="265"/>
      <c r="P54" s="265"/>
      <c r="Q54" s="265"/>
      <c r="R54" s="265"/>
      <c r="S54" s="265"/>
      <c r="T54" s="265"/>
      <c r="U54" s="265"/>
      <c r="V54" s="265"/>
      <c r="W54" s="265"/>
      <c r="X54" s="265"/>
      <c r="Y54" s="265"/>
      <c r="Z54" s="265"/>
      <c r="AA54" s="265"/>
      <c r="AB54" s="265"/>
      <c r="AC54" s="265"/>
      <c r="AD54" s="265"/>
      <c r="AE54" s="265"/>
      <c r="AF54" s="265"/>
      <c r="AG54" s="265"/>
      <c r="AH54" s="265"/>
      <c r="AI54" s="265"/>
      <c r="AJ54" s="265"/>
      <c r="AK54" s="342"/>
      <c r="AL54" s="343" t="s">
        <v>536</v>
      </c>
      <c r="AM54" s="344">
        <v>203319</v>
      </c>
      <c r="AN54" s="345">
        <v>63260</v>
      </c>
      <c r="AO54" s="346">
        <v>48.7</v>
      </c>
      <c r="AP54" s="347">
        <v>156238</v>
      </c>
      <c r="AQ54" s="348">
        <v>-4.9000000000000004</v>
      </c>
      <c r="AR54" s="349">
        <v>53.6</v>
      </c>
    </row>
    <row r="55" spans="1:44" x14ac:dyDescent="0.15">
      <c r="A55" s="269"/>
      <c r="B55" s="265"/>
      <c r="C55" s="265"/>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5"/>
      <c r="AD55" s="265"/>
      <c r="AE55" s="265"/>
      <c r="AF55" s="265"/>
      <c r="AG55" s="265"/>
      <c r="AH55" s="265"/>
      <c r="AI55" s="265"/>
      <c r="AJ55" s="265"/>
      <c r="AK55" s="327" t="s">
        <v>538</v>
      </c>
      <c r="AL55" s="328"/>
      <c r="AM55" s="336">
        <v>591695</v>
      </c>
      <c r="AN55" s="337">
        <v>188799</v>
      </c>
      <c r="AO55" s="338">
        <v>-16.5</v>
      </c>
      <c r="AP55" s="339">
        <v>316937</v>
      </c>
      <c r="AQ55" s="340">
        <v>9.4</v>
      </c>
      <c r="AR55" s="341">
        <v>-25.9</v>
      </c>
    </row>
    <row r="56" spans="1:44" x14ac:dyDescent="0.15">
      <c r="A56" s="269"/>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K56" s="342"/>
      <c r="AL56" s="343" t="s">
        <v>536</v>
      </c>
      <c r="AM56" s="344">
        <v>542254</v>
      </c>
      <c r="AN56" s="345">
        <v>173023</v>
      </c>
      <c r="AO56" s="346">
        <v>173.5</v>
      </c>
      <c r="AP56" s="347">
        <v>199150</v>
      </c>
      <c r="AQ56" s="348">
        <v>27.5</v>
      </c>
      <c r="AR56" s="349">
        <v>146</v>
      </c>
    </row>
    <row r="57" spans="1:44" x14ac:dyDescent="0.15">
      <c r="A57" s="269"/>
      <c r="B57" s="265"/>
      <c r="C57" s="265"/>
      <c r="D57" s="265"/>
      <c r="E57" s="265"/>
      <c r="F57" s="265"/>
      <c r="G57" s="265"/>
      <c r="H57" s="265"/>
      <c r="I57" s="265"/>
      <c r="J57" s="265"/>
      <c r="K57" s="265"/>
      <c r="L57" s="265"/>
      <c r="M57" s="265"/>
      <c r="N57" s="265"/>
      <c r="O57" s="265"/>
      <c r="P57" s="265"/>
      <c r="Q57" s="265"/>
      <c r="R57" s="265"/>
      <c r="S57" s="265"/>
      <c r="T57" s="265"/>
      <c r="U57" s="265"/>
      <c r="V57" s="265"/>
      <c r="W57" s="265"/>
      <c r="X57" s="265"/>
      <c r="Y57" s="265"/>
      <c r="Z57" s="265"/>
      <c r="AA57" s="265"/>
      <c r="AB57" s="265"/>
      <c r="AC57" s="265"/>
      <c r="AD57" s="265"/>
      <c r="AE57" s="265"/>
      <c r="AF57" s="265"/>
      <c r="AG57" s="265"/>
      <c r="AH57" s="265"/>
      <c r="AI57" s="265"/>
      <c r="AJ57" s="265"/>
      <c r="AK57" s="327" t="s">
        <v>539</v>
      </c>
      <c r="AL57" s="328"/>
      <c r="AM57" s="336">
        <v>528099</v>
      </c>
      <c r="AN57" s="337">
        <v>173034</v>
      </c>
      <c r="AO57" s="338">
        <v>-8.4</v>
      </c>
      <c r="AP57" s="339">
        <v>332350</v>
      </c>
      <c r="AQ57" s="340">
        <v>4.9000000000000004</v>
      </c>
      <c r="AR57" s="341">
        <v>-13.3</v>
      </c>
    </row>
    <row r="58" spans="1:44" x14ac:dyDescent="0.15">
      <c r="A58" s="269"/>
      <c r="B58" s="265"/>
      <c r="C58" s="265"/>
      <c r="D58" s="265"/>
      <c r="E58" s="265"/>
      <c r="F58" s="265"/>
      <c r="G58" s="265"/>
      <c r="H58" s="265"/>
      <c r="I58" s="265"/>
      <c r="J58" s="265"/>
      <c r="K58" s="265"/>
      <c r="L58" s="265"/>
      <c r="M58" s="265"/>
      <c r="N58" s="265"/>
      <c r="O58" s="265"/>
      <c r="P58" s="265"/>
      <c r="Q58" s="265"/>
      <c r="R58" s="265"/>
      <c r="S58" s="265"/>
      <c r="T58" s="265"/>
      <c r="U58" s="265"/>
      <c r="V58" s="265"/>
      <c r="W58" s="265"/>
      <c r="X58" s="265"/>
      <c r="Y58" s="265"/>
      <c r="Z58" s="265"/>
      <c r="AA58" s="265"/>
      <c r="AB58" s="265"/>
      <c r="AC58" s="265"/>
      <c r="AD58" s="265"/>
      <c r="AE58" s="265"/>
      <c r="AF58" s="265"/>
      <c r="AG58" s="265"/>
      <c r="AH58" s="265"/>
      <c r="AI58" s="265"/>
      <c r="AJ58" s="265"/>
      <c r="AK58" s="342"/>
      <c r="AL58" s="343" t="s">
        <v>536</v>
      </c>
      <c r="AM58" s="344">
        <v>528099</v>
      </c>
      <c r="AN58" s="345">
        <v>173034</v>
      </c>
      <c r="AO58" s="346">
        <v>0</v>
      </c>
      <c r="AP58" s="347">
        <v>200453</v>
      </c>
      <c r="AQ58" s="348">
        <v>0.7</v>
      </c>
      <c r="AR58" s="349">
        <v>-0.7</v>
      </c>
    </row>
    <row r="59" spans="1:44" x14ac:dyDescent="0.15">
      <c r="A59" s="269"/>
      <c r="B59" s="265"/>
      <c r="C59" s="265"/>
      <c r="D59" s="265"/>
      <c r="E59" s="265"/>
      <c r="F59" s="265"/>
      <c r="G59" s="265"/>
      <c r="H59" s="265"/>
      <c r="I59" s="265"/>
      <c r="J59" s="265"/>
      <c r="K59" s="265"/>
      <c r="L59" s="265"/>
      <c r="M59" s="265"/>
      <c r="N59" s="265"/>
      <c r="O59" s="265"/>
      <c r="P59" s="265"/>
      <c r="Q59" s="265"/>
      <c r="R59" s="265"/>
      <c r="S59" s="265"/>
      <c r="T59" s="265"/>
      <c r="U59" s="265"/>
      <c r="V59" s="265"/>
      <c r="W59" s="265"/>
      <c r="X59" s="265"/>
      <c r="Y59" s="265"/>
      <c r="Z59" s="265"/>
      <c r="AA59" s="265"/>
      <c r="AB59" s="265"/>
      <c r="AC59" s="265"/>
      <c r="AD59" s="265"/>
      <c r="AE59" s="265"/>
      <c r="AF59" s="265"/>
      <c r="AG59" s="265"/>
      <c r="AH59" s="265"/>
      <c r="AI59" s="265"/>
      <c r="AJ59" s="265"/>
      <c r="AK59" s="327" t="s">
        <v>540</v>
      </c>
      <c r="AL59" s="328"/>
      <c r="AM59" s="336">
        <v>383479</v>
      </c>
      <c r="AN59" s="337">
        <v>130657</v>
      </c>
      <c r="AO59" s="338">
        <v>-24.5</v>
      </c>
      <c r="AP59" s="339">
        <v>362690</v>
      </c>
      <c r="AQ59" s="340">
        <v>9.1</v>
      </c>
      <c r="AR59" s="341">
        <v>-33.6</v>
      </c>
    </row>
    <row r="60" spans="1:44" x14ac:dyDescent="0.15">
      <c r="A60" s="269"/>
      <c r="B60" s="265"/>
      <c r="C60" s="265"/>
      <c r="D60" s="265"/>
      <c r="E60" s="265"/>
      <c r="F60" s="265"/>
      <c r="G60" s="265"/>
      <c r="H60" s="265"/>
      <c r="I60" s="265"/>
      <c r="J60" s="265"/>
      <c r="K60" s="265"/>
      <c r="L60" s="265"/>
      <c r="M60" s="265"/>
      <c r="N60" s="265"/>
      <c r="O60" s="265"/>
      <c r="P60" s="265"/>
      <c r="Q60" s="265"/>
      <c r="R60" s="265"/>
      <c r="S60" s="265"/>
      <c r="T60" s="265"/>
      <c r="U60" s="265"/>
      <c r="V60" s="265"/>
      <c r="W60" s="265"/>
      <c r="X60" s="265"/>
      <c r="Y60" s="265"/>
      <c r="Z60" s="265"/>
      <c r="AA60" s="265"/>
      <c r="AB60" s="265"/>
      <c r="AC60" s="265"/>
      <c r="AD60" s="265"/>
      <c r="AE60" s="265"/>
      <c r="AF60" s="265"/>
      <c r="AG60" s="265"/>
      <c r="AH60" s="265"/>
      <c r="AI60" s="265"/>
      <c r="AJ60" s="265"/>
      <c r="AK60" s="342"/>
      <c r="AL60" s="343" t="s">
        <v>536</v>
      </c>
      <c r="AM60" s="344">
        <v>364158</v>
      </c>
      <c r="AN60" s="345">
        <v>124074</v>
      </c>
      <c r="AO60" s="346">
        <v>-28.3</v>
      </c>
      <c r="AP60" s="347">
        <v>172580</v>
      </c>
      <c r="AQ60" s="348">
        <v>-13.9</v>
      </c>
      <c r="AR60" s="349">
        <v>-14.4</v>
      </c>
    </row>
    <row r="61" spans="1:44" x14ac:dyDescent="0.15">
      <c r="A61" s="269"/>
      <c r="B61" s="265"/>
      <c r="C61" s="265"/>
      <c r="D61" s="265"/>
      <c r="E61" s="265"/>
      <c r="F61" s="265"/>
      <c r="G61" s="265"/>
      <c r="H61" s="265"/>
      <c r="I61" s="265"/>
      <c r="J61" s="265"/>
      <c r="K61" s="265"/>
      <c r="L61" s="265"/>
      <c r="M61" s="265"/>
      <c r="N61" s="265"/>
      <c r="O61" s="265"/>
      <c r="P61" s="265"/>
      <c r="Q61" s="265"/>
      <c r="R61" s="265"/>
      <c r="S61" s="265"/>
      <c r="T61" s="265"/>
      <c r="U61" s="265"/>
      <c r="V61" s="265"/>
      <c r="W61" s="265"/>
      <c r="X61" s="265"/>
      <c r="Y61" s="265"/>
      <c r="Z61" s="265"/>
      <c r="AA61" s="265"/>
      <c r="AB61" s="265"/>
      <c r="AC61" s="265"/>
      <c r="AD61" s="265"/>
      <c r="AE61" s="265"/>
      <c r="AF61" s="265"/>
      <c r="AG61" s="265"/>
      <c r="AH61" s="265"/>
      <c r="AI61" s="265"/>
      <c r="AJ61" s="265"/>
      <c r="AK61" s="327" t="s">
        <v>541</v>
      </c>
      <c r="AL61" s="350"/>
      <c r="AM61" s="351">
        <v>489837</v>
      </c>
      <c r="AN61" s="352">
        <v>157037</v>
      </c>
      <c r="AO61" s="353">
        <v>37.1</v>
      </c>
      <c r="AP61" s="354">
        <v>323807</v>
      </c>
      <c r="AQ61" s="355">
        <v>3.4</v>
      </c>
      <c r="AR61" s="341">
        <v>33.700000000000003</v>
      </c>
    </row>
    <row r="62" spans="1:44" x14ac:dyDescent="0.15">
      <c r="A62" s="269"/>
      <c r="B62" s="265"/>
      <c r="C62" s="265"/>
      <c r="D62" s="265"/>
      <c r="E62" s="265"/>
      <c r="F62" s="265"/>
      <c r="G62" s="265"/>
      <c r="H62" s="265"/>
      <c r="I62" s="265"/>
      <c r="J62" s="265"/>
      <c r="K62" s="265"/>
      <c r="L62" s="265"/>
      <c r="M62" s="265"/>
      <c r="N62" s="265"/>
      <c r="O62" s="265"/>
      <c r="P62" s="265"/>
      <c r="Q62" s="265"/>
      <c r="R62" s="265"/>
      <c r="S62" s="265"/>
      <c r="T62" s="265"/>
      <c r="U62" s="265"/>
      <c r="V62" s="265"/>
      <c r="W62" s="265"/>
      <c r="X62" s="265"/>
      <c r="Y62" s="265"/>
      <c r="Z62" s="265"/>
      <c r="AA62" s="265"/>
      <c r="AB62" s="265"/>
      <c r="AC62" s="265"/>
      <c r="AD62" s="265"/>
      <c r="AE62" s="265"/>
      <c r="AF62" s="265"/>
      <c r="AG62" s="265"/>
      <c r="AH62" s="265"/>
      <c r="AI62" s="265"/>
      <c r="AJ62" s="265"/>
      <c r="AK62" s="342"/>
      <c r="AL62" s="343" t="s">
        <v>536</v>
      </c>
      <c r="AM62" s="344">
        <v>355574</v>
      </c>
      <c r="AN62" s="345">
        <v>115186</v>
      </c>
      <c r="AO62" s="346">
        <v>38.9</v>
      </c>
      <c r="AP62" s="347">
        <v>178527</v>
      </c>
      <c r="AQ62" s="348">
        <v>2.7</v>
      </c>
      <c r="AR62" s="349">
        <v>36.200000000000003</v>
      </c>
    </row>
    <row r="63" spans="1:44" x14ac:dyDescent="0.15">
      <c r="A63" s="269"/>
      <c r="B63" s="265"/>
      <c r="C63" s="265"/>
      <c r="D63" s="265"/>
      <c r="E63" s="265"/>
      <c r="F63" s="265"/>
      <c r="G63" s="265"/>
      <c r="H63" s="265"/>
      <c r="I63" s="265"/>
      <c r="J63" s="265"/>
      <c r="K63" s="265"/>
      <c r="L63" s="265"/>
      <c r="M63" s="265"/>
      <c r="N63" s="265"/>
      <c r="O63" s="265"/>
      <c r="P63" s="265"/>
      <c r="Q63" s="265"/>
      <c r="R63" s="265"/>
      <c r="S63" s="265"/>
      <c r="T63" s="265"/>
      <c r="U63" s="265"/>
      <c r="V63" s="265"/>
      <c r="W63" s="265"/>
      <c r="X63" s="265"/>
      <c r="Y63" s="265"/>
      <c r="Z63" s="265"/>
      <c r="AA63" s="265"/>
      <c r="AB63" s="265"/>
      <c r="AC63" s="265"/>
      <c r="AD63" s="265"/>
      <c r="AE63" s="265"/>
      <c r="AF63" s="265"/>
      <c r="AG63" s="265"/>
      <c r="AH63" s="265"/>
      <c r="AI63" s="265"/>
      <c r="AJ63" s="265"/>
      <c r="AK63" s="265"/>
      <c r="AL63" s="265"/>
      <c r="AM63" s="265"/>
      <c r="AN63" s="265"/>
      <c r="AO63" s="265"/>
      <c r="AP63" s="265"/>
      <c r="AQ63" s="265"/>
      <c r="AR63" s="265"/>
    </row>
    <row r="64" spans="1:44" x14ac:dyDescent="0.15">
      <c r="A64" s="269"/>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row>
    <row r="65" spans="1:46" x14ac:dyDescent="0.15">
      <c r="A65" s="269"/>
      <c r="B65" s="265"/>
      <c r="C65" s="265"/>
      <c r="D65" s="265"/>
      <c r="E65" s="265"/>
      <c r="F65" s="265"/>
      <c r="G65" s="265"/>
      <c r="H65" s="265"/>
      <c r="I65" s="265"/>
      <c r="J65" s="265"/>
      <c r="K65" s="265"/>
      <c r="L65" s="265"/>
      <c r="M65" s="265"/>
      <c r="N65" s="265"/>
      <c r="O65" s="265"/>
      <c r="P65" s="265"/>
      <c r="Q65" s="265"/>
      <c r="R65" s="265"/>
      <c r="S65" s="265"/>
      <c r="T65" s="265"/>
      <c r="U65" s="265"/>
      <c r="V65" s="265"/>
      <c r="W65" s="265"/>
      <c r="X65" s="265"/>
      <c r="Y65" s="265"/>
      <c r="Z65" s="265"/>
      <c r="AA65" s="265"/>
      <c r="AB65" s="265"/>
      <c r="AC65" s="265"/>
      <c r="AD65" s="265"/>
      <c r="AE65" s="265"/>
      <c r="AF65" s="265"/>
      <c r="AG65" s="265"/>
      <c r="AH65" s="265"/>
      <c r="AI65" s="265"/>
      <c r="AJ65" s="265"/>
      <c r="AK65" s="265"/>
      <c r="AL65" s="265"/>
      <c r="AM65" s="265"/>
      <c r="AN65" s="265"/>
      <c r="AO65" s="265"/>
      <c r="AP65" s="265"/>
      <c r="AQ65" s="265"/>
      <c r="AR65" s="265"/>
    </row>
    <row r="66" spans="1:46" x14ac:dyDescent="0.15">
      <c r="A66" s="356"/>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3"/>
      <c r="AK66" s="323"/>
      <c r="AL66" s="323"/>
      <c r="AM66" s="323"/>
      <c r="AN66" s="323"/>
      <c r="AO66" s="323"/>
      <c r="AP66" s="323"/>
      <c r="AQ66" s="323"/>
      <c r="AR66" s="323"/>
      <c r="AS66" s="357"/>
    </row>
    <row r="67" spans="1:46" ht="13.5" hidden="1" customHeight="1" x14ac:dyDescent="0.15">
      <c r="AK67" s="265"/>
      <c r="AL67" s="265"/>
      <c r="AM67" s="265"/>
      <c r="AN67" s="265"/>
      <c r="AO67" s="265"/>
      <c r="AP67" s="265"/>
      <c r="AQ67" s="265"/>
      <c r="AR67" s="265"/>
      <c r="AS67" s="265"/>
      <c r="AT67" s="265"/>
    </row>
    <row r="68" spans="1:46" ht="13.5" hidden="1" customHeight="1" x14ac:dyDescent="0.15">
      <c r="AK68" s="265"/>
      <c r="AL68" s="265"/>
      <c r="AM68" s="265"/>
      <c r="AN68" s="265"/>
      <c r="AO68" s="265"/>
      <c r="AP68" s="265"/>
      <c r="AQ68" s="265"/>
      <c r="AR68" s="265"/>
    </row>
    <row r="69" spans="1:46" ht="13.5" hidden="1" customHeight="1" x14ac:dyDescent="0.15">
      <c r="AK69" s="265"/>
      <c r="AL69" s="265"/>
      <c r="AM69" s="265"/>
      <c r="AN69" s="265"/>
      <c r="AO69" s="265"/>
      <c r="AP69" s="265"/>
      <c r="AQ69" s="265"/>
      <c r="AR69" s="265"/>
    </row>
    <row r="70" spans="1:46" hidden="1" x14ac:dyDescent="0.15">
      <c r="AK70" s="265"/>
      <c r="AL70" s="265"/>
      <c r="AM70" s="265"/>
      <c r="AN70" s="265"/>
      <c r="AO70" s="265"/>
      <c r="AP70" s="265"/>
      <c r="AQ70" s="265"/>
      <c r="AR70" s="265"/>
    </row>
    <row r="71" spans="1:46" hidden="1" x14ac:dyDescent="0.15">
      <c r="AK71" s="265"/>
      <c r="AL71" s="265"/>
      <c r="AM71" s="265"/>
      <c r="AN71" s="265"/>
      <c r="AO71" s="265"/>
      <c r="AP71" s="265"/>
      <c r="AQ71" s="265"/>
      <c r="AR71" s="265"/>
    </row>
    <row r="72" spans="1:46" hidden="1" x14ac:dyDescent="0.15">
      <c r="AK72" s="265"/>
      <c r="AL72" s="265"/>
      <c r="AM72" s="265"/>
      <c r="AN72" s="265"/>
      <c r="AO72" s="265"/>
      <c r="AP72" s="265"/>
      <c r="AQ72" s="265"/>
      <c r="AR72" s="265"/>
    </row>
    <row r="73" spans="1:46" hidden="1" x14ac:dyDescent="0.15">
      <c r="AK73" s="265"/>
      <c r="AL73" s="265"/>
      <c r="AM73" s="265"/>
      <c r="AN73" s="265"/>
      <c r="AO73" s="265"/>
      <c r="AP73" s="265"/>
      <c r="AQ73" s="265"/>
      <c r="AR73" s="265"/>
    </row>
  </sheetData>
  <sheetProtection algorithmName="SHA-512" hashValue="FPSGvCE49sCfrKc63Vwh/r2ZDEKY3686u9PYTwzRShOPmE0F1Bv4ZA5SSApuCPzMrd5vU8zUmZiDx8WliXjB1w==" saltValue="4q/VXkg3V1vSQz55vQtp8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3" customWidth="1"/>
    <col min="126" max="16384" width="9" style="262" hidden="1"/>
  </cols>
  <sheetData>
    <row r="1" spans="2:125"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2:125" x14ac:dyDescent="0.15">
      <c r="B2" s="262"/>
      <c r="DG2" s="262"/>
    </row>
    <row r="3" spans="2:125" x14ac:dyDescent="0.15">
      <c r="C3" s="262"/>
      <c r="D3" s="262"/>
      <c r="E3" s="262"/>
      <c r="F3" s="262"/>
      <c r="G3" s="262"/>
      <c r="H3" s="262"/>
      <c r="I3" s="262"/>
      <c r="J3" s="262"/>
      <c r="K3" s="262"/>
      <c r="L3" s="262"/>
      <c r="M3" s="262"/>
      <c r="N3" s="262"/>
      <c r="O3" s="262"/>
      <c r="P3" s="262"/>
      <c r="Q3" s="262"/>
      <c r="R3" s="262"/>
      <c r="S3" s="262"/>
      <c r="T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H3" s="262"/>
      <c r="DI3" s="262"/>
      <c r="DJ3" s="262"/>
      <c r="DK3" s="262"/>
      <c r="DL3" s="262"/>
      <c r="DM3" s="262"/>
      <c r="DN3" s="262"/>
      <c r="DO3" s="262"/>
      <c r="DP3" s="262"/>
      <c r="DQ3" s="262"/>
      <c r="DR3" s="262"/>
      <c r="DS3" s="262"/>
      <c r="DT3" s="262"/>
      <c r="DU3" s="262"/>
    </row>
    <row r="4" spans="2:125" x14ac:dyDescent="0.15"/>
    <row r="5" spans="2:125" x14ac:dyDescent="0.15"/>
    <row r="6" spans="2:125" x14ac:dyDescent="0.15"/>
    <row r="7" spans="2:125" x14ac:dyDescent="0.15"/>
    <row r="8" spans="2:125" x14ac:dyDescent="0.15"/>
    <row r="9" spans="2:125" x14ac:dyDescent="0.15">
      <c r="DU9" s="26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62"/>
    </row>
    <row r="18" spans="125:125" x14ac:dyDescent="0.15"/>
    <row r="19" spans="125:125" x14ac:dyDescent="0.15"/>
    <row r="20" spans="125:125" x14ac:dyDescent="0.15">
      <c r="DU20" s="262"/>
    </row>
    <row r="21" spans="125:125" x14ac:dyDescent="0.15">
      <c r="DU21" s="26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62"/>
    </row>
    <row r="29" spans="125:125" x14ac:dyDescent="0.15"/>
    <row r="30" spans="125:125" x14ac:dyDescent="0.15"/>
    <row r="31" spans="125:125" x14ac:dyDescent="0.15"/>
    <row r="32" spans="125:125" x14ac:dyDescent="0.15"/>
    <row r="33" spans="2:125" x14ac:dyDescent="0.15">
      <c r="B33" s="262"/>
      <c r="G33" s="262"/>
      <c r="I33" s="262"/>
    </row>
    <row r="34" spans="2:125" x14ac:dyDescent="0.15">
      <c r="C34" s="262"/>
      <c r="P34" s="262"/>
      <c r="DE34" s="262"/>
      <c r="DH34" s="262"/>
    </row>
    <row r="35" spans="2:125" x14ac:dyDescent="0.15">
      <c r="D35" s="262"/>
      <c r="E35" s="262"/>
      <c r="DG35" s="262"/>
      <c r="DJ35" s="262"/>
      <c r="DP35" s="262"/>
      <c r="DQ35" s="262"/>
      <c r="DR35" s="262"/>
      <c r="DS35" s="262"/>
      <c r="DT35" s="262"/>
      <c r="DU35" s="262"/>
    </row>
    <row r="36" spans="2:125" x14ac:dyDescent="0.15">
      <c r="F36" s="262"/>
      <c r="H36" s="262"/>
      <c r="J36" s="262"/>
      <c r="K36" s="262"/>
      <c r="L36" s="262"/>
      <c r="M36" s="262"/>
      <c r="N36" s="262"/>
      <c r="O36" s="262"/>
      <c r="Q36" s="262"/>
      <c r="R36" s="262"/>
      <c r="S36" s="262"/>
      <c r="T36" s="262"/>
      <c r="U36" s="262"/>
      <c r="V36" s="262"/>
      <c r="W36" s="262"/>
      <c r="X36" s="262"/>
      <c r="Y36" s="262"/>
      <c r="Z36" s="262"/>
      <c r="AA36" s="262"/>
      <c r="AB36" s="262"/>
      <c r="AC36" s="262"/>
      <c r="AD36" s="262"/>
      <c r="AE36" s="262"/>
      <c r="AF36" s="262"/>
      <c r="AG36" s="262"/>
      <c r="AH36" s="262"/>
      <c r="AI36" s="262"/>
      <c r="AJ36" s="262"/>
      <c r="AK36" s="262"/>
      <c r="AL36" s="262"/>
      <c r="AM36" s="262"/>
      <c r="AN36" s="262"/>
      <c r="AO36" s="262"/>
      <c r="AP36" s="262"/>
      <c r="AQ36" s="262"/>
      <c r="AR36" s="262"/>
      <c r="AS36" s="262"/>
      <c r="AT36" s="262"/>
      <c r="AU36" s="262"/>
      <c r="AV36" s="262"/>
      <c r="AW36" s="262"/>
      <c r="AX36" s="262"/>
      <c r="AY36" s="262"/>
      <c r="AZ36" s="262"/>
      <c r="BA36" s="262"/>
      <c r="BB36" s="262"/>
      <c r="BC36" s="262"/>
      <c r="BD36" s="262"/>
      <c r="BE36" s="262"/>
      <c r="BF36" s="262"/>
      <c r="BG36" s="262"/>
      <c r="BH36" s="262"/>
      <c r="BI36" s="262"/>
      <c r="BJ36" s="262"/>
      <c r="BK36" s="262"/>
      <c r="BL36" s="262"/>
      <c r="BM36" s="262"/>
      <c r="BN36" s="262"/>
      <c r="BO36" s="262"/>
      <c r="BP36" s="262"/>
      <c r="BQ36" s="262"/>
      <c r="BR36" s="262"/>
      <c r="BS36" s="262"/>
      <c r="BT36" s="262"/>
      <c r="BU36" s="262"/>
      <c r="BV36" s="262"/>
      <c r="BW36" s="262"/>
      <c r="BX36" s="262"/>
      <c r="BY36" s="262"/>
      <c r="BZ36" s="262"/>
      <c r="CA36" s="262"/>
      <c r="CB36" s="262"/>
      <c r="CC36" s="262"/>
      <c r="CD36" s="262"/>
      <c r="CE36" s="262"/>
      <c r="CF36" s="262"/>
      <c r="CG36" s="262"/>
      <c r="CH36" s="262"/>
      <c r="CI36" s="262"/>
      <c r="CJ36" s="262"/>
      <c r="CK36" s="262"/>
      <c r="CL36" s="262"/>
      <c r="CM36" s="262"/>
      <c r="CN36" s="262"/>
      <c r="CO36" s="262"/>
      <c r="CP36" s="262"/>
      <c r="CQ36" s="262"/>
      <c r="CR36" s="262"/>
      <c r="CS36" s="262"/>
      <c r="CT36" s="262"/>
      <c r="CU36" s="262"/>
      <c r="CV36" s="262"/>
      <c r="CW36" s="262"/>
      <c r="CX36" s="262"/>
      <c r="CY36" s="262"/>
      <c r="CZ36" s="262"/>
      <c r="DA36" s="262"/>
      <c r="DB36" s="262"/>
      <c r="DC36" s="262"/>
      <c r="DD36" s="262"/>
      <c r="DF36" s="262"/>
      <c r="DI36" s="262"/>
      <c r="DK36" s="262"/>
      <c r="DL36" s="262"/>
      <c r="DM36" s="262"/>
      <c r="DN36" s="262"/>
      <c r="DO36" s="262"/>
      <c r="DP36" s="262"/>
      <c r="DQ36" s="262"/>
      <c r="DR36" s="262"/>
      <c r="DS36" s="262"/>
      <c r="DT36" s="262"/>
      <c r="DU36" s="262"/>
    </row>
    <row r="37" spans="2:125" x14ac:dyDescent="0.15">
      <c r="DU37" s="262"/>
    </row>
    <row r="38" spans="2:125" x14ac:dyDescent="0.15">
      <c r="DT38" s="262"/>
      <c r="DU38" s="262"/>
    </row>
    <row r="39" spans="2:125" x14ac:dyDescent="0.15"/>
    <row r="40" spans="2:125" x14ac:dyDescent="0.15">
      <c r="DH40" s="262"/>
    </row>
    <row r="41" spans="2:125" x14ac:dyDescent="0.15">
      <c r="DE41" s="262"/>
    </row>
    <row r="42" spans="2:125" x14ac:dyDescent="0.15">
      <c r="DG42" s="262"/>
      <c r="DJ42" s="262"/>
    </row>
    <row r="43" spans="2:125" x14ac:dyDescent="0.15">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262"/>
      <c r="AQ43" s="262"/>
      <c r="AR43" s="262"/>
      <c r="AS43" s="262"/>
      <c r="AT43" s="262"/>
      <c r="AU43" s="262"/>
      <c r="AV43" s="262"/>
      <c r="AW43" s="262"/>
      <c r="AX43" s="262"/>
      <c r="AY43" s="262"/>
      <c r="AZ43" s="262"/>
      <c r="BA43" s="262"/>
      <c r="BB43" s="262"/>
      <c r="BC43" s="262"/>
      <c r="BD43" s="262"/>
      <c r="BE43" s="262"/>
      <c r="BF43" s="262"/>
      <c r="BG43" s="262"/>
      <c r="BH43" s="262"/>
      <c r="BI43" s="262"/>
      <c r="BJ43" s="262"/>
      <c r="BK43" s="262"/>
      <c r="BL43" s="262"/>
      <c r="BM43" s="262"/>
      <c r="BN43" s="262"/>
      <c r="BO43" s="262"/>
      <c r="BP43" s="262"/>
      <c r="BQ43" s="262"/>
      <c r="BR43" s="262"/>
      <c r="BS43" s="262"/>
      <c r="BT43" s="262"/>
      <c r="BU43" s="262"/>
      <c r="BV43" s="262"/>
      <c r="BW43" s="262"/>
      <c r="BX43" s="262"/>
      <c r="BY43" s="262"/>
      <c r="BZ43" s="262"/>
      <c r="CA43" s="262"/>
      <c r="CB43" s="262"/>
      <c r="CC43" s="262"/>
      <c r="CD43" s="262"/>
      <c r="CE43" s="262"/>
      <c r="CF43" s="262"/>
      <c r="CG43" s="262"/>
      <c r="CH43" s="262"/>
      <c r="CI43" s="262"/>
      <c r="CJ43" s="262"/>
      <c r="CK43" s="262"/>
      <c r="CL43" s="262"/>
      <c r="CM43" s="262"/>
      <c r="CN43" s="262"/>
      <c r="CO43" s="262"/>
      <c r="CP43" s="262"/>
      <c r="CQ43" s="262"/>
      <c r="CR43" s="262"/>
      <c r="CS43" s="262"/>
      <c r="CT43" s="262"/>
      <c r="CU43" s="262"/>
      <c r="CV43" s="262"/>
      <c r="CW43" s="262"/>
      <c r="CX43" s="262"/>
      <c r="CY43" s="262"/>
      <c r="CZ43" s="262"/>
      <c r="DA43" s="262"/>
      <c r="DB43" s="262"/>
      <c r="DC43" s="262"/>
      <c r="DD43" s="262"/>
      <c r="DF43" s="262"/>
      <c r="DI43" s="262"/>
      <c r="DK43" s="262"/>
      <c r="DL43" s="262"/>
      <c r="DM43" s="262"/>
      <c r="DN43" s="262"/>
      <c r="DO43" s="262"/>
      <c r="DP43" s="262"/>
      <c r="DQ43" s="262"/>
      <c r="DR43" s="262"/>
      <c r="DS43" s="262"/>
      <c r="DT43" s="262"/>
      <c r="DU43" s="262"/>
    </row>
    <row r="44" spans="2:125" x14ac:dyDescent="0.15">
      <c r="DU44" s="262"/>
    </row>
    <row r="45" spans="2:125" x14ac:dyDescent="0.15"/>
    <row r="46" spans="2:125" x14ac:dyDescent="0.15"/>
    <row r="47" spans="2:125" x14ac:dyDescent="0.15"/>
    <row r="48" spans="2:125" x14ac:dyDescent="0.15">
      <c r="DT48" s="262"/>
      <c r="DU48" s="262"/>
    </row>
    <row r="49" spans="120:125" x14ac:dyDescent="0.15">
      <c r="DU49" s="262"/>
    </row>
    <row r="50" spans="120:125" x14ac:dyDescent="0.15">
      <c r="DU50" s="262"/>
    </row>
    <row r="51" spans="120:125" x14ac:dyDescent="0.15">
      <c r="DP51" s="262"/>
      <c r="DQ51" s="262"/>
      <c r="DR51" s="262"/>
      <c r="DS51" s="262"/>
      <c r="DT51" s="262"/>
      <c r="DU51" s="262"/>
    </row>
    <row r="52" spans="120:125" x14ac:dyDescent="0.15"/>
    <row r="53" spans="120:125" x14ac:dyDescent="0.15"/>
    <row r="54" spans="120:125" x14ac:dyDescent="0.15">
      <c r="DU54" s="262"/>
    </row>
    <row r="55" spans="120:125" x14ac:dyDescent="0.15"/>
    <row r="56" spans="120:125" x14ac:dyDescent="0.15"/>
    <row r="57" spans="120:125" x14ac:dyDescent="0.15"/>
    <row r="58" spans="120:125" x14ac:dyDescent="0.15">
      <c r="DU58" s="262"/>
    </row>
    <row r="59" spans="120:125" x14ac:dyDescent="0.15"/>
    <row r="60" spans="120:125" x14ac:dyDescent="0.15"/>
    <row r="61" spans="120:125" x14ac:dyDescent="0.15"/>
    <row r="62" spans="120:125" x14ac:dyDescent="0.15"/>
    <row r="63" spans="120:125" x14ac:dyDescent="0.15">
      <c r="DU63" s="262"/>
    </row>
    <row r="64" spans="120:125" x14ac:dyDescent="0.15">
      <c r="DT64" s="262"/>
      <c r="DU64" s="262"/>
    </row>
    <row r="65" spans="123:125" x14ac:dyDescent="0.15"/>
    <row r="66" spans="123:125" x14ac:dyDescent="0.15"/>
    <row r="67" spans="123:125" x14ac:dyDescent="0.15"/>
    <row r="68" spans="123:125" x14ac:dyDescent="0.15"/>
    <row r="69" spans="123:125" x14ac:dyDescent="0.15">
      <c r="DS69" s="262"/>
      <c r="DT69" s="262"/>
      <c r="DU69" s="26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62"/>
    </row>
    <row r="83" spans="116:125" x14ac:dyDescent="0.15">
      <c r="DM83" s="262"/>
      <c r="DN83" s="262"/>
      <c r="DO83" s="262"/>
      <c r="DP83" s="262"/>
      <c r="DQ83" s="262"/>
      <c r="DR83" s="262"/>
      <c r="DS83" s="262"/>
      <c r="DT83" s="262"/>
      <c r="DU83" s="262"/>
    </row>
    <row r="84" spans="116:125" x14ac:dyDescent="0.15"/>
    <row r="85" spans="116:125" x14ac:dyDescent="0.15"/>
    <row r="86" spans="116:125" x14ac:dyDescent="0.15"/>
    <row r="87" spans="116:125" x14ac:dyDescent="0.15"/>
    <row r="88" spans="116:125" x14ac:dyDescent="0.15">
      <c r="DU88" s="26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62"/>
      <c r="DT94" s="262"/>
      <c r="DU94" s="262"/>
    </row>
    <row r="95" spans="116:125" ht="13.5" customHeight="1" x14ac:dyDescent="0.15">
      <c r="DU95" s="26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2"/>
    </row>
    <row r="102" spans="124:125" ht="13.5" customHeight="1" x14ac:dyDescent="0.15"/>
    <row r="103" spans="124:125" ht="13.5" customHeight="1" x14ac:dyDescent="0.15"/>
    <row r="104" spans="124:125" ht="13.5" customHeight="1" x14ac:dyDescent="0.15">
      <c r="DT104" s="262"/>
      <c r="DU104" s="26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2" t="s">
        <v>543</v>
      </c>
    </row>
    <row r="121" spans="125:125" ht="13.5" hidden="1" customHeight="1" x14ac:dyDescent="0.15">
      <c r="DU121" s="262"/>
    </row>
  </sheetData>
  <sheetProtection algorithmName="SHA-512" hashValue="J/OILYn1WTw+XAXGJ6r7/5Rl6qaThiMN9HufFHm22BeTBI9qXwjHBssfI+pB/+6/Dhp78DwvbNXS3n81yMNQpg==" saltValue="m1L7H4u2+86ucohP5tLI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3" customWidth="1"/>
    <col min="126" max="142" width="0" style="262" hidden="1" customWidth="1"/>
    <col min="143" max="16384" width="9" style="262" hidden="1"/>
  </cols>
  <sheetData>
    <row r="1" spans="1:125"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c r="BD1" s="262"/>
      <c r="BE1" s="262"/>
      <c r="BF1" s="262"/>
      <c r="BG1" s="262"/>
      <c r="BH1" s="262"/>
      <c r="BI1" s="262"/>
      <c r="BJ1" s="262"/>
      <c r="BK1" s="262"/>
      <c r="BL1" s="262"/>
      <c r="BM1" s="262"/>
      <c r="BN1" s="262"/>
      <c r="BO1" s="262"/>
      <c r="BP1" s="262"/>
      <c r="BQ1" s="262"/>
      <c r="BR1" s="262"/>
      <c r="BS1" s="26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c r="DG1" s="262"/>
      <c r="DH1" s="262"/>
      <c r="DI1" s="262"/>
      <c r="DJ1" s="262"/>
      <c r="DK1" s="262"/>
      <c r="DL1" s="262"/>
      <c r="DM1" s="262"/>
      <c r="DN1" s="262"/>
      <c r="DO1" s="262"/>
      <c r="DP1" s="262"/>
      <c r="DQ1" s="262"/>
      <c r="DR1" s="262"/>
      <c r="DS1" s="262"/>
      <c r="DT1" s="262"/>
      <c r="DU1" s="262"/>
    </row>
    <row r="2" spans="1:125" x14ac:dyDescent="0.15">
      <c r="B2" s="262"/>
      <c r="T2" s="262"/>
    </row>
    <row r="3" spans="1:125"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c r="AI3" s="262"/>
      <c r="AJ3" s="262"/>
      <c r="AK3" s="262"/>
      <c r="AL3" s="262"/>
      <c r="AM3" s="262"/>
      <c r="AN3" s="262"/>
      <c r="AO3" s="262"/>
      <c r="AP3" s="262"/>
      <c r="AQ3" s="262"/>
      <c r="AR3" s="262"/>
      <c r="AS3" s="262"/>
      <c r="AT3" s="262"/>
      <c r="AU3" s="262"/>
      <c r="AV3" s="262"/>
      <c r="AW3" s="262"/>
      <c r="AX3" s="262"/>
      <c r="AY3" s="262"/>
      <c r="AZ3" s="262"/>
      <c r="BA3" s="262"/>
      <c r="BB3" s="262"/>
      <c r="BC3" s="262"/>
      <c r="BD3" s="262"/>
      <c r="BE3" s="262"/>
      <c r="BF3" s="262"/>
      <c r="BG3" s="262"/>
      <c r="BH3" s="262"/>
      <c r="BI3" s="262"/>
      <c r="BJ3" s="262"/>
      <c r="BK3" s="262"/>
      <c r="BL3" s="262"/>
      <c r="BM3" s="262"/>
      <c r="BN3" s="262"/>
      <c r="BO3" s="262"/>
      <c r="BP3" s="262"/>
      <c r="BQ3" s="262"/>
      <c r="BR3" s="262"/>
      <c r="BS3" s="262"/>
      <c r="BT3" s="262"/>
      <c r="BU3" s="262"/>
      <c r="BV3" s="262"/>
      <c r="BW3" s="262"/>
      <c r="BX3" s="262"/>
      <c r="BY3" s="262"/>
      <c r="BZ3" s="262"/>
      <c r="CA3" s="262"/>
      <c r="CB3" s="262"/>
      <c r="CC3" s="262"/>
      <c r="CD3" s="262"/>
      <c r="CE3" s="262"/>
      <c r="CF3" s="262"/>
      <c r="CG3" s="262"/>
      <c r="CH3" s="262"/>
      <c r="CI3" s="262"/>
      <c r="CJ3" s="262"/>
      <c r="CK3" s="262"/>
      <c r="CL3" s="262"/>
      <c r="CM3" s="262"/>
      <c r="CN3" s="262"/>
      <c r="CO3" s="262"/>
      <c r="CP3" s="262"/>
      <c r="CQ3" s="262"/>
      <c r="CR3" s="262"/>
      <c r="CS3" s="262"/>
      <c r="CT3" s="262"/>
      <c r="CU3" s="262"/>
      <c r="CV3" s="262"/>
      <c r="CW3" s="262"/>
      <c r="CX3" s="262"/>
      <c r="CY3" s="262"/>
      <c r="CZ3" s="262"/>
      <c r="DA3" s="262"/>
      <c r="DB3" s="262"/>
      <c r="DC3" s="262"/>
      <c r="DD3" s="262"/>
      <c r="DE3" s="262"/>
      <c r="DF3" s="262"/>
      <c r="DG3" s="262"/>
      <c r="DH3" s="262"/>
      <c r="DI3" s="262"/>
      <c r="DJ3" s="262"/>
      <c r="DK3" s="262"/>
      <c r="DL3" s="262"/>
      <c r="DM3" s="262"/>
      <c r="DN3" s="262"/>
      <c r="DO3" s="262"/>
      <c r="DP3" s="262"/>
      <c r="DQ3" s="262"/>
      <c r="DR3" s="262"/>
      <c r="DS3" s="262"/>
      <c r="DT3" s="262"/>
      <c r="DU3" s="26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62"/>
      <c r="G33" s="262"/>
      <c r="I33" s="262"/>
    </row>
    <row r="34" spans="2:125" x14ac:dyDescent="0.15">
      <c r="C34" s="262"/>
      <c r="P34" s="262"/>
      <c r="R34" s="262"/>
      <c r="U34" s="262"/>
    </row>
    <row r="35" spans="2:125" x14ac:dyDescent="0.15">
      <c r="D35" s="262"/>
      <c r="E35" s="262"/>
      <c r="T35" s="262"/>
      <c r="W35" s="262"/>
      <c r="X35" s="262"/>
      <c r="Y35" s="262"/>
      <c r="Z35" s="262"/>
      <c r="AA35" s="262"/>
      <c r="AB35" s="262"/>
      <c r="AC35" s="262"/>
      <c r="AD35" s="262"/>
      <c r="AE35" s="262"/>
      <c r="AF35" s="262"/>
      <c r="AG35" s="262"/>
      <c r="AH35" s="262"/>
      <c r="AI35" s="262"/>
      <c r="AJ35" s="262"/>
      <c r="AK35" s="262"/>
      <c r="AL35" s="262"/>
      <c r="AM35" s="262"/>
      <c r="AN35" s="262"/>
      <c r="AO35" s="262"/>
      <c r="AP35" s="262"/>
      <c r="AQ35" s="262"/>
      <c r="AR35" s="262"/>
      <c r="AS35" s="262"/>
      <c r="AT35" s="262"/>
      <c r="AU35" s="262"/>
      <c r="AV35" s="262"/>
      <c r="AW35" s="262"/>
      <c r="AX35" s="262"/>
      <c r="AY35" s="262"/>
      <c r="AZ35" s="262"/>
      <c r="BA35" s="262"/>
      <c r="BB35" s="262"/>
      <c r="BC35" s="262"/>
      <c r="BD35" s="262"/>
      <c r="BE35" s="262"/>
      <c r="BF35" s="262"/>
      <c r="BG35" s="262"/>
      <c r="BH35" s="262"/>
      <c r="BI35" s="262"/>
      <c r="BJ35" s="262"/>
      <c r="BK35" s="262"/>
      <c r="BL35" s="262"/>
      <c r="BM35" s="262"/>
      <c r="BN35" s="262"/>
      <c r="BO35" s="262"/>
      <c r="BP35" s="262"/>
      <c r="BQ35" s="262"/>
      <c r="BR35" s="262"/>
      <c r="BS35" s="262"/>
      <c r="BT35" s="262"/>
      <c r="BU35" s="262"/>
      <c r="BV35" s="262"/>
      <c r="BW35" s="262"/>
      <c r="BX35" s="262"/>
      <c r="BY35" s="262"/>
      <c r="BZ35" s="262"/>
      <c r="CA35" s="262"/>
      <c r="CB35" s="262"/>
      <c r="CC35" s="262"/>
      <c r="CD35" s="262"/>
      <c r="CE35" s="262"/>
      <c r="CF35" s="262"/>
      <c r="CG35" s="262"/>
      <c r="CH35" s="262"/>
      <c r="CI35" s="262"/>
      <c r="CJ35" s="262"/>
      <c r="CK35" s="262"/>
      <c r="CL35" s="262"/>
      <c r="CM35" s="262"/>
      <c r="CN35" s="262"/>
      <c r="CO35" s="262"/>
      <c r="CP35" s="262"/>
      <c r="CQ35" s="262"/>
      <c r="CR35" s="262"/>
      <c r="CS35" s="262"/>
      <c r="CT35" s="262"/>
      <c r="CU35" s="262"/>
      <c r="CV35" s="262"/>
      <c r="CW35" s="262"/>
      <c r="CX35" s="262"/>
      <c r="CY35" s="262"/>
      <c r="CZ35" s="262"/>
      <c r="DA35" s="262"/>
      <c r="DB35" s="262"/>
      <c r="DC35" s="262"/>
      <c r="DD35" s="262"/>
      <c r="DE35" s="262"/>
      <c r="DF35" s="262"/>
      <c r="DG35" s="262"/>
      <c r="DH35" s="262"/>
      <c r="DI35" s="262"/>
      <c r="DJ35" s="262"/>
      <c r="DK35" s="262"/>
      <c r="DL35" s="262"/>
      <c r="DM35" s="262"/>
      <c r="DN35" s="262"/>
      <c r="DO35" s="262"/>
      <c r="DP35" s="262"/>
      <c r="DQ35" s="262"/>
      <c r="DR35" s="262"/>
      <c r="DS35" s="262"/>
      <c r="DT35" s="262"/>
      <c r="DU35" s="262"/>
    </row>
    <row r="36" spans="2:125" x14ac:dyDescent="0.15">
      <c r="F36" s="262"/>
      <c r="H36" s="262"/>
      <c r="J36" s="262"/>
      <c r="K36" s="262"/>
      <c r="L36" s="262"/>
      <c r="M36" s="262"/>
      <c r="N36" s="262"/>
      <c r="O36" s="262"/>
      <c r="Q36" s="262"/>
      <c r="S36" s="262"/>
      <c r="V36" s="262"/>
    </row>
    <row r="37" spans="2:125" x14ac:dyDescent="0.15"/>
    <row r="38" spans="2:125" x14ac:dyDescent="0.15"/>
    <row r="39" spans="2:125" x14ac:dyDescent="0.15"/>
    <row r="40" spans="2:125" x14ac:dyDescent="0.15">
      <c r="U40" s="262"/>
    </row>
    <row r="41" spans="2:125" x14ac:dyDescent="0.15">
      <c r="R41" s="262"/>
    </row>
    <row r="42" spans="2:125" x14ac:dyDescent="0.15">
      <c r="T42" s="262"/>
      <c r="W42" s="262"/>
      <c r="X42" s="262"/>
      <c r="Y42" s="262"/>
      <c r="Z42" s="262"/>
      <c r="AA42" s="262"/>
      <c r="AB42" s="262"/>
      <c r="AC42" s="262"/>
      <c r="AD42" s="262"/>
      <c r="AE42" s="262"/>
      <c r="AF42" s="262"/>
      <c r="AG42" s="262"/>
      <c r="AH42" s="262"/>
      <c r="AI42" s="262"/>
      <c r="AJ42" s="262"/>
      <c r="AK42" s="262"/>
      <c r="AL42" s="262"/>
      <c r="AM42" s="262"/>
      <c r="AN42" s="262"/>
      <c r="AO42" s="262"/>
      <c r="AP42" s="262"/>
      <c r="AQ42" s="262"/>
      <c r="AR42" s="262"/>
      <c r="AS42" s="262"/>
      <c r="AT42" s="262"/>
      <c r="AU42" s="262"/>
      <c r="AV42" s="262"/>
      <c r="AW42" s="262"/>
      <c r="AX42" s="262"/>
      <c r="AY42" s="262"/>
      <c r="AZ42" s="262"/>
      <c r="BA42" s="262"/>
      <c r="BB42" s="262"/>
      <c r="BC42" s="262"/>
      <c r="BD42" s="262"/>
      <c r="BE42" s="262"/>
      <c r="BF42" s="262"/>
      <c r="BG42" s="262"/>
      <c r="BH42" s="262"/>
      <c r="BI42" s="262"/>
      <c r="BJ42" s="262"/>
      <c r="BK42" s="262"/>
      <c r="BL42" s="262"/>
      <c r="BM42" s="262"/>
      <c r="BN42" s="262"/>
      <c r="BO42" s="262"/>
      <c r="BP42" s="262"/>
      <c r="BQ42" s="262"/>
      <c r="BR42" s="262"/>
      <c r="BS42" s="262"/>
      <c r="BT42" s="262"/>
      <c r="BU42" s="262"/>
      <c r="BV42" s="262"/>
      <c r="BW42" s="262"/>
      <c r="BX42" s="262"/>
      <c r="BY42" s="262"/>
      <c r="BZ42" s="262"/>
      <c r="CA42" s="262"/>
      <c r="CB42" s="262"/>
      <c r="CC42" s="262"/>
      <c r="CD42" s="262"/>
      <c r="CE42" s="262"/>
      <c r="CF42" s="262"/>
      <c r="CG42" s="262"/>
      <c r="CH42" s="262"/>
      <c r="CI42" s="262"/>
      <c r="CJ42" s="262"/>
      <c r="CK42" s="262"/>
      <c r="CL42" s="262"/>
      <c r="CM42" s="262"/>
      <c r="CN42" s="262"/>
      <c r="CO42" s="262"/>
      <c r="CP42" s="262"/>
      <c r="CQ42" s="262"/>
      <c r="CR42" s="262"/>
      <c r="CS42" s="262"/>
      <c r="CT42" s="262"/>
      <c r="CU42" s="262"/>
      <c r="CV42" s="262"/>
      <c r="CW42" s="262"/>
      <c r="CX42" s="262"/>
      <c r="CY42" s="262"/>
      <c r="CZ42" s="262"/>
      <c r="DA42" s="262"/>
      <c r="DB42" s="262"/>
      <c r="DC42" s="262"/>
      <c r="DD42" s="262"/>
      <c r="DE42" s="262"/>
      <c r="DF42" s="262"/>
      <c r="DG42" s="262"/>
      <c r="DH42" s="262"/>
      <c r="DI42" s="262"/>
      <c r="DJ42" s="262"/>
      <c r="DK42" s="262"/>
      <c r="DL42" s="262"/>
      <c r="DM42" s="262"/>
      <c r="DN42" s="262"/>
      <c r="DO42" s="262"/>
      <c r="DP42" s="262"/>
      <c r="DQ42" s="262"/>
      <c r="DR42" s="262"/>
      <c r="DS42" s="262"/>
      <c r="DT42" s="262"/>
      <c r="DU42" s="262"/>
    </row>
    <row r="43" spans="2:125" x14ac:dyDescent="0.15">
      <c r="Q43" s="262"/>
      <c r="S43" s="262"/>
      <c r="V43" s="26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3" t="s">
        <v>544</v>
      </c>
    </row>
  </sheetData>
  <sheetProtection algorithmName="SHA-512" hashValue="XedYOejvGyT0Y2FcDcM+78GRgFpfSURG6e7hzPnbV6cJfb7VpQbDm6YXVyIfg3+JjSE/P7grlexEG7CFwZlaeQ==" saltValue="YNCGSry9NWlwaMOr0nym6Q=="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545</v>
      </c>
      <c r="G46" s="8" t="s">
        <v>546</v>
      </c>
      <c r="H46" s="8" t="s">
        <v>547</v>
      </c>
      <c r="I46" s="8" t="s">
        <v>548</v>
      </c>
      <c r="J46" s="9" t="s">
        <v>549</v>
      </c>
    </row>
    <row r="47" spans="2:10" ht="57.75" customHeight="1" x14ac:dyDescent="0.15">
      <c r="B47" s="10"/>
      <c r="C47" s="1203" t="s">
        <v>3</v>
      </c>
      <c r="D47" s="1203"/>
      <c r="E47" s="1204"/>
      <c r="F47" s="11">
        <v>54.58</v>
      </c>
      <c r="G47" s="12">
        <v>53.27</v>
      </c>
      <c r="H47" s="12">
        <v>100.65</v>
      </c>
      <c r="I47" s="12">
        <v>91.03</v>
      </c>
      <c r="J47" s="13">
        <v>87.78</v>
      </c>
    </row>
    <row r="48" spans="2:10" ht="57.75" customHeight="1" x14ac:dyDescent="0.15">
      <c r="B48" s="14"/>
      <c r="C48" s="1205" t="s">
        <v>4</v>
      </c>
      <c r="D48" s="1205"/>
      <c r="E48" s="1206"/>
      <c r="F48" s="15">
        <v>5</v>
      </c>
      <c r="G48" s="16">
        <v>11.5</v>
      </c>
      <c r="H48" s="16">
        <v>6.97</v>
      </c>
      <c r="I48" s="16">
        <v>8.2100000000000009</v>
      </c>
      <c r="J48" s="17">
        <v>9.67</v>
      </c>
    </row>
    <row r="49" spans="2:10" ht="57.75" customHeight="1" thickBot="1" x14ac:dyDescent="0.2">
      <c r="B49" s="18"/>
      <c r="C49" s="1207" t="s">
        <v>5</v>
      </c>
      <c r="D49" s="1207"/>
      <c r="E49" s="1208"/>
      <c r="F49" s="19" t="s">
        <v>550</v>
      </c>
      <c r="G49" s="20">
        <v>4.6900000000000004</v>
      </c>
      <c r="H49" s="20">
        <v>42.96</v>
      </c>
      <c r="I49" s="20" t="s">
        <v>551</v>
      </c>
      <c r="J49" s="21">
        <v>7.52</v>
      </c>
    </row>
    <row r="50" spans="2:10" x14ac:dyDescent="0.15"/>
  </sheetData>
  <sheetProtection algorithmName="SHA-512" hashValue="XUJ6h9IL2Jbj0PGbMb+ZCA45iKFUSWBt7Ctz45hG6wYwZhU3swE2uRmRDNseV7l7+pQoniHCq/SCGmMdUzUs/A==" saltValue="EbofUdGTQRXxSjxGp+Et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5"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545</v>
      </c>
      <c r="G33" s="29" t="s">
        <v>546</v>
      </c>
      <c r="H33" s="29" t="s">
        <v>547</v>
      </c>
      <c r="I33" s="29" t="s">
        <v>548</v>
      </c>
      <c r="J33" s="30" t="s">
        <v>549</v>
      </c>
      <c r="K33" s="22"/>
      <c r="L33" s="22"/>
      <c r="M33" s="22"/>
      <c r="N33" s="22"/>
      <c r="O33" s="22"/>
      <c r="P33" s="22"/>
    </row>
    <row r="34" spans="1:16" ht="39" customHeight="1" x14ac:dyDescent="0.15">
      <c r="A34" s="22"/>
      <c r="B34" s="31"/>
      <c r="C34" s="1215" t="s">
        <v>552</v>
      </c>
      <c r="D34" s="1215"/>
      <c r="E34" s="1216"/>
      <c r="F34" s="32">
        <v>0.44</v>
      </c>
      <c r="G34" s="33">
        <v>0.3</v>
      </c>
      <c r="H34" s="33">
        <v>0.28000000000000003</v>
      </c>
      <c r="I34" s="33">
        <v>0.24</v>
      </c>
      <c r="J34" s="34" t="s">
        <v>553</v>
      </c>
      <c r="K34" s="22"/>
      <c r="L34" s="22"/>
      <c r="M34" s="22"/>
      <c r="N34" s="22"/>
      <c r="O34" s="22"/>
      <c r="P34" s="22"/>
    </row>
    <row r="35" spans="1:16" ht="39" customHeight="1" x14ac:dyDescent="0.15">
      <c r="A35" s="22"/>
      <c r="B35" s="35"/>
      <c r="C35" s="1209" t="s">
        <v>554</v>
      </c>
      <c r="D35" s="1210"/>
      <c r="E35" s="1211"/>
      <c r="F35" s="36">
        <v>0.25</v>
      </c>
      <c r="G35" s="37">
        <v>0.16</v>
      </c>
      <c r="H35" s="37">
        <v>0.71</v>
      </c>
      <c r="I35" s="37">
        <v>0.14000000000000001</v>
      </c>
      <c r="J35" s="38" t="s">
        <v>555</v>
      </c>
      <c r="K35" s="22"/>
      <c r="L35" s="22"/>
      <c r="M35" s="22"/>
      <c r="N35" s="22"/>
      <c r="O35" s="22"/>
      <c r="P35" s="22"/>
    </row>
    <row r="36" spans="1:16" ht="39" customHeight="1" x14ac:dyDescent="0.15">
      <c r="A36" s="22"/>
      <c r="B36" s="35"/>
      <c r="C36" s="1209" t="s">
        <v>556</v>
      </c>
      <c r="D36" s="1210"/>
      <c r="E36" s="1211"/>
      <c r="F36" s="36">
        <v>4.99</v>
      </c>
      <c r="G36" s="37">
        <v>11.5</v>
      </c>
      <c r="H36" s="37">
        <v>6.96</v>
      </c>
      <c r="I36" s="37">
        <v>8.26</v>
      </c>
      <c r="J36" s="38">
        <v>9.67</v>
      </c>
      <c r="K36" s="22"/>
      <c r="L36" s="22"/>
      <c r="M36" s="22"/>
      <c r="N36" s="22"/>
      <c r="O36" s="22"/>
      <c r="P36" s="22"/>
    </row>
    <row r="37" spans="1:16" ht="39" customHeight="1" x14ac:dyDescent="0.15">
      <c r="A37" s="22"/>
      <c r="B37" s="35"/>
      <c r="C37" s="1209" t="s">
        <v>557</v>
      </c>
      <c r="D37" s="1210"/>
      <c r="E37" s="1211"/>
      <c r="F37" s="36">
        <v>2.72</v>
      </c>
      <c r="G37" s="37">
        <v>1.17</v>
      </c>
      <c r="H37" s="37">
        <v>1.0900000000000001</v>
      </c>
      <c r="I37" s="37">
        <v>0.99</v>
      </c>
      <c r="J37" s="38">
        <v>1.65</v>
      </c>
      <c r="K37" s="22"/>
      <c r="L37" s="22"/>
      <c r="M37" s="22"/>
      <c r="N37" s="22"/>
      <c r="O37" s="22"/>
      <c r="P37" s="22"/>
    </row>
    <row r="38" spans="1:16" ht="39" customHeight="1" x14ac:dyDescent="0.15">
      <c r="A38" s="22"/>
      <c r="B38" s="35"/>
      <c r="C38" s="1209" t="s">
        <v>558</v>
      </c>
      <c r="D38" s="1210"/>
      <c r="E38" s="1211"/>
      <c r="F38" s="36">
        <v>0.12</v>
      </c>
      <c r="G38" s="37">
        <v>0.1</v>
      </c>
      <c r="H38" s="37">
        <v>0.11</v>
      </c>
      <c r="I38" s="37">
        <v>0.09</v>
      </c>
      <c r="J38" s="38">
        <v>0.13</v>
      </c>
      <c r="K38" s="22"/>
      <c r="L38" s="22"/>
      <c r="M38" s="22"/>
      <c r="N38" s="22"/>
      <c r="O38" s="22"/>
      <c r="P38" s="22"/>
    </row>
    <row r="39" spans="1:16" ht="39" customHeight="1" x14ac:dyDescent="0.15">
      <c r="A39" s="22"/>
      <c r="B39" s="35"/>
      <c r="C39" s="1209" t="s">
        <v>559</v>
      </c>
      <c r="D39" s="1210"/>
      <c r="E39" s="1211"/>
      <c r="F39" s="36">
        <v>0.01</v>
      </c>
      <c r="G39" s="37">
        <v>0.05</v>
      </c>
      <c r="H39" s="37">
        <v>0.21</v>
      </c>
      <c r="I39" s="37">
        <v>0.06</v>
      </c>
      <c r="J39" s="38">
        <v>0.11</v>
      </c>
      <c r="K39" s="22"/>
      <c r="L39" s="22"/>
      <c r="M39" s="22"/>
      <c r="N39" s="22"/>
      <c r="O39" s="22"/>
      <c r="P39" s="22"/>
    </row>
    <row r="40" spans="1:16" ht="39" customHeight="1" x14ac:dyDescent="0.15">
      <c r="A40" s="22"/>
      <c r="B40" s="35"/>
      <c r="C40" s="1209"/>
      <c r="D40" s="1210"/>
      <c r="E40" s="1211"/>
      <c r="F40" s="36"/>
      <c r="G40" s="37"/>
      <c r="H40" s="37"/>
      <c r="I40" s="37"/>
      <c r="J40" s="38"/>
      <c r="K40" s="22"/>
      <c r="L40" s="22"/>
      <c r="M40" s="22"/>
      <c r="N40" s="22"/>
      <c r="O40" s="22"/>
      <c r="P40" s="22"/>
    </row>
    <row r="41" spans="1:16" ht="39" customHeight="1" x14ac:dyDescent="0.15">
      <c r="A41" s="22"/>
      <c r="B41" s="35"/>
      <c r="C41" s="1209"/>
      <c r="D41" s="1210"/>
      <c r="E41" s="1211"/>
      <c r="F41" s="36"/>
      <c r="G41" s="37"/>
      <c r="H41" s="37"/>
      <c r="I41" s="37"/>
      <c r="J41" s="38"/>
      <c r="K41" s="22"/>
      <c r="L41" s="22"/>
      <c r="M41" s="22"/>
      <c r="N41" s="22"/>
      <c r="O41" s="22"/>
      <c r="P41" s="22"/>
    </row>
    <row r="42" spans="1:16" ht="39" customHeight="1" x14ac:dyDescent="0.15">
      <c r="A42" s="22"/>
      <c r="B42" s="39"/>
      <c r="C42" s="1209" t="s">
        <v>560</v>
      </c>
      <c r="D42" s="1210"/>
      <c r="E42" s="1211"/>
      <c r="F42" s="36" t="s">
        <v>503</v>
      </c>
      <c r="G42" s="37" t="s">
        <v>503</v>
      </c>
      <c r="H42" s="37" t="s">
        <v>503</v>
      </c>
      <c r="I42" s="37" t="s">
        <v>503</v>
      </c>
      <c r="J42" s="38" t="s">
        <v>503</v>
      </c>
      <c r="K42" s="22"/>
      <c r="L42" s="22"/>
      <c r="M42" s="22"/>
      <c r="N42" s="22"/>
      <c r="O42" s="22"/>
      <c r="P42" s="22"/>
    </row>
    <row r="43" spans="1:16" ht="39" customHeight="1" thickBot="1" x14ac:dyDescent="0.2">
      <c r="A43" s="22"/>
      <c r="B43" s="40"/>
      <c r="C43" s="1212" t="s">
        <v>561</v>
      </c>
      <c r="D43" s="1213"/>
      <c r="E43" s="1214"/>
      <c r="F43" s="41">
        <v>51.24</v>
      </c>
      <c r="G43" s="42">
        <v>53.82</v>
      </c>
      <c r="H43" s="42">
        <v>1.69</v>
      </c>
      <c r="I43" s="42" t="s">
        <v>503</v>
      </c>
      <c r="J43" s="43" t="s">
        <v>503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6UjFEjCUMGjR3H7xfycskThJ0zTu8vfIlYoXKQuKDja1a5gv6xYT5VAqKd85h7XLD2QkJfB+1OYrg6nmFcFDw==" saltValue="6K3UykHQZ+h4wFgS2PkJ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545</v>
      </c>
      <c r="L44" s="56" t="s">
        <v>546</v>
      </c>
      <c r="M44" s="56" t="s">
        <v>547</v>
      </c>
      <c r="N44" s="56" t="s">
        <v>548</v>
      </c>
      <c r="O44" s="57" t="s">
        <v>549</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364</v>
      </c>
      <c r="L45" s="60">
        <v>380</v>
      </c>
      <c r="M45" s="60">
        <v>389</v>
      </c>
      <c r="N45" s="60">
        <v>399</v>
      </c>
      <c r="O45" s="61">
        <v>401</v>
      </c>
      <c r="P45" s="48"/>
      <c r="Q45" s="48"/>
      <c r="R45" s="48"/>
      <c r="S45" s="48"/>
      <c r="T45" s="48"/>
      <c r="U45" s="48"/>
    </row>
    <row r="46" spans="1:21" ht="30.75" customHeight="1" x14ac:dyDescent="0.15">
      <c r="A46" s="48"/>
      <c r="B46" s="1237"/>
      <c r="C46" s="1238"/>
      <c r="D46" s="62"/>
      <c r="E46" s="1219" t="s">
        <v>13</v>
      </c>
      <c r="F46" s="1219"/>
      <c r="G46" s="1219"/>
      <c r="H46" s="1219"/>
      <c r="I46" s="1219"/>
      <c r="J46" s="1220"/>
      <c r="K46" s="63" t="s">
        <v>503</v>
      </c>
      <c r="L46" s="64" t="s">
        <v>503</v>
      </c>
      <c r="M46" s="64" t="s">
        <v>503</v>
      </c>
      <c r="N46" s="64" t="s">
        <v>503</v>
      </c>
      <c r="O46" s="65" t="s">
        <v>503</v>
      </c>
      <c r="P46" s="48"/>
      <c r="Q46" s="48"/>
      <c r="R46" s="48"/>
      <c r="S46" s="48"/>
      <c r="T46" s="48"/>
      <c r="U46" s="48"/>
    </row>
    <row r="47" spans="1:21" ht="30.75" customHeight="1" x14ac:dyDescent="0.15">
      <c r="A47" s="48"/>
      <c r="B47" s="1237"/>
      <c r="C47" s="1238"/>
      <c r="D47" s="62"/>
      <c r="E47" s="1219" t="s">
        <v>14</v>
      </c>
      <c r="F47" s="1219"/>
      <c r="G47" s="1219"/>
      <c r="H47" s="1219"/>
      <c r="I47" s="1219"/>
      <c r="J47" s="1220"/>
      <c r="K47" s="63" t="s">
        <v>503</v>
      </c>
      <c r="L47" s="64" t="s">
        <v>503</v>
      </c>
      <c r="M47" s="64" t="s">
        <v>503</v>
      </c>
      <c r="N47" s="64" t="s">
        <v>503</v>
      </c>
      <c r="O47" s="65" t="s">
        <v>503</v>
      </c>
      <c r="P47" s="48"/>
      <c r="Q47" s="48"/>
      <c r="R47" s="48"/>
      <c r="S47" s="48"/>
      <c r="T47" s="48"/>
      <c r="U47" s="48"/>
    </row>
    <row r="48" spans="1:21" ht="30.75" customHeight="1" x14ac:dyDescent="0.15">
      <c r="A48" s="48"/>
      <c r="B48" s="1237"/>
      <c r="C48" s="1238"/>
      <c r="D48" s="62"/>
      <c r="E48" s="1219" t="s">
        <v>15</v>
      </c>
      <c r="F48" s="1219"/>
      <c r="G48" s="1219"/>
      <c r="H48" s="1219"/>
      <c r="I48" s="1219"/>
      <c r="J48" s="1220"/>
      <c r="K48" s="63">
        <v>124</v>
      </c>
      <c r="L48" s="64">
        <v>117</v>
      </c>
      <c r="M48" s="64">
        <v>103</v>
      </c>
      <c r="N48" s="64">
        <v>110</v>
      </c>
      <c r="O48" s="65">
        <v>103</v>
      </c>
      <c r="P48" s="48"/>
      <c r="Q48" s="48"/>
      <c r="R48" s="48"/>
      <c r="S48" s="48"/>
      <c r="T48" s="48"/>
      <c r="U48" s="48"/>
    </row>
    <row r="49" spans="1:21" ht="30.75" customHeight="1" x14ac:dyDescent="0.15">
      <c r="A49" s="48"/>
      <c r="B49" s="1237"/>
      <c r="C49" s="1238"/>
      <c r="D49" s="62"/>
      <c r="E49" s="1219" t="s">
        <v>16</v>
      </c>
      <c r="F49" s="1219"/>
      <c r="G49" s="1219"/>
      <c r="H49" s="1219"/>
      <c r="I49" s="1219"/>
      <c r="J49" s="1220"/>
      <c r="K49" s="63" t="s">
        <v>503</v>
      </c>
      <c r="L49" s="64" t="s">
        <v>503</v>
      </c>
      <c r="M49" s="64" t="s">
        <v>503</v>
      </c>
      <c r="N49" s="64" t="s">
        <v>503</v>
      </c>
      <c r="O49" s="65" t="s">
        <v>503</v>
      </c>
      <c r="P49" s="48"/>
      <c r="Q49" s="48"/>
      <c r="R49" s="48"/>
      <c r="S49" s="48"/>
      <c r="T49" s="48"/>
      <c r="U49" s="48"/>
    </row>
    <row r="50" spans="1:21" ht="30.75" customHeight="1" x14ac:dyDescent="0.15">
      <c r="A50" s="48"/>
      <c r="B50" s="1237"/>
      <c r="C50" s="1238"/>
      <c r="D50" s="62"/>
      <c r="E50" s="1219" t="s">
        <v>17</v>
      </c>
      <c r="F50" s="1219"/>
      <c r="G50" s="1219"/>
      <c r="H50" s="1219"/>
      <c r="I50" s="1219"/>
      <c r="J50" s="1220"/>
      <c r="K50" s="63" t="s">
        <v>503</v>
      </c>
      <c r="L50" s="64" t="s">
        <v>503</v>
      </c>
      <c r="M50" s="64" t="s">
        <v>503</v>
      </c>
      <c r="N50" s="64" t="s">
        <v>503</v>
      </c>
      <c r="O50" s="65" t="s">
        <v>503</v>
      </c>
      <c r="P50" s="48"/>
      <c r="Q50" s="48"/>
      <c r="R50" s="48"/>
      <c r="S50" s="48"/>
      <c r="T50" s="48"/>
      <c r="U50" s="48"/>
    </row>
    <row r="51" spans="1:21" ht="30.75" customHeight="1" x14ac:dyDescent="0.15">
      <c r="A51" s="48"/>
      <c r="B51" s="1239"/>
      <c r="C51" s="1240"/>
      <c r="D51" s="66"/>
      <c r="E51" s="1219" t="s">
        <v>18</v>
      </c>
      <c r="F51" s="1219"/>
      <c r="G51" s="1219"/>
      <c r="H51" s="1219"/>
      <c r="I51" s="1219"/>
      <c r="J51" s="1220"/>
      <c r="K51" s="63" t="s">
        <v>503</v>
      </c>
      <c r="L51" s="64" t="s">
        <v>503</v>
      </c>
      <c r="M51" s="64" t="s">
        <v>503</v>
      </c>
      <c r="N51" s="64" t="s">
        <v>503</v>
      </c>
      <c r="O51" s="65">
        <v>0</v>
      </c>
      <c r="P51" s="48"/>
      <c r="Q51" s="48"/>
      <c r="R51" s="48"/>
      <c r="S51" s="48"/>
      <c r="T51" s="48"/>
      <c r="U51" s="48"/>
    </row>
    <row r="52" spans="1:21" ht="30.75" customHeight="1" x14ac:dyDescent="0.15">
      <c r="A52" s="48"/>
      <c r="B52" s="1217" t="s">
        <v>19</v>
      </c>
      <c r="C52" s="1218"/>
      <c r="D52" s="66"/>
      <c r="E52" s="1219" t="s">
        <v>20</v>
      </c>
      <c r="F52" s="1219"/>
      <c r="G52" s="1219"/>
      <c r="H52" s="1219"/>
      <c r="I52" s="1219"/>
      <c r="J52" s="1220"/>
      <c r="K52" s="63">
        <v>331</v>
      </c>
      <c r="L52" s="64">
        <v>339</v>
      </c>
      <c r="M52" s="64">
        <v>338</v>
      </c>
      <c r="N52" s="64">
        <v>343</v>
      </c>
      <c r="O52" s="65">
        <v>339</v>
      </c>
      <c r="P52" s="48"/>
      <c r="Q52" s="48"/>
      <c r="R52" s="48"/>
      <c r="S52" s="48"/>
      <c r="T52" s="48"/>
      <c r="U52" s="48"/>
    </row>
    <row r="53" spans="1:21" ht="30.75" customHeight="1" thickBot="1" x14ac:dyDescent="0.2">
      <c r="A53" s="48"/>
      <c r="B53" s="1221" t="s">
        <v>21</v>
      </c>
      <c r="C53" s="1222"/>
      <c r="D53" s="67"/>
      <c r="E53" s="1223" t="s">
        <v>22</v>
      </c>
      <c r="F53" s="1223"/>
      <c r="G53" s="1223"/>
      <c r="H53" s="1223"/>
      <c r="I53" s="1223"/>
      <c r="J53" s="1224"/>
      <c r="K53" s="68">
        <v>157</v>
      </c>
      <c r="L53" s="69">
        <v>158</v>
      </c>
      <c r="M53" s="69">
        <v>154</v>
      </c>
      <c r="N53" s="69">
        <v>166</v>
      </c>
      <c r="O53" s="70">
        <v>165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562</v>
      </c>
      <c r="P55" s="48"/>
      <c r="Q55" s="48"/>
      <c r="R55" s="48"/>
      <c r="S55" s="48"/>
      <c r="T55" s="48"/>
      <c r="U55" s="48"/>
    </row>
    <row r="56" spans="1:21" ht="31.5" customHeight="1" thickBot="1" x14ac:dyDescent="0.2">
      <c r="A56" s="48"/>
      <c r="B56" s="76"/>
      <c r="C56" s="77"/>
      <c r="D56" s="77"/>
      <c r="E56" s="78"/>
      <c r="F56" s="78"/>
      <c r="G56" s="78"/>
      <c r="H56" s="78"/>
      <c r="I56" s="78"/>
      <c r="J56" s="79" t="s">
        <v>2</v>
      </c>
      <c r="K56" s="80" t="s">
        <v>563</v>
      </c>
      <c r="L56" s="81" t="s">
        <v>564</v>
      </c>
      <c r="M56" s="81" t="s">
        <v>565</v>
      </c>
      <c r="N56" s="81" t="s">
        <v>566</v>
      </c>
      <c r="O56" s="82" t="s">
        <v>567</v>
      </c>
      <c r="P56" s="48"/>
      <c r="Q56" s="48"/>
      <c r="R56" s="48"/>
      <c r="S56" s="48"/>
      <c r="T56" s="48"/>
      <c r="U56" s="48"/>
    </row>
    <row r="57" spans="1:21" ht="31.5" customHeight="1" x14ac:dyDescent="0.15">
      <c r="B57" s="1225" t="s">
        <v>25</v>
      </c>
      <c r="C57" s="1226"/>
      <c r="D57" s="1229" t="s">
        <v>26</v>
      </c>
      <c r="E57" s="1230"/>
      <c r="F57" s="1230"/>
      <c r="G57" s="1230"/>
      <c r="H57" s="1230"/>
      <c r="I57" s="1230"/>
      <c r="J57" s="1231"/>
      <c r="K57" s="83" t="s">
        <v>568</v>
      </c>
      <c r="L57" s="84" t="s">
        <v>568</v>
      </c>
      <c r="M57" s="84" t="s">
        <v>568</v>
      </c>
      <c r="N57" s="84" t="s">
        <v>568</v>
      </c>
      <c r="O57" s="85" t="s">
        <v>568</v>
      </c>
    </row>
    <row r="58" spans="1:21" ht="31.5" customHeight="1" thickBot="1" x14ac:dyDescent="0.2">
      <c r="B58" s="1227"/>
      <c r="C58" s="1228"/>
      <c r="D58" s="1232" t="s">
        <v>27</v>
      </c>
      <c r="E58" s="1233"/>
      <c r="F58" s="1233"/>
      <c r="G58" s="1233"/>
      <c r="H58" s="1233"/>
      <c r="I58" s="1233"/>
      <c r="J58" s="1234"/>
      <c r="K58" s="86" t="s">
        <v>568</v>
      </c>
      <c r="L58" s="87" t="s">
        <v>568</v>
      </c>
      <c r="M58" s="87" t="s">
        <v>568</v>
      </c>
      <c r="N58" s="87" t="s">
        <v>568</v>
      </c>
      <c r="O58" s="88" t="s">
        <v>568</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JsrWXyDOD3j6WAe+cJmZ0QguS/uD4+CScWQQWRQBSJ0HMZvqbXAzg/jEX1P8X0gJXQZdyBn5IDa3gNHvprdk1w==" saltValue="XxdfrLdcccuFwypFiStCe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545</v>
      </c>
      <c r="J40" s="100" t="s">
        <v>546</v>
      </c>
      <c r="K40" s="100" t="s">
        <v>547</v>
      </c>
      <c r="L40" s="100" t="s">
        <v>548</v>
      </c>
      <c r="M40" s="101" t="s">
        <v>549</v>
      </c>
    </row>
    <row r="41" spans="2:13" ht="27.75" customHeight="1" x14ac:dyDescent="0.15">
      <c r="B41" s="1255" t="s">
        <v>30</v>
      </c>
      <c r="C41" s="1256"/>
      <c r="D41" s="102"/>
      <c r="E41" s="1257" t="s">
        <v>31</v>
      </c>
      <c r="F41" s="1257"/>
      <c r="G41" s="1257"/>
      <c r="H41" s="1258"/>
      <c r="I41" s="358">
        <v>3357</v>
      </c>
      <c r="J41" s="359">
        <v>3398</v>
      </c>
      <c r="K41" s="359">
        <v>3521</v>
      </c>
      <c r="L41" s="359">
        <v>3707</v>
      </c>
      <c r="M41" s="360">
        <v>4013</v>
      </c>
    </row>
    <row r="42" spans="2:13" ht="27.75" customHeight="1" x14ac:dyDescent="0.15">
      <c r="B42" s="1245"/>
      <c r="C42" s="1246"/>
      <c r="D42" s="103"/>
      <c r="E42" s="1249" t="s">
        <v>32</v>
      </c>
      <c r="F42" s="1249"/>
      <c r="G42" s="1249"/>
      <c r="H42" s="1250"/>
      <c r="I42" s="361" t="s">
        <v>503</v>
      </c>
      <c r="J42" s="362" t="s">
        <v>503</v>
      </c>
      <c r="K42" s="362" t="s">
        <v>503</v>
      </c>
      <c r="L42" s="362" t="s">
        <v>503</v>
      </c>
      <c r="M42" s="363" t="s">
        <v>503</v>
      </c>
    </row>
    <row r="43" spans="2:13" ht="27.75" customHeight="1" x14ac:dyDescent="0.15">
      <c r="B43" s="1245"/>
      <c r="C43" s="1246"/>
      <c r="D43" s="103"/>
      <c r="E43" s="1249" t="s">
        <v>33</v>
      </c>
      <c r="F43" s="1249"/>
      <c r="G43" s="1249"/>
      <c r="H43" s="1250"/>
      <c r="I43" s="361">
        <v>1683</v>
      </c>
      <c r="J43" s="362">
        <v>1572</v>
      </c>
      <c r="K43" s="362">
        <v>1330</v>
      </c>
      <c r="L43" s="362">
        <v>1266</v>
      </c>
      <c r="M43" s="363">
        <v>1153</v>
      </c>
    </row>
    <row r="44" spans="2:13" ht="27.75" customHeight="1" x14ac:dyDescent="0.15">
      <c r="B44" s="1245"/>
      <c r="C44" s="1246"/>
      <c r="D44" s="103"/>
      <c r="E44" s="1249" t="s">
        <v>34</v>
      </c>
      <c r="F44" s="1249"/>
      <c r="G44" s="1249"/>
      <c r="H44" s="1250"/>
      <c r="I44" s="361" t="s">
        <v>503</v>
      </c>
      <c r="J44" s="362" t="s">
        <v>503</v>
      </c>
      <c r="K44" s="362" t="s">
        <v>503</v>
      </c>
      <c r="L44" s="362" t="s">
        <v>503</v>
      </c>
      <c r="M44" s="363" t="s">
        <v>503</v>
      </c>
    </row>
    <row r="45" spans="2:13" ht="27.75" customHeight="1" x14ac:dyDescent="0.15">
      <c r="B45" s="1245"/>
      <c r="C45" s="1246"/>
      <c r="D45" s="103"/>
      <c r="E45" s="1249" t="s">
        <v>35</v>
      </c>
      <c r="F45" s="1249"/>
      <c r="G45" s="1249"/>
      <c r="H45" s="1250"/>
      <c r="I45" s="361">
        <v>1196</v>
      </c>
      <c r="J45" s="362">
        <v>1040</v>
      </c>
      <c r="K45" s="362">
        <v>1010</v>
      </c>
      <c r="L45" s="362">
        <v>1262</v>
      </c>
      <c r="M45" s="363">
        <v>1258</v>
      </c>
    </row>
    <row r="46" spans="2:13" ht="27.75" customHeight="1" x14ac:dyDescent="0.15">
      <c r="B46" s="1245"/>
      <c r="C46" s="1246"/>
      <c r="D46" s="104"/>
      <c r="E46" s="1249" t="s">
        <v>36</v>
      </c>
      <c r="F46" s="1249"/>
      <c r="G46" s="1249"/>
      <c r="H46" s="1250"/>
      <c r="I46" s="361" t="s">
        <v>503</v>
      </c>
      <c r="J46" s="362" t="s">
        <v>503</v>
      </c>
      <c r="K46" s="362" t="s">
        <v>503</v>
      </c>
      <c r="L46" s="362" t="s">
        <v>503</v>
      </c>
      <c r="M46" s="363" t="s">
        <v>503</v>
      </c>
    </row>
    <row r="47" spans="2:13" ht="27.75" customHeight="1" x14ac:dyDescent="0.15">
      <c r="B47" s="1245"/>
      <c r="C47" s="1246"/>
      <c r="D47" s="105"/>
      <c r="E47" s="1259" t="s">
        <v>37</v>
      </c>
      <c r="F47" s="1260"/>
      <c r="G47" s="1260"/>
      <c r="H47" s="1261"/>
      <c r="I47" s="361" t="s">
        <v>503</v>
      </c>
      <c r="J47" s="362" t="s">
        <v>503</v>
      </c>
      <c r="K47" s="362" t="s">
        <v>503</v>
      </c>
      <c r="L47" s="362" t="s">
        <v>503</v>
      </c>
      <c r="M47" s="363" t="s">
        <v>503</v>
      </c>
    </row>
    <row r="48" spans="2:13" ht="27.75" customHeight="1" x14ac:dyDescent="0.15">
      <c r="B48" s="1245"/>
      <c r="C48" s="1246"/>
      <c r="D48" s="103"/>
      <c r="E48" s="1249" t="s">
        <v>38</v>
      </c>
      <c r="F48" s="1249"/>
      <c r="G48" s="1249"/>
      <c r="H48" s="1250"/>
      <c r="I48" s="361" t="s">
        <v>503</v>
      </c>
      <c r="J48" s="362" t="s">
        <v>503</v>
      </c>
      <c r="K48" s="362" t="s">
        <v>503</v>
      </c>
      <c r="L48" s="362" t="s">
        <v>503</v>
      </c>
      <c r="M48" s="363" t="s">
        <v>503</v>
      </c>
    </row>
    <row r="49" spans="2:13" ht="27.75" customHeight="1" x14ac:dyDescent="0.15">
      <c r="B49" s="1247"/>
      <c r="C49" s="1248"/>
      <c r="D49" s="103"/>
      <c r="E49" s="1249" t="s">
        <v>39</v>
      </c>
      <c r="F49" s="1249"/>
      <c r="G49" s="1249"/>
      <c r="H49" s="1250"/>
      <c r="I49" s="361" t="s">
        <v>503</v>
      </c>
      <c r="J49" s="362" t="s">
        <v>503</v>
      </c>
      <c r="K49" s="362" t="s">
        <v>503</v>
      </c>
      <c r="L49" s="362" t="s">
        <v>503</v>
      </c>
      <c r="M49" s="363" t="s">
        <v>503</v>
      </c>
    </row>
    <row r="50" spans="2:13" ht="27.75" customHeight="1" x14ac:dyDescent="0.15">
      <c r="B50" s="1243" t="s">
        <v>40</v>
      </c>
      <c r="C50" s="1244"/>
      <c r="D50" s="106"/>
      <c r="E50" s="1249" t="s">
        <v>41</v>
      </c>
      <c r="F50" s="1249"/>
      <c r="G50" s="1249"/>
      <c r="H50" s="1250"/>
      <c r="I50" s="361">
        <v>2716</v>
      </c>
      <c r="J50" s="362">
        <v>2320</v>
      </c>
      <c r="K50" s="362">
        <v>3275</v>
      </c>
      <c r="L50" s="362">
        <v>3290</v>
      </c>
      <c r="M50" s="363">
        <v>3539</v>
      </c>
    </row>
    <row r="51" spans="2:13" ht="27.75" customHeight="1" x14ac:dyDescent="0.15">
      <c r="B51" s="1245"/>
      <c r="C51" s="1246"/>
      <c r="D51" s="103"/>
      <c r="E51" s="1249" t="s">
        <v>42</v>
      </c>
      <c r="F51" s="1249"/>
      <c r="G51" s="1249"/>
      <c r="H51" s="1250"/>
      <c r="I51" s="361" t="s">
        <v>503</v>
      </c>
      <c r="J51" s="362" t="s">
        <v>503</v>
      </c>
      <c r="K51" s="362" t="s">
        <v>503</v>
      </c>
      <c r="L51" s="362" t="s">
        <v>503</v>
      </c>
      <c r="M51" s="363" t="s">
        <v>503</v>
      </c>
    </row>
    <row r="52" spans="2:13" ht="27.75" customHeight="1" x14ac:dyDescent="0.15">
      <c r="B52" s="1247"/>
      <c r="C52" s="1248"/>
      <c r="D52" s="103"/>
      <c r="E52" s="1249" t="s">
        <v>43</v>
      </c>
      <c r="F52" s="1249"/>
      <c r="G52" s="1249"/>
      <c r="H52" s="1250"/>
      <c r="I52" s="361">
        <v>3128</v>
      </c>
      <c r="J52" s="362">
        <v>3149</v>
      </c>
      <c r="K52" s="362">
        <v>3194</v>
      </c>
      <c r="L52" s="362">
        <v>3300</v>
      </c>
      <c r="M52" s="363">
        <v>3483</v>
      </c>
    </row>
    <row r="53" spans="2:13" ht="27.75" customHeight="1" thickBot="1" x14ac:dyDescent="0.2">
      <c r="B53" s="1251" t="s">
        <v>44</v>
      </c>
      <c r="C53" s="1252"/>
      <c r="D53" s="107"/>
      <c r="E53" s="1253" t="s">
        <v>45</v>
      </c>
      <c r="F53" s="1253"/>
      <c r="G53" s="1253"/>
      <c r="H53" s="1254"/>
      <c r="I53" s="364">
        <v>392</v>
      </c>
      <c r="J53" s="365">
        <v>541</v>
      </c>
      <c r="K53" s="365">
        <v>-607</v>
      </c>
      <c r="L53" s="365">
        <v>-355</v>
      </c>
      <c r="M53" s="366">
        <v>-599</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pKDZbXp3cgU6aUyqiQbcki5teMOChuqHPqPSBhexGrJfi/i6TeG3PN1eLNxFlUizldohjCU1/IG33CsWEMqbyw==" saltValue="VWj8T76mxKSZI76Mg36UU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547</v>
      </c>
      <c r="G54" s="116" t="s">
        <v>548</v>
      </c>
      <c r="H54" s="117" t="s">
        <v>549</v>
      </c>
    </row>
    <row r="55" spans="2:8" ht="52.5" customHeight="1" x14ac:dyDescent="0.15">
      <c r="B55" s="118"/>
      <c r="C55" s="1270" t="s">
        <v>48</v>
      </c>
      <c r="D55" s="1270"/>
      <c r="E55" s="1271"/>
      <c r="F55" s="119">
        <v>2064</v>
      </c>
      <c r="G55" s="119">
        <v>1953</v>
      </c>
      <c r="H55" s="120">
        <v>2078</v>
      </c>
    </row>
    <row r="56" spans="2:8" ht="52.5" customHeight="1" x14ac:dyDescent="0.15">
      <c r="B56" s="121"/>
      <c r="C56" s="1272" t="s">
        <v>49</v>
      </c>
      <c r="D56" s="1272"/>
      <c r="E56" s="1273"/>
      <c r="F56" s="122">
        <v>344</v>
      </c>
      <c r="G56" s="122">
        <v>344</v>
      </c>
      <c r="H56" s="123">
        <v>365</v>
      </c>
    </row>
    <row r="57" spans="2:8" ht="53.25" customHeight="1" x14ac:dyDescent="0.15">
      <c r="B57" s="121"/>
      <c r="C57" s="1274" t="s">
        <v>50</v>
      </c>
      <c r="D57" s="1274"/>
      <c r="E57" s="1275"/>
      <c r="F57" s="124">
        <v>861</v>
      </c>
      <c r="G57" s="124">
        <v>889</v>
      </c>
      <c r="H57" s="125">
        <v>890</v>
      </c>
    </row>
    <row r="58" spans="2:8" ht="45.75" customHeight="1" x14ac:dyDescent="0.15">
      <c r="B58" s="126"/>
      <c r="C58" s="1262" t="s">
        <v>569</v>
      </c>
      <c r="D58" s="1263"/>
      <c r="E58" s="1264"/>
      <c r="F58" s="127">
        <v>395</v>
      </c>
      <c r="G58" s="127">
        <v>395</v>
      </c>
      <c r="H58" s="128">
        <v>396</v>
      </c>
    </row>
    <row r="59" spans="2:8" ht="45.75" customHeight="1" x14ac:dyDescent="0.15">
      <c r="B59" s="126"/>
      <c r="C59" s="1262" t="s">
        <v>570</v>
      </c>
      <c r="D59" s="1263"/>
      <c r="E59" s="1264"/>
      <c r="F59" s="127">
        <v>301</v>
      </c>
      <c r="G59" s="127">
        <v>301</v>
      </c>
      <c r="H59" s="128">
        <v>301</v>
      </c>
    </row>
    <row r="60" spans="2:8" ht="45.75" customHeight="1" x14ac:dyDescent="0.15">
      <c r="B60" s="126"/>
      <c r="C60" s="1262" t="s">
        <v>571</v>
      </c>
      <c r="D60" s="1263"/>
      <c r="E60" s="1264"/>
      <c r="F60" s="127">
        <v>129</v>
      </c>
      <c r="G60" s="127">
        <v>130</v>
      </c>
      <c r="H60" s="128">
        <v>131</v>
      </c>
    </row>
    <row r="61" spans="2:8" ht="45.75" customHeight="1" x14ac:dyDescent="0.15">
      <c r="B61" s="126"/>
      <c r="C61" s="1262" t="s">
        <v>572</v>
      </c>
      <c r="D61" s="1263"/>
      <c r="E61" s="1264"/>
      <c r="F61" s="127">
        <v>10</v>
      </c>
      <c r="G61" s="127">
        <v>37</v>
      </c>
      <c r="H61" s="128">
        <v>55</v>
      </c>
    </row>
    <row r="62" spans="2:8" ht="45.75" customHeight="1" thickBot="1" x14ac:dyDescent="0.2">
      <c r="B62" s="129"/>
      <c r="C62" s="1265" t="s">
        <v>573</v>
      </c>
      <c r="D62" s="1266"/>
      <c r="E62" s="1267"/>
      <c r="F62" s="130">
        <v>7</v>
      </c>
      <c r="G62" s="130">
        <v>7</v>
      </c>
      <c r="H62" s="131">
        <v>7</v>
      </c>
    </row>
    <row r="63" spans="2:8" ht="52.5" customHeight="1" thickBot="1" x14ac:dyDescent="0.2">
      <c r="B63" s="132"/>
      <c r="C63" s="1268" t="s">
        <v>51</v>
      </c>
      <c r="D63" s="1268"/>
      <c r="E63" s="1269"/>
      <c r="F63" s="133">
        <v>3270</v>
      </c>
      <c r="G63" s="133">
        <v>3186</v>
      </c>
      <c r="H63" s="134">
        <v>3333</v>
      </c>
    </row>
    <row r="64" spans="2:8" x14ac:dyDescent="0.15"/>
  </sheetData>
  <sheetProtection algorithmName="SHA-512" hashValue="mtBRUDmq8kfIpE7lP6czApqK8xfrrggf1IJ6WI/Hxf4cayr98va5kntlMBN/0/eazMBUz2WjZaYoOBAvSqndsA==" saltValue="DOYMXaOqPn8eqThe6YxcL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AFBA41-C060-44B1-A3C9-1509B568C299}">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x14ac:dyDescent="0.15">
      <c r="A1" s="367"/>
      <c r="B1" s="368"/>
      <c r="DD1" s="369"/>
      <c r="DE1" s="369"/>
    </row>
    <row r="2" spans="1:109" ht="25.5" customHeight="1" x14ac:dyDescent="0.15">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15">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62" customFormat="1" x14ac:dyDescent="0.15">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62" customFormat="1" x14ac:dyDescent="0.15">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62" customFormat="1" x14ac:dyDescent="0.15">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62" customFormat="1" x14ac:dyDescent="0.15">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62" customFormat="1" x14ac:dyDescent="0.15">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62" customFormat="1" x14ac:dyDescent="0.15">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62" customFormat="1" x14ac:dyDescent="0.15">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62" customFormat="1" x14ac:dyDescent="0.15">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62" customFormat="1" x14ac:dyDescent="0.15">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62" customFormat="1" x14ac:dyDescent="0.15">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62" customFormat="1" x14ac:dyDescent="0.15">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62" customFormat="1" x14ac:dyDescent="0.15">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62" customFormat="1" x14ac:dyDescent="0.15">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62" customFormat="1" x14ac:dyDescent="0.15">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62" customFormat="1" x14ac:dyDescent="0.15">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x14ac:dyDescent="0.15">
      <c r="DD19" s="369"/>
      <c r="DE19" s="369"/>
    </row>
    <row r="20" spans="1:109" x14ac:dyDescent="0.15">
      <c r="DD20" s="369"/>
      <c r="DE20" s="369"/>
    </row>
    <row r="21" spans="1:109" ht="17.25" customHeight="1" x14ac:dyDescent="0.15">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15">
      <c r="B22" s="375"/>
    </row>
    <row r="23" spans="1:109" x14ac:dyDescent="0.15">
      <c r="B23" s="375"/>
    </row>
    <row r="24" spans="1:109" x14ac:dyDescent="0.15">
      <c r="B24" s="375"/>
    </row>
    <row r="25" spans="1:109" x14ac:dyDescent="0.15">
      <c r="B25" s="375"/>
    </row>
    <row r="26" spans="1:109" x14ac:dyDescent="0.15">
      <c r="B26" s="375"/>
    </row>
    <row r="27" spans="1:109" x14ac:dyDescent="0.15">
      <c r="B27" s="375"/>
    </row>
    <row r="28" spans="1:109" x14ac:dyDescent="0.15">
      <c r="B28" s="375"/>
    </row>
    <row r="29" spans="1:109" x14ac:dyDescent="0.15">
      <c r="B29" s="375"/>
    </row>
    <row r="30" spans="1:109" x14ac:dyDescent="0.15">
      <c r="B30" s="375"/>
    </row>
    <row r="31" spans="1:109" x14ac:dyDescent="0.15">
      <c r="B31" s="375"/>
    </row>
    <row r="32" spans="1:109" x14ac:dyDescent="0.15">
      <c r="B32" s="375"/>
    </row>
    <row r="33" spans="2:109" x14ac:dyDescent="0.15">
      <c r="B33" s="375"/>
    </row>
    <row r="34" spans="2:109" x14ac:dyDescent="0.15">
      <c r="B34" s="375"/>
    </row>
    <row r="35" spans="2:109" x14ac:dyDescent="0.15">
      <c r="B35" s="375"/>
    </row>
    <row r="36" spans="2:109" x14ac:dyDescent="0.15">
      <c r="B36" s="375"/>
    </row>
    <row r="37" spans="2:109" x14ac:dyDescent="0.15">
      <c r="B37" s="375"/>
    </row>
    <row r="38" spans="2:109" x14ac:dyDescent="0.15">
      <c r="B38" s="375"/>
    </row>
    <row r="39" spans="2:109" x14ac:dyDescent="0.15">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x14ac:dyDescent="0.15">
      <c r="B40" s="380"/>
      <c r="DD40" s="380"/>
      <c r="DE40" s="369"/>
    </row>
    <row r="41" spans="2:109" ht="17.25" x14ac:dyDescent="0.15">
      <c r="B41" s="381" t="s">
        <v>583</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x14ac:dyDescent="0.15">
      <c r="B42" s="375"/>
      <c r="G42" s="382"/>
      <c r="I42" s="383"/>
      <c r="J42" s="383"/>
      <c r="K42" s="383"/>
      <c r="AM42" s="382"/>
      <c r="AN42" s="382" t="s">
        <v>584</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15">
      <c r="B43" s="375"/>
      <c r="AN43" s="1276" t="s">
        <v>585</v>
      </c>
      <c r="AO43" s="1277"/>
      <c r="AP43" s="1277"/>
      <c r="AQ43" s="1277"/>
      <c r="AR43" s="1277"/>
      <c r="AS43" s="1277"/>
      <c r="AT43" s="1277"/>
      <c r="AU43" s="1277"/>
      <c r="AV43" s="1277"/>
      <c r="AW43" s="1277"/>
      <c r="AX43" s="1277"/>
      <c r="AY43" s="1277"/>
      <c r="AZ43" s="1277"/>
      <c r="BA43" s="1277"/>
      <c r="BB43" s="1277"/>
      <c r="BC43" s="1277"/>
      <c r="BD43" s="1277"/>
      <c r="BE43" s="1277"/>
      <c r="BF43" s="1277"/>
      <c r="BG43" s="1277"/>
      <c r="BH43" s="1277"/>
      <c r="BI43" s="1277"/>
      <c r="BJ43" s="1277"/>
      <c r="BK43" s="1277"/>
      <c r="BL43" s="1277"/>
      <c r="BM43" s="1277"/>
      <c r="BN43" s="1277"/>
      <c r="BO43" s="1277"/>
      <c r="BP43" s="1277"/>
      <c r="BQ43" s="1277"/>
      <c r="BR43" s="1277"/>
      <c r="BS43" s="1277"/>
      <c r="BT43" s="1277"/>
      <c r="BU43" s="1277"/>
      <c r="BV43" s="1277"/>
      <c r="BW43" s="1277"/>
      <c r="BX43" s="1277"/>
      <c r="BY43" s="1277"/>
      <c r="BZ43" s="1277"/>
      <c r="CA43" s="1277"/>
      <c r="CB43" s="1277"/>
      <c r="CC43" s="1277"/>
      <c r="CD43" s="1277"/>
      <c r="CE43" s="1277"/>
      <c r="CF43" s="1277"/>
      <c r="CG43" s="1277"/>
      <c r="CH43" s="1277"/>
      <c r="CI43" s="1277"/>
      <c r="CJ43" s="1277"/>
      <c r="CK43" s="1277"/>
      <c r="CL43" s="1277"/>
      <c r="CM43" s="1277"/>
      <c r="CN43" s="1277"/>
      <c r="CO43" s="1277"/>
      <c r="CP43" s="1277"/>
      <c r="CQ43" s="1277"/>
      <c r="CR43" s="1277"/>
      <c r="CS43" s="1277"/>
      <c r="CT43" s="1277"/>
      <c r="CU43" s="1277"/>
      <c r="CV43" s="1277"/>
      <c r="CW43" s="1277"/>
      <c r="CX43" s="1277"/>
      <c r="CY43" s="1277"/>
      <c r="CZ43" s="1277"/>
      <c r="DA43" s="1277"/>
      <c r="DB43" s="1277"/>
      <c r="DC43" s="1278"/>
    </row>
    <row r="44" spans="2:109" x14ac:dyDescent="0.15">
      <c r="B44" s="375"/>
      <c r="AN44" s="1279"/>
      <c r="AO44" s="1280"/>
      <c r="AP44" s="1280"/>
      <c r="AQ44" s="1280"/>
      <c r="AR44" s="1280"/>
      <c r="AS44" s="1280"/>
      <c r="AT44" s="1280"/>
      <c r="AU44" s="1280"/>
      <c r="AV44" s="1280"/>
      <c r="AW44" s="1280"/>
      <c r="AX44" s="1280"/>
      <c r="AY44" s="1280"/>
      <c r="AZ44" s="1280"/>
      <c r="BA44" s="1280"/>
      <c r="BB44" s="1280"/>
      <c r="BC44" s="1280"/>
      <c r="BD44" s="1280"/>
      <c r="BE44" s="1280"/>
      <c r="BF44" s="1280"/>
      <c r="BG44" s="1280"/>
      <c r="BH44" s="1280"/>
      <c r="BI44" s="1280"/>
      <c r="BJ44" s="1280"/>
      <c r="BK44" s="1280"/>
      <c r="BL44" s="1280"/>
      <c r="BM44" s="1280"/>
      <c r="BN44" s="1280"/>
      <c r="BO44" s="1280"/>
      <c r="BP44" s="1280"/>
      <c r="BQ44" s="1280"/>
      <c r="BR44" s="1280"/>
      <c r="BS44" s="1280"/>
      <c r="BT44" s="1280"/>
      <c r="BU44" s="1280"/>
      <c r="BV44" s="1280"/>
      <c r="BW44" s="1280"/>
      <c r="BX44" s="1280"/>
      <c r="BY44" s="1280"/>
      <c r="BZ44" s="1280"/>
      <c r="CA44" s="1280"/>
      <c r="CB44" s="1280"/>
      <c r="CC44" s="1280"/>
      <c r="CD44" s="1280"/>
      <c r="CE44" s="1280"/>
      <c r="CF44" s="1280"/>
      <c r="CG44" s="1280"/>
      <c r="CH44" s="1280"/>
      <c r="CI44" s="1280"/>
      <c r="CJ44" s="1280"/>
      <c r="CK44" s="1280"/>
      <c r="CL44" s="1280"/>
      <c r="CM44" s="1280"/>
      <c r="CN44" s="1280"/>
      <c r="CO44" s="1280"/>
      <c r="CP44" s="1280"/>
      <c r="CQ44" s="1280"/>
      <c r="CR44" s="1280"/>
      <c r="CS44" s="1280"/>
      <c r="CT44" s="1280"/>
      <c r="CU44" s="1280"/>
      <c r="CV44" s="1280"/>
      <c r="CW44" s="1280"/>
      <c r="CX44" s="1280"/>
      <c r="CY44" s="1280"/>
      <c r="CZ44" s="1280"/>
      <c r="DA44" s="1280"/>
      <c r="DB44" s="1280"/>
      <c r="DC44" s="1281"/>
    </row>
    <row r="45" spans="2:109" x14ac:dyDescent="0.15">
      <c r="B45" s="375"/>
      <c r="AN45" s="1279"/>
      <c r="AO45" s="1280"/>
      <c r="AP45" s="1280"/>
      <c r="AQ45" s="1280"/>
      <c r="AR45" s="1280"/>
      <c r="AS45" s="1280"/>
      <c r="AT45" s="1280"/>
      <c r="AU45" s="1280"/>
      <c r="AV45" s="1280"/>
      <c r="AW45" s="1280"/>
      <c r="AX45" s="1280"/>
      <c r="AY45" s="1280"/>
      <c r="AZ45" s="1280"/>
      <c r="BA45" s="1280"/>
      <c r="BB45" s="1280"/>
      <c r="BC45" s="1280"/>
      <c r="BD45" s="1280"/>
      <c r="BE45" s="1280"/>
      <c r="BF45" s="1280"/>
      <c r="BG45" s="1280"/>
      <c r="BH45" s="1280"/>
      <c r="BI45" s="1280"/>
      <c r="BJ45" s="1280"/>
      <c r="BK45" s="1280"/>
      <c r="BL45" s="1280"/>
      <c r="BM45" s="1280"/>
      <c r="BN45" s="1280"/>
      <c r="BO45" s="1280"/>
      <c r="BP45" s="1280"/>
      <c r="BQ45" s="1280"/>
      <c r="BR45" s="1280"/>
      <c r="BS45" s="1280"/>
      <c r="BT45" s="1280"/>
      <c r="BU45" s="1280"/>
      <c r="BV45" s="1280"/>
      <c r="BW45" s="1280"/>
      <c r="BX45" s="1280"/>
      <c r="BY45" s="1280"/>
      <c r="BZ45" s="1280"/>
      <c r="CA45" s="1280"/>
      <c r="CB45" s="1280"/>
      <c r="CC45" s="1280"/>
      <c r="CD45" s="1280"/>
      <c r="CE45" s="1280"/>
      <c r="CF45" s="1280"/>
      <c r="CG45" s="1280"/>
      <c r="CH45" s="1280"/>
      <c r="CI45" s="1280"/>
      <c r="CJ45" s="1280"/>
      <c r="CK45" s="1280"/>
      <c r="CL45" s="1280"/>
      <c r="CM45" s="1280"/>
      <c r="CN45" s="1280"/>
      <c r="CO45" s="1280"/>
      <c r="CP45" s="1280"/>
      <c r="CQ45" s="1280"/>
      <c r="CR45" s="1280"/>
      <c r="CS45" s="1280"/>
      <c r="CT45" s="1280"/>
      <c r="CU45" s="1280"/>
      <c r="CV45" s="1280"/>
      <c r="CW45" s="1280"/>
      <c r="CX45" s="1280"/>
      <c r="CY45" s="1280"/>
      <c r="CZ45" s="1280"/>
      <c r="DA45" s="1280"/>
      <c r="DB45" s="1280"/>
      <c r="DC45" s="1281"/>
    </row>
    <row r="46" spans="2:109" x14ac:dyDescent="0.15">
      <c r="B46" s="375"/>
      <c r="AN46" s="1279"/>
      <c r="AO46" s="1280"/>
      <c r="AP46" s="1280"/>
      <c r="AQ46" s="1280"/>
      <c r="AR46" s="1280"/>
      <c r="AS46" s="1280"/>
      <c r="AT46" s="1280"/>
      <c r="AU46" s="1280"/>
      <c r="AV46" s="1280"/>
      <c r="AW46" s="1280"/>
      <c r="AX46" s="1280"/>
      <c r="AY46" s="1280"/>
      <c r="AZ46" s="1280"/>
      <c r="BA46" s="1280"/>
      <c r="BB46" s="1280"/>
      <c r="BC46" s="1280"/>
      <c r="BD46" s="1280"/>
      <c r="BE46" s="1280"/>
      <c r="BF46" s="1280"/>
      <c r="BG46" s="1280"/>
      <c r="BH46" s="1280"/>
      <c r="BI46" s="1280"/>
      <c r="BJ46" s="1280"/>
      <c r="BK46" s="1280"/>
      <c r="BL46" s="1280"/>
      <c r="BM46" s="1280"/>
      <c r="BN46" s="1280"/>
      <c r="BO46" s="1280"/>
      <c r="BP46" s="1280"/>
      <c r="BQ46" s="1280"/>
      <c r="BR46" s="1280"/>
      <c r="BS46" s="1280"/>
      <c r="BT46" s="1280"/>
      <c r="BU46" s="1280"/>
      <c r="BV46" s="1280"/>
      <c r="BW46" s="1280"/>
      <c r="BX46" s="1280"/>
      <c r="BY46" s="1280"/>
      <c r="BZ46" s="1280"/>
      <c r="CA46" s="1280"/>
      <c r="CB46" s="1280"/>
      <c r="CC46" s="1280"/>
      <c r="CD46" s="1280"/>
      <c r="CE46" s="1280"/>
      <c r="CF46" s="1280"/>
      <c r="CG46" s="1280"/>
      <c r="CH46" s="1280"/>
      <c r="CI46" s="1280"/>
      <c r="CJ46" s="1280"/>
      <c r="CK46" s="1280"/>
      <c r="CL46" s="1280"/>
      <c r="CM46" s="1280"/>
      <c r="CN46" s="1280"/>
      <c r="CO46" s="1280"/>
      <c r="CP46" s="1280"/>
      <c r="CQ46" s="1280"/>
      <c r="CR46" s="1280"/>
      <c r="CS46" s="1280"/>
      <c r="CT46" s="1280"/>
      <c r="CU46" s="1280"/>
      <c r="CV46" s="1280"/>
      <c r="CW46" s="1280"/>
      <c r="CX46" s="1280"/>
      <c r="CY46" s="1280"/>
      <c r="CZ46" s="1280"/>
      <c r="DA46" s="1280"/>
      <c r="DB46" s="1280"/>
      <c r="DC46" s="1281"/>
    </row>
    <row r="47" spans="2:109" x14ac:dyDescent="0.15">
      <c r="B47" s="375"/>
      <c r="AN47" s="1282"/>
      <c r="AO47" s="1283"/>
      <c r="AP47" s="1283"/>
      <c r="AQ47" s="1283"/>
      <c r="AR47" s="1283"/>
      <c r="AS47" s="1283"/>
      <c r="AT47" s="1283"/>
      <c r="AU47" s="1283"/>
      <c r="AV47" s="1283"/>
      <c r="AW47" s="1283"/>
      <c r="AX47" s="1283"/>
      <c r="AY47" s="1283"/>
      <c r="AZ47" s="1283"/>
      <c r="BA47" s="1283"/>
      <c r="BB47" s="1283"/>
      <c r="BC47" s="1283"/>
      <c r="BD47" s="1283"/>
      <c r="BE47" s="1283"/>
      <c r="BF47" s="1283"/>
      <c r="BG47" s="1283"/>
      <c r="BH47" s="1283"/>
      <c r="BI47" s="1283"/>
      <c r="BJ47" s="1283"/>
      <c r="BK47" s="1283"/>
      <c r="BL47" s="1283"/>
      <c r="BM47" s="1283"/>
      <c r="BN47" s="1283"/>
      <c r="BO47" s="1283"/>
      <c r="BP47" s="1283"/>
      <c r="BQ47" s="1283"/>
      <c r="BR47" s="1283"/>
      <c r="BS47" s="1283"/>
      <c r="BT47" s="1283"/>
      <c r="BU47" s="1283"/>
      <c r="BV47" s="1283"/>
      <c r="BW47" s="1283"/>
      <c r="BX47" s="1283"/>
      <c r="BY47" s="1283"/>
      <c r="BZ47" s="1283"/>
      <c r="CA47" s="1283"/>
      <c r="CB47" s="1283"/>
      <c r="CC47" s="1283"/>
      <c r="CD47" s="1283"/>
      <c r="CE47" s="1283"/>
      <c r="CF47" s="1283"/>
      <c r="CG47" s="1283"/>
      <c r="CH47" s="1283"/>
      <c r="CI47" s="1283"/>
      <c r="CJ47" s="1283"/>
      <c r="CK47" s="1283"/>
      <c r="CL47" s="1283"/>
      <c r="CM47" s="1283"/>
      <c r="CN47" s="1283"/>
      <c r="CO47" s="1283"/>
      <c r="CP47" s="1283"/>
      <c r="CQ47" s="1283"/>
      <c r="CR47" s="1283"/>
      <c r="CS47" s="1283"/>
      <c r="CT47" s="1283"/>
      <c r="CU47" s="1283"/>
      <c r="CV47" s="1283"/>
      <c r="CW47" s="1283"/>
      <c r="CX47" s="1283"/>
      <c r="CY47" s="1283"/>
      <c r="CZ47" s="1283"/>
      <c r="DA47" s="1283"/>
      <c r="DB47" s="1283"/>
      <c r="DC47" s="1284"/>
    </row>
    <row r="48" spans="2:109" x14ac:dyDescent="0.15">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x14ac:dyDescent="0.15">
      <c r="B49" s="375"/>
      <c r="AN49" s="369" t="s">
        <v>586</v>
      </c>
    </row>
    <row r="50" spans="1:109" x14ac:dyDescent="0.15">
      <c r="B50" s="375"/>
      <c r="G50" s="1285"/>
      <c r="H50" s="1285"/>
      <c r="I50" s="1285"/>
      <c r="J50" s="1285"/>
      <c r="K50" s="385"/>
      <c r="L50" s="385"/>
      <c r="M50" s="386"/>
      <c r="N50" s="386"/>
      <c r="AN50" s="1286"/>
      <c r="AO50" s="1287"/>
      <c r="AP50" s="1287"/>
      <c r="AQ50" s="1287"/>
      <c r="AR50" s="1287"/>
      <c r="AS50" s="1287"/>
      <c r="AT50" s="1287"/>
      <c r="AU50" s="1287"/>
      <c r="AV50" s="1287"/>
      <c r="AW50" s="1287"/>
      <c r="AX50" s="1287"/>
      <c r="AY50" s="1287"/>
      <c r="AZ50" s="1287"/>
      <c r="BA50" s="1287"/>
      <c r="BB50" s="1287"/>
      <c r="BC50" s="1287"/>
      <c r="BD50" s="1287"/>
      <c r="BE50" s="1287"/>
      <c r="BF50" s="1287"/>
      <c r="BG50" s="1287"/>
      <c r="BH50" s="1287"/>
      <c r="BI50" s="1287"/>
      <c r="BJ50" s="1287"/>
      <c r="BK50" s="1287"/>
      <c r="BL50" s="1287"/>
      <c r="BM50" s="1287"/>
      <c r="BN50" s="1287"/>
      <c r="BO50" s="1288"/>
      <c r="BP50" s="1289" t="s">
        <v>545</v>
      </c>
      <c r="BQ50" s="1289"/>
      <c r="BR50" s="1289"/>
      <c r="BS50" s="1289"/>
      <c r="BT50" s="1289"/>
      <c r="BU50" s="1289"/>
      <c r="BV50" s="1289"/>
      <c r="BW50" s="1289"/>
      <c r="BX50" s="1289" t="s">
        <v>546</v>
      </c>
      <c r="BY50" s="1289"/>
      <c r="BZ50" s="1289"/>
      <c r="CA50" s="1289"/>
      <c r="CB50" s="1289"/>
      <c r="CC50" s="1289"/>
      <c r="CD50" s="1289"/>
      <c r="CE50" s="1289"/>
      <c r="CF50" s="1289" t="s">
        <v>547</v>
      </c>
      <c r="CG50" s="1289"/>
      <c r="CH50" s="1289"/>
      <c r="CI50" s="1289"/>
      <c r="CJ50" s="1289"/>
      <c r="CK50" s="1289"/>
      <c r="CL50" s="1289"/>
      <c r="CM50" s="1289"/>
      <c r="CN50" s="1289" t="s">
        <v>548</v>
      </c>
      <c r="CO50" s="1289"/>
      <c r="CP50" s="1289"/>
      <c r="CQ50" s="1289"/>
      <c r="CR50" s="1289"/>
      <c r="CS50" s="1289"/>
      <c r="CT50" s="1289"/>
      <c r="CU50" s="1289"/>
      <c r="CV50" s="1289" t="s">
        <v>549</v>
      </c>
      <c r="CW50" s="1289"/>
      <c r="CX50" s="1289"/>
      <c r="CY50" s="1289"/>
      <c r="CZ50" s="1289"/>
      <c r="DA50" s="1289"/>
      <c r="DB50" s="1289"/>
      <c r="DC50" s="1289"/>
    </row>
    <row r="51" spans="1:109" ht="13.5" customHeight="1" x14ac:dyDescent="0.15">
      <c r="B51" s="375"/>
      <c r="G51" s="1296"/>
      <c r="H51" s="1296"/>
      <c r="I51" s="1294"/>
      <c r="J51" s="1294"/>
      <c r="K51" s="1291"/>
      <c r="L51" s="1291"/>
      <c r="M51" s="1291"/>
      <c r="N51" s="1291"/>
      <c r="AM51" s="384"/>
      <c r="AN51" s="1292" t="s">
        <v>587</v>
      </c>
      <c r="AO51" s="1292"/>
      <c r="AP51" s="1292"/>
      <c r="AQ51" s="1292"/>
      <c r="AR51" s="1292"/>
      <c r="AS51" s="1292"/>
      <c r="AT51" s="1292"/>
      <c r="AU51" s="1292"/>
      <c r="AV51" s="1292"/>
      <c r="AW51" s="1292"/>
      <c r="AX51" s="1292"/>
      <c r="AY51" s="1292"/>
      <c r="AZ51" s="1292"/>
      <c r="BA51" s="1292"/>
      <c r="BB51" s="1292" t="s">
        <v>588</v>
      </c>
      <c r="BC51" s="1292"/>
      <c r="BD51" s="1292"/>
      <c r="BE51" s="1292"/>
      <c r="BF51" s="1292"/>
      <c r="BG51" s="1292"/>
      <c r="BH51" s="1292"/>
      <c r="BI51" s="1292"/>
      <c r="BJ51" s="1292"/>
      <c r="BK51" s="1292"/>
      <c r="BL51" s="1292"/>
      <c r="BM51" s="1292"/>
      <c r="BN51" s="1292"/>
      <c r="BO51" s="1292"/>
      <c r="BP51" s="1293"/>
      <c r="BQ51" s="1290"/>
      <c r="BR51" s="1290"/>
      <c r="BS51" s="1290"/>
      <c r="BT51" s="1290"/>
      <c r="BU51" s="1290"/>
      <c r="BV51" s="1290"/>
      <c r="BW51" s="1290"/>
      <c r="BX51" s="1293"/>
      <c r="BY51" s="1290"/>
      <c r="BZ51" s="1290"/>
      <c r="CA51" s="1290"/>
      <c r="CB51" s="1290"/>
      <c r="CC51" s="1290"/>
      <c r="CD51" s="1290"/>
      <c r="CE51" s="1290"/>
      <c r="CF51" s="1293"/>
      <c r="CG51" s="1290"/>
      <c r="CH51" s="1290"/>
      <c r="CI51" s="1290"/>
      <c r="CJ51" s="1290"/>
      <c r="CK51" s="1290"/>
      <c r="CL51" s="1290"/>
      <c r="CM51" s="1290"/>
      <c r="CN51" s="1290"/>
      <c r="CO51" s="1290"/>
      <c r="CP51" s="1290"/>
      <c r="CQ51" s="1290"/>
      <c r="CR51" s="1290"/>
      <c r="CS51" s="1290"/>
      <c r="CT51" s="1290"/>
      <c r="CU51" s="1290"/>
      <c r="CV51" s="1290"/>
      <c r="CW51" s="1290"/>
      <c r="CX51" s="1290"/>
      <c r="CY51" s="1290"/>
      <c r="CZ51" s="1290"/>
      <c r="DA51" s="1290"/>
      <c r="DB51" s="1290"/>
      <c r="DC51" s="1290"/>
    </row>
    <row r="52" spans="1:109" x14ac:dyDescent="0.15">
      <c r="B52" s="375"/>
      <c r="G52" s="1296"/>
      <c r="H52" s="1296"/>
      <c r="I52" s="1294"/>
      <c r="J52" s="1294"/>
      <c r="K52" s="1291"/>
      <c r="L52" s="1291"/>
      <c r="M52" s="1291"/>
      <c r="N52" s="1291"/>
      <c r="AM52" s="384"/>
      <c r="AN52" s="1292"/>
      <c r="AO52" s="1292"/>
      <c r="AP52" s="1292"/>
      <c r="AQ52" s="1292"/>
      <c r="AR52" s="1292"/>
      <c r="AS52" s="1292"/>
      <c r="AT52" s="1292"/>
      <c r="AU52" s="1292"/>
      <c r="AV52" s="1292"/>
      <c r="AW52" s="1292"/>
      <c r="AX52" s="1292"/>
      <c r="AY52" s="1292"/>
      <c r="AZ52" s="1292"/>
      <c r="BA52" s="1292"/>
      <c r="BB52" s="1292"/>
      <c r="BC52" s="1292"/>
      <c r="BD52" s="1292"/>
      <c r="BE52" s="1292"/>
      <c r="BF52" s="1292"/>
      <c r="BG52" s="1292"/>
      <c r="BH52" s="1292"/>
      <c r="BI52" s="1292"/>
      <c r="BJ52" s="1292"/>
      <c r="BK52" s="1292"/>
      <c r="BL52" s="1292"/>
      <c r="BM52" s="1292"/>
      <c r="BN52" s="1292"/>
      <c r="BO52" s="1292"/>
      <c r="BP52" s="1290"/>
      <c r="BQ52" s="1290"/>
      <c r="BR52" s="1290"/>
      <c r="BS52" s="1290"/>
      <c r="BT52" s="1290"/>
      <c r="BU52" s="1290"/>
      <c r="BV52" s="1290"/>
      <c r="BW52" s="1290"/>
      <c r="BX52" s="1290"/>
      <c r="BY52" s="1290"/>
      <c r="BZ52" s="1290"/>
      <c r="CA52" s="1290"/>
      <c r="CB52" s="1290"/>
      <c r="CC52" s="1290"/>
      <c r="CD52" s="1290"/>
      <c r="CE52" s="1290"/>
      <c r="CF52" s="1290"/>
      <c r="CG52" s="1290"/>
      <c r="CH52" s="1290"/>
      <c r="CI52" s="1290"/>
      <c r="CJ52" s="1290"/>
      <c r="CK52" s="1290"/>
      <c r="CL52" s="1290"/>
      <c r="CM52" s="1290"/>
      <c r="CN52" s="1290"/>
      <c r="CO52" s="1290"/>
      <c r="CP52" s="1290"/>
      <c r="CQ52" s="1290"/>
      <c r="CR52" s="1290"/>
      <c r="CS52" s="1290"/>
      <c r="CT52" s="1290"/>
      <c r="CU52" s="1290"/>
      <c r="CV52" s="1290"/>
      <c r="CW52" s="1290"/>
      <c r="CX52" s="1290"/>
      <c r="CY52" s="1290"/>
      <c r="CZ52" s="1290"/>
      <c r="DA52" s="1290"/>
      <c r="DB52" s="1290"/>
      <c r="DC52" s="1290"/>
    </row>
    <row r="53" spans="1:109" x14ac:dyDescent="0.15">
      <c r="A53" s="383"/>
      <c r="B53" s="375"/>
      <c r="G53" s="1296"/>
      <c r="H53" s="1296"/>
      <c r="I53" s="1285"/>
      <c r="J53" s="1285"/>
      <c r="K53" s="1291"/>
      <c r="L53" s="1291"/>
      <c r="M53" s="1291"/>
      <c r="N53" s="1291"/>
      <c r="AM53" s="384"/>
      <c r="AN53" s="1292"/>
      <c r="AO53" s="1292"/>
      <c r="AP53" s="1292"/>
      <c r="AQ53" s="1292"/>
      <c r="AR53" s="1292"/>
      <c r="AS53" s="1292"/>
      <c r="AT53" s="1292"/>
      <c r="AU53" s="1292"/>
      <c r="AV53" s="1292"/>
      <c r="AW53" s="1292"/>
      <c r="AX53" s="1292"/>
      <c r="AY53" s="1292"/>
      <c r="AZ53" s="1292"/>
      <c r="BA53" s="1292"/>
      <c r="BB53" s="1292" t="s">
        <v>589</v>
      </c>
      <c r="BC53" s="1292"/>
      <c r="BD53" s="1292"/>
      <c r="BE53" s="1292"/>
      <c r="BF53" s="1292"/>
      <c r="BG53" s="1292"/>
      <c r="BH53" s="1292"/>
      <c r="BI53" s="1292"/>
      <c r="BJ53" s="1292"/>
      <c r="BK53" s="1292"/>
      <c r="BL53" s="1292"/>
      <c r="BM53" s="1292"/>
      <c r="BN53" s="1292"/>
      <c r="BO53" s="1292"/>
      <c r="BP53" s="1293"/>
      <c r="BQ53" s="1290"/>
      <c r="BR53" s="1290"/>
      <c r="BS53" s="1290"/>
      <c r="BT53" s="1290"/>
      <c r="BU53" s="1290"/>
      <c r="BV53" s="1290"/>
      <c r="BW53" s="1290"/>
      <c r="BX53" s="1293"/>
      <c r="BY53" s="1290"/>
      <c r="BZ53" s="1290"/>
      <c r="CA53" s="1290"/>
      <c r="CB53" s="1290"/>
      <c r="CC53" s="1290"/>
      <c r="CD53" s="1290"/>
      <c r="CE53" s="1290"/>
      <c r="CF53" s="1293"/>
      <c r="CG53" s="1290"/>
      <c r="CH53" s="1290"/>
      <c r="CI53" s="1290"/>
      <c r="CJ53" s="1290"/>
      <c r="CK53" s="1290"/>
      <c r="CL53" s="1290"/>
      <c r="CM53" s="1290"/>
      <c r="CN53" s="1290">
        <v>86</v>
      </c>
      <c r="CO53" s="1290"/>
      <c r="CP53" s="1290"/>
      <c r="CQ53" s="1290"/>
      <c r="CR53" s="1290"/>
      <c r="CS53" s="1290"/>
      <c r="CT53" s="1290"/>
      <c r="CU53" s="1290"/>
      <c r="CV53" s="1290">
        <v>86.6</v>
      </c>
      <c r="CW53" s="1290"/>
      <c r="CX53" s="1290"/>
      <c r="CY53" s="1290"/>
      <c r="CZ53" s="1290"/>
      <c r="DA53" s="1290"/>
      <c r="DB53" s="1290"/>
      <c r="DC53" s="1290"/>
    </row>
    <row r="54" spans="1:109" x14ac:dyDescent="0.15">
      <c r="A54" s="383"/>
      <c r="B54" s="375"/>
      <c r="G54" s="1296"/>
      <c r="H54" s="1296"/>
      <c r="I54" s="1285"/>
      <c r="J54" s="1285"/>
      <c r="K54" s="1291"/>
      <c r="L54" s="1291"/>
      <c r="M54" s="1291"/>
      <c r="N54" s="1291"/>
      <c r="AM54" s="384"/>
      <c r="AN54" s="1292"/>
      <c r="AO54" s="1292"/>
      <c r="AP54" s="1292"/>
      <c r="AQ54" s="1292"/>
      <c r="AR54" s="1292"/>
      <c r="AS54" s="1292"/>
      <c r="AT54" s="1292"/>
      <c r="AU54" s="1292"/>
      <c r="AV54" s="1292"/>
      <c r="AW54" s="1292"/>
      <c r="AX54" s="1292"/>
      <c r="AY54" s="1292"/>
      <c r="AZ54" s="1292"/>
      <c r="BA54" s="1292"/>
      <c r="BB54" s="1292"/>
      <c r="BC54" s="1292"/>
      <c r="BD54" s="1292"/>
      <c r="BE54" s="1292"/>
      <c r="BF54" s="1292"/>
      <c r="BG54" s="1292"/>
      <c r="BH54" s="1292"/>
      <c r="BI54" s="1292"/>
      <c r="BJ54" s="1292"/>
      <c r="BK54" s="1292"/>
      <c r="BL54" s="1292"/>
      <c r="BM54" s="1292"/>
      <c r="BN54" s="1292"/>
      <c r="BO54" s="1292"/>
      <c r="BP54" s="1290"/>
      <c r="BQ54" s="1290"/>
      <c r="BR54" s="1290"/>
      <c r="BS54" s="1290"/>
      <c r="BT54" s="1290"/>
      <c r="BU54" s="1290"/>
      <c r="BV54" s="1290"/>
      <c r="BW54" s="1290"/>
      <c r="BX54" s="1290"/>
      <c r="BY54" s="1290"/>
      <c r="BZ54" s="1290"/>
      <c r="CA54" s="1290"/>
      <c r="CB54" s="1290"/>
      <c r="CC54" s="1290"/>
      <c r="CD54" s="1290"/>
      <c r="CE54" s="1290"/>
      <c r="CF54" s="1290"/>
      <c r="CG54" s="1290"/>
      <c r="CH54" s="1290"/>
      <c r="CI54" s="1290"/>
      <c r="CJ54" s="1290"/>
      <c r="CK54" s="1290"/>
      <c r="CL54" s="1290"/>
      <c r="CM54" s="1290"/>
      <c r="CN54" s="1290"/>
      <c r="CO54" s="1290"/>
      <c r="CP54" s="1290"/>
      <c r="CQ54" s="1290"/>
      <c r="CR54" s="1290"/>
      <c r="CS54" s="1290"/>
      <c r="CT54" s="1290"/>
      <c r="CU54" s="1290"/>
      <c r="CV54" s="1290"/>
      <c r="CW54" s="1290"/>
      <c r="CX54" s="1290"/>
      <c r="CY54" s="1290"/>
      <c r="CZ54" s="1290"/>
      <c r="DA54" s="1290"/>
      <c r="DB54" s="1290"/>
      <c r="DC54" s="1290"/>
    </row>
    <row r="55" spans="1:109" x14ac:dyDescent="0.15">
      <c r="A55" s="383"/>
      <c r="B55" s="375"/>
      <c r="G55" s="1285"/>
      <c r="H55" s="1285"/>
      <c r="I55" s="1285"/>
      <c r="J55" s="1285"/>
      <c r="K55" s="1291"/>
      <c r="L55" s="1291"/>
      <c r="M55" s="1291"/>
      <c r="N55" s="1291"/>
      <c r="AN55" s="1289" t="s">
        <v>590</v>
      </c>
      <c r="AO55" s="1289"/>
      <c r="AP55" s="1289"/>
      <c r="AQ55" s="1289"/>
      <c r="AR55" s="1289"/>
      <c r="AS55" s="1289"/>
      <c r="AT55" s="1289"/>
      <c r="AU55" s="1289"/>
      <c r="AV55" s="1289"/>
      <c r="AW55" s="1289"/>
      <c r="AX55" s="1289"/>
      <c r="AY55" s="1289"/>
      <c r="AZ55" s="1289"/>
      <c r="BA55" s="1289"/>
      <c r="BB55" s="1292" t="s">
        <v>588</v>
      </c>
      <c r="BC55" s="1292"/>
      <c r="BD55" s="1292"/>
      <c r="BE55" s="1292"/>
      <c r="BF55" s="1292"/>
      <c r="BG55" s="1292"/>
      <c r="BH55" s="1292"/>
      <c r="BI55" s="1292"/>
      <c r="BJ55" s="1292"/>
      <c r="BK55" s="1292"/>
      <c r="BL55" s="1292"/>
      <c r="BM55" s="1292"/>
      <c r="BN55" s="1292"/>
      <c r="BO55" s="1292"/>
      <c r="BP55" s="1293"/>
      <c r="BQ55" s="1290"/>
      <c r="BR55" s="1290"/>
      <c r="BS55" s="1290"/>
      <c r="BT55" s="1290"/>
      <c r="BU55" s="1290"/>
      <c r="BV55" s="1290"/>
      <c r="BW55" s="1290"/>
      <c r="BX55" s="1293"/>
      <c r="BY55" s="1290"/>
      <c r="BZ55" s="1290"/>
      <c r="CA55" s="1290"/>
      <c r="CB55" s="1290"/>
      <c r="CC55" s="1290"/>
      <c r="CD55" s="1290"/>
      <c r="CE55" s="1290"/>
      <c r="CF55" s="1293"/>
      <c r="CG55" s="1290"/>
      <c r="CH55" s="1290"/>
      <c r="CI55" s="1290"/>
      <c r="CJ55" s="1290"/>
      <c r="CK55" s="1290"/>
      <c r="CL55" s="1290"/>
      <c r="CM55" s="1290"/>
      <c r="CN55" s="1290">
        <v>0</v>
      </c>
      <c r="CO55" s="1290"/>
      <c r="CP55" s="1290"/>
      <c r="CQ55" s="1290"/>
      <c r="CR55" s="1290"/>
      <c r="CS55" s="1290"/>
      <c r="CT55" s="1290"/>
      <c r="CU55" s="1290"/>
      <c r="CV55" s="1290">
        <v>0</v>
      </c>
      <c r="CW55" s="1290"/>
      <c r="CX55" s="1290"/>
      <c r="CY55" s="1290"/>
      <c r="CZ55" s="1290"/>
      <c r="DA55" s="1290"/>
      <c r="DB55" s="1290"/>
      <c r="DC55" s="1290"/>
    </row>
    <row r="56" spans="1:109" x14ac:dyDescent="0.15">
      <c r="A56" s="383"/>
      <c r="B56" s="375"/>
      <c r="G56" s="1285"/>
      <c r="H56" s="1285"/>
      <c r="I56" s="1285"/>
      <c r="J56" s="1285"/>
      <c r="K56" s="1291"/>
      <c r="L56" s="1291"/>
      <c r="M56" s="1291"/>
      <c r="N56" s="1291"/>
      <c r="AN56" s="1289"/>
      <c r="AO56" s="1289"/>
      <c r="AP56" s="1289"/>
      <c r="AQ56" s="1289"/>
      <c r="AR56" s="1289"/>
      <c r="AS56" s="1289"/>
      <c r="AT56" s="1289"/>
      <c r="AU56" s="1289"/>
      <c r="AV56" s="1289"/>
      <c r="AW56" s="1289"/>
      <c r="AX56" s="1289"/>
      <c r="AY56" s="1289"/>
      <c r="AZ56" s="1289"/>
      <c r="BA56" s="1289"/>
      <c r="BB56" s="1292"/>
      <c r="BC56" s="1292"/>
      <c r="BD56" s="1292"/>
      <c r="BE56" s="1292"/>
      <c r="BF56" s="1292"/>
      <c r="BG56" s="1292"/>
      <c r="BH56" s="1292"/>
      <c r="BI56" s="1292"/>
      <c r="BJ56" s="1292"/>
      <c r="BK56" s="1292"/>
      <c r="BL56" s="1292"/>
      <c r="BM56" s="1292"/>
      <c r="BN56" s="1292"/>
      <c r="BO56" s="1292"/>
      <c r="BP56" s="1290"/>
      <c r="BQ56" s="1290"/>
      <c r="BR56" s="1290"/>
      <c r="BS56" s="1290"/>
      <c r="BT56" s="1290"/>
      <c r="BU56" s="1290"/>
      <c r="BV56" s="1290"/>
      <c r="BW56" s="1290"/>
      <c r="BX56" s="1290"/>
      <c r="BY56" s="1290"/>
      <c r="BZ56" s="1290"/>
      <c r="CA56" s="1290"/>
      <c r="CB56" s="1290"/>
      <c r="CC56" s="1290"/>
      <c r="CD56" s="1290"/>
      <c r="CE56" s="1290"/>
      <c r="CF56" s="1290"/>
      <c r="CG56" s="1290"/>
      <c r="CH56" s="1290"/>
      <c r="CI56" s="1290"/>
      <c r="CJ56" s="1290"/>
      <c r="CK56" s="1290"/>
      <c r="CL56" s="1290"/>
      <c r="CM56" s="1290"/>
      <c r="CN56" s="1290"/>
      <c r="CO56" s="1290"/>
      <c r="CP56" s="1290"/>
      <c r="CQ56" s="1290"/>
      <c r="CR56" s="1290"/>
      <c r="CS56" s="1290"/>
      <c r="CT56" s="1290"/>
      <c r="CU56" s="1290"/>
      <c r="CV56" s="1290"/>
      <c r="CW56" s="1290"/>
      <c r="CX56" s="1290"/>
      <c r="CY56" s="1290"/>
      <c r="CZ56" s="1290"/>
      <c r="DA56" s="1290"/>
      <c r="DB56" s="1290"/>
      <c r="DC56" s="1290"/>
    </row>
    <row r="57" spans="1:109" s="383" customFormat="1" x14ac:dyDescent="0.15">
      <c r="B57" s="387"/>
      <c r="G57" s="1285"/>
      <c r="H57" s="1285"/>
      <c r="I57" s="1295"/>
      <c r="J57" s="1295"/>
      <c r="K57" s="1291"/>
      <c r="L57" s="1291"/>
      <c r="M57" s="1291"/>
      <c r="N57" s="1291"/>
      <c r="AM57" s="369"/>
      <c r="AN57" s="1289"/>
      <c r="AO57" s="1289"/>
      <c r="AP57" s="1289"/>
      <c r="AQ57" s="1289"/>
      <c r="AR57" s="1289"/>
      <c r="AS57" s="1289"/>
      <c r="AT57" s="1289"/>
      <c r="AU57" s="1289"/>
      <c r="AV57" s="1289"/>
      <c r="AW57" s="1289"/>
      <c r="AX57" s="1289"/>
      <c r="AY57" s="1289"/>
      <c r="AZ57" s="1289"/>
      <c r="BA57" s="1289"/>
      <c r="BB57" s="1292" t="s">
        <v>589</v>
      </c>
      <c r="BC57" s="1292"/>
      <c r="BD57" s="1292"/>
      <c r="BE57" s="1292"/>
      <c r="BF57" s="1292"/>
      <c r="BG57" s="1292"/>
      <c r="BH57" s="1292"/>
      <c r="BI57" s="1292"/>
      <c r="BJ57" s="1292"/>
      <c r="BK57" s="1292"/>
      <c r="BL57" s="1292"/>
      <c r="BM57" s="1292"/>
      <c r="BN57" s="1292"/>
      <c r="BO57" s="1292"/>
      <c r="BP57" s="1293"/>
      <c r="BQ57" s="1290"/>
      <c r="BR57" s="1290"/>
      <c r="BS57" s="1290"/>
      <c r="BT57" s="1290"/>
      <c r="BU57" s="1290"/>
      <c r="BV57" s="1290"/>
      <c r="BW57" s="1290"/>
      <c r="BX57" s="1293"/>
      <c r="BY57" s="1290"/>
      <c r="BZ57" s="1290"/>
      <c r="CA57" s="1290"/>
      <c r="CB57" s="1290"/>
      <c r="CC57" s="1290"/>
      <c r="CD57" s="1290"/>
      <c r="CE57" s="1290"/>
      <c r="CF57" s="1293"/>
      <c r="CG57" s="1290"/>
      <c r="CH57" s="1290"/>
      <c r="CI57" s="1290"/>
      <c r="CJ57" s="1290"/>
      <c r="CK57" s="1290"/>
      <c r="CL57" s="1290"/>
      <c r="CM57" s="1290"/>
      <c r="CN57" s="1290">
        <v>61.5</v>
      </c>
      <c r="CO57" s="1290"/>
      <c r="CP57" s="1290"/>
      <c r="CQ57" s="1290"/>
      <c r="CR57" s="1290"/>
      <c r="CS57" s="1290"/>
      <c r="CT57" s="1290"/>
      <c r="CU57" s="1290"/>
      <c r="CV57" s="1290">
        <v>61</v>
      </c>
      <c r="CW57" s="1290"/>
      <c r="CX57" s="1290"/>
      <c r="CY57" s="1290"/>
      <c r="CZ57" s="1290"/>
      <c r="DA57" s="1290"/>
      <c r="DB57" s="1290"/>
      <c r="DC57" s="1290"/>
      <c r="DD57" s="388"/>
      <c r="DE57" s="387"/>
    </row>
    <row r="58" spans="1:109" s="383" customFormat="1" x14ac:dyDescent="0.15">
      <c r="A58" s="369"/>
      <c r="B58" s="387"/>
      <c r="G58" s="1285"/>
      <c r="H58" s="1285"/>
      <c r="I58" s="1295"/>
      <c r="J58" s="1295"/>
      <c r="K58" s="1291"/>
      <c r="L58" s="1291"/>
      <c r="M58" s="1291"/>
      <c r="N58" s="1291"/>
      <c r="AM58" s="369"/>
      <c r="AN58" s="1289"/>
      <c r="AO58" s="1289"/>
      <c r="AP58" s="1289"/>
      <c r="AQ58" s="1289"/>
      <c r="AR58" s="1289"/>
      <c r="AS58" s="1289"/>
      <c r="AT58" s="1289"/>
      <c r="AU58" s="1289"/>
      <c r="AV58" s="1289"/>
      <c r="AW58" s="1289"/>
      <c r="AX58" s="1289"/>
      <c r="AY58" s="1289"/>
      <c r="AZ58" s="1289"/>
      <c r="BA58" s="1289"/>
      <c r="BB58" s="1292"/>
      <c r="BC58" s="1292"/>
      <c r="BD58" s="1292"/>
      <c r="BE58" s="1292"/>
      <c r="BF58" s="1292"/>
      <c r="BG58" s="1292"/>
      <c r="BH58" s="1292"/>
      <c r="BI58" s="1292"/>
      <c r="BJ58" s="1292"/>
      <c r="BK58" s="1292"/>
      <c r="BL58" s="1292"/>
      <c r="BM58" s="1292"/>
      <c r="BN58" s="1292"/>
      <c r="BO58" s="1292"/>
      <c r="BP58" s="1290"/>
      <c r="BQ58" s="1290"/>
      <c r="BR58" s="1290"/>
      <c r="BS58" s="1290"/>
      <c r="BT58" s="1290"/>
      <c r="BU58" s="1290"/>
      <c r="BV58" s="1290"/>
      <c r="BW58" s="1290"/>
      <c r="BX58" s="1290"/>
      <c r="BY58" s="1290"/>
      <c r="BZ58" s="1290"/>
      <c r="CA58" s="1290"/>
      <c r="CB58" s="1290"/>
      <c r="CC58" s="1290"/>
      <c r="CD58" s="1290"/>
      <c r="CE58" s="1290"/>
      <c r="CF58" s="1290"/>
      <c r="CG58" s="1290"/>
      <c r="CH58" s="1290"/>
      <c r="CI58" s="1290"/>
      <c r="CJ58" s="1290"/>
      <c r="CK58" s="1290"/>
      <c r="CL58" s="1290"/>
      <c r="CM58" s="1290"/>
      <c r="CN58" s="1290"/>
      <c r="CO58" s="1290"/>
      <c r="CP58" s="1290"/>
      <c r="CQ58" s="1290"/>
      <c r="CR58" s="1290"/>
      <c r="CS58" s="1290"/>
      <c r="CT58" s="1290"/>
      <c r="CU58" s="1290"/>
      <c r="CV58" s="1290"/>
      <c r="CW58" s="1290"/>
      <c r="CX58" s="1290"/>
      <c r="CY58" s="1290"/>
      <c r="CZ58" s="1290"/>
      <c r="DA58" s="1290"/>
      <c r="DB58" s="1290"/>
      <c r="DC58" s="1290"/>
      <c r="DD58" s="388"/>
      <c r="DE58" s="387"/>
    </row>
    <row r="59" spans="1:109" s="383" customFormat="1" x14ac:dyDescent="0.15">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x14ac:dyDescent="0.15">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x14ac:dyDescent="0.15">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x14ac:dyDescent="0.15">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x14ac:dyDescent="0.15">
      <c r="B63" s="394" t="s">
        <v>591</v>
      </c>
    </row>
    <row r="64" spans="1:109" x14ac:dyDescent="0.15">
      <c r="B64" s="375"/>
      <c r="G64" s="382"/>
      <c r="I64" s="395"/>
      <c r="J64" s="395"/>
      <c r="K64" s="395"/>
      <c r="L64" s="395"/>
      <c r="M64" s="395"/>
      <c r="N64" s="396"/>
      <c r="AM64" s="382"/>
      <c r="AN64" s="382" t="s">
        <v>584</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x14ac:dyDescent="0.15">
      <c r="B65" s="375"/>
      <c r="AN65" s="1276" t="s">
        <v>592</v>
      </c>
      <c r="AO65" s="1277"/>
      <c r="AP65" s="1277"/>
      <c r="AQ65" s="1277"/>
      <c r="AR65" s="1277"/>
      <c r="AS65" s="1277"/>
      <c r="AT65" s="1277"/>
      <c r="AU65" s="1277"/>
      <c r="AV65" s="1277"/>
      <c r="AW65" s="1277"/>
      <c r="AX65" s="1277"/>
      <c r="AY65" s="1277"/>
      <c r="AZ65" s="1277"/>
      <c r="BA65" s="1277"/>
      <c r="BB65" s="1277"/>
      <c r="BC65" s="1277"/>
      <c r="BD65" s="1277"/>
      <c r="BE65" s="1277"/>
      <c r="BF65" s="1277"/>
      <c r="BG65" s="1277"/>
      <c r="BH65" s="1277"/>
      <c r="BI65" s="1277"/>
      <c r="BJ65" s="1277"/>
      <c r="BK65" s="1277"/>
      <c r="BL65" s="1277"/>
      <c r="BM65" s="1277"/>
      <c r="BN65" s="1277"/>
      <c r="BO65" s="1277"/>
      <c r="BP65" s="1277"/>
      <c r="BQ65" s="1277"/>
      <c r="BR65" s="1277"/>
      <c r="BS65" s="1277"/>
      <c r="BT65" s="1277"/>
      <c r="BU65" s="1277"/>
      <c r="BV65" s="1277"/>
      <c r="BW65" s="1277"/>
      <c r="BX65" s="1277"/>
      <c r="BY65" s="1277"/>
      <c r="BZ65" s="1277"/>
      <c r="CA65" s="1277"/>
      <c r="CB65" s="1277"/>
      <c r="CC65" s="1277"/>
      <c r="CD65" s="1277"/>
      <c r="CE65" s="1277"/>
      <c r="CF65" s="1277"/>
      <c r="CG65" s="1277"/>
      <c r="CH65" s="1277"/>
      <c r="CI65" s="1277"/>
      <c r="CJ65" s="1277"/>
      <c r="CK65" s="1277"/>
      <c r="CL65" s="1277"/>
      <c r="CM65" s="1277"/>
      <c r="CN65" s="1277"/>
      <c r="CO65" s="1277"/>
      <c r="CP65" s="1277"/>
      <c r="CQ65" s="1277"/>
      <c r="CR65" s="1277"/>
      <c r="CS65" s="1277"/>
      <c r="CT65" s="1277"/>
      <c r="CU65" s="1277"/>
      <c r="CV65" s="1277"/>
      <c r="CW65" s="1277"/>
      <c r="CX65" s="1277"/>
      <c r="CY65" s="1277"/>
      <c r="CZ65" s="1277"/>
      <c r="DA65" s="1277"/>
      <c r="DB65" s="1277"/>
      <c r="DC65" s="1278"/>
    </row>
    <row r="66" spans="2:107" x14ac:dyDescent="0.15">
      <c r="B66" s="375"/>
      <c r="AN66" s="1279"/>
      <c r="AO66" s="1280"/>
      <c r="AP66" s="1280"/>
      <c r="AQ66" s="1280"/>
      <c r="AR66" s="1280"/>
      <c r="AS66" s="1280"/>
      <c r="AT66" s="1280"/>
      <c r="AU66" s="1280"/>
      <c r="AV66" s="1280"/>
      <c r="AW66" s="1280"/>
      <c r="AX66" s="1280"/>
      <c r="AY66" s="1280"/>
      <c r="AZ66" s="1280"/>
      <c r="BA66" s="1280"/>
      <c r="BB66" s="1280"/>
      <c r="BC66" s="1280"/>
      <c r="BD66" s="1280"/>
      <c r="BE66" s="1280"/>
      <c r="BF66" s="1280"/>
      <c r="BG66" s="1280"/>
      <c r="BH66" s="1280"/>
      <c r="BI66" s="1280"/>
      <c r="BJ66" s="1280"/>
      <c r="BK66" s="1280"/>
      <c r="BL66" s="1280"/>
      <c r="BM66" s="1280"/>
      <c r="BN66" s="1280"/>
      <c r="BO66" s="1280"/>
      <c r="BP66" s="1280"/>
      <c r="BQ66" s="1280"/>
      <c r="BR66" s="1280"/>
      <c r="BS66" s="1280"/>
      <c r="BT66" s="1280"/>
      <c r="BU66" s="1280"/>
      <c r="BV66" s="1280"/>
      <c r="BW66" s="1280"/>
      <c r="BX66" s="1280"/>
      <c r="BY66" s="1280"/>
      <c r="BZ66" s="1280"/>
      <c r="CA66" s="1280"/>
      <c r="CB66" s="1280"/>
      <c r="CC66" s="1280"/>
      <c r="CD66" s="1280"/>
      <c r="CE66" s="1280"/>
      <c r="CF66" s="1280"/>
      <c r="CG66" s="1280"/>
      <c r="CH66" s="1280"/>
      <c r="CI66" s="1280"/>
      <c r="CJ66" s="1280"/>
      <c r="CK66" s="1280"/>
      <c r="CL66" s="1280"/>
      <c r="CM66" s="1280"/>
      <c r="CN66" s="1280"/>
      <c r="CO66" s="1280"/>
      <c r="CP66" s="1280"/>
      <c r="CQ66" s="1280"/>
      <c r="CR66" s="1280"/>
      <c r="CS66" s="1280"/>
      <c r="CT66" s="1280"/>
      <c r="CU66" s="1280"/>
      <c r="CV66" s="1280"/>
      <c r="CW66" s="1280"/>
      <c r="CX66" s="1280"/>
      <c r="CY66" s="1280"/>
      <c r="CZ66" s="1280"/>
      <c r="DA66" s="1280"/>
      <c r="DB66" s="1280"/>
      <c r="DC66" s="1281"/>
    </row>
    <row r="67" spans="2:107" x14ac:dyDescent="0.15">
      <c r="B67" s="375"/>
      <c r="AN67" s="1279"/>
      <c r="AO67" s="1280"/>
      <c r="AP67" s="1280"/>
      <c r="AQ67" s="1280"/>
      <c r="AR67" s="1280"/>
      <c r="AS67" s="1280"/>
      <c r="AT67" s="1280"/>
      <c r="AU67" s="1280"/>
      <c r="AV67" s="1280"/>
      <c r="AW67" s="1280"/>
      <c r="AX67" s="1280"/>
      <c r="AY67" s="1280"/>
      <c r="AZ67" s="1280"/>
      <c r="BA67" s="1280"/>
      <c r="BB67" s="1280"/>
      <c r="BC67" s="1280"/>
      <c r="BD67" s="1280"/>
      <c r="BE67" s="1280"/>
      <c r="BF67" s="1280"/>
      <c r="BG67" s="1280"/>
      <c r="BH67" s="1280"/>
      <c r="BI67" s="1280"/>
      <c r="BJ67" s="1280"/>
      <c r="BK67" s="1280"/>
      <c r="BL67" s="1280"/>
      <c r="BM67" s="1280"/>
      <c r="BN67" s="1280"/>
      <c r="BO67" s="1280"/>
      <c r="BP67" s="1280"/>
      <c r="BQ67" s="1280"/>
      <c r="BR67" s="1280"/>
      <c r="BS67" s="1280"/>
      <c r="BT67" s="1280"/>
      <c r="BU67" s="1280"/>
      <c r="BV67" s="1280"/>
      <c r="BW67" s="1280"/>
      <c r="BX67" s="1280"/>
      <c r="BY67" s="1280"/>
      <c r="BZ67" s="1280"/>
      <c r="CA67" s="1280"/>
      <c r="CB67" s="1280"/>
      <c r="CC67" s="1280"/>
      <c r="CD67" s="1280"/>
      <c r="CE67" s="1280"/>
      <c r="CF67" s="1280"/>
      <c r="CG67" s="1280"/>
      <c r="CH67" s="1280"/>
      <c r="CI67" s="1280"/>
      <c r="CJ67" s="1280"/>
      <c r="CK67" s="1280"/>
      <c r="CL67" s="1280"/>
      <c r="CM67" s="1280"/>
      <c r="CN67" s="1280"/>
      <c r="CO67" s="1280"/>
      <c r="CP67" s="1280"/>
      <c r="CQ67" s="1280"/>
      <c r="CR67" s="1280"/>
      <c r="CS67" s="1280"/>
      <c r="CT67" s="1280"/>
      <c r="CU67" s="1280"/>
      <c r="CV67" s="1280"/>
      <c r="CW67" s="1280"/>
      <c r="CX67" s="1280"/>
      <c r="CY67" s="1280"/>
      <c r="CZ67" s="1280"/>
      <c r="DA67" s="1280"/>
      <c r="DB67" s="1280"/>
      <c r="DC67" s="1281"/>
    </row>
    <row r="68" spans="2:107" x14ac:dyDescent="0.15">
      <c r="B68" s="375"/>
      <c r="AN68" s="1279"/>
      <c r="AO68" s="1280"/>
      <c r="AP68" s="1280"/>
      <c r="AQ68" s="1280"/>
      <c r="AR68" s="1280"/>
      <c r="AS68" s="1280"/>
      <c r="AT68" s="1280"/>
      <c r="AU68" s="1280"/>
      <c r="AV68" s="1280"/>
      <c r="AW68" s="1280"/>
      <c r="AX68" s="1280"/>
      <c r="AY68" s="1280"/>
      <c r="AZ68" s="1280"/>
      <c r="BA68" s="1280"/>
      <c r="BB68" s="1280"/>
      <c r="BC68" s="1280"/>
      <c r="BD68" s="1280"/>
      <c r="BE68" s="1280"/>
      <c r="BF68" s="1280"/>
      <c r="BG68" s="1280"/>
      <c r="BH68" s="1280"/>
      <c r="BI68" s="1280"/>
      <c r="BJ68" s="1280"/>
      <c r="BK68" s="1280"/>
      <c r="BL68" s="1280"/>
      <c r="BM68" s="1280"/>
      <c r="BN68" s="1280"/>
      <c r="BO68" s="1280"/>
      <c r="BP68" s="1280"/>
      <c r="BQ68" s="1280"/>
      <c r="BR68" s="1280"/>
      <c r="BS68" s="1280"/>
      <c r="BT68" s="1280"/>
      <c r="BU68" s="1280"/>
      <c r="BV68" s="1280"/>
      <c r="BW68" s="1280"/>
      <c r="BX68" s="1280"/>
      <c r="BY68" s="1280"/>
      <c r="BZ68" s="1280"/>
      <c r="CA68" s="1280"/>
      <c r="CB68" s="1280"/>
      <c r="CC68" s="1280"/>
      <c r="CD68" s="1280"/>
      <c r="CE68" s="1280"/>
      <c r="CF68" s="1280"/>
      <c r="CG68" s="1280"/>
      <c r="CH68" s="1280"/>
      <c r="CI68" s="1280"/>
      <c r="CJ68" s="1280"/>
      <c r="CK68" s="1280"/>
      <c r="CL68" s="1280"/>
      <c r="CM68" s="1280"/>
      <c r="CN68" s="1280"/>
      <c r="CO68" s="1280"/>
      <c r="CP68" s="1280"/>
      <c r="CQ68" s="1280"/>
      <c r="CR68" s="1280"/>
      <c r="CS68" s="1280"/>
      <c r="CT68" s="1280"/>
      <c r="CU68" s="1280"/>
      <c r="CV68" s="1280"/>
      <c r="CW68" s="1280"/>
      <c r="CX68" s="1280"/>
      <c r="CY68" s="1280"/>
      <c r="CZ68" s="1280"/>
      <c r="DA68" s="1280"/>
      <c r="DB68" s="1280"/>
      <c r="DC68" s="1281"/>
    </row>
    <row r="69" spans="2:107" x14ac:dyDescent="0.15">
      <c r="B69" s="375"/>
      <c r="AN69" s="1282"/>
      <c r="AO69" s="1283"/>
      <c r="AP69" s="1283"/>
      <c r="AQ69" s="1283"/>
      <c r="AR69" s="1283"/>
      <c r="AS69" s="1283"/>
      <c r="AT69" s="1283"/>
      <c r="AU69" s="1283"/>
      <c r="AV69" s="1283"/>
      <c r="AW69" s="1283"/>
      <c r="AX69" s="1283"/>
      <c r="AY69" s="1283"/>
      <c r="AZ69" s="1283"/>
      <c r="BA69" s="1283"/>
      <c r="BB69" s="1283"/>
      <c r="BC69" s="1283"/>
      <c r="BD69" s="1283"/>
      <c r="BE69" s="1283"/>
      <c r="BF69" s="1283"/>
      <c r="BG69" s="1283"/>
      <c r="BH69" s="1283"/>
      <c r="BI69" s="1283"/>
      <c r="BJ69" s="1283"/>
      <c r="BK69" s="1283"/>
      <c r="BL69" s="1283"/>
      <c r="BM69" s="1283"/>
      <c r="BN69" s="1283"/>
      <c r="BO69" s="1283"/>
      <c r="BP69" s="1283"/>
      <c r="BQ69" s="1283"/>
      <c r="BR69" s="1283"/>
      <c r="BS69" s="1283"/>
      <c r="BT69" s="1283"/>
      <c r="BU69" s="1283"/>
      <c r="BV69" s="1283"/>
      <c r="BW69" s="1283"/>
      <c r="BX69" s="1283"/>
      <c r="BY69" s="1283"/>
      <c r="BZ69" s="1283"/>
      <c r="CA69" s="1283"/>
      <c r="CB69" s="1283"/>
      <c r="CC69" s="1283"/>
      <c r="CD69" s="1283"/>
      <c r="CE69" s="1283"/>
      <c r="CF69" s="1283"/>
      <c r="CG69" s="1283"/>
      <c r="CH69" s="1283"/>
      <c r="CI69" s="1283"/>
      <c r="CJ69" s="1283"/>
      <c r="CK69" s="1283"/>
      <c r="CL69" s="1283"/>
      <c r="CM69" s="1283"/>
      <c r="CN69" s="1283"/>
      <c r="CO69" s="1283"/>
      <c r="CP69" s="1283"/>
      <c r="CQ69" s="1283"/>
      <c r="CR69" s="1283"/>
      <c r="CS69" s="1283"/>
      <c r="CT69" s="1283"/>
      <c r="CU69" s="1283"/>
      <c r="CV69" s="1283"/>
      <c r="CW69" s="1283"/>
      <c r="CX69" s="1283"/>
      <c r="CY69" s="1283"/>
      <c r="CZ69" s="1283"/>
      <c r="DA69" s="1283"/>
      <c r="DB69" s="1283"/>
      <c r="DC69" s="1284"/>
    </row>
    <row r="70" spans="2:107" x14ac:dyDescent="0.15">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x14ac:dyDescent="0.15">
      <c r="B71" s="375"/>
      <c r="G71" s="400"/>
      <c r="I71" s="401"/>
      <c r="J71" s="398"/>
      <c r="K71" s="398"/>
      <c r="L71" s="399"/>
      <c r="M71" s="398"/>
      <c r="N71" s="399"/>
      <c r="AM71" s="400"/>
      <c r="AN71" s="369" t="s">
        <v>586</v>
      </c>
    </row>
    <row r="72" spans="2:107" x14ac:dyDescent="0.15">
      <c r="B72" s="375"/>
      <c r="G72" s="1285"/>
      <c r="H72" s="1285"/>
      <c r="I72" s="1285"/>
      <c r="J72" s="1285"/>
      <c r="K72" s="385"/>
      <c r="L72" s="385"/>
      <c r="M72" s="386"/>
      <c r="N72" s="386"/>
      <c r="AN72" s="1286"/>
      <c r="AO72" s="1287"/>
      <c r="AP72" s="1287"/>
      <c r="AQ72" s="1287"/>
      <c r="AR72" s="1287"/>
      <c r="AS72" s="1287"/>
      <c r="AT72" s="1287"/>
      <c r="AU72" s="1287"/>
      <c r="AV72" s="1287"/>
      <c r="AW72" s="1287"/>
      <c r="AX72" s="1287"/>
      <c r="AY72" s="1287"/>
      <c r="AZ72" s="1287"/>
      <c r="BA72" s="1287"/>
      <c r="BB72" s="1287"/>
      <c r="BC72" s="1287"/>
      <c r="BD72" s="1287"/>
      <c r="BE72" s="1287"/>
      <c r="BF72" s="1287"/>
      <c r="BG72" s="1287"/>
      <c r="BH72" s="1287"/>
      <c r="BI72" s="1287"/>
      <c r="BJ72" s="1287"/>
      <c r="BK72" s="1287"/>
      <c r="BL72" s="1287"/>
      <c r="BM72" s="1287"/>
      <c r="BN72" s="1287"/>
      <c r="BO72" s="1288"/>
      <c r="BP72" s="1289" t="s">
        <v>545</v>
      </c>
      <c r="BQ72" s="1289"/>
      <c r="BR72" s="1289"/>
      <c r="BS72" s="1289"/>
      <c r="BT72" s="1289"/>
      <c r="BU72" s="1289"/>
      <c r="BV72" s="1289"/>
      <c r="BW72" s="1289"/>
      <c r="BX72" s="1289" t="s">
        <v>546</v>
      </c>
      <c r="BY72" s="1289"/>
      <c r="BZ72" s="1289"/>
      <c r="CA72" s="1289"/>
      <c r="CB72" s="1289"/>
      <c r="CC72" s="1289"/>
      <c r="CD72" s="1289"/>
      <c r="CE72" s="1289"/>
      <c r="CF72" s="1289" t="s">
        <v>547</v>
      </c>
      <c r="CG72" s="1289"/>
      <c r="CH72" s="1289"/>
      <c r="CI72" s="1289"/>
      <c r="CJ72" s="1289"/>
      <c r="CK72" s="1289"/>
      <c r="CL72" s="1289"/>
      <c r="CM72" s="1289"/>
      <c r="CN72" s="1289" t="s">
        <v>548</v>
      </c>
      <c r="CO72" s="1289"/>
      <c r="CP72" s="1289"/>
      <c r="CQ72" s="1289"/>
      <c r="CR72" s="1289"/>
      <c r="CS72" s="1289"/>
      <c r="CT72" s="1289"/>
      <c r="CU72" s="1289"/>
      <c r="CV72" s="1289" t="s">
        <v>549</v>
      </c>
      <c r="CW72" s="1289"/>
      <c r="CX72" s="1289"/>
      <c r="CY72" s="1289"/>
      <c r="CZ72" s="1289"/>
      <c r="DA72" s="1289"/>
      <c r="DB72" s="1289"/>
      <c r="DC72" s="1289"/>
    </row>
    <row r="73" spans="2:107" x14ac:dyDescent="0.15">
      <c r="B73" s="375"/>
      <c r="G73" s="1296"/>
      <c r="H73" s="1296"/>
      <c r="I73" s="1296"/>
      <c r="J73" s="1296"/>
      <c r="K73" s="1297"/>
      <c r="L73" s="1297"/>
      <c r="M73" s="1297"/>
      <c r="N73" s="1297"/>
      <c r="AM73" s="384"/>
      <c r="AN73" s="1292" t="s">
        <v>587</v>
      </c>
      <c r="AO73" s="1292"/>
      <c r="AP73" s="1292"/>
      <c r="AQ73" s="1292"/>
      <c r="AR73" s="1292"/>
      <c r="AS73" s="1292"/>
      <c r="AT73" s="1292"/>
      <c r="AU73" s="1292"/>
      <c r="AV73" s="1292"/>
      <c r="AW73" s="1292"/>
      <c r="AX73" s="1292"/>
      <c r="AY73" s="1292"/>
      <c r="AZ73" s="1292"/>
      <c r="BA73" s="1292"/>
      <c r="BB73" s="1292" t="s">
        <v>588</v>
      </c>
      <c r="BC73" s="1292"/>
      <c r="BD73" s="1292"/>
      <c r="BE73" s="1292"/>
      <c r="BF73" s="1292"/>
      <c r="BG73" s="1292"/>
      <c r="BH73" s="1292"/>
      <c r="BI73" s="1292"/>
      <c r="BJ73" s="1292"/>
      <c r="BK73" s="1292"/>
      <c r="BL73" s="1292"/>
      <c r="BM73" s="1292"/>
      <c r="BN73" s="1292"/>
      <c r="BO73" s="1292"/>
      <c r="BP73" s="1290">
        <v>22.6</v>
      </c>
      <c r="BQ73" s="1290"/>
      <c r="BR73" s="1290"/>
      <c r="BS73" s="1290"/>
      <c r="BT73" s="1290"/>
      <c r="BU73" s="1290"/>
      <c r="BV73" s="1290"/>
      <c r="BW73" s="1290"/>
      <c r="BX73" s="1290">
        <v>31.6</v>
      </c>
      <c r="BY73" s="1290"/>
      <c r="BZ73" s="1290"/>
      <c r="CA73" s="1290"/>
      <c r="CB73" s="1290"/>
      <c r="CC73" s="1290"/>
      <c r="CD73" s="1290"/>
      <c r="CE73" s="1290"/>
      <c r="CF73" s="1290"/>
      <c r="CG73" s="1290"/>
      <c r="CH73" s="1290"/>
      <c r="CI73" s="1290"/>
      <c r="CJ73" s="1290"/>
      <c r="CK73" s="1290"/>
      <c r="CL73" s="1290"/>
      <c r="CM73" s="1290"/>
      <c r="CN73" s="1290"/>
      <c r="CO73" s="1290"/>
      <c r="CP73" s="1290"/>
      <c r="CQ73" s="1290"/>
      <c r="CR73" s="1290"/>
      <c r="CS73" s="1290"/>
      <c r="CT73" s="1290"/>
      <c r="CU73" s="1290"/>
      <c r="CV73" s="1290"/>
      <c r="CW73" s="1290"/>
      <c r="CX73" s="1290"/>
      <c r="CY73" s="1290"/>
      <c r="CZ73" s="1290"/>
      <c r="DA73" s="1290"/>
      <c r="DB73" s="1290"/>
      <c r="DC73" s="1290"/>
    </row>
    <row r="74" spans="2:107" x14ac:dyDescent="0.15">
      <c r="B74" s="375"/>
      <c r="G74" s="1296"/>
      <c r="H74" s="1296"/>
      <c r="I74" s="1296"/>
      <c r="J74" s="1296"/>
      <c r="K74" s="1297"/>
      <c r="L74" s="1297"/>
      <c r="M74" s="1297"/>
      <c r="N74" s="1297"/>
      <c r="AM74" s="384"/>
      <c r="AN74" s="1292"/>
      <c r="AO74" s="1292"/>
      <c r="AP74" s="1292"/>
      <c r="AQ74" s="1292"/>
      <c r="AR74" s="1292"/>
      <c r="AS74" s="1292"/>
      <c r="AT74" s="1292"/>
      <c r="AU74" s="1292"/>
      <c r="AV74" s="1292"/>
      <c r="AW74" s="1292"/>
      <c r="AX74" s="1292"/>
      <c r="AY74" s="1292"/>
      <c r="AZ74" s="1292"/>
      <c r="BA74" s="1292"/>
      <c r="BB74" s="1292"/>
      <c r="BC74" s="1292"/>
      <c r="BD74" s="1292"/>
      <c r="BE74" s="1292"/>
      <c r="BF74" s="1292"/>
      <c r="BG74" s="1292"/>
      <c r="BH74" s="1292"/>
      <c r="BI74" s="1292"/>
      <c r="BJ74" s="1292"/>
      <c r="BK74" s="1292"/>
      <c r="BL74" s="1292"/>
      <c r="BM74" s="1292"/>
      <c r="BN74" s="1292"/>
      <c r="BO74" s="1292"/>
      <c r="BP74" s="1290"/>
      <c r="BQ74" s="1290"/>
      <c r="BR74" s="1290"/>
      <c r="BS74" s="1290"/>
      <c r="BT74" s="1290"/>
      <c r="BU74" s="1290"/>
      <c r="BV74" s="1290"/>
      <c r="BW74" s="1290"/>
      <c r="BX74" s="1290"/>
      <c r="BY74" s="1290"/>
      <c r="BZ74" s="1290"/>
      <c r="CA74" s="1290"/>
      <c r="CB74" s="1290"/>
      <c r="CC74" s="1290"/>
      <c r="CD74" s="1290"/>
      <c r="CE74" s="1290"/>
      <c r="CF74" s="1290"/>
      <c r="CG74" s="1290"/>
      <c r="CH74" s="1290"/>
      <c r="CI74" s="1290"/>
      <c r="CJ74" s="1290"/>
      <c r="CK74" s="1290"/>
      <c r="CL74" s="1290"/>
      <c r="CM74" s="1290"/>
      <c r="CN74" s="1290"/>
      <c r="CO74" s="1290"/>
      <c r="CP74" s="1290"/>
      <c r="CQ74" s="1290"/>
      <c r="CR74" s="1290"/>
      <c r="CS74" s="1290"/>
      <c r="CT74" s="1290"/>
      <c r="CU74" s="1290"/>
      <c r="CV74" s="1290"/>
      <c r="CW74" s="1290"/>
      <c r="CX74" s="1290"/>
      <c r="CY74" s="1290"/>
      <c r="CZ74" s="1290"/>
      <c r="DA74" s="1290"/>
      <c r="DB74" s="1290"/>
      <c r="DC74" s="1290"/>
    </row>
    <row r="75" spans="2:107" x14ac:dyDescent="0.15">
      <c r="B75" s="375"/>
      <c r="G75" s="1296"/>
      <c r="H75" s="1296"/>
      <c r="I75" s="1285"/>
      <c r="J75" s="1285"/>
      <c r="K75" s="1291"/>
      <c r="L75" s="1291"/>
      <c r="M75" s="1291"/>
      <c r="N75" s="1291"/>
      <c r="AM75" s="384"/>
      <c r="AN75" s="1292"/>
      <c r="AO75" s="1292"/>
      <c r="AP75" s="1292"/>
      <c r="AQ75" s="1292"/>
      <c r="AR75" s="1292"/>
      <c r="AS75" s="1292"/>
      <c r="AT75" s="1292"/>
      <c r="AU75" s="1292"/>
      <c r="AV75" s="1292"/>
      <c r="AW75" s="1292"/>
      <c r="AX75" s="1292"/>
      <c r="AY75" s="1292"/>
      <c r="AZ75" s="1292"/>
      <c r="BA75" s="1292"/>
      <c r="BB75" s="1292" t="s">
        <v>593</v>
      </c>
      <c r="BC75" s="1292"/>
      <c r="BD75" s="1292"/>
      <c r="BE75" s="1292"/>
      <c r="BF75" s="1292"/>
      <c r="BG75" s="1292"/>
      <c r="BH75" s="1292"/>
      <c r="BI75" s="1292"/>
      <c r="BJ75" s="1292"/>
      <c r="BK75" s="1292"/>
      <c r="BL75" s="1292"/>
      <c r="BM75" s="1292"/>
      <c r="BN75" s="1292"/>
      <c r="BO75" s="1292"/>
      <c r="BP75" s="1290">
        <v>7.4</v>
      </c>
      <c r="BQ75" s="1290"/>
      <c r="BR75" s="1290"/>
      <c r="BS75" s="1290"/>
      <c r="BT75" s="1290"/>
      <c r="BU75" s="1290"/>
      <c r="BV75" s="1290"/>
      <c r="BW75" s="1290"/>
      <c r="BX75" s="1290">
        <v>8.4</v>
      </c>
      <c r="BY75" s="1290"/>
      <c r="BZ75" s="1290"/>
      <c r="CA75" s="1290"/>
      <c r="CB75" s="1290"/>
      <c r="CC75" s="1290"/>
      <c r="CD75" s="1290"/>
      <c r="CE75" s="1290"/>
      <c r="CF75" s="1290">
        <v>9</v>
      </c>
      <c r="CG75" s="1290"/>
      <c r="CH75" s="1290"/>
      <c r="CI75" s="1290"/>
      <c r="CJ75" s="1290"/>
      <c r="CK75" s="1290"/>
      <c r="CL75" s="1290"/>
      <c r="CM75" s="1290"/>
      <c r="CN75" s="1290">
        <v>9.1</v>
      </c>
      <c r="CO75" s="1290"/>
      <c r="CP75" s="1290"/>
      <c r="CQ75" s="1290"/>
      <c r="CR75" s="1290"/>
      <c r="CS75" s="1290"/>
      <c r="CT75" s="1290"/>
      <c r="CU75" s="1290"/>
      <c r="CV75" s="1290">
        <v>8.6999999999999993</v>
      </c>
      <c r="CW75" s="1290"/>
      <c r="CX75" s="1290"/>
      <c r="CY75" s="1290"/>
      <c r="CZ75" s="1290"/>
      <c r="DA75" s="1290"/>
      <c r="DB75" s="1290"/>
      <c r="DC75" s="1290"/>
    </row>
    <row r="76" spans="2:107" x14ac:dyDescent="0.15">
      <c r="B76" s="375"/>
      <c r="G76" s="1296"/>
      <c r="H76" s="1296"/>
      <c r="I76" s="1285"/>
      <c r="J76" s="1285"/>
      <c r="K76" s="1291"/>
      <c r="L76" s="1291"/>
      <c r="M76" s="1291"/>
      <c r="N76" s="1291"/>
      <c r="AM76" s="384"/>
      <c r="AN76" s="1292"/>
      <c r="AO76" s="1292"/>
      <c r="AP76" s="1292"/>
      <c r="AQ76" s="1292"/>
      <c r="AR76" s="1292"/>
      <c r="AS76" s="1292"/>
      <c r="AT76" s="1292"/>
      <c r="AU76" s="1292"/>
      <c r="AV76" s="1292"/>
      <c r="AW76" s="1292"/>
      <c r="AX76" s="1292"/>
      <c r="AY76" s="1292"/>
      <c r="AZ76" s="1292"/>
      <c r="BA76" s="1292"/>
      <c r="BB76" s="1292"/>
      <c r="BC76" s="1292"/>
      <c r="BD76" s="1292"/>
      <c r="BE76" s="1292"/>
      <c r="BF76" s="1292"/>
      <c r="BG76" s="1292"/>
      <c r="BH76" s="1292"/>
      <c r="BI76" s="1292"/>
      <c r="BJ76" s="1292"/>
      <c r="BK76" s="1292"/>
      <c r="BL76" s="1292"/>
      <c r="BM76" s="1292"/>
      <c r="BN76" s="1292"/>
      <c r="BO76" s="1292"/>
      <c r="BP76" s="1290"/>
      <c r="BQ76" s="1290"/>
      <c r="BR76" s="1290"/>
      <c r="BS76" s="1290"/>
      <c r="BT76" s="1290"/>
      <c r="BU76" s="1290"/>
      <c r="BV76" s="1290"/>
      <c r="BW76" s="1290"/>
      <c r="BX76" s="1290"/>
      <c r="BY76" s="1290"/>
      <c r="BZ76" s="1290"/>
      <c r="CA76" s="1290"/>
      <c r="CB76" s="1290"/>
      <c r="CC76" s="1290"/>
      <c r="CD76" s="1290"/>
      <c r="CE76" s="1290"/>
      <c r="CF76" s="1290"/>
      <c r="CG76" s="1290"/>
      <c r="CH76" s="1290"/>
      <c r="CI76" s="1290"/>
      <c r="CJ76" s="1290"/>
      <c r="CK76" s="1290"/>
      <c r="CL76" s="1290"/>
      <c r="CM76" s="1290"/>
      <c r="CN76" s="1290"/>
      <c r="CO76" s="1290"/>
      <c r="CP76" s="1290"/>
      <c r="CQ76" s="1290"/>
      <c r="CR76" s="1290"/>
      <c r="CS76" s="1290"/>
      <c r="CT76" s="1290"/>
      <c r="CU76" s="1290"/>
      <c r="CV76" s="1290"/>
      <c r="CW76" s="1290"/>
      <c r="CX76" s="1290"/>
      <c r="CY76" s="1290"/>
      <c r="CZ76" s="1290"/>
      <c r="DA76" s="1290"/>
      <c r="DB76" s="1290"/>
      <c r="DC76" s="1290"/>
    </row>
    <row r="77" spans="2:107" x14ac:dyDescent="0.15">
      <c r="B77" s="375"/>
      <c r="G77" s="1285"/>
      <c r="H77" s="1285"/>
      <c r="I77" s="1285"/>
      <c r="J77" s="1285"/>
      <c r="K77" s="1297"/>
      <c r="L77" s="1297"/>
      <c r="M77" s="1297"/>
      <c r="N77" s="1297"/>
      <c r="AN77" s="1289" t="s">
        <v>590</v>
      </c>
      <c r="AO77" s="1289"/>
      <c r="AP77" s="1289"/>
      <c r="AQ77" s="1289"/>
      <c r="AR77" s="1289"/>
      <c r="AS77" s="1289"/>
      <c r="AT77" s="1289"/>
      <c r="AU77" s="1289"/>
      <c r="AV77" s="1289"/>
      <c r="AW77" s="1289"/>
      <c r="AX77" s="1289"/>
      <c r="AY77" s="1289"/>
      <c r="AZ77" s="1289"/>
      <c r="BA77" s="1289"/>
      <c r="BB77" s="1292" t="s">
        <v>588</v>
      </c>
      <c r="BC77" s="1292"/>
      <c r="BD77" s="1292"/>
      <c r="BE77" s="1292"/>
      <c r="BF77" s="1292"/>
      <c r="BG77" s="1292"/>
      <c r="BH77" s="1292"/>
      <c r="BI77" s="1292"/>
      <c r="BJ77" s="1292"/>
      <c r="BK77" s="1292"/>
      <c r="BL77" s="1292"/>
      <c r="BM77" s="1292"/>
      <c r="BN77" s="1292"/>
      <c r="BO77" s="1292"/>
      <c r="BP77" s="1290">
        <v>0</v>
      </c>
      <c r="BQ77" s="1290"/>
      <c r="BR77" s="1290"/>
      <c r="BS77" s="1290"/>
      <c r="BT77" s="1290"/>
      <c r="BU77" s="1290"/>
      <c r="BV77" s="1290"/>
      <c r="BW77" s="1290"/>
      <c r="BX77" s="1290">
        <v>0</v>
      </c>
      <c r="BY77" s="1290"/>
      <c r="BZ77" s="1290"/>
      <c r="CA77" s="1290"/>
      <c r="CB77" s="1290"/>
      <c r="CC77" s="1290"/>
      <c r="CD77" s="1290"/>
      <c r="CE77" s="1290"/>
      <c r="CF77" s="1290">
        <v>0</v>
      </c>
      <c r="CG77" s="1290"/>
      <c r="CH77" s="1290"/>
      <c r="CI77" s="1290"/>
      <c r="CJ77" s="1290"/>
      <c r="CK77" s="1290"/>
      <c r="CL77" s="1290"/>
      <c r="CM77" s="1290"/>
      <c r="CN77" s="1290">
        <v>0</v>
      </c>
      <c r="CO77" s="1290"/>
      <c r="CP77" s="1290"/>
      <c r="CQ77" s="1290"/>
      <c r="CR77" s="1290"/>
      <c r="CS77" s="1290"/>
      <c r="CT77" s="1290"/>
      <c r="CU77" s="1290"/>
      <c r="CV77" s="1290">
        <v>0</v>
      </c>
      <c r="CW77" s="1290"/>
      <c r="CX77" s="1290"/>
      <c r="CY77" s="1290"/>
      <c r="CZ77" s="1290"/>
      <c r="DA77" s="1290"/>
      <c r="DB77" s="1290"/>
      <c r="DC77" s="1290"/>
    </row>
    <row r="78" spans="2:107" x14ac:dyDescent="0.15">
      <c r="B78" s="375"/>
      <c r="G78" s="1285"/>
      <c r="H78" s="1285"/>
      <c r="I78" s="1285"/>
      <c r="J78" s="1285"/>
      <c r="K78" s="1297"/>
      <c r="L78" s="1297"/>
      <c r="M78" s="1297"/>
      <c r="N78" s="1297"/>
      <c r="AN78" s="1289"/>
      <c r="AO78" s="1289"/>
      <c r="AP78" s="1289"/>
      <c r="AQ78" s="1289"/>
      <c r="AR78" s="1289"/>
      <c r="AS78" s="1289"/>
      <c r="AT78" s="1289"/>
      <c r="AU78" s="1289"/>
      <c r="AV78" s="1289"/>
      <c r="AW78" s="1289"/>
      <c r="AX78" s="1289"/>
      <c r="AY78" s="1289"/>
      <c r="AZ78" s="1289"/>
      <c r="BA78" s="1289"/>
      <c r="BB78" s="1292"/>
      <c r="BC78" s="1292"/>
      <c r="BD78" s="1292"/>
      <c r="BE78" s="1292"/>
      <c r="BF78" s="1292"/>
      <c r="BG78" s="1292"/>
      <c r="BH78" s="1292"/>
      <c r="BI78" s="1292"/>
      <c r="BJ78" s="1292"/>
      <c r="BK78" s="1292"/>
      <c r="BL78" s="1292"/>
      <c r="BM78" s="1292"/>
      <c r="BN78" s="1292"/>
      <c r="BO78" s="1292"/>
      <c r="BP78" s="1290"/>
      <c r="BQ78" s="1290"/>
      <c r="BR78" s="1290"/>
      <c r="BS78" s="1290"/>
      <c r="BT78" s="1290"/>
      <c r="BU78" s="1290"/>
      <c r="BV78" s="1290"/>
      <c r="BW78" s="1290"/>
      <c r="BX78" s="1290"/>
      <c r="BY78" s="1290"/>
      <c r="BZ78" s="1290"/>
      <c r="CA78" s="1290"/>
      <c r="CB78" s="1290"/>
      <c r="CC78" s="1290"/>
      <c r="CD78" s="1290"/>
      <c r="CE78" s="1290"/>
      <c r="CF78" s="1290"/>
      <c r="CG78" s="1290"/>
      <c r="CH78" s="1290"/>
      <c r="CI78" s="1290"/>
      <c r="CJ78" s="1290"/>
      <c r="CK78" s="1290"/>
      <c r="CL78" s="1290"/>
      <c r="CM78" s="1290"/>
      <c r="CN78" s="1290"/>
      <c r="CO78" s="1290"/>
      <c r="CP78" s="1290"/>
      <c r="CQ78" s="1290"/>
      <c r="CR78" s="1290"/>
      <c r="CS78" s="1290"/>
      <c r="CT78" s="1290"/>
      <c r="CU78" s="1290"/>
      <c r="CV78" s="1290"/>
      <c r="CW78" s="1290"/>
      <c r="CX78" s="1290"/>
      <c r="CY78" s="1290"/>
      <c r="CZ78" s="1290"/>
      <c r="DA78" s="1290"/>
      <c r="DB78" s="1290"/>
      <c r="DC78" s="1290"/>
    </row>
    <row r="79" spans="2:107" x14ac:dyDescent="0.15">
      <c r="B79" s="375"/>
      <c r="G79" s="1285"/>
      <c r="H79" s="1285"/>
      <c r="I79" s="1295"/>
      <c r="J79" s="1295"/>
      <c r="K79" s="1298"/>
      <c r="L79" s="1298"/>
      <c r="M79" s="1298"/>
      <c r="N79" s="1298"/>
      <c r="AN79" s="1289"/>
      <c r="AO79" s="1289"/>
      <c r="AP79" s="1289"/>
      <c r="AQ79" s="1289"/>
      <c r="AR79" s="1289"/>
      <c r="AS79" s="1289"/>
      <c r="AT79" s="1289"/>
      <c r="AU79" s="1289"/>
      <c r="AV79" s="1289"/>
      <c r="AW79" s="1289"/>
      <c r="AX79" s="1289"/>
      <c r="AY79" s="1289"/>
      <c r="AZ79" s="1289"/>
      <c r="BA79" s="1289"/>
      <c r="BB79" s="1292" t="s">
        <v>593</v>
      </c>
      <c r="BC79" s="1292"/>
      <c r="BD79" s="1292"/>
      <c r="BE79" s="1292"/>
      <c r="BF79" s="1292"/>
      <c r="BG79" s="1292"/>
      <c r="BH79" s="1292"/>
      <c r="BI79" s="1292"/>
      <c r="BJ79" s="1292"/>
      <c r="BK79" s="1292"/>
      <c r="BL79" s="1292"/>
      <c r="BM79" s="1292"/>
      <c r="BN79" s="1292"/>
      <c r="BO79" s="1292"/>
      <c r="BP79" s="1290">
        <v>7.1</v>
      </c>
      <c r="BQ79" s="1290"/>
      <c r="BR79" s="1290"/>
      <c r="BS79" s="1290"/>
      <c r="BT79" s="1290"/>
      <c r="BU79" s="1290"/>
      <c r="BV79" s="1290"/>
      <c r="BW79" s="1290"/>
      <c r="BX79" s="1290">
        <v>7.4</v>
      </c>
      <c r="BY79" s="1290"/>
      <c r="BZ79" s="1290"/>
      <c r="CA79" s="1290"/>
      <c r="CB79" s="1290"/>
      <c r="CC79" s="1290"/>
      <c r="CD79" s="1290"/>
      <c r="CE79" s="1290"/>
      <c r="CF79" s="1290">
        <v>7.4</v>
      </c>
      <c r="CG79" s="1290"/>
      <c r="CH79" s="1290"/>
      <c r="CI79" s="1290"/>
      <c r="CJ79" s="1290"/>
      <c r="CK79" s="1290"/>
      <c r="CL79" s="1290"/>
      <c r="CM79" s="1290"/>
      <c r="CN79" s="1290">
        <v>8</v>
      </c>
      <c r="CO79" s="1290"/>
      <c r="CP79" s="1290"/>
      <c r="CQ79" s="1290"/>
      <c r="CR79" s="1290"/>
      <c r="CS79" s="1290"/>
      <c r="CT79" s="1290"/>
      <c r="CU79" s="1290"/>
      <c r="CV79" s="1290">
        <v>6.6</v>
      </c>
      <c r="CW79" s="1290"/>
      <c r="CX79" s="1290"/>
      <c r="CY79" s="1290"/>
      <c r="CZ79" s="1290"/>
      <c r="DA79" s="1290"/>
      <c r="DB79" s="1290"/>
      <c r="DC79" s="1290"/>
    </row>
    <row r="80" spans="2:107" x14ac:dyDescent="0.15">
      <c r="B80" s="375"/>
      <c r="G80" s="1285"/>
      <c r="H80" s="1285"/>
      <c r="I80" s="1295"/>
      <c r="J80" s="1295"/>
      <c r="K80" s="1298"/>
      <c r="L80" s="1298"/>
      <c r="M80" s="1298"/>
      <c r="N80" s="1298"/>
      <c r="AN80" s="1289"/>
      <c r="AO80" s="1289"/>
      <c r="AP80" s="1289"/>
      <c r="AQ80" s="1289"/>
      <c r="AR80" s="1289"/>
      <c r="AS80" s="1289"/>
      <c r="AT80" s="1289"/>
      <c r="AU80" s="1289"/>
      <c r="AV80" s="1289"/>
      <c r="AW80" s="1289"/>
      <c r="AX80" s="1289"/>
      <c r="AY80" s="1289"/>
      <c r="AZ80" s="1289"/>
      <c r="BA80" s="1289"/>
      <c r="BB80" s="1292"/>
      <c r="BC80" s="1292"/>
      <c r="BD80" s="1292"/>
      <c r="BE80" s="1292"/>
      <c r="BF80" s="1292"/>
      <c r="BG80" s="1292"/>
      <c r="BH80" s="1292"/>
      <c r="BI80" s="1292"/>
      <c r="BJ80" s="1292"/>
      <c r="BK80" s="1292"/>
      <c r="BL80" s="1292"/>
      <c r="BM80" s="1292"/>
      <c r="BN80" s="1292"/>
      <c r="BO80" s="1292"/>
      <c r="BP80" s="1290"/>
      <c r="BQ80" s="1290"/>
      <c r="BR80" s="1290"/>
      <c r="BS80" s="1290"/>
      <c r="BT80" s="1290"/>
      <c r="BU80" s="1290"/>
      <c r="BV80" s="1290"/>
      <c r="BW80" s="1290"/>
      <c r="BX80" s="1290"/>
      <c r="BY80" s="1290"/>
      <c r="BZ80" s="1290"/>
      <c r="CA80" s="1290"/>
      <c r="CB80" s="1290"/>
      <c r="CC80" s="1290"/>
      <c r="CD80" s="1290"/>
      <c r="CE80" s="1290"/>
      <c r="CF80" s="1290"/>
      <c r="CG80" s="1290"/>
      <c r="CH80" s="1290"/>
      <c r="CI80" s="1290"/>
      <c r="CJ80" s="1290"/>
      <c r="CK80" s="1290"/>
      <c r="CL80" s="1290"/>
      <c r="CM80" s="1290"/>
      <c r="CN80" s="1290"/>
      <c r="CO80" s="1290"/>
      <c r="CP80" s="1290"/>
      <c r="CQ80" s="1290"/>
      <c r="CR80" s="1290"/>
      <c r="CS80" s="1290"/>
      <c r="CT80" s="1290"/>
      <c r="CU80" s="1290"/>
      <c r="CV80" s="1290"/>
      <c r="CW80" s="1290"/>
      <c r="CX80" s="1290"/>
      <c r="CY80" s="1290"/>
      <c r="CZ80" s="1290"/>
      <c r="DA80" s="1290"/>
      <c r="DB80" s="1290"/>
      <c r="DC80" s="1290"/>
    </row>
    <row r="81" spans="2:109" x14ac:dyDescent="0.15">
      <c r="B81" s="375"/>
    </row>
    <row r="82" spans="2:109" ht="17.25" x14ac:dyDescent="0.1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x14ac:dyDescent="0.15">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x14ac:dyDescent="0.15">
      <c r="DD84" s="369"/>
      <c r="DE84" s="369"/>
    </row>
    <row r="85" spans="2:109" x14ac:dyDescent="0.15">
      <c r="DD85" s="369"/>
      <c r="DE85" s="369"/>
    </row>
  </sheetData>
  <sheetProtection algorithmName="SHA-512" hashValue="DqRTTRf23XTLNHhmCr0tFg4LBP4fnkg2pmN1v+QrcWwkb+0WyEboxuxWgRmR0Tog4pNVLAls4Om2gmyXZClxow==" saltValue="8hE65Z0r4lOxMQETcVFvy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168F5-9F31-406F-8E86-C214B42337C4}">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1:34" ht="13.5" customHeight="1" x14ac:dyDescent="0.15">
      <c r="A1" s="262"/>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1:34" x14ac:dyDescent="0.15">
      <c r="S2" s="262"/>
      <c r="AH2" s="262"/>
    </row>
    <row r="3" spans="1: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1:34" x14ac:dyDescent="0.15"/>
    <row r="5" spans="1:34" x14ac:dyDescent="0.15"/>
    <row r="6" spans="1:34" x14ac:dyDescent="0.15"/>
    <row r="7" spans="1:34" x14ac:dyDescent="0.15"/>
    <row r="8" spans="1:34" x14ac:dyDescent="0.15"/>
    <row r="9" spans="1:34" x14ac:dyDescent="0.15">
      <c r="AH9" s="26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492</v>
      </c>
    </row>
  </sheetData>
  <sheetProtection algorithmName="SHA-512" hashValue="WeS+onlnQ0n4uxBGEEJsNBhb3vn1V8Qa6YO4ZV8KjA/Elo+FIuAwvqmt92MJkvNC2e8U5xdutHchRCWytaZNiQ==" saltValue="WkM2e3v6TOMQzbasf8+xL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2469E-9258-4DCD-92C0-AD269AC81FC5}">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3" customWidth="1"/>
    <col min="35" max="122" width="2.5" style="262" customWidth="1"/>
    <col min="123" max="16384" width="2.5" style="262" hidden="1"/>
  </cols>
  <sheetData>
    <row r="1" spans="2:34" ht="13.5" customHeight="1" x14ac:dyDescent="0.15">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row>
    <row r="2" spans="2:34" x14ac:dyDescent="0.15">
      <c r="S2" s="262"/>
      <c r="AH2" s="262"/>
    </row>
    <row r="3" spans="2:34" x14ac:dyDescent="0.15">
      <c r="C3" s="262"/>
      <c r="D3" s="262"/>
      <c r="E3" s="262"/>
      <c r="F3" s="262"/>
      <c r="G3" s="262"/>
      <c r="H3" s="262"/>
      <c r="I3" s="262"/>
      <c r="J3" s="262"/>
      <c r="K3" s="262"/>
      <c r="L3" s="262"/>
      <c r="M3" s="262"/>
      <c r="N3" s="262"/>
      <c r="O3" s="262"/>
      <c r="P3" s="262"/>
      <c r="Q3" s="262"/>
      <c r="R3" s="262"/>
      <c r="S3" s="262"/>
      <c r="U3" s="262"/>
      <c r="V3" s="262"/>
      <c r="W3" s="262"/>
      <c r="X3" s="262"/>
      <c r="Y3" s="262"/>
      <c r="Z3" s="262"/>
      <c r="AA3" s="262"/>
      <c r="AB3" s="262"/>
      <c r="AC3" s="262"/>
      <c r="AD3" s="262"/>
      <c r="AE3" s="262"/>
      <c r="AF3" s="262"/>
      <c r="AG3" s="262"/>
      <c r="AH3" s="262"/>
    </row>
    <row r="4" spans="2:34" x14ac:dyDescent="0.15"/>
    <row r="5" spans="2:34" x14ac:dyDescent="0.15"/>
    <row r="6" spans="2:34" x14ac:dyDescent="0.15"/>
    <row r="7" spans="2:34" x14ac:dyDescent="0.15"/>
    <row r="8" spans="2:34" x14ac:dyDescent="0.15"/>
    <row r="9" spans="2:34" x14ac:dyDescent="0.15">
      <c r="AH9" s="26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62"/>
    </row>
    <row r="18" spans="12:34" x14ac:dyDescent="0.15"/>
    <row r="19" spans="12:34" x14ac:dyDescent="0.15"/>
    <row r="20" spans="12:34" x14ac:dyDescent="0.15">
      <c r="AH20" s="262"/>
    </row>
    <row r="21" spans="12:34" x14ac:dyDescent="0.15">
      <c r="AH21" s="262"/>
    </row>
    <row r="22" spans="12:34" x14ac:dyDescent="0.15"/>
    <row r="23" spans="12:34" x14ac:dyDescent="0.15"/>
    <row r="24" spans="12:34" x14ac:dyDescent="0.15">
      <c r="Q24" s="262"/>
    </row>
    <row r="25" spans="12:34" x14ac:dyDescent="0.15"/>
    <row r="26" spans="12:34" x14ac:dyDescent="0.15"/>
    <row r="27" spans="12:34" x14ac:dyDescent="0.15"/>
    <row r="28" spans="12:34" x14ac:dyDescent="0.15">
      <c r="O28" s="262"/>
      <c r="T28" s="262"/>
      <c r="AH28" s="262"/>
    </row>
    <row r="29" spans="12:34" x14ac:dyDescent="0.15"/>
    <row r="30" spans="12:34" x14ac:dyDescent="0.15"/>
    <row r="31" spans="12:34" x14ac:dyDescent="0.15">
      <c r="Q31" s="262"/>
    </row>
    <row r="32" spans="12:34" x14ac:dyDescent="0.15">
      <c r="L32" s="262"/>
    </row>
    <row r="33" spans="2:34" x14ac:dyDescent="0.15">
      <c r="C33" s="262"/>
      <c r="E33" s="262"/>
      <c r="G33" s="262"/>
      <c r="I33" s="262"/>
      <c r="X33" s="262"/>
    </row>
    <row r="34" spans="2:34" x14ac:dyDescent="0.15">
      <c r="B34" s="262"/>
      <c r="P34" s="262"/>
      <c r="R34" s="262"/>
      <c r="T34" s="262"/>
    </row>
    <row r="35" spans="2:34" x14ac:dyDescent="0.15">
      <c r="D35" s="262"/>
      <c r="W35" s="262"/>
      <c r="AC35" s="262"/>
      <c r="AD35" s="262"/>
      <c r="AE35" s="262"/>
      <c r="AF35" s="262"/>
      <c r="AG35" s="262"/>
      <c r="AH35" s="262"/>
    </row>
    <row r="36" spans="2:34" x14ac:dyDescent="0.15">
      <c r="H36" s="262"/>
      <c r="J36" s="262"/>
      <c r="K36" s="262"/>
      <c r="M36" s="262"/>
      <c r="Y36" s="262"/>
      <c r="Z36" s="262"/>
      <c r="AA36" s="262"/>
      <c r="AB36" s="262"/>
      <c r="AC36" s="262"/>
      <c r="AD36" s="262"/>
      <c r="AE36" s="262"/>
      <c r="AF36" s="262"/>
      <c r="AG36" s="262"/>
      <c r="AH36" s="262"/>
    </row>
    <row r="37" spans="2:34" x14ac:dyDescent="0.15">
      <c r="AH37" s="262"/>
    </row>
    <row r="38" spans="2:34" x14ac:dyDescent="0.15">
      <c r="AG38" s="262"/>
      <c r="AH38" s="262"/>
    </row>
    <row r="39" spans="2:34" x14ac:dyDescent="0.15"/>
    <row r="40" spans="2:34" x14ac:dyDescent="0.15">
      <c r="X40" s="262"/>
    </row>
    <row r="41" spans="2:34" x14ac:dyDescent="0.15">
      <c r="R41" s="262"/>
    </row>
    <row r="42" spans="2:34" x14ac:dyDescent="0.15">
      <c r="W42" s="262"/>
    </row>
    <row r="43" spans="2:34" x14ac:dyDescent="0.15">
      <c r="Y43" s="262"/>
      <c r="Z43" s="262"/>
      <c r="AA43" s="262"/>
      <c r="AB43" s="262"/>
      <c r="AC43" s="262"/>
      <c r="AD43" s="262"/>
      <c r="AE43" s="262"/>
      <c r="AF43" s="262"/>
      <c r="AG43" s="262"/>
      <c r="AH43" s="262"/>
    </row>
    <row r="44" spans="2:34" x14ac:dyDescent="0.15">
      <c r="AH44" s="262"/>
    </row>
    <row r="45" spans="2:34" x14ac:dyDescent="0.15">
      <c r="X45" s="262"/>
    </row>
    <row r="46" spans="2:34" x14ac:dyDescent="0.15"/>
    <row r="47" spans="2:34" x14ac:dyDescent="0.15"/>
    <row r="48" spans="2:34" x14ac:dyDescent="0.15">
      <c r="W48" s="262"/>
      <c r="Y48" s="262"/>
      <c r="Z48" s="262"/>
      <c r="AA48" s="262"/>
      <c r="AB48" s="262"/>
      <c r="AC48" s="262"/>
      <c r="AD48" s="262"/>
      <c r="AE48" s="262"/>
      <c r="AF48" s="262"/>
      <c r="AG48" s="262"/>
      <c r="AH48" s="262"/>
    </row>
    <row r="49" spans="28:34" x14ac:dyDescent="0.15"/>
    <row r="50" spans="28:34" x14ac:dyDescent="0.15">
      <c r="AE50" s="262"/>
      <c r="AF50" s="262"/>
      <c r="AG50" s="262"/>
      <c r="AH50" s="262"/>
    </row>
    <row r="51" spans="28:34" x14ac:dyDescent="0.15">
      <c r="AC51" s="262"/>
      <c r="AD51" s="262"/>
      <c r="AE51" s="262"/>
      <c r="AF51" s="262"/>
      <c r="AG51" s="262"/>
      <c r="AH51" s="262"/>
    </row>
    <row r="52" spans="28:34" x14ac:dyDescent="0.15"/>
    <row r="53" spans="28:34" x14ac:dyDescent="0.15">
      <c r="AF53" s="262"/>
      <c r="AG53" s="262"/>
      <c r="AH53" s="262"/>
    </row>
    <row r="54" spans="28:34" x14ac:dyDescent="0.15">
      <c r="AH54" s="262"/>
    </row>
    <row r="55" spans="28:34" x14ac:dyDescent="0.15"/>
    <row r="56" spans="28:34" x14ac:dyDescent="0.15">
      <c r="AB56" s="262"/>
      <c r="AC56" s="262"/>
      <c r="AD56" s="262"/>
      <c r="AE56" s="262"/>
      <c r="AF56" s="262"/>
      <c r="AG56" s="262"/>
      <c r="AH56" s="262"/>
    </row>
    <row r="57" spans="28:34" x14ac:dyDescent="0.15">
      <c r="AH57" s="262"/>
    </row>
    <row r="58" spans="28:34" x14ac:dyDescent="0.15">
      <c r="AH58" s="262"/>
    </row>
    <row r="59" spans="28:34" x14ac:dyDescent="0.15">
      <c r="AG59" s="262"/>
      <c r="AH59" s="262"/>
    </row>
    <row r="60" spans="28:34" x14ac:dyDescent="0.15"/>
    <row r="61" spans="28:34" x14ac:dyDescent="0.15"/>
    <row r="62" spans="28:34" x14ac:dyDescent="0.15"/>
    <row r="63" spans="28:34" x14ac:dyDescent="0.15">
      <c r="AH63" s="262"/>
    </row>
    <row r="64" spans="28:34" x14ac:dyDescent="0.15">
      <c r="AG64" s="262"/>
      <c r="AH64" s="262"/>
    </row>
    <row r="65" spans="28:34" x14ac:dyDescent="0.15"/>
    <row r="66" spans="28:34" x14ac:dyDescent="0.15"/>
    <row r="67" spans="28:34" x14ac:dyDescent="0.15"/>
    <row r="68" spans="28:34" x14ac:dyDescent="0.15">
      <c r="AB68" s="262"/>
      <c r="AC68" s="262"/>
      <c r="AD68" s="262"/>
      <c r="AE68" s="262"/>
      <c r="AF68" s="262"/>
      <c r="AG68" s="262"/>
      <c r="AH68" s="262"/>
    </row>
    <row r="69" spans="28:34" x14ac:dyDescent="0.15">
      <c r="AF69" s="262"/>
      <c r="AG69" s="262"/>
      <c r="AH69" s="262"/>
    </row>
    <row r="70" spans="28:34" x14ac:dyDescent="0.15"/>
    <row r="71" spans="28:34" x14ac:dyDescent="0.15"/>
    <row r="72" spans="28:34" x14ac:dyDescent="0.15"/>
    <row r="73" spans="28:34" x14ac:dyDescent="0.15"/>
    <row r="74" spans="28:34" x14ac:dyDescent="0.15"/>
    <row r="75" spans="28:34" x14ac:dyDescent="0.15">
      <c r="AH75" s="262"/>
    </row>
    <row r="76" spans="28:34" x14ac:dyDescent="0.15">
      <c r="AF76" s="262"/>
      <c r="AG76" s="262"/>
      <c r="AH76" s="262"/>
    </row>
    <row r="77" spans="28:34" x14ac:dyDescent="0.15">
      <c r="AG77" s="262"/>
      <c r="AH77" s="262"/>
    </row>
    <row r="78" spans="28:34" x14ac:dyDescent="0.15"/>
    <row r="79" spans="28:34" x14ac:dyDescent="0.15"/>
    <row r="80" spans="28:34" x14ac:dyDescent="0.15"/>
    <row r="81" spans="25:34" x14ac:dyDescent="0.15"/>
    <row r="82" spans="25:34" x14ac:dyDescent="0.15">
      <c r="Y82" s="262"/>
    </row>
    <row r="83" spans="25:34" x14ac:dyDescent="0.15">
      <c r="Y83" s="262"/>
      <c r="Z83" s="262"/>
      <c r="AA83" s="262"/>
      <c r="AB83" s="262"/>
      <c r="AC83" s="262"/>
      <c r="AD83" s="262"/>
      <c r="AE83" s="262"/>
      <c r="AF83" s="262"/>
      <c r="AG83" s="262"/>
      <c r="AH83" s="262"/>
    </row>
    <row r="84" spans="25:34" x14ac:dyDescent="0.15"/>
    <row r="85" spans="25:34" x14ac:dyDescent="0.15"/>
    <row r="86" spans="25:34" x14ac:dyDescent="0.15"/>
    <row r="87" spans="25:34" x14ac:dyDescent="0.15"/>
    <row r="88" spans="25:34" x14ac:dyDescent="0.15">
      <c r="AH88" s="26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2"/>
      <c r="AG94" s="262"/>
      <c r="AH94" s="262"/>
    </row>
    <row r="95" spans="25:34" ht="13.5" customHeight="1" x14ac:dyDescent="0.15">
      <c r="AH95" s="26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2"/>
    </row>
    <row r="102" spans="33:34" ht="13.5" customHeight="1" x14ac:dyDescent="0.15"/>
    <row r="103" spans="33:34" ht="13.5" customHeight="1" x14ac:dyDescent="0.15"/>
    <row r="104" spans="33:34" ht="13.5" customHeight="1" x14ac:dyDescent="0.15">
      <c r="AG104" s="262"/>
      <c r="AH104" s="26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2"/>
    </row>
    <row r="117" spans="34:122" ht="13.5" customHeight="1" x14ac:dyDescent="0.15"/>
    <row r="118" spans="34:122" ht="13.5" customHeight="1" x14ac:dyDescent="0.15"/>
    <row r="119" spans="34:122" ht="13.5" customHeight="1" x14ac:dyDescent="0.15"/>
    <row r="120" spans="34:122" ht="13.5" customHeight="1" x14ac:dyDescent="0.15">
      <c r="AH120" s="262"/>
    </row>
    <row r="121" spans="34:122" ht="13.5" customHeight="1" x14ac:dyDescent="0.15">
      <c r="AH121" s="262"/>
    </row>
    <row r="122" spans="34:122" ht="13.5" customHeight="1" x14ac:dyDescent="0.15"/>
    <row r="123" spans="34:122" ht="13.5" customHeight="1" x14ac:dyDescent="0.15"/>
    <row r="124" spans="34:122" ht="13.5" customHeight="1" x14ac:dyDescent="0.15"/>
    <row r="125" spans="34:122" ht="13.5" customHeight="1" x14ac:dyDescent="0.15">
      <c r="DR125" s="262" t="s">
        <v>492</v>
      </c>
    </row>
  </sheetData>
  <sheetProtection algorithmName="SHA-512" hashValue="zWD6r4WZ2tVWjuWpOrUcR/D1O7TvuNXGdKBn58INAEiqCor5QHGa/qFgCV1CSCNi7jb02gOmgH22TGY9IQ0a7w==" saltValue="eX4RwXzrK21tVFloE+kn2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542</v>
      </c>
      <c r="G2" s="148"/>
      <c r="H2" s="149"/>
    </row>
    <row r="3" spans="1:8" x14ac:dyDescent="0.15">
      <c r="A3" s="145" t="s">
        <v>535</v>
      </c>
      <c r="B3" s="150"/>
      <c r="C3" s="151"/>
      <c r="D3" s="152">
        <v>66526</v>
      </c>
      <c r="E3" s="153"/>
      <c r="F3" s="154">
        <v>317319</v>
      </c>
      <c r="G3" s="155"/>
      <c r="H3" s="156"/>
    </row>
    <row r="4" spans="1:8" x14ac:dyDescent="0.15">
      <c r="A4" s="157"/>
      <c r="B4" s="158"/>
      <c r="C4" s="159"/>
      <c r="D4" s="160">
        <v>42539</v>
      </c>
      <c r="E4" s="161"/>
      <c r="F4" s="162">
        <v>164214</v>
      </c>
      <c r="G4" s="163"/>
      <c r="H4" s="164"/>
    </row>
    <row r="5" spans="1:8" x14ac:dyDescent="0.15">
      <c r="A5" s="145" t="s">
        <v>537</v>
      </c>
      <c r="B5" s="150"/>
      <c r="C5" s="151"/>
      <c r="D5" s="152">
        <v>226169</v>
      </c>
      <c r="E5" s="153"/>
      <c r="F5" s="154">
        <v>289738</v>
      </c>
      <c r="G5" s="155"/>
      <c r="H5" s="156"/>
    </row>
    <row r="6" spans="1:8" x14ac:dyDescent="0.15">
      <c r="A6" s="157"/>
      <c r="B6" s="158"/>
      <c r="C6" s="159"/>
      <c r="D6" s="160">
        <v>63260</v>
      </c>
      <c r="E6" s="161"/>
      <c r="F6" s="162">
        <v>156238</v>
      </c>
      <c r="G6" s="163"/>
      <c r="H6" s="164"/>
    </row>
    <row r="7" spans="1:8" x14ac:dyDescent="0.15">
      <c r="A7" s="145" t="s">
        <v>538</v>
      </c>
      <c r="B7" s="150"/>
      <c r="C7" s="151"/>
      <c r="D7" s="152">
        <v>188799</v>
      </c>
      <c r="E7" s="153"/>
      <c r="F7" s="154">
        <v>316937</v>
      </c>
      <c r="G7" s="155"/>
      <c r="H7" s="156"/>
    </row>
    <row r="8" spans="1:8" x14ac:dyDescent="0.15">
      <c r="A8" s="157"/>
      <c r="B8" s="158"/>
      <c r="C8" s="159"/>
      <c r="D8" s="160">
        <v>173023</v>
      </c>
      <c r="E8" s="161"/>
      <c r="F8" s="162">
        <v>199150</v>
      </c>
      <c r="G8" s="163"/>
      <c r="H8" s="164"/>
    </row>
    <row r="9" spans="1:8" x14ac:dyDescent="0.15">
      <c r="A9" s="145" t="s">
        <v>539</v>
      </c>
      <c r="B9" s="150"/>
      <c r="C9" s="151"/>
      <c r="D9" s="152">
        <v>173034</v>
      </c>
      <c r="E9" s="153"/>
      <c r="F9" s="154">
        <v>332350</v>
      </c>
      <c r="G9" s="155"/>
      <c r="H9" s="156"/>
    </row>
    <row r="10" spans="1:8" x14ac:dyDescent="0.15">
      <c r="A10" s="157"/>
      <c r="B10" s="158"/>
      <c r="C10" s="159"/>
      <c r="D10" s="160">
        <v>173034</v>
      </c>
      <c r="E10" s="161"/>
      <c r="F10" s="162">
        <v>200453</v>
      </c>
      <c r="G10" s="163"/>
      <c r="H10" s="164"/>
    </row>
    <row r="11" spans="1:8" x14ac:dyDescent="0.15">
      <c r="A11" s="145" t="s">
        <v>540</v>
      </c>
      <c r="B11" s="150"/>
      <c r="C11" s="151"/>
      <c r="D11" s="152">
        <v>130657</v>
      </c>
      <c r="E11" s="153"/>
      <c r="F11" s="154">
        <v>362690</v>
      </c>
      <c r="G11" s="155"/>
      <c r="H11" s="156"/>
    </row>
    <row r="12" spans="1:8" x14ac:dyDescent="0.15">
      <c r="A12" s="157"/>
      <c r="B12" s="158"/>
      <c r="C12" s="165"/>
      <c r="D12" s="160">
        <v>124074</v>
      </c>
      <c r="E12" s="161"/>
      <c r="F12" s="162">
        <v>172580</v>
      </c>
      <c r="G12" s="163"/>
      <c r="H12" s="164"/>
    </row>
    <row r="13" spans="1:8" x14ac:dyDescent="0.15">
      <c r="A13" s="145"/>
      <c r="B13" s="150"/>
      <c r="C13" s="166"/>
      <c r="D13" s="167">
        <v>157037</v>
      </c>
      <c r="E13" s="168"/>
      <c r="F13" s="169">
        <v>323807</v>
      </c>
      <c r="G13" s="170"/>
      <c r="H13" s="156"/>
    </row>
    <row r="14" spans="1:8" x14ac:dyDescent="0.15">
      <c r="A14" s="157"/>
      <c r="B14" s="158"/>
      <c r="C14" s="159"/>
      <c r="D14" s="160">
        <v>115186</v>
      </c>
      <c r="E14" s="161"/>
      <c r="F14" s="162">
        <v>178527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v>
      </c>
      <c r="C19" s="171">
        <f>ROUND(VALUE(SUBSTITUTE(実質収支比率等に係る経年分析!G$48,"▲","-")),2)</f>
        <v>11.5</v>
      </c>
      <c r="D19" s="171">
        <f>ROUND(VALUE(SUBSTITUTE(実質収支比率等に係る経年分析!H$48,"▲","-")),2)</f>
        <v>6.97</v>
      </c>
      <c r="E19" s="171">
        <f>ROUND(VALUE(SUBSTITUTE(実質収支比率等に係る経年分析!I$48,"▲","-")),2)</f>
        <v>8.2100000000000009</v>
      </c>
      <c r="F19" s="171">
        <f>ROUND(VALUE(SUBSTITUTE(実質収支比率等に係る経年分析!J$48,"▲","-")),2)</f>
        <v>9.67</v>
      </c>
    </row>
    <row r="20" spans="1:11" x14ac:dyDescent="0.15">
      <c r="A20" s="171" t="s">
        <v>55</v>
      </c>
      <c r="B20" s="171">
        <f>ROUND(VALUE(SUBSTITUTE(実質収支比率等に係る経年分析!F$47,"▲","-")),2)</f>
        <v>54.58</v>
      </c>
      <c r="C20" s="171">
        <f>ROUND(VALUE(SUBSTITUTE(実質収支比率等に係る経年分析!G$47,"▲","-")),2)</f>
        <v>53.27</v>
      </c>
      <c r="D20" s="171">
        <f>ROUND(VALUE(SUBSTITUTE(実質収支比率等に係る経年分析!H$47,"▲","-")),2)</f>
        <v>100.65</v>
      </c>
      <c r="E20" s="171">
        <f>ROUND(VALUE(SUBSTITUTE(実質収支比率等に係る経年分析!I$47,"▲","-")),2)</f>
        <v>91.03</v>
      </c>
      <c r="F20" s="171">
        <f>ROUND(VALUE(SUBSTITUTE(実質収支比率等に係る経年分析!J$47,"▲","-")),2)</f>
        <v>87.78</v>
      </c>
    </row>
    <row r="21" spans="1:11" x14ac:dyDescent="0.15">
      <c r="A21" s="171" t="s">
        <v>56</v>
      </c>
      <c r="B21" s="171">
        <f>IF(ISNUMBER(VALUE(SUBSTITUTE(実質収支比率等に係る経年分析!F$49,"▲","-"))),ROUND(VALUE(SUBSTITUTE(実質収支比率等に係る経年分析!F$49,"▲","-")),2),NA())</f>
        <v>-6.29</v>
      </c>
      <c r="C21" s="171">
        <f>IF(ISNUMBER(VALUE(SUBSTITUTE(実質収支比率等に係る経年分析!G$49,"▲","-"))),ROUND(VALUE(SUBSTITUTE(実質収支比率等に係る経年分析!G$49,"▲","-")),2),NA())</f>
        <v>4.6900000000000004</v>
      </c>
      <c r="D21" s="171">
        <f>IF(ISNUMBER(VALUE(SUBSTITUTE(実質収支比率等に係る経年分析!H$49,"▲","-"))),ROUND(VALUE(SUBSTITUTE(実質収支比率等に係る経年分析!H$49,"▲","-")),2),NA())</f>
        <v>42.96</v>
      </c>
      <c r="E21" s="171">
        <f>IF(ISNUMBER(VALUE(SUBSTITUTE(実質収支比率等に係る経年分析!I$49,"▲","-"))),ROUND(VALUE(SUBSTITUTE(実質収支比率等に係る経年分析!I$49,"▲","-")),2),NA())</f>
        <v>-3.61</v>
      </c>
      <c r="F21" s="171">
        <f>IF(ISNUMBER(VALUE(SUBSTITUTE(実質収支比率等に係る経年分析!J$49,"▲","-"))),ROUND(VALUE(SUBSTITUTE(実質収支比率等に係る経年分析!J$49,"▲","-")),2),NA())</f>
        <v>7.52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51.24</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53.82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1.69</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e">
        <f>IF(連結実質赤字比率に係る赤字・黒字の構成分析!C$40="",NA(),連結実質赤字比率に係る赤字・黒字の構成分析!C$40)</f>
        <v>#N/A</v>
      </c>
      <c r="B30" s="172" t="e">
        <f>IF(ROUND(VALUE(SUBSTITUTE(連結実質赤字比率に係る赤字・黒字の構成分析!F$40,"▲", "-")), 2) &lt; 0, ABS(ROUND(VALUE(SUBSTITUTE(連結実質赤字比率に係る赤字・黒字の構成分析!F$40,"▲", "-")), 2)), NA())</f>
        <v>#VALUE!</v>
      </c>
      <c r="C30" s="172" t="e">
        <f>IF(ROUND(VALUE(SUBSTITUTE(連結実質赤字比率に係る赤字・黒字の構成分析!F$40,"▲", "-")), 2) &gt;= 0, ABS(ROUND(VALUE(SUBSTITUTE(連結実質赤字比率に係る赤字・黒字の構成分析!F$40,"▲", "-")), 2)), NA())</f>
        <v>#VALUE!</v>
      </c>
      <c r="D30" s="172" t="e">
        <f>IF(ROUND(VALUE(SUBSTITUTE(連結実質赤字比率に係る赤字・黒字の構成分析!G$40,"▲", "-")), 2) &lt; 0, ABS(ROUND(VALUE(SUBSTITUTE(連結実質赤字比率に係る赤字・黒字の構成分析!G$40,"▲", "-")), 2)), NA())</f>
        <v>#VALUE!</v>
      </c>
      <c r="E30" s="172" t="e">
        <f>IF(ROUND(VALUE(SUBSTITUTE(連結実質赤字比率に係る赤字・黒字の構成分析!G$40,"▲", "-")), 2) &gt;= 0, ABS(ROUND(VALUE(SUBSTITUTE(連結実質赤字比率に係る赤字・黒字の構成分析!G$40,"▲", "-")), 2)), NA())</f>
        <v>#VALUE!</v>
      </c>
      <c r="F30" s="172" t="e">
        <f>IF(ROUND(VALUE(SUBSTITUTE(連結実質赤字比率に係る赤字・黒字の構成分析!H$40,"▲", "-")), 2) &lt; 0, ABS(ROUND(VALUE(SUBSTITUTE(連結実質赤字比率に係る赤字・黒字の構成分析!H$40,"▲", "-")), 2)), NA())</f>
        <v>#VALUE!</v>
      </c>
      <c r="G30" s="172" t="e">
        <f>IF(ROUND(VALUE(SUBSTITUTE(連結実質赤字比率に係る赤字・黒字の構成分析!H$40,"▲", "-")), 2) &gt;= 0, ABS(ROUND(VALUE(SUBSTITUTE(連結実質赤字比率に係る赤字・黒字の構成分析!H$40,"▲", "-")), 2)), NA())</f>
        <v>#VALUE!</v>
      </c>
      <c r="H30" s="172" t="e">
        <f>IF(ROUND(VALUE(SUBSTITUTE(連結実質赤字比率に係る赤字・黒字の構成分析!I$40,"▲", "-")), 2) &lt; 0, ABS(ROUND(VALUE(SUBSTITUTE(連結実質赤字比率に係る赤字・黒字の構成分析!I$40,"▲", "-")), 2)), NA())</f>
        <v>#VALUE!</v>
      </c>
      <c r="I30" s="172" t="e">
        <f>IF(ROUND(VALUE(SUBSTITUTE(連結実質赤字比率に係る赤字・黒字の構成分析!I$40,"▲", "-")), 2) &gt;= 0, ABS(ROUND(VALUE(SUBSTITUTE(連結実質赤字比率に係る赤字・黒字の構成分析!I$40,"▲", "-")), 2)), NA())</f>
        <v>#VALUE!</v>
      </c>
      <c r="J30" s="172" t="e">
        <f>IF(ROUND(VALUE(SUBSTITUTE(連結実質赤字比率に係る赤字・黒字の構成分析!J$40,"▲", "-")), 2) &lt; 0, ABS(ROUND(VALUE(SUBSTITUTE(連結実質赤字比率に係る赤字・黒字の構成分析!J$40,"▲", "-")), 2)), NA())</f>
        <v>#VALUE!</v>
      </c>
      <c r="K30" s="172" t="e">
        <f>IF(ROUND(VALUE(SUBSTITUTE(連結実質赤字比率に係る赤字・黒字の構成分析!J$40,"▲", "-")), 2) &gt;= 0, ABS(ROUND(VALUE(SUBSTITUTE(連結実質赤字比率に係る赤字・黒字の構成分析!J$40,"▲", "-")), 2)), NA())</f>
        <v>#VALUE!</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0.21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0.06</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0.13</v>
      </c>
    </row>
    <row r="33" spans="1:16" x14ac:dyDescent="0.15">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2.72</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1.17</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1.0900000000000001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0.99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1.65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4.99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11.5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6.96</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8.26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9.67</v>
      </c>
    </row>
    <row r="35" spans="1:16" x14ac:dyDescent="0.15">
      <c r="A35" s="172" t="str">
        <f>IF(連結実質赤字比率に係る赤字・黒字の構成分析!C$35="",NA(),連結実質赤字比率に係る赤字・黒字の構成分析!C$35)</f>
        <v>公共下水道事業特別会計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0.25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0.16</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0.71</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0.14000000000000001</v>
      </c>
      <c r="J35" s="172">
        <f>IF(ROUND(VALUE(SUBSTITUTE(連結実質赤字比率に係る赤字・黒字の構成分析!J$35,"▲", "-")), 2) &lt; 0, ABS(ROUND(VALUE(SUBSTITUTE(連結実質赤字比率に係る赤字・黒字の構成分析!J$35,"▲", "-")), 2)), NA())</f>
        <v>0.12</v>
      </c>
      <c r="K35" s="172" t="e">
        <f>IF(ROUND(VALUE(SUBSTITUTE(連結実質赤字比率に係る赤字・黒字の構成分析!J$35,"▲", "-")), 2) &gt;= 0, ABS(ROUND(VALUE(SUBSTITUTE(連結実質赤字比率に係る赤字・黒字の構成分析!J$35,"▲", "-")), 2)), NA())</f>
        <v>#N/A</v>
      </c>
    </row>
    <row r="36" spans="1:16" x14ac:dyDescent="0.15">
      <c r="A36" s="172" t="str">
        <f>IF(連結実質赤字比率に係る赤字・黒字の構成分析!C$34="",NA(),連結実質赤字比率に係る赤字・黒字の構成分析!C$34)</f>
        <v>簡易水道特別会計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0.44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0.3</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0.28000000000000003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0.24</v>
      </c>
      <c r="J36" s="172">
        <f>IF(ROUND(VALUE(SUBSTITUTE(連結実質赤字比率に係る赤字・黒字の構成分析!J$34,"▲", "-")), 2) &lt; 0, ABS(ROUND(VALUE(SUBSTITUTE(連結実質赤字比率に係る赤字・黒字の構成分析!J$34,"▲", "-")), 2)), NA())</f>
        <v>0.45</v>
      </c>
      <c r="K36" s="172" t="e">
        <f>IF(ROUND(VALUE(SUBSTITUTE(連結実質赤字比率に係る赤字・黒字の構成分析!J$34,"▲", "-")), 2) &gt;= 0, ABS(ROUND(VALUE(SUBSTITUTE(連結実質赤字比率に係る赤字・黒字の構成分析!J$34,"▲", "-")), 2)), NA())</f>
        <v>#N/A</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331</v>
      </c>
      <c r="E42" s="173"/>
      <c r="F42" s="173"/>
      <c r="G42" s="173">
        <f>'実質公債費比率（分子）の構造'!L$52</f>
        <v>339</v>
      </c>
      <c r="H42" s="173"/>
      <c r="I42" s="173"/>
      <c r="J42" s="173">
        <f>'実質公債費比率（分子）の構造'!M$52</f>
        <v>338</v>
      </c>
      <c r="K42" s="173"/>
      <c r="L42" s="173"/>
      <c r="M42" s="173">
        <f>'実質公債費比率（分子）の構造'!N$52</f>
        <v>343</v>
      </c>
      <c r="N42" s="173"/>
      <c r="O42" s="173"/>
      <c r="P42" s="173">
        <f>'実質公債費比率（分子）の構造'!O$52</f>
        <v>339</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f>'実質公債費比率（分子）の構造'!O$51</f>
        <v>0</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124</v>
      </c>
      <c r="C46" s="173"/>
      <c r="D46" s="173"/>
      <c r="E46" s="173">
        <f>'実質公債費比率（分子）の構造'!L$48</f>
        <v>117</v>
      </c>
      <c r="F46" s="173"/>
      <c r="G46" s="173"/>
      <c r="H46" s="173">
        <f>'実質公債費比率（分子）の構造'!M$48</f>
        <v>103</v>
      </c>
      <c r="I46" s="173"/>
      <c r="J46" s="173"/>
      <c r="K46" s="173">
        <f>'実質公債費比率（分子）の構造'!N$48</f>
        <v>110</v>
      </c>
      <c r="L46" s="173"/>
      <c r="M46" s="173"/>
      <c r="N46" s="173">
        <f>'実質公債費比率（分子）の構造'!O$48</f>
        <v>103</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364</v>
      </c>
      <c r="C49" s="173"/>
      <c r="D49" s="173"/>
      <c r="E49" s="173">
        <f>'実質公債費比率（分子）の構造'!L$45</f>
        <v>380</v>
      </c>
      <c r="F49" s="173"/>
      <c r="G49" s="173"/>
      <c r="H49" s="173">
        <f>'実質公債費比率（分子）の構造'!M$45</f>
        <v>389</v>
      </c>
      <c r="I49" s="173"/>
      <c r="J49" s="173"/>
      <c r="K49" s="173">
        <f>'実質公債費比率（分子）の構造'!N$45</f>
        <v>399</v>
      </c>
      <c r="L49" s="173"/>
      <c r="M49" s="173"/>
      <c r="N49" s="173">
        <f>'実質公債費比率（分子）の構造'!O$45</f>
        <v>401</v>
      </c>
      <c r="O49" s="173"/>
      <c r="P49" s="173"/>
    </row>
    <row r="50" spans="1:16" x14ac:dyDescent="0.15">
      <c r="A50" s="173" t="s">
        <v>71</v>
      </c>
      <c r="B50" s="173" t="e">
        <f>NA()</f>
        <v>#N/A</v>
      </c>
      <c r="C50" s="173">
        <f>IF(ISNUMBER('実質公債費比率（分子）の構造'!K$53),'実質公債費比率（分子）の構造'!K$53,NA())</f>
        <v>157</v>
      </c>
      <c r="D50" s="173" t="e">
        <f>NA()</f>
        <v>#N/A</v>
      </c>
      <c r="E50" s="173" t="e">
        <f>NA()</f>
        <v>#N/A</v>
      </c>
      <c r="F50" s="173">
        <f>IF(ISNUMBER('実質公債費比率（分子）の構造'!L$53),'実質公債費比率（分子）の構造'!L$53,NA())</f>
        <v>158</v>
      </c>
      <c r="G50" s="173" t="e">
        <f>NA()</f>
        <v>#N/A</v>
      </c>
      <c r="H50" s="173" t="e">
        <f>NA()</f>
        <v>#N/A</v>
      </c>
      <c r="I50" s="173">
        <f>IF(ISNUMBER('実質公債費比率（分子）の構造'!M$53),'実質公債費比率（分子）の構造'!M$53,NA())</f>
        <v>154</v>
      </c>
      <c r="J50" s="173" t="e">
        <f>NA()</f>
        <v>#N/A</v>
      </c>
      <c r="K50" s="173" t="e">
        <f>NA()</f>
        <v>#N/A</v>
      </c>
      <c r="L50" s="173">
        <f>IF(ISNUMBER('実質公債費比率（分子）の構造'!N$53),'実質公債費比率（分子）の構造'!N$53,NA())</f>
        <v>166</v>
      </c>
      <c r="M50" s="173" t="e">
        <f>NA()</f>
        <v>#N/A</v>
      </c>
      <c r="N50" s="173" t="e">
        <f>NA()</f>
        <v>#N/A</v>
      </c>
      <c r="O50" s="173">
        <f>IF(ISNUMBER('実質公債費比率（分子）の構造'!O$53),'実質公債費比率（分子）の構造'!O$53,NA())</f>
        <v>165</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3128</v>
      </c>
      <c r="E56" s="172"/>
      <c r="F56" s="172"/>
      <c r="G56" s="172">
        <f>'将来負担比率（分子）の構造'!J$52</f>
        <v>3149</v>
      </c>
      <c r="H56" s="172"/>
      <c r="I56" s="172"/>
      <c r="J56" s="172">
        <f>'将来負担比率（分子）の構造'!K$52</f>
        <v>3194</v>
      </c>
      <c r="K56" s="172"/>
      <c r="L56" s="172"/>
      <c r="M56" s="172">
        <f>'将来負担比率（分子）の構造'!L$52</f>
        <v>3300</v>
      </c>
      <c r="N56" s="172"/>
      <c r="O56" s="172"/>
      <c r="P56" s="172">
        <f>'将来負担比率（分子）の構造'!M$52</f>
        <v>3483</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2716</v>
      </c>
      <c r="E58" s="172"/>
      <c r="F58" s="172"/>
      <c r="G58" s="172">
        <f>'将来負担比率（分子）の構造'!J$50</f>
        <v>2320</v>
      </c>
      <c r="H58" s="172"/>
      <c r="I58" s="172"/>
      <c r="J58" s="172">
        <f>'将来負担比率（分子）の構造'!K$50</f>
        <v>3275</v>
      </c>
      <c r="K58" s="172"/>
      <c r="L58" s="172"/>
      <c r="M58" s="172">
        <f>'将来負担比率（分子）の構造'!L$50</f>
        <v>3290</v>
      </c>
      <c r="N58" s="172"/>
      <c r="O58" s="172"/>
      <c r="P58" s="172">
        <f>'将来負担比率（分子）の構造'!M$50</f>
        <v>3539</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1196</v>
      </c>
      <c r="C62" s="172"/>
      <c r="D62" s="172"/>
      <c r="E62" s="172">
        <f>'将来負担比率（分子）の構造'!J$45</f>
        <v>1040</v>
      </c>
      <c r="F62" s="172"/>
      <c r="G62" s="172"/>
      <c r="H62" s="172">
        <f>'将来負担比率（分子）の構造'!K$45</f>
        <v>1010</v>
      </c>
      <c r="I62" s="172"/>
      <c r="J62" s="172"/>
      <c r="K62" s="172">
        <f>'将来負担比率（分子）の構造'!L$45</f>
        <v>1262</v>
      </c>
      <c r="L62" s="172"/>
      <c r="M62" s="172"/>
      <c r="N62" s="172">
        <f>'将来負担比率（分子）の構造'!M$45</f>
        <v>1258</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1683</v>
      </c>
      <c r="C64" s="172"/>
      <c r="D64" s="172"/>
      <c r="E64" s="172">
        <f>'将来負担比率（分子）の構造'!J$43</f>
        <v>1572</v>
      </c>
      <c r="F64" s="172"/>
      <c r="G64" s="172"/>
      <c r="H64" s="172">
        <f>'将来負担比率（分子）の構造'!K$43</f>
        <v>1330</v>
      </c>
      <c r="I64" s="172"/>
      <c r="J64" s="172"/>
      <c r="K64" s="172">
        <f>'将来負担比率（分子）の構造'!L$43</f>
        <v>1266</v>
      </c>
      <c r="L64" s="172"/>
      <c r="M64" s="172"/>
      <c r="N64" s="172">
        <f>'将来負担比率（分子）の構造'!M$43</f>
        <v>1153</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3357</v>
      </c>
      <c r="C66" s="172"/>
      <c r="D66" s="172"/>
      <c r="E66" s="172">
        <f>'将来負担比率（分子）の構造'!J$41</f>
        <v>3398</v>
      </c>
      <c r="F66" s="172"/>
      <c r="G66" s="172"/>
      <c r="H66" s="172">
        <f>'将来負担比率（分子）の構造'!K$41</f>
        <v>3521</v>
      </c>
      <c r="I66" s="172"/>
      <c r="J66" s="172"/>
      <c r="K66" s="172">
        <f>'将来負担比率（分子）の構造'!L$41</f>
        <v>3707</v>
      </c>
      <c r="L66" s="172"/>
      <c r="M66" s="172"/>
      <c r="N66" s="172">
        <f>'将来負担比率（分子）の構造'!M$41</f>
        <v>4013</v>
      </c>
      <c r="O66" s="172"/>
      <c r="P66" s="172"/>
    </row>
    <row r="67" spans="1:16" x14ac:dyDescent="0.15">
      <c r="A67" s="172" t="s">
        <v>75</v>
      </c>
      <c r="B67" s="172" t="e">
        <f>NA()</f>
        <v>#N/A</v>
      </c>
      <c r="C67" s="172">
        <f>IF(ISNUMBER('将来負担比率（分子）の構造'!I$53), IF('将来負担比率（分子）の構造'!I$53 &lt; 0, 0, '将来負担比率（分子）の構造'!I$53), NA())</f>
        <v>392</v>
      </c>
      <c r="D67" s="172" t="e">
        <f>NA()</f>
        <v>#N/A</v>
      </c>
      <c r="E67" s="172" t="e">
        <f>NA()</f>
        <v>#N/A</v>
      </c>
      <c r="F67" s="172">
        <f>IF(ISNUMBER('将来負担比率（分子）の構造'!J$53), IF('将来負担比率（分子）の構造'!J$53 &lt; 0, 0, '将来負担比率（分子）の構造'!J$53), NA())</f>
        <v>541</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2064</v>
      </c>
      <c r="C72" s="176">
        <f>基金残高に係る経年分析!G55</f>
        <v>1953</v>
      </c>
      <c r="D72" s="176">
        <f>基金残高に係る経年分析!H55</f>
        <v>2078</v>
      </c>
    </row>
    <row r="73" spans="1:16" x14ac:dyDescent="0.15">
      <c r="A73" s="175" t="s">
        <v>78</v>
      </c>
      <c r="B73" s="176">
        <f>基金残高に係る経年分析!F56</f>
        <v>344</v>
      </c>
      <c r="C73" s="176">
        <f>基金残高に係る経年分析!G56</f>
        <v>344</v>
      </c>
      <c r="D73" s="176">
        <f>基金残高に係る経年分析!H56</f>
        <v>365</v>
      </c>
    </row>
    <row r="74" spans="1:16" x14ac:dyDescent="0.15">
      <c r="A74" s="175" t="s">
        <v>79</v>
      </c>
      <c r="B74" s="176">
        <f>基金残高に係る経年分析!F57</f>
        <v>861</v>
      </c>
      <c r="C74" s="176">
        <f>基金残高に係る経年分析!G57</f>
        <v>889</v>
      </c>
      <c r="D74" s="176">
        <f>基金残高に係る経年分析!H57</f>
        <v>890</v>
      </c>
    </row>
  </sheetData>
  <sheetProtection algorithmName="SHA-512" hashValue="WTBrt0a64Enq3JcSXYvUzeKm3RxT9uponR0MUL0yBcyXX3XZYBO949H4I59i2leTYAZnNMoV4bCv5GfQeykFQw==" saltValue="XeWQQJyQxZz5J70QSq5Z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2023-03-09T04:47:18Z</cp:lastPrinted>
  <dcterms:created xsi:type="dcterms:W3CDTF">2023-02-20T05:48:55Z</dcterms:created>
  <dcterms:modified xsi:type="dcterms:W3CDTF">2023-10-06T07:27:25Z</dcterms:modified>
  <cp:category/>
</cp:coreProperties>
</file>