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980" activeTab="1"/>
  </bookViews>
  <sheets>
    <sheet name="前回比" sheetId="1" r:id="rId1"/>
    <sheet name="総人口数・住民数順" sheetId="2" r:id="rId2"/>
  </sheets>
  <definedNames>
    <definedName name="AccessDatabase" hidden="1">"N:\共通DCR\勤怠\勤怠.mdb"</definedName>
    <definedName name="_xlnm.Print_Area" localSheetId="0">'前回比'!$A$1:$V$60</definedName>
    <definedName name="_xlnm.Print_Area" localSheetId="1">'総人口数・住民数順'!$A$1:$L$62</definedName>
  </definedNames>
  <calcPr fullCalcOnLoad="1"/>
</workbook>
</file>

<file path=xl/sharedStrings.xml><?xml version="1.0" encoding="utf-8"?>
<sst xmlns="http://schemas.openxmlformats.org/spreadsheetml/2006/main" count="210" uniqueCount="133">
  <si>
    <t>市町村別外国人住民数（総人口比順）</t>
  </si>
  <si>
    <t>市町村別外国人住民数（住民数順）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</si>
  <si>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</si>
  <si>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</si>
  <si>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</si>
  <si>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</si>
  <si>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</si>
  <si>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</si>
  <si>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</si>
  <si>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</si>
  <si>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</si>
  <si>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</si>
  <si>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</si>
  <si>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</si>
  <si>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</si>
  <si>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</si>
  <si>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</si>
  <si>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</si>
  <si>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</si>
  <si>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</si>
  <si>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</si>
  <si>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</si>
  <si>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</si>
  <si>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</si>
  <si>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</si>
  <si>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</si>
  <si>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</si>
  <si>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</si>
  <si>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</si>
  <si>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</si>
  <si>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</si>
  <si>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</si>
  <si>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</si>
  <si>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</si>
  <si>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</si>
  <si>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</si>
  <si>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</si>
  <si>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</si>
  <si>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</si>
  <si>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</si>
  <si>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</si>
  <si>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</si>
  <si>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</si>
  <si>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</si>
  <si>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</si>
  <si>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</si>
  <si>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</si>
  <si>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</si>
  <si>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</si>
  <si>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</si>
  <si>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</si>
  <si>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</si>
  <si>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</si>
  <si>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</si>
  <si>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</si>
  <si>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</si>
  <si>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</si>
  <si>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</si>
  <si>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</si>
  <si>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</si>
  <si>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</si>
  <si>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</si>
  <si>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</si>
  <si>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</si>
  <si>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</si>
  <si>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</si>
  <si>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</si>
  <si>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</si>
  <si>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</si>
  <si>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</si>
  <si>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</si>
  <si>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</si>
  <si>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</si>
  <si>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</si>
  <si>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</si>
  <si>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</si>
  <si>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</si>
  <si>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</si>
  <si>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</si>
  <si>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</si>
  <si>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</si>
  <si>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</si>
  <si>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</si>
  <si>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</si>
  <si>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</si>
  <si>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</si>
  <si>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</si>
  <si>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</si>
  <si>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</si>
  <si>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</si>
  <si>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</si>
  <si>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</si>
  <si>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</si>
  <si>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</si>
  <si>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</si>
  <si>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</si>
  <si>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</si>
  <si>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</si>
  <si>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</si>
  <si>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</si>
  <si>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</si>
  <si>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</si>
  <si>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</si>
  <si>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</si>
  <si>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</si>
  <si>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</si>
  <si>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</si>
  <si>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</si>
  <si>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</si>
  <si>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</si>
  <si>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</si>
  <si>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</si>
  <si>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</si>
  <si>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</si>
  <si>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</si>
  <si>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</si>
  <si>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</si>
  <si>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</si>
  <si>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</si>
  <si>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</si>
  <si>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フィリピン Philippines</t>
  </si>
  <si>
    <t>韓国 Korea</t>
  </si>
  <si>
    <t>合計</t>
  </si>
  <si>
    <t>※四捨五入の関係で合計は100パーセントになりません。</t>
  </si>
  <si>
    <t>2022年6月末</t>
  </si>
  <si>
    <t>人口に占める割合</t>
  </si>
  <si>
    <t>在留外国人数</t>
  </si>
  <si>
    <t>2022年12月末現在外国人住民数</t>
  </si>
  <si>
    <t>2023年1月1日
現在総人口</t>
  </si>
  <si>
    <t>※2023年1月1日現在総人口については、愛知県統計課「あいちの人口」による。</t>
  </si>
  <si>
    <t>2022年12月末-2022年6月末</t>
  </si>
  <si>
    <t>2022年12月末</t>
  </si>
  <si>
    <t>愛知県内市町村の外国人住民数増減（2022年12月末現在ー2022年6月末現在、法務省調べ）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</si>
</sst>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Tahoma"/>
      <family val="2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5" fillId="0" borderId="0" xfId="68" applyFo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4" fillId="0" borderId="10" xfId="68" applyFont="1" applyBorder="1" applyAlignment="1">
      <alignment horizontal="center" vertical="center" wrapText="1"/>
      <protection/>
    </xf>
    <xf numFmtId="177" fontId="5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5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176" fontId="5" fillId="0" borderId="11" xfId="68" applyNumberFormat="1" applyFont="1" applyFill="1" applyBorder="1" applyAlignment="1">
      <alignment horizontal="center" vertical="center"/>
      <protection/>
    </xf>
    <xf numFmtId="41" fontId="5" fillId="0" borderId="12" xfId="68" applyNumberFormat="1" applyFont="1" applyFill="1" applyBorder="1">
      <alignment vertical="center"/>
      <protection/>
    </xf>
    <xf numFmtId="178" fontId="5" fillId="34" borderId="13" xfId="51" applyNumberFormat="1" applyFont="1" applyFill="1" applyBorder="1" applyAlignment="1">
      <alignment horizontal="right" vertical="center"/>
    </xf>
    <xf numFmtId="178" fontId="5" fillId="34" borderId="14" xfId="51" applyNumberFormat="1" applyFont="1" applyFill="1" applyBorder="1" applyAlignment="1">
      <alignment horizontal="right" vertical="center"/>
    </xf>
    <xf numFmtId="0" fontId="5" fillId="0" borderId="0" xfId="68" applyFont="1" applyFill="1" applyBorder="1" applyAlignment="1">
      <alignment vertical="center" wrapText="1"/>
      <protection/>
    </xf>
    <xf numFmtId="0" fontId="44" fillId="0" borderId="0" xfId="68" applyFont="1" applyFill="1">
      <alignment vertical="center"/>
      <protection/>
    </xf>
    <xf numFmtId="0" fontId="44" fillId="0" borderId="0" xfId="68" applyFont="1" applyFill="1" applyBorder="1" applyAlignment="1">
      <alignment vertical="center" wrapText="1"/>
      <protection/>
    </xf>
    <xf numFmtId="0" fontId="5" fillId="34" borderId="15" xfId="51" applyNumberFormat="1" applyFont="1" applyFill="1" applyBorder="1" applyAlignment="1">
      <alignment horizontal="center" vertical="center" wrapText="1" shrinkToFit="1"/>
    </xf>
    <xf numFmtId="38" fontId="5" fillId="34" borderId="15" xfId="51" applyFont="1" applyFill="1" applyBorder="1" applyAlignment="1">
      <alignment horizontal="center" vertical="center" wrapText="1" shrinkToFit="1"/>
    </xf>
    <xf numFmtId="0" fontId="2" fillId="0" borderId="0" xfId="68" applyFill="1">
      <alignment vertical="center"/>
      <protection/>
    </xf>
    <xf numFmtId="178" fontId="5" fillId="34" borderId="16" xfId="74" applyNumberFormat="1" applyFont="1" applyFill="1" applyBorder="1" applyAlignment="1">
      <alignment horizontal="right" vertical="center"/>
      <protection/>
    </xf>
    <xf numFmtId="41" fontId="5" fillId="0" borderId="17" xfId="68" applyNumberFormat="1" applyFont="1" applyFill="1" applyBorder="1">
      <alignment vertical="center"/>
      <protection/>
    </xf>
    <xf numFmtId="0" fontId="2" fillId="33" borderId="0" xfId="68" applyFont="1" applyFill="1">
      <alignment vertical="center"/>
      <protection/>
    </xf>
    <xf numFmtId="38" fontId="5" fillId="33" borderId="0" xfId="51" applyFont="1" applyFill="1" applyBorder="1" applyAlignment="1">
      <alignment horizontal="center" vertical="center" shrinkToFit="1"/>
    </xf>
    <xf numFmtId="0" fontId="2" fillId="0" borderId="10" xfId="68" applyFont="1" applyFill="1" applyBorder="1" applyAlignment="1">
      <alignment horizontal="center" vertical="center"/>
      <protection/>
    </xf>
    <xf numFmtId="41" fontId="2" fillId="0" borderId="10" xfId="72" applyNumberFormat="1" applyFont="1" applyFill="1" applyBorder="1" applyAlignment="1">
      <alignment horizontal="center" vertical="center"/>
      <protection/>
    </xf>
    <xf numFmtId="176" fontId="2" fillId="33" borderId="10" xfId="68" applyNumberFormat="1" applyFont="1" applyFill="1" applyBorder="1" applyAlignment="1">
      <alignment horizontal="center" vertical="center"/>
      <protection/>
    </xf>
    <xf numFmtId="10" fontId="2" fillId="0" borderId="10" xfId="68" applyNumberFormat="1" applyFont="1" applyBorder="1" applyAlignment="1">
      <alignment horizontal="right" vertical="center"/>
      <protection/>
    </xf>
    <xf numFmtId="41" fontId="2" fillId="0" borderId="10" xfId="72" applyNumberFormat="1" applyFont="1" applyFill="1" applyBorder="1" applyAlignment="1">
      <alignment horizontal="left" vertical="center"/>
      <protection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76" fontId="2" fillId="0" borderId="10" xfId="68" applyNumberFormat="1" applyFont="1" applyFill="1" applyBorder="1" applyAlignment="1">
      <alignment horizontal="center" vertical="center"/>
      <protection/>
    </xf>
    <xf numFmtId="10" fontId="2" fillId="0" borderId="10" xfId="68" applyNumberFormat="1" applyFont="1" applyFill="1" applyBorder="1" applyAlignment="1">
      <alignment horizontal="center" vertical="center"/>
      <protection/>
    </xf>
    <xf numFmtId="176" fontId="2" fillId="0" borderId="10" xfId="68" applyNumberFormat="1" applyFont="1" applyBorder="1" applyAlignment="1">
      <alignment horizontal="center" vertical="center"/>
      <protection/>
    </xf>
    <xf numFmtId="38" fontId="2" fillId="0" borderId="10" xfId="51" applyFont="1" applyFill="1" applyBorder="1" applyAlignment="1">
      <alignment horizontal="right" vertical="center"/>
    </xf>
    <xf numFmtId="0" fontId="2" fillId="0" borderId="10" xfId="68" applyFont="1" applyBorder="1" applyAlignment="1">
      <alignment horizontal="left" vertical="center"/>
      <protection/>
    </xf>
    <xf numFmtId="38" fontId="2" fillId="0" borderId="0" xfId="51" applyFont="1" applyFill="1" applyBorder="1" applyAlignment="1">
      <alignment horizontal="right" vertical="center"/>
    </xf>
    <xf numFmtId="10" fontId="2" fillId="0" borderId="18" xfId="68" applyNumberFormat="1" applyFont="1" applyFill="1" applyBorder="1" applyAlignment="1">
      <alignment horizontal="center" vertical="center"/>
      <protection/>
    </xf>
    <xf numFmtId="41" fontId="4" fillId="0" borderId="0" xfId="68" applyNumberFormat="1" applyFont="1">
      <alignment vertical="center"/>
      <protection/>
    </xf>
    <xf numFmtId="41" fontId="4" fillId="33" borderId="0" xfId="68" applyNumberFormat="1" applyFont="1" applyFill="1">
      <alignment vertical="center"/>
      <protection/>
    </xf>
    <xf numFmtId="38" fontId="5" fillId="0" borderId="19" xfId="51" applyFont="1" applyFill="1" applyBorder="1" applyAlignment="1">
      <alignment horizontal="center" vertical="center"/>
    </xf>
    <xf numFmtId="176" fontId="5" fillId="0" borderId="19" xfId="68" applyNumberFormat="1" applyFont="1" applyFill="1" applyBorder="1" applyAlignment="1">
      <alignment horizontal="center" vertical="center"/>
      <protection/>
    </xf>
    <xf numFmtId="38" fontId="5" fillId="0" borderId="20" xfId="51" applyFont="1" applyFill="1" applyBorder="1" applyAlignment="1">
      <alignment horizontal="center" vertical="center"/>
    </xf>
    <xf numFmtId="176" fontId="45" fillId="0" borderId="17" xfId="0" applyNumberFormat="1" applyFont="1" applyBorder="1" applyAlignment="1">
      <alignment/>
    </xf>
    <xf numFmtId="176" fontId="45" fillId="0" borderId="21" xfId="0" applyNumberFormat="1" applyFont="1" applyBorder="1" applyAlignment="1">
      <alignment/>
    </xf>
    <xf numFmtId="0" fontId="4" fillId="0" borderId="22" xfId="68" applyFont="1" applyBorder="1" applyAlignment="1">
      <alignment horizontal="center" vertical="center" wrapText="1"/>
      <protection/>
    </xf>
    <xf numFmtId="0" fontId="2" fillId="0" borderId="23" xfId="68" applyBorder="1">
      <alignment vertical="center"/>
      <protection/>
    </xf>
    <xf numFmtId="38" fontId="5" fillId="0" borderId="24" xfId="51" applyFont="1" applyFill="1" applyBorder="1" applyAlignment="1">
      <alignment horizontal="center" vertical="center" shrinkToFit="1"/>
    </xf>
    <xf numFmtId="41" fontId="5" fillId="0" borderId="25" xfId="72" applyNumberFormat="1" applyFont="1" applyFill="1" applyBorder="1" applyAlignment="1">
      <alignment horizontal="left" vertical="center"/>
      <protection/>
    </xf>
    <xf numFmtId="178" fontId="5" fillId="34" borderId="26" xfId="51" applyNumberFormat="1" applyFont="1" applyFill="1" applyBorder="1" applyAlignment="1">
      <alignment horizontal="right" vertical="center"/>
    </xf>
    <xf numFmtId="178" fontId="5" fillId="34" borderId="26" xfId="74" applyNumberFormat="1" applyFont="1" applyFill="1" applyBorder="1" applyAlignment="1">
      <alignment horizontal="right" vertical="center"/>
      <protection/>
    </xf>
    <xf numFmtId="0" fontId="4" fillId="0" borderId="21" xfId="51" applyNumberFormat="1" applyFont="1" applyFill="1" applyBorder="1" applyAlignment="1">
      <alignment horizontal="center" vertical="center" wrapText="1" shrinkToFit="1"/>
    </xf>
    <xf numFmtId="0" fontId="4" fillId="34" borderId="13" xfId="51" applyNumberFormat="1" applyFont="1" applyFill="1" applyBorder="1" applyAlignment="1">
      <alignment horizontal="center" vertical="center" wrapText="1" shrinkToFit="1"/>
    </xf>
    <xf numFmtId="178" fontId="5" fillId="34" borderId="16" xfId="51" applyNumberFormat="1" applyFont="1" applyFill="1" applyBorder="1" applyAlignment="1">
      <alignment horizontal="right" vertical="center"/>
    </xf>
    <xf numFmtId="176" fontId="45" fillId="0" borderId="10" xfId="0" applyNumberFormat="1" applyFont="1" applyBorder="1" applyAlignment="1">
      <alignment/>
    </xf>
    <xf numFmtId="41" fontId="5" fillId="0" borderId="10" xfId="68" applyNumberFormat="1" applyFont="1" applyFill="1" applyBorder="1">
      <alignment vertical="center"/>
      <protection/>
    </xf>
    <xf numFmtId="41" fontId="5" fillId="0" borderId="27" xfId="72" applyNumberFormat="1" applyFont="1" applyFill="1" applyBorder="1" applyAlignment="1">
      <alignment horizontal="left" vertical="center"/>
      <protection/>
    </xf>
    <xf numFmtId="41" fontId="5" fillId="0" borderId="25" xfId="68" applyNumberFormat="1" applyFont="1" applyFill="1" applyBorder="1">
      <alignment vertical="center"/>
      <protection/>
    </xf>
    <xf numFmtId="41" fontId="5" fillId="0" borderId="27" xfId="68" applyNumberFormat="1" applyFont="1" applyFill="1" applyBorder="1">
      <alignment vertical="center"/>
      <protection/>
    </xf>
    <xf numFmtId="0" fontId="4" fillId="0" borderId="28" xfId="51" applyNumberFormat="1" applyFont="1" applyFill="1" applyBorder="1" applyAlignment="1">
      <alignment horizontal="center" vertical="center" wrapText="1" shrinkToFit="1"/>
    </xf>
    <xf numFmtId="41" fontId="5" fillId="0" borderId="29" xfId="68" applyNumberFormat="1" applyFont="1" applyFill="1" applyBorder="1">
      <alignment vertical="center"/>
      <protection/>
    </xf>
    <xf numFmtId="178" fontId="5" fillId="34" borderId="14" xfId="74" applyNumberFormat="1" applyFont="1" applyFill="1" applyBorder="1" applyAlignment="1">
      <alignment horizontal="right" vertical="center"/>
      <protection/>
    </xf>
    <xf numFmtId="176" fontId="45" fillId="0" borderId="28" xfId="0" applyNumberFormat="1" applyFont="1" applyBorder="1" applyAlignment="1">
      <alignment/>
    </xf>
    <xf numFmtId="178" fontId="5" fillId="34" borderId="13" xfId="74" applyNumberFormat="1" applyFont="1" applyFill="1" applyBorder="1" applyAlignment="1">
      <alignment horizontal="right" vertical="center"/>
      <protection/>
    </xf>
    <xf numFmtId="41" fontId="5" fillId="0" borderId="21" xfId="68" applyNumberFormat="1" applyFont="1" applyFill="1" applyBorder="1">
      <alignment vertical="center"/>
      <protection/>
    </xf>
    <xf numFmtId="41" fontId="5" fillId="0" borderId="28" xfId="68" applyNumberFormat="1" applyFont="1" applyFill="1" applyBorder="1">
      <alignment vertical="center"/>
      <protection/>
    </xf>
    <xf numFmtId="0" fontId="2" fillId="33" borderId="0" xfId="68" applyFont="1" applyFill="1" applyBorder="1" applyAlignment="1">
      <alignment vertical="center"/>
      <protection/>
    </xf>
    <xf numFmtId="0" fontId="5" fillId="0" borderId="30" xfId="51" applyNumberFormat="1" applyFont="1" applyFill="1" applyBorder="1" applyAlignment="1">
      <alignment horizontal="center" vertical="center" wrapText="1" shrinkToFit="1"/>
    </xf>
    <xf numFmtId="0" fontId="5" fillId="0" borderId="31" xfId="51" applyNumberFormat="1" applyFont="1" applyFill="1" applyBorder="1" applyAlignment="1">
      <alignment horizontal="center" vertical="center" wrapText="1" shrinkToFit="1"/>
    </xf>
    <xf numFmtId="38" fontId="5" fillId="0" borderId="32" xfId="51" applyFont="1" applyFill="1" applyBorder="1" applyAlignment="1">
      <alignment horizontal="center" vertical="center" wrapText="1" shrinkToFit="1"/>
    </xf>
    <xf numFmtId="38" fontId="5" fillId="0" borderId="33" xfId="51" applyFont="1" applyFill="1" applyBorder="1" applyAlignment="1">
      <alignment horizontal="center" vertical="center" wrapText="1" shrinkToFit="1"/>
    </xf>
    <xf numFmtId="0" fontId="8" fillId="0" borderId="0" xfId="68" applyFont="1" applyBorder="1" applyAlignment="1">
      <alignment horizontal="center" vertical="center" wrapText="1"/>
      <protection/>
    </xf>
    <xf numFmtId="0" fontId="4" fillId="0" borderId="34" xfId="68" applyFont="1" applyBorder="1" applyAlignment="1">
      <alignment horizontal="right" vertical="center"/>
      <protection/>
    </xf>
    <xf numFmtId="176" fontId="5" fillId="0" borderId="35" xfId="51" applyNumberFormat="1" applyFont="1" applyFill="1" applyBorder="1" applyAlignment="1">
      <alignment horizontal="center" vertical="center" wrapText="1" shrinkToFit="1"/>
    </xf>
    <xf numFmtId="176" fontId="5" fillId="0" borderId="36" xfId="51" applyNumberFormat="1" applyFont="1" applyFill="1" applyBorder="1" applyAlignment="1">
      <alignment horizontal="center" vertical="center" wrapText="1" shrinkToFit="1"/>
    </xf>
    <xf numFmtId="176" fontId="5" fillId="0" borderId="37" xfId="51" applyNumberFormat="1" applyFont="1" applyFill="1" applyBorder="1" applyAlignment="1">
      <alignment horizontal="center" vertical="center" wrapText="1" shrinkToFit="1"/>
    </xf>
    <xf numFmtId="176" fontId="5" fillId="33" borderId="35" xfId="51" applyNumberFormat="1" applyFont="1" applyFill="1" applyBorder="1" applyAlignment="1">
      <alignment horizontal="center" vertical="distributed" wrapText="1" shrinkToFit="1"/>
    </xf>
    <xf numFmtId="176" fontId="5" fillId="33" borderId="36" xfId="51" applyNumberFormat="1" applyFont="1" applyFill="1" applyBorder="1" applyAlignment="1">
      <alignment horizontal="center" vertical="distributed" wrapText="1" shrinkToFit="1"/>
    </xf>
    <xf numFmtId="176" fontId="5" fillId="33" borderId="37" xfId="51" applyNumberFormat="1" applyFont="1" applyFill="1" applyBorder="1" applyAlignment="1">
      <alignment horizontal="center" vertical="distributed" wrapText="1" shrinkToFi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3" xfId="72"/>
    <cellStyle name="標準 3 2" xfId="73"/>
    <cellStyle name="標準 4" xfId="74"/>
    <cellStyle name="標準 5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0"/>
  <sheetViews>
    <sheetView view="pageBreakPreview" zoomScale="90" zoomScaleNormal="90" zoomScaleSheetLayoutView="90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2" sqref="D2"/>
    </sheetView>
  </sheetViews>
  <sheetFormatPr defaultColWidth="9.00390625" defaultRowHeight="15"/>
  <cols>
    <col min="1" max="1" width="17.8515625" style="10" customWidth="1"/>
    <col min="2" max="4" width="9.421875" style="10" customWidth="1"/>
    <col min="5" max="6" width="9.421875" style="24" customWidth="1"/>
    <col min="7" max="22" width="9.421875" style="10" customWidth="1"/>
    <col min="23" max="23" width="9.00390625" style="17" customWidth="1"/>
    <col min="24" max="16384" width="9.00390625" style="3" customWidth="1"/>
  </cols>
  <sheetData>
    <row r="1" spans="1:6" ht="12.75">
      <c r="A1" s="10" t="s">
        <v>132</v>
      </c>
      <c r="E1" s="10"/>
      <c r="F1" s="10"/>
    </row>
    <row r="2" spans="5:6" ht="13.5" customHeight="1" thickBot="1">
      <c r="E2" s="10"/>
      <c r="F2" s="10"/>
    </row>
    <row r="3" spans="1:23" s="2" customFormat="1" ht="24.75" customHeight="1">
      <c r="A3" s="78" t="s">
        <v>50</v>
      </c>
      <c r="B3" s="76" t="s">
        <v>115</v>
      </c>
      <c r="C3" s="77"/>
      <c r="D3" s="26" t="s">
        <v>51</v>
      </c>
      <c r="E3" s="76" t="s">
        <v>116</v>
      </c>
      <c r="F3" s="77"/>
      <c r="G3" s="27" t="s">
        <v>52</v>
      </c>
      <c r="H3" s="76" t="s">
        <v>118</v>
      </c>
      <c r="I3" s="77"/>
      <c r="J3" s="27" t="s">
        <v>52</v>
      </c>
      <c r="K3" s="76" t="s">
        <v>117</v>
      </c>
      <c r="L3" s="77"/>
      <c r="M3" s="27" t="s">
        <v>52</v>
      </c>
      <c r="N3" s="76" t="s">
        <v>120</v>
      </c>
      <c r="O3" s="77"/>
      <c r="P3" s="27" t="s">
        <v>52</v>
      </c>
      <c r="Q3" s="76" t="s">
        <v>121</v>
      </c>
      <c r="R3" s="77"/>
      <c r="S3" s="27" t="s">
        <v>52</v>
      </c>
      <c r="T3" s="76" t="s">
        <v>119</v>
      </c>
      <c r="U3" s="77"/>
      <c r="V3" s="27" t="s">
        <v>52</v>
      </c>
      <c r="W3" s="17"/>
    </row>
    <row r="4" spans="1:23" ht="35.25" customHeight="1" thickBot="1">
      <c r="A4" s="79"/>
      <c r="B4" s="60" t="s">
        <v>131</v>
      </c>
      <c r="C4" s="68" t="s">
        <v>124</v>
      </c>
      <c r="D4" s="61" t="s">
        <v>130</v>
      </c>
      <c r="E4" s="60" t="s">
        <v>131</v>
      </c>
      <c r="F4" s="68" t="s">
        <v>124</v>
      </c>
      <c r="G4" s="61" t="s">
        <v>130</v>
      </c>
      <c r="H4" s="60" t="s">
        <v>131</v>
      </c>
      <c r="I4" s="68" t="s">
        <v>124</v>
      </c>
      <c r="J4" s="61" t="s">
        <v>130</v>
      </c>
      <c r="K4" s="60" t="s">
        <v>131</v>
      </c>
      <c r="L4" s="68" t="s">
        <v>124</v>
      </c>
      <c r="M4" s="61" t="s">
        <v>130</v>
      </c>
      <c r="N4" s="60" t="s">
        <v>131</v>
      </c>
      <c r="O4" s="68" t="s">
        <v>124</v>
      </c>
      <c r="P4" s="61" t="s">
        <v>130</v>
      </c>
      <c r="Q4" s="60" t="s">
        <v>131</v>
      </c>
      <c r="R4" s="68" t="s">
        <v>124</v>
      </c>
      <c r="S4" s="61" t="s">
        <v>130</v>
      </c>
      <c r="T4" s="60" t="s">
        <v>131</v>
      </c>
      <c r="U4" s="68" t="s">
        <v>124</v>
      </c>
      <c r="V4" s="61" t="s">
        <v>130</v>
      </c>
      <c r="W4" s="18"/>
    </row>
    <row r="5" spans="1:22" ht="13.5" customHeight="1" thickTop="1">
      <c r="A5" s="56" t="s">
        <v>53</v>
      </c>
      <c r="B5" s="57">
        <v>88088</v>
      </c>
      <c r="C5" s="65">
        <v>86043</v>
      </c>
      <c r="D5" s="58">
        <f>B5-C5</f>
        <v>2045</v>
      </c>
      <c r="E5" s="57">
        <v>4412</v>
      </c>
      <c r="F5" s="65">
        <v>4429</v>
      </c>
      <c r="G5" s="58">
        <f>E5-F5</f>
        <v>-17</v>
      </c>
      <c r="H5" s="57">
        <v>10892</v>
      </c>
      <c r="I5" s="65">
        <v>11132</v>
      </c>
      <c r="J5" s="58">
        <f>H5-I5</f>
        <v>-240</v>
      </c>
      <c r="K5" s="57">
        <v>23372</v>
      </c>
      <c r="L5" s="65">
        <v>23096</v>
      </c>
      <c r="M5" s="58">
        <f>K5-L5</f>
        <v>276</v>
      </c>
      <c r="N5" s="57">
        <v>9851</v>
      </c>
      <c r="O5" s="65">
        <v>9709</v>
      </c>
      <c r="P5" s="59">
        <f>N5-O5</f>
        <v>142</v>
      </c>
      <c r="Q5" s="57">
        <v>14282</v>
      </c>
      <c r="R5" s="65">
        <v>14452</v>
      </c>
      <c r="S5" s="58">
        <f>Q5-R5</f>
        <v>-170</v>
      </c>
      <c r="T5" s="66">
        <f>B5-E5-H5-N5-Q5-K5</f>
        <v>25279</v>
      </c>
      <c r="U5" s="67">
        <v>23225</v>
      </c>
      <c r="V5" s="59">
        <f>T5-U5</f>
        <v>2054</v>
      </c>
    </row>
    <row r="6" spans="1:22" ht="13.5" customHeight="1">
      <c r="A6" s="49" t="s">
        <v>54</v>
      </c>
      <c r="B6" s="52">
        <v>20228</v>
      </c>
      <c r="C6" s="63">
        <v>19716</v>
      </c>
      <c r="D6" s="62">
        <f aca="true" t="shared" si="0" ref="D6:D59">B6-C6</f>
        <v>512</v>
      </c>
      <c r="E6" s="52">
        <v>8879</v>
      </c>
      <c r="F6" s="63">
        <v>8731</v>
      </c>
      <c r="G6" s="62">
        <f aca="true" t="shared" si="1" ref="G6:G59">E6-F6</f>
        <v>148</v>
      </c>
      <c r="H6" s="52">
        <v>1505</v>
      </c>
      <c r="I6" s="63">
        <v>1476</v>
      </c>
      <c r="J6" s="62">
        <f aca="true" t="shared" si="2" ref="J6:J58">H6-I6</f>
        <v>29</v>
      </c>
      <c r="K6" s="52">
        <v>1224</v>
      </c>
      <c r="L6" s="63">
        <v>1248</v>
      </c>
      <c r="M6" s="62">
        <f aca="true" t="shared" si="3" ref="M6:M56">K6-L6</f>
        <v>-24</v>
      </c>
      <c r="N6" s="52">
        <v>4477</v>
      </c>
      <c r="O6" s="63">
        <v>4259</v>
      </c>
      <c r="P6" s="29">
        <f aca="true" t="shared" si="4" ref="P6:P59">N6-O6</f>
        <v>218</v>
      </c>
      <c r="Q6" s="52">
        <v>1070</v>
      </c>
      <c r="R6" s="63">
        <v>1078</v>
      </c>
      <c r="S6" s="62">
        <f aca="true" t="shared" si="5" ref="S6:S59">Q6-R6</f>
        <v>-8</v>
      </c>
      <c r="T6" s="30">
        <f>B6-E6-H6-N6-Q6-K6</f>
        <v>3073</v>
      </c>
      <c r="U6" s="64">
        <v>2924</v>
      </c>
      <c r="V6" s="29">
        <f>T6-U6</f>
        <v>149</v>
      </c>
    </row>
    <row r="7" spans="1:22" ht="13.5" customHeight="1">
      <c r="A7" s="49" t="s">
        <v>55</v>
      </c>
      <c r="B7" s="52">
        <v>13002</v>
      </c>
      <c r="C7" s="63">
        <v>12909</v>
      </c>
      <c r="D7" s="62">
        <f t="shared" si="0"/>
        <v>93</v>
      </c>
      <c r="E7" s="52">
        <v>4439</v>
      </c>
      <c r="F7" s="63">
        <v>4421</v>
      </c>
      <c r="G7" s="62">
        <f t="shared" si="1"/>
        <v>18</v>
      </c>
      <c r="H7" s="52">
        <v>1876</v>
      </c>
      <c r="I7" s="63">
        <v>1937</v>
      </c>
      <c r="J7" s="62">
        <f t="shared" si="2"/>
        <v>-61</v>
      </c>
      <c r="K7" s="52">
        <v>1565</v>
      </c>
      <c r="L7" s="63">
        <v>1599</v>
      </c>
      <c r="M7" s="62">
        <f t="shared" si="3"/>
        <v>-34</v>
      </c>
      <c r="N7" s="52">
        <v>2040</v>
      </c>
      <c r="O7" s="63">
        <v>1995</v>
      </c>
      <c r="P7" s="29">
        <f t="shared" si="4"/>
        <v>45</v>
      </c>
      <c r="Q7" s="52">
        <v>1139</v>
      </c>
      <c r="R7" s="63">
        <v>1141</v>
      </c>
      <c r="S7" s="62">
        <f t="shared" si="5"/>
        <v>-2</v>
      </c>
      <c r="T7" s="30">
        <f aca="true" t="shared" si="6" ref="T7:T58">B7-E7-H7-N7-Q7-K7</f>
        <v>1943</v>
      </c>
      <c r="U7" s="64">
        <v>1816</v>
      </c>
      <c r="V7" s="29">
        <f aca="true" t="shared" si="7" ref="V7:V58">T7-U7</f>
        <v>127</v>
      </c>
    </row>
    <row r="8" spans="1:22" ht="13.5" customHeight="1">
      <c r="A8" s="49" t="s">
        <v>56</v>
      </c>
      <c r="B8" s="52">
        <v>7455</v>
      </c>
      <c r="C8" s="63">
        <v>7418</v>
      </c>
      <c r="D8" s="62">
        <f t="shared" si="0"/>
        <v>37</v>
      </c>
      <c r="E8" s="52">
        <v>370</v>
      </c>
      <c r="F8" s="63">
        <v>379</v>
      </c>
      <c r="G8" s="62">
        <f t="shared" si="1"/>
        <v>-9</v>
      </c>
      <c r="H8" s="52">
        <v>1582</v>
      </c>
      <c r="I8" s="63">
        <v>1561</v>
      </c>
      <c r="J8" s="62">
        <f t="shared" si="2"/>
        <v>21</v>
      </c>
      <c r="K8" s="52">
        <v>1253</v>
      </c>
      <c r="L8" s="63">
        <v>1352</v>
      </c>
      <c r="M8" s="62">
        <f t="shared" si="3"/>
        <v>-99</v>
      </c>
      <c r="N8" s="52">
        <v>1860</v>
      </c>
      <c r="O8" s="63">
        <v>1832</v>
      </c>
      <c r="P8" s="29">
        <f t="shared" si="4"/>
        <v>28</v>
      </c>
      <c r="Q8" s="52">
        <v>847</v>
      </c>
      <c r="R8" s="63">
        <v>859</v>
      </c>
      <c r="S8" s="62">
        <f t="shared" si="5"/>
        <v>-12</v>
      </c>
      <c r="T8" s="30">
        <f t="shared" si="6"/>
        <v>1543</v>
      </c>
      <c r="U8" s="64">
        <v>1435</v>
      </c>
      <c r="V8" s="29">
        <f t="shared" si="7"/>
        <v>108</v>
      </c>
    </row>
    <row r="9" spans="1:22" ht="13.5" customHeight="1">
      <c r="A9" s="49" t="s">
        <v>57</v>
      </c>
      <c r="B9" s="52">
        <v>4770</v>
      </c>
      <c r="C9" s="63">
        <v>4699</v>
      </c>
      <c r="D9" s="62">
        <f t="shared" si="0"/>
        <v>71</v>
      </c>
      <c r="E9" s="52">
        <v>988</v>
      </c>
      <c r="F9" s="63">
        <v>966</v>
      </c>
      <c r="G9" s="62">
        <f t="shared" si="1"/>
        <v>22</v>
      </c>
      <c r="H9" s="52">
        <v>701</v>
      </c>
      <c r="I9" s="63">
        <v>650</v>
      </c>
      <c r="J9" s="62">
        <f t="shared" si="2"/>
        <v>51</v>
      </c>
      <c r="K9" s="52">
        <v>417</v>
      </c>
      <c r="L9" s="63">
        <v>430</v>
      </c>
      <c r="M9" s="62">
        <f t="shared" si="3"/>
        <v>-13</v>
      </c>
      <c r="N9" s="52">
        <v>770</v>
      </c>
      <c r="O9" s="63">
        <v>753</v>
      </c>
      <c r="P9" s="29">
        <f t="shared" si="4"/>
        <v>17</v>
      </c>
      <c r="Q9" s="52">
        <v>653</v>
      </c>
      <c r="R9" s="63">
        <v>666</v>
      </c>
      <c r="S9" s="62">
        <f t="shared" si="5"/>
        <v>-13</v>
      </c>
      <c r="T9" s="30">
        <f t="shared" si="6"/>
        <v>1241</v>
      </c>
      <c r="U9" s="64">
        <v>1234</v>
      </c>
      <c r="V9" s="29">
        <f t="shared" si="7"/>
        <v>7</v>
      </c>
    </row>
    <row r="10" spans="1:22" ht="13.5" customHeight="1">
      <c r="A10" s="49" t="s">
        <v>58</v>
      </c>
      <c r="B10" s="52">
        <v>4703</v>
      </c>
      <c r="C10" s="63">
        <v>4685</v>
      </c>
      <c r="D10" s="62">
        <f t="shared" si="0"/>
        <v>18</v>
      </c>
      <c r="E10" s="52">
        <v>2128</v>
      </c>
      <c r="F10" s="63">
        <v>2176</v>
      </c>
      <c r="G10" s="62">
        <f t="shared" si="1"/>
        <v>-48</v>
      </c>
      <c r="H10" s="52">
        <v>866</v>
      </c>
      <c r="I10" s="63">
        <v>844</v>
      </c>
      <c r="J10" s="62">
        <f t="shared" si="2"/>
        <v>22</v>
      </c>
      <c r="K10" s="52">
        <v>468</v>
      </c>
      <c r="L10" s="63">
        <v>476</v>
      </c>
      <c r="M10" s="62">
        <f t="shared" si="3"/>
        <v>-8</v>
      </c>
      <c r="N10" s="52">
        <v>323</v>
      </c>
      <c r="O10" s="63">
        <v>320</v>
      </c>
      <c r="P10" s="29">
        <f t="shared" si="4"/>
        <v>3</v>
      </c>
      <c r="Q10" s="52">
        <v>263</v>
      </c>
      <c r="R10" s="63">
        <v>267</v>
      </c>
      <c r="S10" s="62">
        <f t="shared" si="5"/>
        <v>-4</v>
      </c>
      <c r="T10" s="30">
        <f t="shared" si="6"/>
        <v>655</v>
      </c>
      <c r="U10" s="64">
        <v>602</v>
      </c>
      <c r="V10" s="29">
        <f t="shared" si="7"/>
        <v>53</v>
      </c>
    </row>
    <row r="11" spans="1:22" ht="13.5" customHeight="1">
      <c r="A11" s="49" t="s">
        <v>59</v>
      </c>
      <c r="B11" s="52">
        <v>8386</v>
      </c>
      <c r="C11" s="63">
        <v>8291</v>
      </c>
      <c r="D11" s="62">
        <f t="shared" si="0"/>
        <v>95</v>
      </c>
      <c r="E11" s="52">
        <v>475</v>
      </c>
      <c r="F11" s="63">
        <v>452</v>
      </c>
      <c r="G11" s="62">
        <f t="shared" si="1"/>
        <v>23</v>
      </c>
      <c r="H11" s="52">
        <v>1758</v>
      </c>
      <c r="I11" s="63">
        <v>1702</v>
      </c>
      <c r="J11" s="62">
        <f t="shared" si="2"/>
        <v>56</v>
      </c>
      <c r="K11" s="52">
        <v>1202</v>
      </c>
      <c r="L11" s="63">
        <v>1247</v>
      </c>
      <c r="M11" s="62">
        <f t="shared" si="3"/>
        <v>-45</v>
      </c>
      <c r="N11" s="52">
        <v>1370</v>
      </c>
      <c r="O11" s="63">
        <v>1363</v>
      </c>
      <c r="P11" s="29">
        <f t="shared" si="4"/>
        <v>7</v>
      </c>
      <c r="Q11" s="52">
        <v>1568</v>
      </c>
      <c r="R11" s="63">
        <v>1599</v>
      </c>
      <c r="S11" s="62">
        <f t="shared" si="5"/>
        <v>-31</v>
      </c>
      <c r="T11" s="30">
        <f t="shared" si="6"/>
        <v>2013</v>
      </c>
      <c r="U11" s="64">
        <v>1928</v>
      </c>
      <c r="V11" s="29">
        <f t="shared" si="7"/>
        <v>85</v>
      </c>
    </row>
    <row r="12" spans="1:22" ht="13.5" customHeight="1">
      <c r="A12" s="49" t="s">
        <v>60</v>
      </c>
      <c r="B12" s="52">
        <v>7635</v>
      </c>
      <c r="C12" s="63">
        <v>7403</v>
      </c>
      <c r="D12" s="62">
        <f t="shared" si="0"/>
        <v>232</v>
      </c>
      <c r="E12" s="52">
        <v>2998</v>
      </c>
      <c r="F12" s="63">
        <v>2963</v>
      </c>
      <c r="G12" s="62">
        <f t="shared" si="1"/>
        <v>35</v>
      </c>
      <c r="H12" s="52">
        <v>1496</v>
      </c>
      <c r="I12" s="63">
        <v>1285</v>
      </c>
      <c r="J12" s="62">
        <f t="shared" si="2"/>
        <v>211</v>
      </c>
      <c r="K12" s="52">
        <v>482</v>
      </c>
      <c r="L12" s="63">
        <v>543</v>
      </c>
      <c r="M12" s="62">
        <f t="shared" si="3"/>
        <v>-61</v>
      </c>
      <c r="N12" s="52">
        <v>807</v>
      </c>
      <c r="O12" s="63">
        <v>785</v>
      </c>
      <c r="P12" s="29">
        <f t="shared" si="4"/>
        <v>22</v>
      </c>
      <c r="Q12" s="52">
        <v>463</v>
      </c>
      <c r="R12" s="63">
        <v>466</v>
      </c>
      <c r="S12" s="62">
        <f t="shared" si="5"/>
        <v>-3</v>
      </c>
      <c r="T12" s="30">
        <f t="shared" si="6"/>
        <v>1389</v>
      </c>
      <c r="U12" s="64">
        <v>1361</v>
      </c>
      <c r="V12" s="29">
        <f t="shared" si="7"/>
        <v>28</v>
      </c>
    </row>
    <row r="13" spans="1:22" ht="13.5" customHeight="1">
      <c r="A13" s="49" t="s">
        <v>61</v>
      </c>
      <c r="B13" s="52">
        <v>2133</v>
      </c>
      <c r="C13" s="63">
        <v>1976</v>
      </c>
      <c r="D13" s="62">
        <f t="shared" si="0"/>
        <v>157</v>
      </c>
      <c r="E13" s="52">
        <v>233</v>
      </c>
      <c r="F13" s="63">
        <v>220</v>
      </c>
      <c r="G13" s="62">
        <f t="shared" si="1"/>
        <v>13</v>
      </c>
      <c r="H13" s="52">
        <v>731</v>
      </c>
      <c r="I13" s="63">
        <v>663</v>
      </c>
      <c r="J13" s="62">
        <f t="shared" si="2"/>
        <v>68</v>
      </c>
      <c r="K13" s="52">
        <v>234</v>
      </c>
      <c r="L13" s="63">
        <v>229</v>
      </c>
      <c r="M13" s="62">
        <f t="shared" si="3"/>
        <v>5</v>
      </c>
      <c r="N13" s="52">
        <v>369</v>
      </c>
      <c r="O13" s="63">
        <v>342</v>
      </c>
      <c r="P13" s="29">
        <f t="shared" si="4"/>
        <v>27</v>
      </c>
      <c r="Q13" s="52">
        <v>127</v>
      </c>
      <c r="R13" s="63">
        <v>126</v>
      </c>
      <c r="S13" s="62">
        <f t="shared" si="5"/>
        <v>1</v>
      </c>
      <c r="T13" s="30">
        <f t="shared" si="6"/>
        <v>439</v>
      </c>
      <c r="U13" s="64">
        <v>396</v>
      </c>
      <c r="V13" s="29">
        <f t="shared" si="7"/>
        <v>43</v>
      </c>
    </row>
    <row r="14" spans="1:22" ht="13.5" customHeight="1">
      <c r="A14" s="49" t="s">
        <v>62</v>
      </c>
      <c r="B14" s="52">
        <v>6160</v>
      </c>
      <c r="C14" s="63">
        <v>6061</v>
      </c>
      <c r="D14" s="62">
        <f t="shared" si="0"/>
        <v>99</v>
      </c>
      <c r="E14" s="52">
        <v>2957</v>
      </c>
      <c r="F14" s="63">
        <v>2939</v>
      </c>
      <c r="G14" s="62">
        <f t="shared" si="1"/>
        <v>18</v>
      </c>
      <c r="H14" s="52">
        <v>1266</v>
      </c>
      <c r="I14" s="63">
        <v>1194</v>
      </c>
      <c r="J14" s="62">
        <f t="shared" si="2"/>
        <v>72</v>
      </c>
      <c r="K14" s="52">
        <v>223</v>
      </c>
      <c r="L14" s="63">
        <v>241</v>
      </c>
      <c r="M14" s="62">
        <f t="shared" si="3"/>
        <v>-18</v>
      </c>
      <c r="N14" s="52">
        <v>611</v>
      </c>
      <c r="O14" s="63">
        <v>611</v>
      </c>
      <c r="P14" s="29">
        <f t="shared" si="4"/>
        <v>0</v>
      </c>
      <c r="Q14" s="52">
        <v>73</v>
      </c>
      <c r="R14" s="63">
        <v>76</v>
      </c>
      <c r="S14" s="62">
        <f t="shared" si="5"/>
        <v>-3</v>
      </c>
      <c r="T14" s="30">
        <f t="shared" si="6"/>
        <v>1030</v>
      </c>
      <c r="U14" s="64">
        <v>1000</v>
      </c>
      <c r="V14" s="29">
        <f t="shared" si="7"/>
        <v>30</v>
      </c>
    </row>
    <row r="15" spans="1:22" ht="13.5" customHeight="1">
      <c r="A15" s="49" t="s">
        <v>63</v>
      </c>
      <c r="B15" s="52">
        <v>5333</v>
      </c>
      <c r="C15" s="63">
        <v>5324</v>
      </c>
      <c r="D15" s="62">
        <f t="shared" si="0"/>
        <v>9</v>
      </c>
      <c r="E15" s="52">
        <v>872</v>
      </c>
      <c r="F15" s="63">
        <v>878</v>
      </c>
      <c r="G15" s="62">
        <f t="shared" si="1"/>
        <v>-6</v>
      </c>
      <c r="H15" s="52">
        <v>1117</v>
      </c>
      <c r="I15" s="63">
        <v>1104</v>
      </c>
      <c r="J15" s="62">
        <f t="shared" si="2"/>
        <v>13</v>
      </c>
      <c r="K15" s="52">
        <v>824</v>
      </c>
      <c r="L15" s="63">
        <v>839</v>
      </c>
      <c r="M15" s="62">
        <f t="shared" si="3"/>
        <v>-15</v>
      </c>
      <c r="N15" s="52">
        <v>1317</v>
      </c>
      <c r="O15" s="63">
        <v>1308</v>
      </c>
      <c r="P15" s="29">
        <f t="shared" si="4"/>
        <v>9</v>
      </c>
      <c r="Q15" s="52">
        <v>295</v>
      </c>
      <c r="R15" s="63">
        <v>282</v>
      </c>
      <c r="S15" s="62">
        <f t="shared" si="5"/>
        <v>13</v>
      </c>
      <c r="T15" s="30">
        <f t="shared" si="6"/>
        <v>908</v>
      </c>
      <c r="U15" s="64">
        <v>913</v>
      </c>
      <c r="V15" s="29">
        <f t="shared" si="7"/>
        <v>-5</v>
      </c>
    </row>
    <row r="16" spans="1:22" ht="13.5" customHeight="1">
      <c r="A16" s="49" t="s">
        <v>64</v>
      </c>
      <c r="B16" s="52">
        <v>19270</v>
      </c>
      <c r="C16" s="63">
        <v>18935</v>
      </c>
      <c r="D16" s="62">
        <f t="shared" si="0"/>
        <v>335</v>
      </c>
      <c r="E16" s="52">
        <v>7125</v>
      </c>
      <c r="F16" s="63">
        <v>7074</v>
      </c>
      <c r="G16" s="62">
        <f t="shared" si="1"/>
        <v>51</v>
      </c>
      <c r="H16" s="52">
        <v>2988</v>
      </c>
      <c r="I16" s="63">
        <v>2923</v>
      </c>
      <c r="J16" s="62">
        <f t="shared" si="2"/>
        <v>65</v>
      </c>
      <c r="K16" s="52">
        <v>2166</v>
      </c>
      <c r="L16" s="63">
        <v>2256</v>
      </c>
      <c r="M16" s="62">
        <f t="shared" si="3"/>
        <v>-90</v>
      </c>
      <c r="N16" s="52">
        <v>2214</v>
      </c>
      <c r="O16" s="63">
        <v>2158</v>
      </c>
      <c r="P16" s="29">
        <f t="shared" si="4"/>
        <v>56</v>
      </c>
      <c r="Q16" s="52">
        <v>948</v>
      </c>
      <c r="R16" s="63">
        <v>973</v>
      </c>
      <c r="S16" s="62">
        <f t="shared" si="5"/>
        <v>-25</v>
      </c>
      <c r="T16" s="30">
        <f t="shared" si="6"/>
        <v>3829</v>
      </c>
      <c r="U16" s="64">
        <v>3551</v>
      </c>
      <c r="V16" s="29">
        <f t="shared" si="7"/>
        <v>278</v>
      </c>
    </row>
    <row r="17" spans="1:22" ht="13.5" customHeight="1">
      <c r="A17" s="49" t="s">
        <v>65</v>
      </c>
      <c r="B17" s="52">
        <v>7981</v>
      </c>
      <c r="C17" s="63">
        <v>7910</v>
      </c>
      <c r="D17" s="62">
        <f t="shared" si="0"/>
        <v>71</v>
      </c>
      <c r="E17" s="52">
        <v>2131</v>
      </c>
      <c r="F17" s="63">
        <v>2183</v>
      </c>
      <c r="G17" s="62">
        <f t="shared" si="1"/>
        <v>-52</v>
      </c>
      <c r="H17" s="52">
        <v>1510</v>
      </c>
      <c r="I17" s="63">
        <v>1413</v>
      </c>
      <c r="J17" s="62">
        <f t="shared" si="2"/>
        <v>97</v>
      </c>
      <c r="K17" s="52">
        <v>870</v>
      </c>
      <c r="L17" s="63">
        <v>903</v>
      </c>
      <c r="M17" s="62">
        <f t="shared" si="3"/>
        <v>-33</v>
      </c>
      <c r="N17" s="52">
        <v>1934</v>
      </c>
      <c r="O17" s="63">
        <v>1865</v>
      </c>
      <c r="P17" s="29">
        <f t="shared" si="4"/>
        <v>69</v>
      </c>
      <c r="Q17" s="52">
        <v>263</v>
      </c>
      <c r="R17" s="63">
        <v>272</v>
      </c>
      <c r="S17" s="62">
        <f t="shared" si="5"/>
        <v>-9</v>
      </c>
      <c r="T17" s="30">
        <f t="shared" si="6"/>
        <v>1273</v>
      </c>
      <c r="U17" s="64">
        <v>1274</v>
      </c>
      <c r="V17" s="29">
        <f t="shared" si="7"/>
        <v>-1</v>
      </c>
    </row>
    <row r="18" spans="1:22" ht="13.5" customHeight="1">
      <c r="A18" s="49" t="s">
        <v>66</v>
      </c>
      <c r="B18" s="52">
        <v>10779</v>
      </c>
      <c r="C18" s="63">
        <v>10680</v>
      </c>
      <c r="D18" s="62">
        <f t="shared" si="0"/>
        <v>99</v>
      </c>
      <c r="E18" s="52">
        <v>3710</v>
      </c>
      <c r="F18" s="63">
        <v>3749</v>
      </c>
      <c r="G18" s="62">
        <f t="shared" si="1"/>
        <v>-39</v>
      </c>
      <c r="H18" s="52">
        <v>3016</v>
      </c>
      <c r="I18" s="63">
        <v>3008</v>
      </c>
      <c r="J18" s="62">
        <f t="shared" si="2"/>
        <v>8</v>
      </c>
      <c r="K18" s="52">
        <v>473</v>
      </c>
      <c r="L18" s="63">
        <v>489</v>
      </c>
      <c r="M18" s="62">
        <f t="shared" si="3"/>
        <v>-16</v>
      </c>
      <c r="N18" s="52">
        <v>1543</v>
      </c>
      <c r="O18" s="63">
        <v>1487</v>
      </c>
      <c r="P18" s="29">
        <f t="shared" si="4"/>
        <v>56</v>
      </c>
      <c r="Q18" s="52">
        <v>224</v>
      </c>
      <c r="R18" s="63">
        <v>231</v>
      </c>
      <c r="S18" s="62">
        <f t="shared" si="5"/>
        <v>-7</v>
      </c>
      <c r="T18" s="30">
        <f t="shared" si="6"/>
        <v>1813</v>
      </c>
      <c r="U18" s="64">
        <v>1716</v>
      </c>
      <c r="V18" s="29">
        <f t="shared" si="7"/>
        <v>97</v>
      </c>
    </row>
    <row r="19" spans="1:22" ht="13.5" customHeight="1">
      <c r="A19" s="49" t="s">
        <v>67</v>
      </c>
      <c r="B19" s="52">
        <v>3394</v>
      </c>
      <c r="C19" s="63">
        <v>3346</v>
      </c>
      <c r="D19" s="62">
        <f t="shared" si="0"/>
        <v>48</v>
      </c>
      <c r="E19" s="52">
        <v>467</v>
      </c>
      <c r="F19" s="63">
        <v>469</v>
      </c>
      <c r="G19" s="62">
        <f t="shared" si="1"/>
        <v>-2</v>
      </c>
      <c r="H19" s="52">
        <v>416</v>
      </c>
      <c r="I19" s="63">
        <v>406</v>
      </c>
      <c r="J19" s="62">
        <f t="shared" si="2"/>
        <v>10</v>
      </c>
      <c r="K19" s="52">
        <v>263</v>
      </c>
      <c r="L19" s="63">
        <v>264</v>
      </c>
      <c r="M19" s="62">
        <f t="shared" si="3"/>
        <v>-1</v>
      </c>
      <c r="N19" s="52">
        <v>1568</v>
      </c>
      <c r="O19" s="63">
        <v>1542</v>
      </c>
      <c r="P19" s="29">
        <f t="shared" si="4"/>
        <v>26</v>
      </c>
      <c r="Q19" s="52">
        <v>53</v>
      </c>
      <c r="R19" s="63">
        <v>54</v>
      </c>
      <c r="S19" s="62">
        <f t="shared" si="5"/>
        <v>-1</v>
      </c>
      <c r="T19" s="30">
        <f t="shared" si="6"/>
        <v>627</v>
      </c>
      <c r="U19" s="64">
        <v>611</v>
      </c>
      <c r="V19" s="29">
        <f t="shared" si="7"/>
        <v>16</v>
      </c>
    </row>
    <row r="20" spans="1:22" ht="13.5" customHeight="1">
      <c r="A20" s="49" t="s">
        <v>68</v>
      </c>
      <c r="B20" s="52">
        <v>2732</v>
      </c>
      <c r="C20" s="63">
        <v>2655</v>
      </c>
      <c r="D20" s="62">
        <f t="shared" si="0"/>
        <v>77</v>
      </c>
      <c r="E20" s="52">
        <v>336</v>
      </c>
      <c r="F20" s="63">
        <v>347</v>
      </c>
      <c r="G20" s="62">
        <f t="shared" si="1"/>
        <v>-11</v>
      </c>
      <c r="H20" s="52">
        <v>543</v>
      </c>
      <c r="I20" s="63">
        <v>562</v>
      </c>
      <c r="J20" s="62">
        <f t="shared" si="2"/>
        <v>-19</v>
      </c>
      <c r="K20" s="52">
        <v>330</v>
      </c>
      <c r="L20" s="63">
        <v>351</v>
      </c>
      <c r="M20" s="62">
        <f t="shared" si="3"/>
        <v>-21</v>
      </c>
      <c r="N20" s="52">
        <v>430</v>
      </c>
      <c r="O20" s="63">
        <v>422</v>
      </c>
      <c r="P20" s="29">
        <f t="shared" si="4"/>
        <v>8</v>
      </c>
      <c r="Q20" s="52">
        <v>147</v>
      </c>
      <c r="R20" s="63">
        <v>150</v>
      </c>
      <c r="S20" s="62">
        <f t="shared" si="5"/>
        <v>-3</v>
      </c>
      <c r="T20" s="30">
        <f t="shared" si="6"/>
        <v>946</v>
      </c>
      <c r="U20" s="64">
        <v>823</v>
      </c>
      <c r="V20" s="29">
        <f t="shared" si="7"/>
        <v>123</v>
      </c>
    </row>
    <row r="21" spans="1:22" ht="13.5" customHeight="1">
      <c r="A21" s="49" t="s">
        <v>69</v>
      </c>
      <c r="B21" s="52">
        <v>1431</v>
      </c>
      <c r="C21" s="63">
        <v>1403</v>
      </c>
      <c r="D21" s="62">
        <f t="shared" si="0"/>
        <v>28</v>
      </c>
      <c r="E21" s="52">
        <v>379</v>
      </c>
      <c r="F21" s="63">
        <v>373</v>
      </c>
      <c r="G21" s="62">
        <f t="shared" si="1"/>
        <v>6</v>
      </c>
      <c r="H21" s="52">
        <v>262</v>
      </c>
      <c r="I21" s="63">
        <v>243</v>
      </c>
      <c r="J21" s="62">
        <f t="shared" si="2"/>
        <v>19</v>
      </c>
      <c r="K21" s="52">
        <v>269</v>
      </c>
      <c r="L21" s="63">
        <v>272</v>
      </c>
      <c r="M21" s="62">
        <f t="shared" si="3"/>
        <v>-3</v>
      </c>
      <c r="N21" s="52">
        <v>162</v>
      </c>
      <c r="O21" s="63">
        <v>166</v>
      </c>
      <c r="P21" s="29">
        <f t="shared" si="4"/>
        <v>-4</v>
      </c>
      <c r="Q21" s="52">
        <v>97</v>
      </c>
      <c r="R21" s="63">
        <v>93</v>
      </c>
      <c r="S21" s="62">
        <f t="shared" si="5"/>
        <v>4</v>
      </c>
      <c r="T21" s="30">
        <f t="shared" si="6"/>
        <v>262</v>
      </c>
      <c r="U21" s="64">
        <v>256</v>
      </c>
      <c r="V21" s="29">
        <f t="shared" si="7"/>
        <v>6</v>
      </c>
    </row>
    <row r="22" spans="1:22" ht="13.5" customHeight="1">
      <c r="A22" s="49" t="s">
        <v>70</v>
      </c>
      <c r="B22" s="52">
        <v>2192</v>
      </c>
      <c r="C22" s="63">
        <v>2138</v>
      </c>
      <c r="D22" s="62">
        <f t="shared" si="0"/>
        <v>54</v>
      </c>
      <c r="E22" s="52">
        <v>441</v>
      </c>
      <c r="F22" s="63">
        <v>433</v>
      </c>
      <c r="G22" s="62">
        <f t="shared" si="1"/>
        <v>8</v>
      </c>
      <c r="H22" s="52">
        <v>443</v>
      </c>
      <c r="I22" s="63">
        <v>394</v>
      </c>
      <c r="J22" s="62">
        <f t="shared" si="2"/>
        <v>49</v>
      </c>
      <c r="K22" s="52">
        <v>305</v>
      </c>
      <c r="L22" s="63">
        <v>317</v>
      </c>
      <c r="M22" s="62">
        <f t="shared" si="3"/>
        <v>-12</v>
      </c>
      <c r="N22" s="52">
        <v>395</v>
      </c>
      <c r="O22" s="63">
        <v>407</v>
      </c>
      <c r="P22" s="29">
        <f t="shared" si="4"/>
        <v>-12</v>
      </c>
      <c r="Q22" s="52">
        <v>140</v>
      </c>
      <c r="R22" s="63">
        <v>148</v>
      </c>
      <c r="S22" s="62">
        <f t="shared" si="5"/>
        <v>-8</v>
      </c>
      <c r="T22" s="30">
        <f t="shared" si="6"/>
        <v>468</v>
      </c>
      <c r="U22" s="64">
        <v>439</v>
      </c>
      <c r="V22" s="29">
        <f t="shared" si="7"/>
        <v>29</v>
      </c>
    </row>
    <row r="23" spans="1:22" ht="13.5" customHeight="1">
      <c r="A23" s="49" t="s">
        <v>71</v>
      </c>
      <c r="B23" s="52">
        <v>10714</v>
      </c>
      <c r="C23" s="63">
        <v>10549</v>
      </c>
      <c r="D23" s="62">
        <f t="shared" si="0"/>
        <v>165</v>
      </c>
      <c r="E23" s="52">
        <v>3331</v>
      </c>
      <c r="F23" s="63">
        <v>3279</v>
      </c>
      <c r="G23" s="62">
        <f t="shared" si="1"/>
        <v>52</v>
      </c>
      <c r="H23" s="52">
        <v>1972</v>
      </c>
      <c r="I23" s="63">
        <v>1872</v>
      </c>
      <c r="J23" s="62">
        <f t="shared" si="2"/>
        <v>100</v>
      </c>
      <c r="K23" s="52">
        <v>915</v>
      </c>
      <c r="L23" s="63">
        <v>957</v>
      </c>
      <c r="M23" s="62">
        <f t="shared" si="3"/>
        <v>-42</v>
      </c>
      <c r="N23" s="52">
        <v>1550</v>
      </c>
      <c r="O23" s="63">
        <v>1528</v>
      </c>
      <c r="P23" s="29">
        <f t="shared" si="4"/>
        <v>22</v>
      </c>
      <c r="Q23" s="52">
        <v>406</v>
      </c>
      <c r="R23" s="63">
        <v>411</v>
      </c>
      <c r="S23" s="62">
        <f t="shared" si="5"/>
        <v>-5</v>
      </c>
      <c r="T23" s="30">
        <f t="shared" si="6"/>
        <v>2540</v>
      </c>
      <c r="U23" s="64">
        <v>2502</v>
      </c>
      <c r="V23" s="29">
        <f t="shared" si="7"/>
        <v>38</v>
      </c>
    </row>
    <row r="24" spans="1:22" ht="13.5" customHeight="1">
      <c r="A24" s="49" t="s">
        <v>72</v>
      </c>
      <c r="B24" s="52">
        <v>3569</v>
      </c>
      <c r="C24" s="63">
        <v>3572</v>
      </c>
      <c r="D24" s="62">
        <f t="shared" si="0"/>
        <v>-3</v>
      </c>
      <c r="E24" s="52">
        <v>956</v>
      </c>
      <c r="F24" s="63">
        <v>988</v>
      </c>
      <c r="G24" s="62">
        <f t="shared" si="1"/>
        <v>-32</v>
      </c>
      <c r="H24" s="52">
        <v>758</v>
      </c>
      <c r="I24" s="63">
        <v>768</v>
      </c>
      <c r="J24" s="62">
        <f t="shared" si="2"/>
        <v>-10</v>
      </c>
      <c r="K24" s="52">
        <v>383</v>
      </c>
      <c r="L24" s="63">
        <v>403</v>
      </c>
      <c r="M24" s="62">
        <f t="shared" si="3"/>
        <v>-20</v>
      </c>
      <c r="N24" s="52">
        <v>576</v>
      </c>
      <c r="O24" s="63">
        <v>557</v>
      </c>
      <c r="P24" s="29">
        <f t="shared" si="4"/>
        <v>19</v>
      </c>
      <c r="Q24" s="52">
        <v>203</v>
      </c>
      <c r="R24" s="63">
        <v>200</v>
      </c>
      <c r="S24" s="62">
        <f t="shared" si="5"/>
        <v>3</v>
      </c>
      <c r="T24" s="30">
        <f t="shared" si="6"/>
        <v>693</v>
      </c>
      <c r="U24" s="64">
        <v>656</v>
      </c>
      <c r="V24" s="29">
        <f t="shared" si="7"/>
        <v>37</v>
      </c>
    </row>
    <row r="25" spans="1:22" ht="13.5" customHeight="1">
      <c r="A25" s="49" t="s">
        <v>73</v>
      </c>
      <c r="B25" s="52">
        <v>1163</v>
      </c>
      <c r="C25" s="63">
        <v>1124</v>
      </c>
      <c r="D25" s="62">
        <f t="shared" si="0"/>
        <v>39</v>
      </c>
      <c r="E25" s="52">
        <v>421</v>
      </c>
      <c r="F25" s="63">
        <v>392</v>
      </c>
      <c r="G25" s="62">
        <f t="shared" si="1"/>
        <v>29</v>
      </c>
      <c r="H25" s="52">
        <v>249</v>
      </c>
      <c r="I25" s="63">
        <v>232</v>
      </c>
      <c r="J25" s="62">
        <f t="shared" si="2"/>
        <v>17</v>
      </c>
      <c r="K25" s="52">
        <v>103</v>
      </c>
      <c r="L25" s="63">
        <v>115</v>
      </c>
      <c r="M25" s="62">
        <f t="shared" si="3"/>
        <v>-12</v>
      </c>
      <c r="N25" s="52">
        <v>150</v>
      </c>
      <c r="O25" s="63">
        <v>154</v>
      </c>
      <c r="P25" s="29">
        <f t="shared" si="4"/>
        <v>-4</v>
      </c>
      <c r="Q25" s="52">
        <v>22</v>
      </c>
      <c r="R25" s="63">
        <v>22</v>
      </c>
      <c r="S25" s="62">
        <f t="shared" si="5"/>
        <v>0</v>
      </c>
      <c r="T25" s="30">
        <f t="shared" si="6"/>
        <v>218</v>
      </c>
      <c r="U25" s="64">
        <v>209</v>
      </c>
      <c r="V25" s="29">
        <f t="shared" si="7"/>
        <v>9</v>
      </c>
    </row>
    <row r="26" spans="1:22" ht="13.5" customHeight="1">
      <c r="A26" s="49" t="s">
        <v>74</v>
      </c>
      <c r="B26" s="52">
        <v>2293</v>
      </c>
      <c r="C26" s="63">
        <v>2217</v>
      </c>
      <c r="D26" s="62">
        <f t="shared" si="0"/>
        <v>76</v>
      </c>
      <c r="E26" s="52">
        <v>143</v>
      </c>
      <c r="F26" s="63">
        <v>137</v>
      </c>
      <c r="G26" s="62">
        <f t="shared" si="1"/>
        <v>6</v>
      </c>
      <c r="H26" s="52">
        <v>760</v>
      </c>
      <c r="I26" s="63">
        <v>725</v>
      </c>
      <c r="J26" s="62">
        <f t="shared" si="2"/>
        <v>35</v>
      </c>
      <c r="K26" s="52">
        <v>287</v>
      </c>
      <c r="L26" s="63">
        <v>285</v>
      </c>
      <c r="M26" s="62">
        <f t="shared" si="3"/>
        <v>2</v>
      </c>
      <c r="N26" s="52">
        <v>301</v>
      </c>
      <c r="O26" s="63">
        <v>292</v>
      </c>
      <c r="P26" s="29">
        <f t="shared" si="4"/>
        <v>9</v>
      </c>
      <c r="Q26" s="52">
        <v>349</v>
      </c>
      <c r="R26" s="63">
        <v>357</v>
      </c>
      <c r="S26" s="62">
        <f t="shared" si="5"/>
        <v>-8</v>
      </c>
      <c r="T26" s="30">
        <f t="shared" si="6"/>
        <v>453</v>
      </c>
      <c r="U26" s="64">
        <v>421</v>
      </c>
      <c r="V26" s="29">
        <f t="shared" si="7"/>
        <v>32</v>
      </c>
    </row>
    <row r="27" spans="1:22" ht="13.5" customHeight="1">
      <c r="A27" s="49" t="s">
        <v>75</v>
      </c>
      <c r="B27" s="52">
        <v>3224</v>
      </c>
      <c r="C27" s="63">
        <v>3208</v>
      </c>
      <c r="D27" s="62">
        <f t="shared" si="0"/>
        <v>16</v>
      </c>
      <c r="E27" s="52">
        <v>365</v>
      </c>
      <c r="F27" s="63">
        <v>358</v>
      </c>
      <c r="G27" s="62">
        <f t="shared" si="1"/>
        <v>7</v>
      </c>
      <c r="H27" s="52">
        <v>1250</v>
      </c>
      <c r="I27" s="63">
        <v>1209</v>
      </c>
      <c r="J27" s="62">
        <f t="shared" si="2"/>
        <v>41</v>
      </c>
      <c r="K27" s="52">
        <v>404</v>
      </c>
      <c r="L27" s="63">
        <v>398</v>
      </c>
      <c r="M27" s="62">
        <f t="shared" si="3"/>
        <v>6</v>
      </c>
      <c r="N27" s="52">
        <v>459</v>
      </c>
      <c r="O27" s="63">
        <v>473</v>
      </c>
      <c r="P27" s="29">
        <f t="shared" si="4"/>
        <v>-14</v>
      </c>
      <c r="Q27" s="52">
        <v>186</v>
      </c>
      <c r="R27" s="63">
        <v>190</v>
      </c>
      <c r="S27" s="62">
        <f t="shared" si="5"/>
        <v>-4</v>
      </c>
      <c r="T27" s="30">
        <f t="shared" si="6"/>
        <v>560</v>
      </c>
      <c r="U27" s="64">
        <v>580</v>
      </c>
      <c r="V27" s="29">
        <f t="shared" si="7"/>
        <v>-20</v>
      </c>
    </row>
    <row r="28" spans="1:22" ht="13.5" customHeight="1">
      <c r="A28" s="49" t="s">
        <v>76</v>
      </c>
      <c r="B28" s="52">
        <v>2205</v>
      </c>
      <c r="C28" s="63">
        <v>2227</v>
      </c>
      <c r="D28" s="62">
        <f t="shared" si="0"/>
        <v>-22</v>
      </c>
      <c r="E28" s="52">
        <v>530</v>
      </c>
      <c r="F28" s="63">
        <v>544</v>
      </c>
      <c r="G28" s="62">
        <f t="shared" si="1"/>
        <v>-14</v>
      </c>
      <c r="H28" s="52">
        <v>508</v>
      </c>
      <c r="I28" s="63">
        <v>538</v>
      </c>
      <c r="J28" s="62">
        <f t="shared" si="2"/>
        <v>-30</v>
      </c>
      <c r="K28" s="52">
        <v>181</v>
      </c>
      <c r="L28" s="63">
        <v>189</v>
      </c>
      <c r="M28" s="62">
        <f t="shared" si="3"/>
        <v>-8</v>
      </c>
      <c r="N28" s="52">
        <v>270</v>
      </c>
      <c r="O28" s="63">
        <v>275</v>
      </c>
      <c r="P28" s="29">
        <f t="shared" si="4"/>
        <v>-5</v>
      </c>
      <c r="Q28" s="52">
        <v>113</v>
      </c>
      <c r="R28" s="63">
        <v>110</v>
      </c>
      <c r="S28" s="62">
        <f t="shared" si="5"/>
        <v>3</v>
      </c>
      <c r="T28" s="30">
        <f t="shared" si="6"/>
        <v>603</v>
      </c>
      <c r="U28" s="64">
        <v>571</v>
      </c>
      <c r="V28" s="29">
        <f t="shared" si="7"/>
        <v>32</v>
      </c>
    </row>
    <row r="29" spans="1:22" ht="13.5" customHeight="1">
      <c r="A29" s="49" t="s">
        <v>77</v>
      </c>
      <c r="B29" s="52">
        <v>5525</v>
      </c>
      <c r="C29" s="63">
        <v>5622</v>
      </c>
      <c r="D29" s="62">
        <f t="shared" si="0"/>
        <v>-97</v>
      </c>
      <c r="E29" s="52">
        <v>2691</v>
      </c>
      <c r="F29" s="63">
        <v>2672</v>
      </c>
      <c r="G29" s="62">
        <f t="shared" si="1"/>
        <v>19</v>
      </c>
      <c r="H29" s="52">
        <v>718</v>
      </c>
      <c r="I29" s="63">
        <v>767</v>
      </c>
      <c r="J29" s="62">
        <f t="shared" si="2"/>
        <v>-49</v>
      </c>
      <c r="K29" s="52">
        <v>421</v>
      </c>
      <c r="L29" s="63">
        <v>441</v>
      </c>
      <c r="M29" s="62">
        <f t="shared" si="3"/>
        <v>-20</v>
      </c>
      <c r="N29" s="52">
        <v>689</v>
      </c>
      <c r="O29" s="63">
        <v>715</v>
      </c>
      <c r="P29" s="29">
        <f t="shared" si="4"/>
        <v>-26</v>
      </c>
      <c r="Q29" s="52">
        <v>98</v>
      </c>
      <c r="R29" s="63">
        <v>109</v>
      </c>
      <c r="S29" s="62">
        <f t="shared" si="5"/>
        <v>-11</v>
      </c>
      <c r="T29" s="30">
        <f t="shared" si="6"/>
        <v>908</v>
      </c>
      <c r="U29" s="64">
        <v>918</v>
      </c>
      <c r="V29" s="29">
        <f t="shared" si="7"/>
        <v>-10</v>
      </c>
    </row>
    <row r="30" spans="1:22" ht="13.5" customHeight="1">
      <c r="A30" s="49" t="s">
        <v>78</v>
      </c>
      <c r="B30" s="52">
        <v>1650</v>
      </c>
      <c r="C30" s="63">
        <v>1572</v>
      </c>
      <c r="D30" s="62">
        <f t="shared" si="0"/>
        <v>78</v>
      </c>
      <c r="E30" s="52">
        <v>59</v>
      </c>
      <c r="F30" s="63">
        <v>52</v>
      </c>
      <c r="G30" s="62">
        <f t="shared" si="1"/>
        <v>7</v>
      </c>
      <c r="H30" s="52">
        <v>276</v>
      </c>
      <c r="I30" s="63">
        <v>270</v>
      </c>
      <c r="J30" s="62">
        <f t="shared" si="2"/>
        <v>6</v>
      </c>
      <c r="K30" s="52">
        <v>362</v>
      </c>
      <c r="L30" s="63">
        <v>346</v>
      </c>
      <c r="M30" s="62">
        <f t="shared" si="3"/>
        <v>16</v>
      </c>
      <c r="N30" s="52">
        <v>276</v>
      </c>
      <c r="O30" s="63">
        <v>266</v>
      </c>
      <c r="P30" s="29">
        <f t="shared" si="4"/>
        <v>10</v>
      </c>
      <c r="Q30" s="52">
        <v>318</v>
      </c>
      <c r="R30" s="63">
        <v>325</v>
      </c>
      <c r="S30" s="62">
        <f t="shared" si="5"/>
        <v>-7</v>
      </c>
      <c r="T30" s="30">
        <f t="shared" si="6"/>
        <v>359</v>
      </c>
      <c r="U30" s="64">
        <v>313</v>
      </c>
      <c r="V30" s="29">
        <f t="shared" si="7"/>
        <v>46</v>
      </c>
    </row>
    <row r="31" spans="1:22" ht="13.5" customHeight="1">
      <c r="A31" s="49" t="s">
        <v>79</v>
      </c>
      <c r="B31" s="52">
        <v>4271</v>
      </c>
      <c r="C31" s="63">
        <v>4247</v>
      </c>
      <c r="D31" s="62">
        <f t="shared" si="0"/>
        <v>24</v>
      </c>
      <c r="E31" s="52">
        <v>1761</v>
      </c>
      <c r="F31" s="63">
        <v>1801</v>
      </c>
      <c r="G31" s="62">
        <f t="shared" si="1"/>
        <v>-40</v>
      </c>
      <c r="H31" s="52">
        <v>1227</v>
      </c>
      <c r="I31" s="63">
        <v>1214</v>
      </c>
      <c r="J31" s="62">
        <f t="shared" si="2"/>
        <v>13</v>
      </c>
      <c r="K31" s="52">
        <v>177</v>
      </c>
      <c r="L31" s="63">
        <v>190</v>
      </c>
      <c r="M31" s="62">
        <f t="shared" si="3"/>
        <v>-13</v>
      </c>
      <c r="N31" s="52">
        <v>570</v>
      </c>
      <c r="O31" s="63">
        <v>521</v>
      </c>
      <c r="P31" s="29">
        <f t="shared" si="4"/>
        <v>49</v>
      </c>
      <c r="Q31" s="52">
        <v>102</v>
      </c>
      <c r="R31" s="63">
        <v>104</v>
      </c>
      <c r="S31" s="62">
        <f t="shared" si="5"/>
        <v>-2</v>
      </c>
      <c r="T31" s="30">
        <f t="shared" si="6"/>
        <v>434</v>
      </c>
      <c r="U31" s="64">
        <v>417</v>
      </c>
      <c r="V31" s="29">
        <f t="shared" si="7"/>
        <v>17</v>
      </c>
    </row>
    <row r="32" spans="1:22" ht="13.5" customHeight="1">
      <c r="A32" s="49" t="s">
        <v>80</v>
      </c>
      <c r="B32" s="52">
        <v>2999</v>
      </c>
      <c r="C32" s="63">
        <v>2841</v>
      </c>
      <c r="D32" s="62">
        <f t="shared" si="0"/>
        <v>158</v>
      </c>
      <c r="E32" s="52">
        <v>1110</v>
      </c>
      <c r="F32" s="63">
        <v>1076</v>
      </c>
      <c r="G32" s="62">
        <f t="shared" si="1"/>
        <v>34</v>
      </c>
      <c r="H32" s="52">
        <v>548</v>
      </c>
      <c r="I32" s="63">
        <v>484</v>
      </c>
      <c r="J32" s="62">
        <f t="shared" si="2"/>
        <v>64</v>
      </c>
      <c r="K32" s="52">
        <v>130</v>
      </c>
      <c r="L32" s="63">
        <v>132</v>
      </c>
      <c r="M32" s="62">
        <f t="shared" si="3"/>
        <v>-2</v>
      </c>
      <c r="N32" s="52">
        <v>351</v>
      </c>
      <c r="O32" s="63">
        <v>344</v>
      </c>
      <c r="P32" s="29">
        <f t="shared" si="4"/>
        <v>7</v>
      </c>
      <c r="Q32" s="52">
        <v>103</v>
      </c>
      <c r="R32" s="63">
        <v>105</v>
      </c>
      <c r="S32" s="62">
        <f t="shared" si="5"/>
        <v>-2</v>
      </c>
      <c r="T32" s="30">
        <f t="shared" si="6"/>
        <v>757</v>
      </c>
      <c r="U32" s="64">
        <v>700</v>
      </c>
      <c r="V32" s="29">
        <f t="shared" si="7"/>
        <v>57</v>
      </c>
    </row>
    <row r="33" spans="1:22" ht="13.5" customHeight="1">
      <c r="A33" s="49" t="s">
        <v>81</v>
      </c>
      <c r="B33" s="52">
        <v>3731</v>
      </c>
      <c r="C33" s="63">
        <v>3582</v>
      </c>
      <c r="D33" s="62">
        <f t="shared" si="0"/>
        <v>149</v>
      </c>
      <c r="E33" s="52">
        <v>991</v>
      </c>
      <c r="F33" s="63">
        <v>968</v>
      </c>
      <c r="G33" s="62">
        <f t="shared" si="1"/>
        <v>23</v>
      </c>
      <c r="H33" s="52">
        <v>1146</v>
      </c>
      <c r="I33" s="63">
        <v>1041</v>
      </c>
      <c r="J33" s="62">
        <f t="shared" si="2"/>
        <v>105</v>
      </c>
      <c r="K33" s="52">
        <v>383</v>
      </c>
      <c r="L33" s="63">
        <v>407</v>
      </c>
      <c r="M33" s="62">
        <f t="shared" si="3"/>
        <v>-24</v>
      </c>
      <c r="N33" s="52">
        <v>447</v>
      </c>
      <c r="O33" s="63">
        <v>422</v>
      </c>
      <c r="P33" s="29">
        <f t="shared" si="4"/>
        <v>25</v>
      </c>
      <c r="Q33" s="52">
        <v>121</v>
      </c>
      <c r="R33" s="63">
        <v>127</v>
      </c>
      <c r="S33" s="62">
        <f t="shared" si="5"/>
        <v>-6</v>
      </c>
      <c r="T33" s="30">
        <f t="shared" si="6"/>
        <v>643</v>
      </c>
      <c r="U33" s="64">
        <v>617</v>
      </c>
      <c r="V33" s="29">
        <f t="shared" si="7"/>
        <v>26</v>
      </c>
    </row>
    <row r="34" spans="1:22" ht="13.5" customHeight="1">
      <c r="A34" s="49" t="s">
        <v>82</v>
      </c>
      <c r="B34" s="52">
        <v>1963</v>
      </c>
      <c r="C34" s="63">
        <v>1805</v>
      </c>
      <c r="D34" s="62">
        <f t="shared" si="0"/>
        <v>158</v>
      </c>
      <c r="E34" s="52">
        <v>109</v>
      </c>
      <c r="F34" s="63">
        <v>108</v>
      </c>
      <c r="G34" s="62">
        <f t="shared" si="1"/>
        <v>1</v>
      </c>
      <c r="H34" s="52">
        <v>374</v>
      </c>
      <c r="I34" s="63">
        <v>382</v>
      </c>
      <c r="J34" s="62">
        <f t="shared" si="2"/>
        <v>-8</v>
      </c>
      <c r="K34" s="52">
        <v>402</v>
      </c>
      <c r="L34" s="63">
        <v>383</v>
      </c>
      <c r="M34" s="62">
        <f t="shared" si="3"/>
        <v>19</v>
      </c>
      <c r="N34" s="52">
        <v>179</v>
      </c>
      <c r="O34" s="63">
        <v>160</v>
      </c>
      <c r="P34" s="29">
        <f t="shared" si="4"/>
        <v>19</v>
      </c>
      <c r="Q34" s="52">
        <v>255</v>
      </c>
      <c r="R34" s="63">
        <v>256</v>
      </c>
      <c r="S34" s="62">
        <f t="shared" si="5"/>
        <v>-1</v>
      </c>
      <c r="T34" s="30">
        <f t="shared" si="6"/>
        <v>644</v>
      </c>
      <c r="U34" s="64">
        <v>516</v>
      </c>
      <c r="V34" s="29">
        <f t="shared" si="7"/>
        <v>128</v>
      </c>
    </row>
    <row r="35" spans="1:22" ht="13.5" customHeight="1">
      <c r="A35" s="49" t="s">
        <v>83</v>
      </c>
      <c r="B35" s="52">
        <v>1683</v>
      </c>
      <c r="C35" s="63">
        <v>1586</v>
      </c>
      <c r="D35" s="62">
        <f t="shared" si="0"/>
        <v>97</v>
      </c>
      <c r="E35" s="52">
        <v>52</v>
      </c>
      <c r="F35" s="63">
        <v>44</v>
      </c>
      <c r="G35" s="62">
        <f t="shared" si="1"/>
        <v>8</v>
      </c>
      <c r="H35" s="52">
        <v>344</v>
      </c>
      <c r="I35" s="63">
        <v>340</v>
      </c>
      <c r="J35" s="62">
        <f t="shared" si="2"/>
        <v>4</v>
      </c>
      <c r="K35" s="52">
        <v>249</v>
      </c>
      <c r="L35" s="63">
        <v>300</v>
      </c>
      <c r="M35" s="62">
        <f t="shared" si="3"/>
        <v>-51</v>
      </c>
      <c r="N35" s="52">
        <v>423</v>
      </c>
      <c r="O35" s="63">
        <v>391</v>
      </c>
      <c r="P35" s="29">
        <f t="shared" si="4"/>
        <v>32</v>
      </c>
      <c r="Q35" s="52">
        <v>44</v>
      </c>
      <c r="R35" s="63">
        <v>46</v>
      </c>
      <c r="S35" s="62">
        <f t="shared" si="5"/>
        <v>-2</v>
      </c>
      <c r="T35" s="30">
        <f t="shared" si="6"/>
        <v>571</v>
      </c>
      <c r="U35" s="64">
        <v>465</v>
      </c>
      <c r="V35" s="29">
        <f t="shared" si="7"/>
        <v>106</v>
      </c>
    </row>
    <row r="36" spans="1:22" ht="13.5" customHeight="1">
      <c r="A36" s="49" t="s">
        <v>84</v>
      </c>
      <c r="B36" s="52">
        <v>1253</v>
      </c>
      <c r="C36" s="63">
        <v>1155</v>
      </c>
      <c r="D36" s="62">
        <f t="shared" si="0"/>
        <v>98</v>
      </c>
      <c r="E36" s="52">
        <v>150</v>
      </c>
      <c r="F36" s="63">
        <v>140</v>
      </c>
      <c r="G36" s="62">
        <f t="shared" si="1"/>
        <v>10</v>
      </c>
      <c r="H36" s="52">
        <v>368</v>
      </c>
      <c r="I36" s="63">
        <v>337</v>
      </c>
      <c r="J36" s="62">
        <f t="shared" si="2"/>
        <v>31</v>
      </c>
      <c r="K36" s="52">
        <v>198</v>
      </c>
      <c r="L36" s="63">
        <v>193</v>
      </c>
      <c r="M36" s="62">
        <f t="shared" si="3"/>
        <v>5</v>
      </c>
      <c r="N36" s="52">
        <v>151</v>
      </c>
      <c r="O36" s="63">
        <v>140</v>
      </c>
      <c r="P36" s="29">
        <f t="shared" si="4"/>
        <v>11</v>
      </c>
      <c r="Q36" s="52">
        <v>88</v>
      </c>
      <c r="R36" s="63">
        <v>85</v>
      </c>
      <c r="S36" s="62">
        <f t="shared" si="5"/>
        <v>3</v>
      </c>
      <c r="T36" s="30">
        <f t="shared" si="6"/>
        <v>298</v>
      </c>
      <c r="U36" s="64">
        <v>260</v>
      </c>
      <c r="V36" s="29">
        <f t="shared" si="7"/>
        <v>38</v>
      </c>
    </row>
    <row r="37" spans="1:22" ht="13.5" customHeight="1">
      <c r="A37" s="49" t="s">
        <v>85</v>
      </c>
      <c r="B37" s="52">
        <v>2022</v>
      </c>
      <c r="C37" s="63">
        <v>1928</v>
      </c>
      <c r="D37" s="62">
        <f t="shared" si="0"/>
        <v>94</v>
      </c>
      <c r="E37" s="52">
        <v>229</v>
      </c>
      <c r="F37" s="63">
        <v>224</v>
      </c>
      <c r="G37" s="62">
        <f t="shared" si="1"/>
        <v>5</v>
      </c>
      <c r="H37" s="52">
        <v>500</v>
      </c>
      <c r="I37" s="63">
        <v>456</v>
      </c>
      <c r="J37" s="62">
        <f t="shared" si="2"/>
        <v>44</v>
      </c>
      <c r="K37" s="52">
        <v>345</v>
      </c>
      <c r="L37" s="63">
        <v>328</v>
      </c>
      <c r="M37" s="62">
        <f t="shared" si="3"/>
        <v>17</v>
      </c>
      <c r="N37" s="52">
        <v>220</v>
      </c>
      <c r="O37" s="63">
        <v>211</v>
      </c>
      <c r="P37" s="29">
        <f t="shared" si="4"/>
        <v>9</v>
      </c>
      <c r="Q37" s="52">
        <v>328</v>
      </c>
      <c r="R37" s="63">
        <v>331</v>
      </c>
      <c r="S37" s="62">
        <f t="shared" si="5"/>
        <v>-3</v>
      </c>
      <c r="T37" s="30">
        <f t="shared" si="6"/>
        <v>400</v>
      </c>
      <c r="U37" s="64">
        <v>378</v>
      </c>
      <c r="V37" s="29">
        <f t="shared" si="7"/>
        <v>22</v>
      </c>
    </row>
    <row r="38" spans="1:22" ht="13.5" customHeight="1">
      <c r="A38" s="50" t="s">
        <v>86</v>
      </c>
      <c r="B38" s="52">
        <v>2161</v>
      </c>
      <c r="C38" s="63">
        <v>2123</v>
      </c>
      <c r="D38" s="62">
        <f t="shared" si="0"/>
        <v>38</v>
      </c>
      <c r="E38" s="52">
        <v>209</v>
      </c>
      <c r="F38" s="63">
        <v>212</v>
      </c>
      <c r="G38" s="62">
        <f t="shared" si="1"/>
        <v>-3</v>
      </c>
      <c r="H38" s="52">
        <v>448</v>
      </c>
      <c r="I38" s="63">
        <v>432</v>
      </c>
      <c r="J38" s="62">
        <f t="shared" si="2"/>
        <v>16</v>
      </c>
      <c r="K38" s="52">
        <v>371</v>
      </c>
      <c r="L38" s="63">
        <v>380</v>
      </c>
      <c r="M38" s="62">
        <f t="shared" si="3"/>
        <v>-9</v>
      </c>
      <c r="N38" s="52">
        <v>381</v>
      </c>
      <c r="O38" s="63">
        <v>375</v>
      </c>
      <c r="P38" s="29">
        <f t="shared" si="4"/>
        <v>6</v>
      </c>
      <c r="Q38" s="52">
        <v>248</v>
      </c>
      <c r="R38" s="63">
        <v>252</v>
      </c>
      <c r="S38" s="62">
        <f t="shared" si="5"/>
        <v>-4</v>
      </c>
      <c r="T38" s="30">
        <f t="shared" si="6"/>
        <v>504</v>
      </c>
      <c r="U38" s="64">
        <v>472</v>
      </c>
      <c r="V38" s="29">
        <f t="shared" si="7"/>
        <v>32</v>
      </c>
    </row>
    <row r="39" spans="1:22" ht="13.5" customHeight="1">
      <c r="A39" s="49" t="s">
        <v>87</v>
      </c>
      <c r="B39" s="52">
        <v>2329</v>
      </c>
      <c r="C39" s="63">
        <v>2221</v>
      </c>
      <c r="D39" s="62">
        <f t="shared" si="0"/>
        <v>108</v>
      </c>
      <c r="E39" s="52">
        <v>418</v>
      </c>
      <c r="F39" s="63">
        <v>417</v>
      </c>
      <c r="G39" s="62">
        <f t="shared" si="1"/>
        <v>1</v>
      </c>
      <c r="H39" s="52">
        <v>782</v>
      </c>
      <c r="I39" s="63">
        <v>736</v>
      </c>
      <c r="J39" s="62">
        <f t="shared" si="2"/>
        <v>46</v>
      </c>
      <c r="K39" s="52">
        <v>171</v>
      </c>
      <c r="L39" s="63">
        <v>191</v>
      </c>
      <c r="M39" s="62">
        <f t="shared" si="3"/>
        <v>-20</v>
      </c>
      <c r="N39" s="52">
        <v>296</v>
      </c>
      <c r="O39" s="63">
        <v>270</v>
      </c>
      <c r="P39" s="29">
        <f t="shared" si="4"/>
        <v>26</v>
      </c>
      <c r="Q39" s="52">
        <v>80</v>
      </c>
      <c r="R39" s="63">
        <v>81</v>
      </c>
      <c r="S39" s="62">
        <f t="shared" si="5"/>
        <v>-1</v>
      </c>
      <c r="T39" s="30">
        <f t="shared" si="6"/>
        <v>582</v>
      </c>
      <c r="U39" s="64">
        <v>526</v>
      </c>
      <c r="V39" s="29">
        <f t="shared" si="7"/>
        <v>56</v>
      </c>
    </row>
    <row r="40" spans="1:22" ht="13.5" customHeight="1">
      <c r="A40" s="49" t="s">
        <v>88</v>
      </c>
      <c r="B40" s="52">
        <v>2507</v>
      </c>
      <c r="C40" s="63">
        <v>2441</v>
      </c>
      <c r="D40" s="62">
        <f t="shared" si="0"/>
        <v>66</v>
      </c>
      <c r="E40" s="52">
        <v>818</v>
      </c>
      <c r="F40" s="63">
        <v>795</v>
      </c>
      <c r="G40" s="62">
        <f t="shared" si="1"/>
        <v>23</v>
      </c>
      <c r="H40" s="52">
        <v>497</v>
      </c>
      <c r="I40" s="63">
        <v>470</v>
      </c>
      <c r="J40" s="62">
        <f t="shared" si="2"/>
        <v>27</v>
      </c>
      <c r="K40" s="52">
        <v>357</v>
      </c>
      <c r="L40" s="63">
        <v>353</v>
      </c>
      <c r="M40" s="62">
        <f t="shared" si="3"/>
        <v>4</v>
      </c>
      <c r="N40" s="52">
        <v>296</v>
      </c>
      <c r="O40" s="63">
        <v>295</v>
      </c>
      <c r="P40" s="29">
        <f t="shared" si="4"/>
        <v>1</v>
      </c>
      <c r="Q40" s="52">
        <v>112</v>
      </c>
      <c r="R40" s="63">
        <v>111</v>
      </c>
      <c r="S40" s="62">
        <f t="shared" si="5"/>
        <v>1</v>
      </c>
      <c r="T40" s="30">
        <f t="shared" si="6"/>
        <v>427</v>
      </c>
      <c r="U40" s="64">
        <v>417</v>
      </c>
      <c r="V40" s="29">
        <f t="shared" si="7"/>
        <v>10</v>
      </c>
    </row>
    <row r="41" spans="1:22" ht="13.5" customHeight="1">
      <c r="A41" s="49" t="s">
        <v>89</v>
      </c>
      <c r="B41" s="52">
        <v>2598</v>
      </c>
      <c r="C41" s="63">
        <v>2577</v>
      </c>
      <c r="D41" s="62">
        <f t="shared" si="0"/>
        <v>21</v>
      </c>
      <c r="E41" s="52">
        <v>348</v>
      </c>
      <c r="F41" s="63">
        <v>334</v>
      </c>
      <c r="G41" s="62">
        <f t="shared" si="1"/>
        <v>14</v>
      </c>
      <c r="H41" s="52">
        <v>625</v>
      </c>
      <c r="I41" s="63">
        <v>634</v>
      </c>
      <c r="J41" s="62">
        <f t="shared" si="2"/>
        <v>-9</v>
      </c>
      <c r="K41" s="52">
        <v>368</v>
      </c>
      <c r="L41" s="63">
        <v>386</v>
      </c>
      <c r="M41" s="62">
        <f t="shared" si="3"/>
        <v>-18</v>
      </c>
      <c r="N41" s="52">
        <v>380</v>
      </c>
      <c r="O41" s="63">
        <v>365</v>
      </c>
      <c r="P41" s="29">
        <f t="shared" si="4"/>
        <v>15</v>
      </c>
      <c r="Q41" s="52">
        <v>304</v>
      </c>
      <c r="R41" s="63">
        <v>307</v>
      </c>
      <c r="S41" s="62">
        <f t="shared" si="5"/>
        <v>-3</v>
      </c>
      <c r="T41" s="30">
        <f t="shared" si="6"/>
        <v>573</v>
      </c>
      <c r="U41" s="64">
        <v>551</v>
      </c>
      <c r="V41" s="29">
        <f t="shared" si="7"/>
        <v>22</v>
      </c>
    </row>
    <row r="42" spans="1:22" ht="13.5" customHeight="1">
      <c r="A42" s="49" t="s">
        <v>90</v>
      </c>
      <c r="B42" s="52">
        <v>1128</v>
      </c>
      <c r="C42" s="63">
        <v>1132</v>
      </c>
      <c r="D42" s="62">
        <f t="shared" si="0"/>
        <v>-4</v>
      </c>
      <c r="E42" s="52">
        <v>54</v>
      </c>
      <c r="F42" s="63">
        <v>54</v>
      </c>
      <c r="G42" s="62">
        <f t="shared" si="1"/>
        <v>0</v>
      </c>
      <c r="H42" s="52">
        <v>139</v>
      </c>
      <c r="I42" s="63">
        <v>133</v>
      </c>
      <c r="J42" s="62">
        <f t="shared" si="2"/>
        <v>6</v>
      </c>
      <c r="K42" s="52">
        <v>260</v>
      </c>
      <c r="L42" s="63">
        <v>280</v>
      </c>
      <c r="M42" s="62">
        <f t="shared" si="3"/>
        <v>-20</v>
      </c>
      <c r="N42" s="52">
        <v>112</v>
      </c>
      <c r="O42" s="63">
        <v>110</v>
      </c>
      <c r="P42" s="29">
        <f t="shared" si="4"/>
        <v>2</v>
      </c>
      <c r="Q42" s="52">
        <v>165</v>
      </c>
      <c r="R42" s="63">
        <v>166</v>
      </c>
      <c r="S42" s="62">
        <f t="shared" si="5"/>
        <v>-1</v>
      </c>
      <c r="T42" s="30">
        <f t="shared" si="6"/>
        <v>398</v>
      </c>
      <c r="U42" s="64">
        <v>389</v>
      </c>
      <c r="V42" s="29">
        <f t="shared" si="7"/>
        <v>9</v>
      </c>
    </row>
    <row r="43" spans="1:22" ht="13.5" customHeight="1">
      <c r="A43" s="49" t="s">
        <v>91</v>
      </c>
      <c r="B43" s="52">
        <v>1356</v>
      </c>
      <c r="C43" s="63">
        <v>1309</v>
      </c>
      <c r="D43" s="62">
        <f t="shared" si="0"/>
        <v>47</v>
      </c>
      <c r="E43" s="52">
        <v>204</v>
      </c>
      <c r="F43" s="63">
        <v>197</v>
      </c>
      <c r="G43" s="62">
        <f t="shared" si="1"/>
        <v>7</v>
      </c>
      <c r="H43" s="52">
        <v>352</v>
      </c>
      <c r="I43" s="63">
        <v>343</v>
      </c>
      <c r="J43" s="62">
        <f t="shared" si="2"/>
        <v>9</v>
      </c>
      <c r="K43" s="52">
        <v>162</v>
      </c>
      <c r="L43" s="63">
        <v>157</v>
      </c>
      <c r="M43" s="62">
        <f t="shared" si="3"/>
        <v>5</v>
      </c>
      <c r="N43" s="52">
        <v>208</v>
      </c>
      <c r="O43" s="63">
        <v>202</v>
      </c>
      <c r="P43" s="29">
        <f t="shared" si="4"/>
        <v>6</v>
      </c>
      <c r="Q43" s="52">
        <v>97</v>
      </c>
      <c r="R43" s="63">
        <v>100</v>
      </c>
      <c r="S43" s="62">
        <f t="shared" si="5"/>
        <v>-3</v>
      </c>
      <c r="T43" s="30">
        <f t="shared" si="6"/>
        <v>333</v>
      </c>
      <c r="U43" s="64">
        <v>310</v>
      </c>
      <c r="V43" s="29">
        <f t="shared" si="7"/>
        <v>23</v>
      </c>
    </row>
    <row r="44" spans="1:22" ht="13.5" customHeight="1">
      <c r="A44" s="49" t="s">
        <v>92</v>
      </c>
      <c r="B44" s="52">
        <v>530</v>
      </c>
      <c r="C44" s="63">
        <v>556</v>
      </c>
      <c r="D44" s="62">
        <f t="shared" si="0"/>
        <v>-26</v>
      </c>
      <c r="E44" s="52">
        <v>12</v>
      </c>
      <c r="F44" s="63">
        <v>9</v>
      </c>
      <c r="G44" s="62">
        <f t="shared" si="1"/>
        <v>3</v>
      </c>
      <c r="H44" s="52">
        <v>99</v>
      </c>
      <c r="I44" s="63">
        <v>87</v>
      </c>
      <c r="J44" s="62">
        <f t="shared" si="2"/>
        <v>12</v>
      </c>
      <c r="K44" s="52">
        <v>63</v>
      </c>
      <c r="L44" s="63">
        <v>77</v>
      </c>
      <c r="M44" s="62">
        <f t="shared" si="3"/>
        <v>-14</v>
      </c>
      <c r="N44" s="52">
        <v>180</v>
      </c>
      <c r="O44" s="63">
        <v>209</v>
      </c>
      <c r="P44" s="29">
        <f t="shared" si="4"/>
        <v>-29</v>
      </c>
      <c r="Q44" s="52">
        <v>69</v>
      </c>
      <c r="R44" s="63">
        <v>63</v>
      </c>
      <c r="S44" s="62">
        <f t="shared" si="5"/>
        <v>6</v>
      </c>
      <c r="T44" s="30">
        <f t="shared" si="6"/>
        <v>107</v>
      </c>
      <c r="U44" s="64">
        <v>111</v>
      </c>
      <c r="V44" s="29">
        <f t="shared" si="7"/>
        <v>-4</v>
      </c>
    </row>
    <row r="45" spans="1:22" ht="13.5" customHeight="1">
      <c r="A45" s="49" t="s">
        <v>93</v>
      </c>
      <c r="B45" s="52">
        <v>774</v>
      </c>
      <c r="C45" s="63">
        <v>735</v>
      </c>
      <c r="D45" s="62">
        <f t="shared" si="0"/>
        <v>39</v>
      </c>
      <c r="E45" s="52">
        <v>89</v>
      </c>
      <c r="F45" s="63">
        <v>99</v>
      </c>
      <c r="G45" s="62">
        <f t="shared" si="1"/>
        <v>-10</v>
      </c>
      <c r="H45" s="52">
        <v>333</v>
      </c>
      <c r="I45" s="63">
        <v>279</v>
      </c>
      <c r="J45" s="62">
        <f t="shared" si="2"/>
        <v>54</v>
      </c>
      <c r="K45" s="52">
        <v>91</v>
      </c>
      <c r="L45" s="63">
        <v>104</v>
      </c>
      <c r="M45" s="62">
        <f t="shared" si="3"/>
        <v>-13</v>
      </c>
      <c r="N45" s="52">
        <v>75</v>
      </c>
      <c r="O45" s="63">
        <v>80</v>
      </c>
      <c r="P45" s="29">
        <f t="shared" si="4"/>
        <v>-5</v>
      </c>
      <c r="Q45" s="52">
        <v>40</v>
      </c>
      <c r="R45" s="63">
        <v>39</v>
      </c>
      <c r="S45" s="62">
        <f t="shared" si="5"/>
        <v>1</v>
      </c>
      <c r="T45" s="30">
        <f t="shared" si="6"/>
        <v>146</v>
      </c>
      <c r="U45" s="64">
        <v>134</v>
      </c>
      <c r="V45" s="29">
        <f t="shared" si="7"/>
        <v>12</v>
      </c>
    </row>
    <row r="46" spans="1:22" ht="13.5" customHeight="1">
      <c r="A46" s="49" t="s">
        <v>94</v>
      </c>
      <c r="B46" s="52">
        <v>655</v>
      </c>
      <c r="C46" s="63">
        <v>607</v>
      </c>
      <c r="D46" s="62">
        <f t="shared" si="0"/>
        <v>48</v>
      </c>
      <c r="E46" s="52">
        <v>75</v>
      </c>
      <c r="F46" s="63">
        <v>77</v>
      </c>
      <c r="G46" s="62">
        <f t="shared" si="1"/>
        <v>-2</v>
      </c>
      <c r="H46" s="52">
        <v>236</v>
      </c>
      <c r="I46" s="63">
        <v>224</v>
      </c>
      <c r="J46" s="62">
        <f t="shared" si="2"/>
        <v>12</v>
      </c>
      <c r="K46" s="52">
        <v>94</v>
      </c>
      <c r="L46" s="63">
        <v>93</v>
      </c>
      <c r="M46" s="62">
        <f t="shared" si="3"/>
        <v>1</v>
      </c>
      <c r="N46" s="52">
        <v>80</v>
      </c>
      <c r="O46" s="63">
        <v>75</v>
      </c>
      <c r="P46" s="29">
        <f t="shared" si="4"/>
        <v>5</v>
      </c>
      <c r="Q46" s="52">
        <v>32</v>
      </c>
      <c r="R46" s="63">
        <v>30</v>
      </c>
      <c r="S46" s="62">
        <f t="shared" si="5"/>
        <v>2</v>
      </c>
      <c r="T46" s="30">
        <f t="shared" si="6"/>
        <v>138</v>
      </c>
      <c r="U46" s="64">
        <v>108</v>
      </c>
      <c r="V46" s="29">
        <f t="shared" si="7"/>
        <v>30</v>
      </c>
    </row>
    <row r="47" spans="1:22" ht="13.5" customHeight="1">
      <c r="A47" s="49" t="s">
        <v>95</v>
      </c>
      <c r="B47" s="52">
        <v>914</v>
      </c>
      <c r="C47" s="63">
        <v>860</v>
      </c>
      <c r="D47" s="62">
        <f t="shared" si="0"/>
        <v>54</v>
      </c>
      <c r="E47" s="52">
        <v>76</v>
      </c>
      <c r="F47" s="63">
        <v>69</v>
      </c>
      <c r="G47" s="62">
        <f t="shared" si="1"/>
        <v>7</v>
      </c>
      <c r="H47" s="52">
        <v>139</v>
      </c>
      <c r="I47" s="63">
        <v>134</v>
      </c>
      <c r="J47" s="62">
        <f t="shared" si="2"/>
        <v>5</v>
      </c>
      <c r="K47" s="52">
        <v>173</v>
      </c>
      <c r="L47" s="63">
        <v>161</v>
      </c>
      <c r="M47" s="62">
        <f t="shared" si="3"/>
        <v>12</v>
      </c>
      <c r="N47" s="52">
        <v>165</v>
      </c>
      <c r="O47" s="63">
        <v>153</v>
      </c>
      <c r="P47" s="29">
        <f t="shared" si="4"/>
        <v>12</v>
      </c>
      <c r="Q47" s="52">
        <v>169</v>
      </c>
      <c r="R47" s="63">
        <v>169</v>
      </c>
      <c r="S47" s="62">
        <f t="shared" si="5"/>
        <v>0</v>
      </c>
      <c r="T47" s="30">
        <f t="shared" si="6"/>
        <v>192</v>
      </c>
      <c r="U47" s="64">
        <v>174</v>
      </c>
      <c r="V47" s="29">
        <f t="shared" si="7"/>
        <v>18</v>
      </c>
    </row>
    <row r="48" spans="1:22" ht="13.5" customHeight="1">
      <c r="A48" s="49" t="s">
        <v>96</v>
      </c>
      <c r="B48" s="52">
        <v>1776</v>
      </c>
      <c r="C48" s="63">
        <v>1693</v>
      </c>
      <c r="D48" s="62">
        <f t="shared" si="0"/>
        <v>83</v>
      </c>
      <c r="E48" s="52">
        <v>188</v>
      </c>
      <c r="F48" s="63">
        <v>179</v>
      </c>
      <c r="G48" s="62">
        <f t="shared" si="1"/>
        <v>9</v>
      </c>
      <c r="H48" s="52">
        <v>557</v>
      </c>
      <c r="I48" s="63">
        <v>513</v>
      </c>
      <c r="J48" s="62">
        <f t="shared" si="2"/>
        <v>44</v>
      </c>
      <c r="K48" s="52">
        <v>169</v>
      </c>
      <c r="L48" s="63">
        <v>162</v>
      </c>
      <c r="M48" s="62">
        <f t="shared" si="3"/>
        <v>7</v>
      </c>
      <c r="N48" s="52">
        <v>335</v>
      </c>
      <c r="O48" s="63">
        <v>328</v>
      </c>
      <c r="P48" s="29">
        <f t="shared" si="4"/>
        <v>7</v>
      </c>
      <c r="Q48" s="52">
        <v>165</v>
      </c>
      <c r="R48" s="63">
        <v>167</v>
      </c>
      <c r="S48" s="62">
        <f t="shared" si="5"/>
        <v>-2</v>
      </c>
      <c r="T48" s="30">
        <f t="shared" si="6"/>
        <v>362</v>
      </c>
      <c r="U48" s="64">
        <v>344</v>
      </c>
      <c r="V48" s="29">
        <f t="shared" si="7"/>
        <v>18</v>
      </c>
    </row>
    <row r="49" spans="1:22" ht="13.5" customHeight="1">
      <c r="A49" s="49" t="s">
        <v>97</v>
      </c>
      <c r="B49" s="52">
        <v>365</v>
      </c>
      <c r="C49" s="63">
        <v>363</v>
      </c>
      <c r="D49" s="62">
        <f t="shared" si="0"/>
        <v>2</v>
      </c>
      <c r="E49" s="52">
        <v>7</v>
      </c>
      <c r="F49" s="63">
        <v>7</v>
      </c>
      <c r="G49" s="62">
        <f t="shared" si="1"/>
        <v>0</v>
      </c>
      <c r="H49" s="52">
        <v>157</v>
      </c>
      <c r="I49" s="63">
        <v>165</v>
      </c>
      <c r="J49" s="62">
        <f t="shared" si="2"/>
        <v>-8</v>
      </c>
      <c r="K49" s="52">
        <v>93</v>
      </c>
      <c r="L49" s="63">
        <v>94</v>
      </c>
      <c r="M49" s="62">
        <f t="shared" si="3"/>
        <v>-1</v>
      </c>
      <c r="N49" s="52">
        <v>20</v>
      </c>
      <c r="O49" s="63">
        <v>19</v>
      </c>
      <c r="P49" s="29">
        <f t="shared" si="4"/>
        <v>1</v>
      </c>
      <c r="Q49" s="52">
        <v>6</v>
      </c>
      <c r="R49" s="63">
        <v>7</v>
      </c>
      <c r="S49" s="62">
        <f t="shared" si="5"/>
        <v>-1</v>
      </c>
      <c r="T49" s="30">
        <f t="shared" si="6"/>
        <v>82</v>
      </c>
      <c r="U49" s="64">
        <v>71</v>
      </c>
      <c r="V49" s="29">
        <f t="shared" si="7"/>
        <v>11</v>
      </c>
    </row>
    <row r="50" spans="1:22" ht="13.5" customHeight="1">
      <c r="A50" s="49" t="s">
        <v>98</v>
      </c>
      <c r="B50" s="52">
        <v>432</v>
      </c>
      <c r="C50" s="63">
        <v>435</v>
      </c>
      <c r="D50" s="62">
        <f t="shared" si="0"/>
        <v>-3</v>
      </c>
      <c r="E50" s="52">
        <v>59</v>
      </c>
      <c r="F50" s="63">
        <v>54</v>
      </c>
      <c r="G50" s="62">
        <f t="shared" si="1"/>
        <v>5</v>
      </c>
      <c r="H50" s="52">
        <v>126</v>
      </c>
      <c r="I50" s="63">
        <v>128</v>
      </c>
      <c r="J50" s="62">
        <f t="shared" si="2"/>
        <v>-2</v>
      </c>
      <c r="K50" s="52">
        <v>108</v>
      </c>
      <c r="L50" s="63">
        <v>116</v>
      </c>
      <c r="M50" s="62">
        <f t="shared" si="3"/>
        <v>-8</v>
      </c>
      <c r="N50" s="52">
        <v>30</v>
      </c>
      <c r="O50" s="63">
        <v>29</v>
      </c>
      <c r="P50" s="29">
        <f t="shared" si="4"/>
        <v>1</v>
      </c>
      <c r="Q50" s="52">
        <v>35</v>
      </c>
      <c r="R50" s="63">
        <v>35</v>
      </c>
      <c r="S50" s="62">
        <f t="shared" si="5"/>
        <v>0</v>
      </c>
      <c r="T50" s="30">
        <f t="shared" si="6"/>
        <v>74</v>
      </c>
      <c r="U50" s="64">
        <v>73</v>
      </c>
      <c r="V50" s="29">
        <f t="shared" si="7"/>
        <v>1</v>
      </c>
    </row>
    <row r="51" spans="1:22" ht="13.5" customHeight="1">
      <c r="A51" s="49" t="s">
        <v>99</v>
      </c>
      <c r="B51" s="52">
        <v>1731</v>
      </c>
      <c r="C51" s="63">
        <v>1684</v>
      </c>
      <c r="D51" s="62">
        <f t="shared" si="0"/>
        <v>47</v>
      </c>
      <c r="E51" s="52">
        <v>756</v>
      </c>
      <c r="F51" s="63">
        <v>734</v>
      </c>
      <c r="G51" s="62">
        <f t="shared" si="1"/>
        <v>22</v>
      </c>
      <c r="H51" s="52">
        <v>370</v>
      </c>
      <c r="I51" s="63">
        <v>347</v>
      </c>
      <c r="J51" s="62">
        <f t="shared" si="2"/>
        <v>23</v>
      </c>
      <c r="K51" s="52">
        <v>125</v>
      </c>
      <c r="L51" s="63">
        <v>133</v>
      </c>
      <c r="M51" s="62">
        <f t="shared" si="3"/>
        <v>-8</v>
      </c>
      <c r="N51" s="52">
        <v>218</v>
      </c>
      <c r="O51" s="63">
        <v>224</v>
      </c>
      <c r="P51" s="29">
        <f t="shared" si="4"/>
        <v>-6</v>
      </c>
      <c r="Q51" s="52">
        <v>50</v>
      </c>
      <c r="R51" s="63">
        <v>51</v>
      </c>
      <c r="S51" s="62">
        <f t="shared" si="5"/>
        <v>-1</v>
      </c>
      <c r="T51" s="30">
        <f t="shared" si="6"/>
        <v>212</v>
      </c>
      <c r="U51" s="64">
        <v>195</v>
      </c>
      <c r="V51" s="29">
        <f t="shared" si="7"/>
        <v>17</v>
      </c>
    </row>
    <row r="52" spans="1:22" ht="13.5" customHeight="1">
      <c r="A52" s="49" t="s">
        <v>100</v>
      </c>
      <c r="B52" s="52">
        <v>517</v>
      </c>
      <c r="C52" s="63">
        <v>598</v>
      </c>
      <c r="D52" s="62">
        <f t="shared" si="0"/>
        <v>-81</v>
      </c>
      <c r="E52" s="52">
        <v>4</v>
      </c>
      <c r="F52" s="63">
        <v>5</v>
      </c>
      <c r="G52" s="62">
        <f t="shared" si="1"/>
        <v>-1</v>
      </c>
      <c r="H52" s="52">
        <v>163</v>
      </c>
      <c r="I52" s="63">
        <v>185</v>
      </c>
      <c r="J52" s="62">
        <f t="shared" si="2"/>
        <v>-22</v>
      </c>
      <c r="K52" s="52">
        <v>160</v>
      </c>
      <c r="L52" s="63">
        <v>205</v>
      </c>
      <c r="M52" s="62">
        <f t="shared" si="3"/>
        <v>-45</v>
      </c>
      <c r="N52" s="52">
        <v>48</v>
      </c>
      <c r="O52" s="63">
        <v>51</v>
      </c>
      <c r="P52" s="29">
        <f t="shared" si="4"/>
        <v>-3</v>
      </c>
      <c r="Q52" s="52">
        <v>13</v>
      </c>
      <c r="R52" s="63">
        <v>9</v>
      </c>
      <c r="S52" s="62">
        <f t="shared" si="5"/>
        <v>4</v>
      </c>
      <c r="T52" s="30">
        <f t="shared" si="6"/>
        <v>129</v>
      </c>
      <c r="U52" s="64">
        <v>143</v>
      </c>
      <c r="V52" s="29">
        <f t="shared" si="7"/>
        <v>-14</v>
      </c>
    </row>
    <row r="53" spans="1:22" ht="13.5" customHeight="1">
      <c r="A53" s="49" t="s">
        <v>101</v>
      </c>
      <c r="B53" s="52">
        <v>415</v>
      </c>
      <c r="C53" s="63">
        <v>370</v>
      </c>
      <c r="D53" s="62">
        <f t="shared" si="0"/>
        <v>45</v>
      </c>
      <c r="E53" s="52">
        <v>71</v>
      </c>
      <c r="F53" s="63">
        <v>64</v>
      </c>
      <c r="G53" s="62">
        <f t="shared" si="1"/>
        <v>7</v>
      </c>
      <c r="H53" s="52">
        <v>154</v>
      </c>
      <c r="I53" s="63">
        <v>129</v>
      </c>
      <c r="J53" s="62">
        <f t="shared" si="2"/>
        <v>25</v>
      </c>
      <c r="K53" s="52">
        <v>78</v>
      </c>
      <c r="L53" s="63">
        <v>83</v>
      </c>
      <c r="M53" s="62">
        <f t="shared" si="3"/>
        <v>-5</v>
      </c>
      <c r="N53" s="52">
        <v>23</v>
      </c>
      <c r="O53" s="63">
        <v>23</v>
      </c>
      <c r="P53" s="29">
        <f t="shared" si="4"/>
        <v>0</v>
      </c>
      <c r="Q53" s="52">
        <v>28</v>
      </c>
      <c r="R53" s="63">
        <v>28</v>
      </c>
      <c r="S53" s="62">
        <f t="shared" si="5"/>
        <v>0</v>
      </c>
      <c r="T53" s="30">
        <f t="shared" si="6"/>
        <v>61</v>
      </c>
      <c r="U53" s="64">
        <v>43</v>
      </c>
      <c r="V53" s="29">
        <f t="shared" si="7"/>
        <v>18</v>
      </c>
    </row>
    <row r="54" spans="1:22" ht="13.5" customHeight="1">
      <c r="A54" s="49" t="s">
        <v>102</v>
      </c>
      <c r="B54" s="52">
        <v>1256</v>
      </c>
      <c r="C54" s="63">
        <v>1177</v>
      </c>
      <c r="D54" s="62">
        <f t="shared" si="0"/>
        <v>79</v>
      </c>
      <c r="E54" s="52">
        <v>367</v>
      </c>
      <c r="F54" s="63">
        <v>362</v>
      </c>
      <c r="G54" s="62">
        <f t="shared" si="1"/>
        <v>5</v>
      </c>
      <c r="H54" s="52">
        <v>351</v>
      </c>
      <c r="I54" s="63">
        <v>295</v>
      </c>
      <c r="J54" s="62">
        <f t="shared" si="2"/>
        <v>56</v>
      </c>
      <c r="K54" s="52">
        <v>123</v>
      </c>
      <c r="L54" s="63">
        <v>126</v>
      </c>
      <c r="M54" s="62">
        <f t="shared" si="3"/>
        <v>-3</v>
      </c>
      <c r="N54" s="52">
        <v>129</v>
      </c>
      <c r="O54" s="63">
        <v>131</v>
      </c>
      <c r="P54" s="29">
        <f t="shared" si="4"/>
        <v>-2</v>
      </c>
      <c r="Q54" s="52">
        <v>48</v>
      </c>
      <c r="R54" s="63">
        <v>48</v>
      </c>
      <c r="S54" s="62">
        <f t="shared" si="5"/>
        <v>0</v>
      </c>
      <c r="T54" s="30">
        <f t="shared" si="6"/>
        <v>238</v>
      </c>
      <c r="U54" s="64">
        <v>215</v>
      </c>
      <c r="V54" s="29">
        <f t="shared" si="7"/>
        <v>23</v>
      </c>
    </row>
    <row r="55" spans="1:22" ht="13.5" customHeight="1">
      <c r="A55" s="49" t="s">
        <v>103</v>
      </c>
      <c r="B55" s="52">
        <v>1146</v>
      </c>
      <c r="C55" s="63">
        <v>1132</v>
      </c>
      <c r="D55" s="62">
        <f t="shared" si="0"/>
        <v>14</v>
      </c>
      <c r="E55" s="52">
        <v>379</v>
      </c>
      <c r="F55" s="63">
        <v>356</v>
      </c>
      <c r="G55" s="62">
        <f t="shared" si="1"/>
        <v>23</v>
      </c>
      <c r="H55" s="52">
        <v>216</v>
      </c>
      <c r="I55" s="63">
        <v>236</v>
      </c>
      <c r="J55" s="62">
        <f t="shared" si="2"/>
        <v>-20</v>
      </c>
      <c r="K55" s="52">
        <v>70</v>
      </c>
      <c r="L55" s="63">
        <v>74</v>
      </c>
      <c r="M55" s="62">
        <f t="shared" si="3"/>
        <v>-4</v>
      </c>
      <c r="N55" s="52">
        <v>276</v>
      </c>
      <c r="O55" s="63">
        <v>259</v>
      </c>
      <c r="P55" s="29">
        <f t="shared" si="4"/>
        <v>17</v>
      </c>
      <c r="Q55" s="52">
        <v>26</v>
      </c>
      <c r="R55" s="63">
        <v>24</v>
      </c>
      <c r="S55" s="62">
        <f t="shared" si="5"/>
        <v>2</v>
      </c>
      <c r="T55" s="30">
        <f t="shared" si="6"/>
        <v>179</v>
      </c>
      <c r="U55" s="64">
        <v>183</v>
      </c>
      <c r="V55" s="29">
        <f t="shared" si="7"/>
        <v>-4</v>
      </c>
    </row>
    <row r="56" spans="1:22" ht="13.5" customHeight="1">
      <c r="A56" s="49" t="s">
        <v>104</v>
      </c>
      <c r="B56" s="52">
        <v>41</v>
      </c>
      <c r="C56" s="63">
        <v>36</v>
      </c>
      <c r="D56" s="62">
        <f t="shared" si="0"/>
        <v>5</v>
      </c>
      <c r="E56" s="52">
        <v>14</v>
      </c>
      <c r="F56" s="63">
        <v>14</v>
      </c>
      <c r="G56" s="62">
        <f t="shared" si="1"/>
        <v>0</v>
      </c>
      <c r="H56" s="52">
        <v>6</v>
      </c>
      <c r="I56" s="63">
        <v>3</v>
      </c>
      <c r="J56" s="62">
        <f t="shared" si="2"/>
        <v>3</v>
      </c>
      <c r="K56" s="52">
        <v>2</v>
      </c>
      <c r="L56" s="63">
        <v>2</v>
      </c>
      <c r="M56" s="62">
        <f t="shared" si="3"/>
        <v>0</v>
      </c>
      <c r="N56" s="52">
        <v>10</v>
      </c>
      <c r="O56" s="63">
        <v>9</v>
      </c>
      <c r="P56" s="29">
        <f t="shared" si="4"/>
        <v>1</v>
      </c>
      <c r="Q56" s="52">
        <v>4</v>
      </c>
      <c r="R56" s="63">
        <v>3</v>
      </c>
      <c r="S56" s="62">
        <f t="shared" si="5"/>
        <v>1</v>
      </c>
      <c r="T56" s="30">
        <f t="shared" si="6"/>
        <v>5</v>
      </c>
      <c r="U56" s="64">
        <v>5</v>
      </c>
      <c r="V56" s="29">
        <f t="shared" si="7"/>
        <v>0</v>
      </c>
    </row>
    <row r="57" spans="1:22" ht="13.5" customHeight="1">
      <c r="A57" s="49" t="s">
        <v>105</v>
      </c>
      <c r="B57" s="52">
        <v>17</v>
      </c>
      <c r="C57" s="63">
        <v>15</v>
      </c>
      <c r="D57" s="62">
        <f t="shared" si="0"/>
        <v>2</v>
      </c>
      <c r="E57" s="52">
        <v>3</v>
      </c>
      <c r="F57" s="63">
        <v>3</v>
      </c>
      <c r="G57" s="62">
        <f t="shared" si="1"/>
        <v>0</v>
      </c>
      <c r="H57" s="52">
        <v>3</v>
      </c>
      <c r="I57" s="63">
        <v>3</v>
      </c>
      <c r="J57" s="62">
        <f>H57-I57</f>
        <v>0</v>
      </c>
      <c r="K57" s="52">
        <v>0</v>
      </c>
      <c r="L57" s="63">
        <v>0</v>
      </c>
      <c r="M57" s="62">
        <v>0</v>
      </c>
      <c r="N57" s="52">
        <v>3</v>
      </c>
      <c r="O57" s="63">
        <v>3</v>
      </c>
      <c r="P57" s="29">
        <f t="shared" si="4"/>
        <v>0</v>
      </c>
      <c r="Q57" s="52">
        <v>3</v>
      </c>
      <c r="R57" s="63">
        <v>3</v>
      </c>
      <c r="S57" s="62">
        <f t="shared" si="5"/>
        <v>0</v>
      </c>
      <c r="T57" s="30">
        <f t="shared" si="6"/>
        <v>5</v>
      </c>
      <c r="U57" s="64">
        <v>3</v>
      </c>
      <c r="V57" s="29">
        <f t="shared" si="7"/>
        <v>2</v>
      </c>
    </row>
    <row r="58" spans="1:22" ht="13.5" customHeight="1" thickBot="1">
      <c r="A58" s="51" t="s">
        <v>106</v>
      </c>
      <c r="B58" s="53">
        <v>19</v>
      </c>
      <c r="C58" s="71">
        <v>21</v>
      </c>
      <c r="D58" s="21">
        <f t="shared" si="0"/>
        <v>-2</v>
      </c>
      <c r="E58" s="53">
        <v>8</v>
      </c>
      <c r="F58" s="71">
        <v>8</v>
      </c>
      <c r="G58" s="21">
        <f t="shared" si="1"/>
        <v>0</v>
      </c>
      <c r="H58" s="53">
        <v>0</v>
      </c>
      <c r="I58" s="71">
        <v>0</v>
      </c>
      <c r="J58" s="21">
        <f t="shared" si="2"/>
        <v>0</v>
      </c>
      <c r="K58" s="53">
        <v>0</v>
      </c>
      <c r="L58" s="71">
        <v>0</v>
      </c>
      <c r="M58" s="21">
        <v>0</v>
      </c>
      <c r="N58" s="53">
        <v>0</v>
      </c>
      <c r="O58" s="71">
        <v>0</v>
      </c>
      <c r="P58" s="72">
        <v>0</v>
      </c>
      <c r="Q58" s="53">
        <v>1</v>
      </c>
      <c r="R58" s="71">
        <v>2</v>
      </c>
      <c r="S58" s="21">
        <f t="shared" si="5"/>
        <v>-1</v>
      </c>
      <c r="T58" s="73">
        <f t="shared" si="6"/>
        <v>10</v>
      </c>
      <c r="U58" s="74">
        <v>11</v>
      </c>
      <c r="V58" s="72">
        <f t="shared" si="7"/>
        <v>-1</v>
      </c>
    </row>
    <row r="59" spans="1:22" ht="13.5" customHeight="1" thickBot="1" thickTop="1">
      <c r="A59" s="19" t="s">
        <v>107</v>
      </c>
      <c r="B59" s="20">
        <f>SUM(B5:B58)</f>
        <v>286604</v>
      </c>
      <c r="C59" s="69">
        <f>SUM(C5:C58)</f>
        <v>280912</v>
      </c>
      <c r="D59" s="22">
        <f t="shared" si="0"/>
        <v>5692</v>
      </c>
      <c r="E59" s="20">
        <f>SUM(E5:E58)</f>
        <v>60397</v>
      </c>
      <c r="F59" s="69">
        <f>SUM(F5:F58)</f>
        <v>60014</v>
      </c>
      <c r="G59" s="22">
        <f t="shared" si="1"/>
        <v>383</v>
      </c>
      <c r="H59" s="20">
        <f>SUM(H5:H58)</f>
        <v>49719</v>
      </c>
      <c r="I59" s="69">
        <f>SUM(I5:I58)</f>
        <v>48608</v>
      </c>
      <c r="J59" s="22">
        <f>H59-I59</f>
        <v>1111</v>
      </c>
      <c r="K59" s="20">
        <f>SUM(K5:K58)</f>
        <v>43918</v>
      </c>
      <c r="L59" s="69">
        <f>SUM(L5:L58)</f>
        <v>44396</v>
      </c>
      <c r="M59" s="22">
        <f>K59-L59</f>
        <v>-478</v>
      </c>
      <c r="N59" s="20">
        <f>SUM(N5:N58)</f>
        <v>41918</v>
      </c>
      <c r="O59" s="69">
        <f>SUM(O5:O58)</f>
        <v>40983</v>
      </c>
      <c r="P59" s="70">
        <f t="shared" si="4"/>
        <v>935</v>
      </c>
      <c r="Q59" s="20">
        <f>SUM(Q5:Q58)</f>
        <v>27083</v>
      </c>
      <c r="R59" s="69">
        <f>SUM(R5:R58)</f>
        <v>27406</v>
      </c>
      <c r="S59" s="22">
        <f t="shared" si="5"/>
        <v>-323</v>
      </c>
      <c r="T59" s="20">
        <f>B59-E59-H59-N59-Q59-K59</f>
        <v>63569</v>
      </c>
      <c r="U59" s="69">
        <f>C59-F59-I59-O59-R59-L59</f>
        <v>59505</v>
      </c>
      <c r="V59" s="70">
        <f>T59-U59</f>
        <v>4064</v>
      </c>
    </row>
    <row r="60" spans="3:22" ht="10.5" customHeight="1">
      <c r="C60" s="23"/>
      <c r="D60" s="23"/>
      <c r="E60" s="25"/>
      <c r="F60" s="25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</sheetData>
  <sheetProtection/>
  <mergeCells count="8">
    <mergeCell ref="Q3:R3"/>
    <mergeCell ref="T3:U3"/>
    <mergeCell ref="A3:A4"/>
    <mergeCell ref="B3:C3"/>
    <mergeCell ref="E3:F3"/>
    <mergeCell ref="H3:I3"/>
    <mergeCell ref="K3:L3"/>
    <mergeCell ref="N3:O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1" r:id="rId1"/>
  <rowBreaks count="1" manualBreakCount="1">
    <brk id="5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4"/>
  <sheetViews>
    <sheetView showGridLines="0" tabSelected="1" view="pageBreakPreview" zoomScaleSheetLayoutView="100" zoomScalePageLayoutView="0" workbookViewId="0" topLeftCell="A1">
      <selection activeCell="J48" sqref="J48"/>
    </sheetView>
  </sheetViews>
  <sheetFormatPr defaultColWidth="9.00390625" defaultRowHeight="15"/>
  <cols>
    <col min="1" max="1" width="9.00390625" style="1" customWidth="1"/>
    <col min="2" max="2" width="4.7109375" style="1" customWidth="1"/>
    <col min="3" max="3" width="13.7109375" style="1" customWidth="1"/>
    <col min="4" max="4" width="10.28125" style="2" customWidth="1"/>
    <col min="5" max="7" width="13.28125" style="2" customWidth="1"/>
    <col min="8" max="8" width="4.7109375" style="1" customWidth="1"/>
    <col min="9" max="9" width="14.28125" style="12" customWidth="1"/>
    <col min="10" max="10" width="10.8515625" style="13" customWidth="1"/>
    <col min="11" max="11" width="16.140625" style="13" customWidth="1"/>
    <col min="12" max="16384" width="9.00390625" style="1" customWidth="1"/>
  </cols>
  <sheetData>
    <row r="1" spans="2:9" ht="15.75" customHeight="1">
      <c r="B1" s="3" t="s">
        <v>127</v>
      </c>
      <c r="C1" s="3"/>
      <c r="H1" s="3"/>
      <c r="I1" s="31"/>
    </row>
    <row r="2" spans="3:10" ht="12.75">
      <c r="C2" s="3"/>
      <c r="D2" s="3"/>
      <c r="E2" s="3"/>
      <c r="F2" s="3"/>
      <c r="G2" s="3"/>
      <c r="H2" s="3"/>
      <c r="I2" s="31"/>
      <c r="J2" s="31"/>
    </row>
    <row r="3" spans="2:11" ht="13.5" customHeight="1">
      <c r="B3" s="3"/>
      <c r="C3" s="80" t="s">
        <v>0</v>
      </c>
      <c r="D3" s="80"/>
      <c r="E3" s="80"/>
      <c r="F3" s="3"/>
      <c r="G3" s="3"/>
      <c r="H3" s="3"/>
      <c r="I3" s="75" t="s">
        <v>1</v>
      </c>
      <c r="J3" s="75"/>
      <c r="K3" s="14"/>
    </row>
    <row r="4" spans="2:11" ht="12.75">
      <c r="B4" s="4"/>
      <c r="C4" s="5"/>
      <c r="E4" s="6"/>
      <c r="H4" s="4"/>
      <c r="I4" s="32"/>
      <c r="J4" s="15"/>
      <c r="K4" s="16"/>
    </row>
    <row r="5" spans="2:12" ht="20.25" customHeight="1">
      <c r="B5" s="82" t="s">
        <v>125</v>
      </c>
      <c r="C5" s="83"/>
      <c r="D5" s="83"/>
      <c r="E5" s="84"/>
      <c r="F5" s="7" t="s">
        <v>128</v>
      </c>
      <c r="G5" s="54"/>
      <c r="H5" s="85" t="s">
        <v>126</v>
      </c>
      <c r="I5" s="86"/>
      <c r="J5" s="86"/>
      <c r="K5" s="87"/>
      <c r="L5" s="55"/>
    </row>
    <row r="6" spans="2:11" ht="18.75" customHeight="1">
      <c r="B6" s="35">
        <v>1</v>
      </c>
      <c r="C6" s="33" t="s">
        <v>3</v>
      </c>
      <c r="D6" s="36">
        <f>SUM(E6/F6)</f>
        <v>0.09271681319874091</v>
      </c>
      <c r="E6" s="34">
        <v>4271</v>
      </c>
      <c r="F6" s="38">
        <v>46065</v>
      </c>
      <c r="G6" s="39"/>
      <c r="H6" s="40">
        <v>1</v>
      </c>
      <c r="I6" s="33" t="s">
        <v>109</v>
      </c>
      <c r="J6" s="34">
        <v>88088</v>
      </c>
      <c r="K6" s="41">
        <f aca="true" t="shared" si="0" ref="K6:K37">J6/$J$60</f>
        <v>0.30735090926853775</v>
      </c>
    </row>
    <row r="7" spans="2:11" ht="18.75" customHeight="1">
      <c r="B7" s="40">
        <v>2</v>
      </c>
      <c r="C7" s="33" t="s">
        <v>9</v>
      </c>
      <c r="D7" s="36">
        <f>SUM(E7/F7)</f>
        <v>0.08545704257591942</v>
      </c>
      <c r="E7" s="34">
        <v>6160</v>
      </c>
      <c r="F7" s="38">
        <v>72083</v>
      </c>
      <c r="G7" s="39"/>
      <c r="H7" s="35">
        <v>2</v>
      </c>
      <c r="I7" s="33" t="s">
        <v>4</v>
      </c>
      <c r="J7" s="34">
        <v>20228</v>
      </c>
      <c r="K7" s="41">
        <f t="shared" si="0"/>
        <v>0.07057821942471144</v>
      </c>
    </row>
    <row r="8" spans="2:11" ht="18.75" customHeight="1">
      <c r="B8" s="35">
        <v>3</v>
      </c>
      <c r="C8" s="33" t="s">
        <v>11</v>
      </c>
      <c r="D8" s="36">
        <f>SUM(E8/F8)</f>
        <v>0.08259787282190541</v>
      </c>
      <c r="E8" s="34">
        <v>365</v>
      </c>
      <c r="F8" s="38">
        <v>4419</v>
      </c>
      <c r="G8" s="39"/>
      <c r="H8" s="40">
        <v>3</v>
      </c>
      <c r="I8" s="33" t="s">
        <v>6</v>
      </c>
      <c r="J8" s="34">
        <v>19270</v>
      </c>
      <c r="K8" s="41">
        <f t="shared" si="0"/>
        <v>0.06723562825361823</v>
      </c>
    </row>
    <row r="9" spans="2:11" ht="18.75" customHeight="1">
      <c r="B9" s="40">
        <v>4</v>
      </c>
      <c r="C9" s="33" t="s">
        <v>2</v>
      </c>
      <c r="D9" s="36">
        <f>SUM(E9/F9)</f>
        <v>0.07679904366077758</v>
      </c>
      <c r="E9" s="34">
        <v>5525</v>
      </c>
      <c r="F9" s="38">
        <v>71941</v>
      </c>
      <c r="G9" s="39"/>
      <c r="H9" s="40">
        <v>4</v>
      </c>
      <c r="I9" s="33" t="s">
        <v>8</v>
      </c>
      <c r="J9" s="34">
        <v>13002</v>
      </c>
      <c r="K9" s="41">
        <f t="shared" si="0"/>
        <v>0.04536573111331314</v>
      </c>
    </row>
    <row r="10" spans="2:11" ht="18.75" customHeight="1">
      <c r="B10" s="35">
        <v>5</v>
      </c>
      <c r="C10" s="33" t="s">
        <v>5</v>
      </c>
      <c r="D10" s="36">
        <f>SUM(E10/F10)</f>
        <v>0.07298912043817997</v>
      </c>
      <c r="E10" s="34">
        <v>10714</v>
      </c>
      <c r="F10" s="38">
        <v>146789</v>
      </c>
      <c r="G10" s="39"/>
      <c r="H10" s="35">
        <v>5</v>
      </c>
      <c r="I10" s="33" t="s">
        <v>10</v>
      </c>
      <c r="J10" s="34">
        <v>10779</v>
      </c>
      <c r="K10" s="41">
        <f t="shared" si="0"/>
        <v>0.037609384377049866</v>
      </c>
    </row>
    <row r="11" spans="2:11" ht="18.75" customHeight="1">
      <c r="B11" s="40">
        <v>6</v>
      </c>
      <c r="C11" s="33" t="s">
        <v>10</v>
      </c>
      <c r="D11" s="36">
        <f>SUM(E11/F11)</f>
        <v>0.06422417388610174</v>
      </c>
      <c r="E11" s="34">
        <v>10779</v>
      </c>
      <c r="F11" s="38">
        <v>167834</v>
      </c>
      <c r="G11" s="39"/>
      <c r="H11" s="40">
        <v>6</v>
      </c>
      <c r="I11" s="33" t="s">
        <v>5</v>
      </c>
      <c r="J11" s="34">
        <v>10714</v>
      </c>
      <c r="K11" s="41">
        <f t="shared" si="0"/>
        <v>0.03738259061283164</v>
      </c>
    </row>
    <row r="12" spans="2:11" ht="18.75" customHeight="1">
      <c r="B12" s="35">
        <v>7</v>
      </c>
      <c r="C12" s="33" t="s">
        <v>7</v>
      </c>
      <c r="D12" s="36">
        <f>SUM(E12/F12)</f>
        <v>0.06282075451936572</v>
      </c>
      <c r="E12" s="34">
        <v>2999</v>
      </c>
      <c r="F12" s="38">
        <v>47739</v>
      </c>
      <c r="G12" s="39"/>
      <c r="H12" s="40">
        <v>7</v>
      </c>
      <c r="I12" s="33" t="s">
        <v>12</v>
      </c>
      <c r="J12" s="34">
        <v>8386</v>
      </c>
      <c r="K12" s="41">
        <f t="shared" si="0"/>
        <v>0.02925988471898508</v>
      </c>
    </row>
    <row r="13" spans="2:11" ht="18.75" customHeight="1">
      <c r="B13" s="40">
        <v>8</v>
      </c>
      <c r="C13" s="33" t="s">
        <v>4</v>
      </c>
      <c r="D13" s="36">
        <f>SUM(E13/F13)</f>
        <v>0.05510050093840827</v>
      </c>
      <c r="E13" s="34">
        <v>20228</v>
      </c>
      <c r="F13" s="38">
        <v>367111</v>
      </c>
      <c r="G13" s="39"/>
      <c r="H13" s="35">
        <v>8</v>
      </c>
      <c r="I13" s="33" t="s">
        <v>13</v>
      </c>
      <c r="J13" s="34">
        <v>7981</v>
      </c>
      <c r="K13" s="41">
        <f t="shared" si="0"/>
        <v>0.027846785111163837</v>
      </c>
    </row>
    <row r="14" spans="2:11" ht="18.75" customHeight="1">
      <c r="B14" s="35">
        <v>9</v>
      </c>
      <c r="C14" s="33" t="s">
        <v>108</v>
      </c>
      <c r="D14" s="36">
        <f>SUM(E14/F14)</f>
        <v>0.054756195043964825</v>
      </c>
      <c r="E14" s="34">
        <v>2329</v>
      </c>
      <c r="F14" s="38">
        <v>42534</v>
      </c>
      <c r="G14" s="39"/>
      <c r="H14" s="40">
        <v>9</v>
      </c>
      <c r="I14" s="33" t="s">
        <v>15</v>
      </c>
      <c r="J14" s="34">
        <v>7635</v>
      </c>
      <c r="K14" s="41">
        <f t="shared" si="0"/>
        <v>0.026639544458556055</v>
      </c>
    </row>
    <row r="15" spans="2:11" ht="18.75" customHeight="1">
      <c r="B15" s="40">
        <v>10</v>
      </c>
      <c r="C15" s="33" t="s">
        <v>14</v>
      </c>
      <c r="D15" s="36">
        <f>SUM(E15/F15)</f>
        <v>0.05431412225408702</v>
      </c>
      <c r="E15" s="34">
        <v>3731</v>
      </c>
      <c r="F15" s="38">
        <v>68693</v>
      </c>
      <c r="G15" s="39"/>
      <c r="H15" s="40">
        <v>10</v>
      </c>
      <c r="I15" s="33" t="s">
        <v>16</v>
      </c>
      <c r="J15" s="34">
        <v>7455</v>
      </c>
      <c r="K15" s="41">
        <f t="shared" si="0"/>
        <v>0.02601150018841328</v>
      </c>
    </row>
    <row r="16" spans="2:11" ht="18.75" customHeight="1">
      <c r="B16" s="35">
        <v>11</v>
      </c>
      <c r="C16" s="33" t="s">
        <v>23</v>
      </c>
      <c r="D16" s="36">
        <f>SUM(E16/F16)</f>
        <v>0.04808968075600444</v>
      </c>
      <c r="E16" s="34">
        <v>1776</v>
      </c>
      <c r="F16" s="38">
        <v>36931</v>
      </c>
      <c r="G16" s="39"/>
      <c r="H16" s="35">
        <v>11</v>
      </c>
      <c r="I16" s="33" t="s">
        <v>9</v>
      </c>
      <c r="J16" s="34">
        <v>6160</v>
      </c>
      <c r="K16" s="41">
        <f t="shared" si="0"/>
        <v>0.021493070578219423</v>
      </c>
    </row>
    <row r="17" spans="2:11" ht="18.75" customHeight="1">
      <c r="B17" s="40">
        <v>12</v>
      </c>
      <c r="C17" s="33" t="s">
        <v>6</v>
      </c>
      <c r="D17" s="36">
        <f>SUM(E17/F17)</f>
        <v>0.04627006156535436</v>
      </c>
      <c r="E17" s="34">
        <v>19270</v>
      </c>
      <c r="F17" s="38">
        <v>416468</v>
      </c>
      <c r="G17" s="39"/>
      <c r="H17" s="40">
        <v>12</v>
      </c>
      <c r="I17" s="33" t="s">
        <v>2</v>
      </c>
      <c r="J17" s="34">
        <v>5525</v>
      </c>
      <c r="K17" s="41">
        <f t="shared" si="0"/>
        <v>0.01927746995854908</v>
      </c>
    </row>
    <row r="18" spans="2:11" ht="18.75" customHeight="1">
      <c r="B18" s="35">
        <v>13</v>
      </c>
      <c r="C18" s="33" t="s">
        <v>21</v>
      </c>
      <c r="D18" s="36">
        <f>SUM(E18/F18)</f>
        <v>0.043267637235154636</v>
      </c>
      <c r="E18" s="34">
        <v>3394</v>
      </c>
      <c r="F18" s="38">
        <v>78442</v>
      </c>
      <c r="G18" s="39"/>
      <c r="H18" s="40">
        <v>13</v>
      </c>
      <c r="I18" s="33" t="s">
        <v>17</v>
      </c>
      <c r="J18" s="34">
        <v>5333</v>
      </c>
      <c r="K18" s="41">
        <f t="shared" si="0"/>
        <v>0.018607556070396783</v>
      </c>
    </row>
    <row r="19" spans="2:11" ht="18.75" customHeight="1">
      <c r="B19" s="40">
        <v>14</v>
      </c>
      <c r="C19" s="33" t="s">
        <v>13</v>
      </c>
      <c r="D19" s="36">
        <f>SUM(E19/F19)</f>
        <v>0.04275138737117268</v>
      </c>
      <c r="E19" s="34">
        <v>7981</v>
      </c>
      <c r="F19" s="38">
        <v>186684</v>
      </c>
      <c r="G19" s="39"/>
      <c r="H19" s="35">
        <v>14</v>
      </c>
      <c r="I19" s="33" t="s">
        <v>18</v>
      </c>
      <c r="J19" s="34">
        <v>4770</v>
      </c>
      <c r="K19" s="41">
        <f t="shared" si="0"/>
        <v>0.01664317315878355</v>
      </c>
    </row>
    <row r="20" spans="2:11" ht="18.75" customHeight="1">
      <c r="B20" s="35">
        <v>15</v>
      </c>
      <c r="C20" s="33" t="s">
        <v>15</v>
      </c>
      <c r="D20" s="36">
        <f>SUM(E20/F20)</f>
        <v>0.04140343266180418</v>
      </c>
      <c r="E20" s="34">
        <v>7635</v>
      </c>
      <c r="F20" s="38">
        <v>184405</v>
      </c>
      <c r="G20" s="39"/>
      <c r="H20" s="40">
        <v>15</v>
      </c>
      <c r="I20" s="33" t="s">
        <v>20</v>
      </c>
      <c r="J20" s="34">
        <v>4703</v>
      </c>
      <c r="K20" s="41">
        <f t="shared" si="0"/>
        <v>0.01640940112489707</v>
      </c>
    </row>
    <row r="21" spans="2:11" ht="18.75" customHeight="1">
      <c r="B21" s="40">
        <v>16</v>
      </c>
      <c r="C21" s="33" t="s">
        <v>20</v>
      </c>
      <c r="D21" s="36">
        <f>SUM(E21/F21)</f>
        <v>0.0405284293617828</v>
      </c>
      <c r="E21" s="34">
        <v>4703</v>
      </c>
      <c r="F21" s="38">
        <v>116042</v>
      </c>
      <c r="G21" s="39"/>
      <c r="H21" s="40">
        <v>16</v>
      </c>
      <c r="I21" s="33" t="s">
        <v>3</v>
      </c>
      <c r="J21" s="34">
        <v>4271</v>
      </c>
      <c r="K21" s="41">
        <f t="shared" si="0"/>
        <v>0.01490209487655441</v>
      </c>
    </row>
    <row r="22" spans="2:11" ht="18.75" customHeight="1">
      <c r="B22" s="35">
        <v>17</v>
      </c>
      <c r="C22" s="33" t="s">
        <v>110</v>
      </c>
      <c r="D22" s="36">
        <f>SUM(E22/F22)</f>
        <v>0.0403041702839137</v>
      </c>
      <c r="E22" s="34">
        <v>2507</v>
      </c>
      <c r="F22" s="38">
        <v>62202</v>
      </c>
      <c r="G22" s="39"/>
      <c r="H22" s="35">
        <v>17</v>
      </c>
      <c r="I22" s="33" t="s">
        <v>14</v>
      </c>
      <c r="J22" s="34">
        <v>3731</v>
      </c>
      <c r="K22" s="41">
        <f t="shared" si="0"/>
        <v>0.013017962066126083</v>
      </c>
    </row>
    <row r="23" spans="2:11" ht="18.75" customHeight="1">
      <c r="B23" s="40">
        <v>18</v>
      </c>
      <c r="C23" s="33" t="s">
        <v>109</v>
      </c>
      <c r="D23" s="36">
        <f>SUM(E23/F23)</f>
        <v>0.037887800702804765</v>
      </c>
      <c r="E23" s="34">
        <v>88088</v>
      </c>
      <c r="F23" s="38">
        <v>2324970</v>
      </c>
      <c r="G23" s="39"/>
      <c r="H23" s="40">
        <v>18</v>
      </c>
      <c r="I23" s="33" t="s">
        <v>22</v>
      </c>
      <c r="J23" s="34">
        <v>3569</v>
      </c>
      <c r="K23" s="41">
        <f t="shared" si="0"/>
        <v>0.012452722222997585</v>
      </c>
    </row>
    <row r="24" spans="2:11" ht="18.75" customHeight="1">
      <c r="B24" s="35">
        <v>19</v>
      </c>
      <c r="C24" s="33" t="s">
        <v>26</v>
      </c>
      <c r="D24" s="36">
        <f>SUM(E24/F24)</f>
        <v>0.037758797025734585</v>
      </c>
      <c r="E24" s="34">
        <v>2732</v>
      </c>
      <c r="F24" s="38">
        <v>72354</v>
      </c>
      <c r="G24" s="39"/>
      <c r="H24" s="40">
        <v>19</v>
      </c>
      <c r="I24" s="33" t="s">
        <v>21</v>
      </c>
      <c r="J24" s="34">
        <v>3394</v>
      </c>
      <c r="K24" s="41">
        <f t="shared" si="0"/>
        <v>0.011842123627025443</v>
      </c>
    </row>
    <row r="25" spans="2:11" ht="18.75" customHeight="1">
      <c r="B25" s="40">
        <v>20</v>
      </c>
      <c r="C25" s="33" t="s">
        <v>18</v>
      </c>
      <c r="D25" s="36">
        <f>SUM(E25/F25)</f>
        <v>0.03762334066870164</v>
      </c>
      <c r="E25" s="34">
        <v>4770</v>
      </c>
      <c r="F25" s="38">
        <v>126783</v>
      </c>
      <c r="G25" s="39"/>
      <c r="H25" s="35">
        <v>20</v>
      </c>
      <c r="I25" s="33" t="s">
        <v>25</v>
      </c>
      <c r="J25" s="34">
        <v>3224</v>
      </c>
      <c r="K25" s="41">
        <f t="shared" si="0"/>
        <v>0.011248970705223932</v>
      </c>
    </row>
    <row r="26" spans="2:11" ht="18.75" customHeight="1">
      <c r="B26" s="35">
        <v>21</v>
      </c>
      <c r="C26" s="33" t="s">
        <v>38</v>
      </c>
      <c r="D26" s="36">
        <f>SUM(E26/F26)</f>
        <v>0.035705915832468446</v>
      </c>
      <c r="E26" s="34">
        <v>2133</v>
      </c>
      <c r="F26" s="38">
        <v>59738</v>
      </c>
      <c r="G26" s="39"/>
      <c r="H26" s="40">
        <v>21</v>
      </c>
      <c r="I26" s="33" t="s">
        <v>7</v>
      </c>
      <c r="J26" s="34">
        <v>2999</v>
      </c>
      <c r="K26" s="41">
        <f t="shared" si="0"/>
        <v>0.010463915367545464</v>
      </c>
    </row>
    <row r="27" spans="2:11" ht="18.75" customHeight="1">
      <c r="B27" s="40">
        <v>22</v>
      </c>
      <c r="C27" s="33" t="s">
        <v>24</v>
      </c>
      <c r="D27" s="36">
        <f>SUM(E27/F27)</f>
        <v>0.034875287101583594</v>
      </c>
      <c r="E27" s="34">
        <v>1731</v>
      </c>
      <c r="F27" s="38">
        <v>49634</v>
      </c>
      <c r="G27" s="39"/>
      <c r="H27" s="40">
        <v>22</v>
      </c>
      <c r="I27" s="33" t="s">
        <v>26</v>
      </c>
      <c r="J27" s="34">
        <v>2732</v>
      </c>
      <c r="K27" s="41">
        <f t="shared" si="0"/>
        <v>0.00953231636683368</v>
      </c>
    </row>
    <row r="28" spans="2:11" ht="18.75" customHeight="1">
      <c r="B28" s="35">
        <v>23</v>
      </c>
      <c r="C28" s="33" t="s">
        <v>17</v>
      </c>
      <c r="D28" s="36">
        <f>SUM(E28/F28)</f>
        <v>0.0348141136534256</v>
      </c>
      <c r="E28" s="34">
        <v>5333</v>
      </c>
      <c r="F28" s="38">
        <v>153185</v>
      </c>
      <c r="G28" s="39"/>
      <c r="H28" s="35">
        <v>23</v>
      </c>
      <c r="I28" s="33" t="s">
        <v>112</v>
      </c>
      <c r="J28" s="34">
        <v>2598</v>
      </c>
      <c r="K28" s="41">
        <f t="shared" si="0"/>
        <v>0.009064772299060725</v>
      </c>
    </row>
    <row r="29" spans="2:11" ht="18.75" customHeight="1">
      <c r="B29" s="40">
        <v>24</v>
      </c>
      <c r="C29" s="33" t="s">
        <v>25</v>
      </c>
      <c r="D29" s="36">
        <f>SUM(E29/F29)</f>
        <v>0.03466964900206469</v>
      </c>
      <c r="E29" s="34">
        <v>3224</v>
      </c>
      <c r="F29" s="38">
        <v>92992</v>
      </c>
      <c r="G29" s="39"/>
      <c r="H29" s="40">
        <v>24</v>
      </c>
      <c r="I29" s="33" t="s">
        <v>110</v>
      </c>
      <c r="J29" s="34">
        <v>2507</v>
      </c>
      <c r="K29" s="41">
        <f t="shared" si="0"/>
        <v>0.00874726102915521</v>
      </c>
    </row>
    <row r="30" spans="2:11" ht="18.75" customHeight="1">
      <c r="B30" s="35">
        <v>25</v>
      </c>
      <c r="C30" s="33" t="s">
        <v>8</v>
      </c>
      <c r="D30" s="36">
        <f>SUM(E30/F30)</f>
        <v>0.033977144738664485</v>
      </c>
      <c r="E30" s="34">
        <v>13002</v>
      </c>
      <c r="F30" s="38">
        <v>382669</v>
      </c>
      <c r="G30" s="39"/>
      <c r="H30" s="40">
        <v>25</v>
      </c>
      <c r="I30" s="33" t="s">
        <v>108</v>
      </c>
      <c r="J30" s="34">
        <v>2329</v>
      </c>
      <c r="K30" s="41">
        <f t="shared" si="0"/>
        <v>0.008126195028680689</v>
      </c>
    </row>
    <row r="31" spans="2:11" ht="18.75" customHeight="1">
      <c r="B31" s="40">
        <v>26</v>
      </c>
      <c r="C31" s="33" t="s">
        <v>19</v>
      </c>
      <c r="D31" s="36">
        <f>SUM(E31/F31)</f>
        <v>0.03373217922606925</v>
      </c>
      <c r="E31" s="34">
        <v>530</v>
      </c>
      <c r="F31" s="38">
        <v>15712</v>
      </c>
      <c r="G31" s="39"/>
      <c r="H31" s="35">
        <v>26</v>
      </c>
      <c r="I31" s="33" t="s">
        <v>32</v>
      </c>
      <c r="J31" s="34">
        <v>2293</v>
      </c>
      <c r="K31" s="41">
        <f t="shared" si="0"/>
        <v>0.008000586174652134</v>
      </c>
    </row>
    <row r="32" spans="2:11" ht="18.75" customHeight="1">
      <c r="B32" s="35">
        <v>27</v>
      </c>
      <c r="C32" s="33" t="s">
        <v>28</v>
      </c>
      <c r="D32" s="36">
        <f>SUM(E32/F32)</f>
        <v>0.032860865696307126</v>
      </c>
      <c r="E32" s="34">
        <v>517</v>
      </c>
      <c r="F32" s="38">
        <v>15733</v>
      </c>
      <c r="G32" s="39"/>
      <c r="H32" s="40">
        <v>27</v>
      </c>
      <c r="I32" s="33" t="s">
        <v>27</v>
      </c>
      <c r="J32" s="34">
        <v>2205</v>
      </c>
      <c r="K32" s="41">
        <f t="shared" si="0"/>
        <v>0.007693542309248998</v>
      </c>
    </row>
    <row r="33" spans="2:11" ht="18.75" customHeight="1">
      <c r="B33" s="40">
        <v>28</v>
      </c>
      <c r="C33" s="33" t="s">
        <v>33</v>
      </c>
      <c r="D33" s="36">
        <f>SUM(E33/F33)</f>
        <v>0.0319320103964685</v>
      </c>
      <c r="E33" s="34">
        <v>774</v>
      </c>
      <c r="F33" s="38">
        <v>24239</v>
      </c>
      <c r="G33" s="39"/>
      <c r="H33" s="40">
        <v>28</v>
      </c>
      <c r="I33" s="33" t="s">
        <v>29</v>
      </c>
      <c r="J33" s="34">
        <v>2192</v>
      </c>
      <c r="K33" s="41">
        <f t="shared" si="0"/>
        <v>0.0076481835564053535</v>
      </c>
    </row>
    <row r="34" spans="2:11" ht="18.75" customHeight="1">
      <c r="B34" s="35">
        <v>29</v>
      </c>
      <c r="C34" s="33" t="s">
        <v>31</v>
      </c>
      <c r="D34" s="36">
        <f>SUM(E34/F34)</f>
        <v>0.031058888201745346</v>
      </c>
      <c r="E34" s="34">
        <v>1356</v>
      </c>
      <c r="F34" s="38">
        <v>43659</v>
      </c>
      <c r="G34" s="39"/>
      <c r="H34" s="35">
        <v>29</v>
      </c>
      <c r="I34" s="33" t="s">
        <v>113</v>
      </c>
      <c r="J34" s="34">
        <v>2161</v>
      </c>
      <c r="K34" s="41">
        <f t="shared" si="0"/>
        <v>0.007540020376547431</v>
      </c>
    </row>
    <row r="35" spans="2:11" ht="18.75" customHeight="1">
      <c r="B35" s="40">
        <v>30</v>
      </c>
      <c r="C35" s="33" t="s">
        <v>112</v>
      </c>
      <c r="D35" s="36">
        <f>SUM(E35/F35)</f>
        <v>0.030264200177065374</v>
      </c>
      <c r="E35" s="34">
        <v>2598</v>
      </c>
      <c r="F35" s="38">
        <v>85844</v>
      </c>
      <c r="G35" s="39"/>
      <c r="H35" s="40">
        <v>30</v>
      </c>
      <c r="I35" s="33" t="s">
        <v>38</v>
      </c>
      <c r="J35" s="34">
        <v>2133</v>
      </c>
      <c r="K35" s="41">
        <f t="shared" si="0"/>
        <v>0.007442324601191888</v>
      </c>
    </row>
    <row r="36" spans="2:11" ht="18.75" customHeight="1">
      <c r="B36" s="35">
        <v>31</v>
      </c>
      <c r="C36" s="33" t="s">
        <v>111</v>
      </c>
      <c r="D36" s="36">
        <f>SUM(E36/F36)</f>
        <v>0.03011931538885496</v>
      </c>
      <c r="E36" s="34">
        <v>2022</v>
      </c>
      <c r="F36" s="38">
        <v>67133</v>
      </c>
      <c r="G36" s="39"/>
      <c r="H36" s="40">
        <v>31</v>
      </c>
      <c r="I36" s="33" t="s">
        <v>111</v>
      </c>
      <c r="J36" s="34">
        <v>2022</v>
      </c>
      <c r="K36" s="41">
        <f t="shared" si="0"/>
        <v>0.007055030634603844</v>
      </c>
    </row>
    <row r="37" spans="2:11" ht="18.75" customHeight="1">
      <c r="B37" s="40">
        <v>32</v>
      </c>
      <c r="C37" s="33" t="s">
        <v>30</v>
      </c>
      <c r="D37" s="36">
        <f>SUM(E37/F37)</f>
        <v>0.029089463495575223</v>
      </c>
      <c r="E37" s="34">
        <v>1683</v>
      </c>
      <c r="F37" s="38">
        <v>57856</v>
      </c>
      <c r="G37" s="39"/>
      <c r="H37" s="35">
        <v>32</v>
      </c>
      <c r="I37" s="33" t="s">
        <v>34</v>
      </c>
      <c r="J37" s="34">
        <v>1963</v>
      </c>
      <c r="K37" s="41">
        <f t="shared" si="0"/>
        <v>0.006849171679390378</v>
      </c>
    </row>
    <row r="38" spans="2:11" ht="18.75" customHeight="1">
      <c r="B38" s="35">
        <v>33</v>
      </c>
      <c r="C38" s="33" t="s">
        <v>37</v>
      </c>
      <c r="D38" s="36">
        <f>SUM(E38/F38)</f>
        <v>0.029017650864060624</v>
      </c>
      <c r="E38" s="34">
        <v>1256</v>
      </c>
      <c r="F38" s="38">
        <v>43284</v>
      </c>
      <c r="G38" s="39"/>
      <c r="H38" s="40">
        <v>33</v>
      </c>
      <c r="I38" s="33" t="s">
        <v>23</v>
      </c>
      <c r="J38" s="34">
        <v>1776</v>
      </c>
      <c r="K38" s="41">
        <f aca="true" t="shared" si="1" ref="K38:K59">J38/$J$60</f>
        <v>0.006196703465408717</v>
      </c>
    </row>
    <row r="39" spans="2:11" s="28" customFormat="1" ht="18.75" customHeight="1">
      <c r="B39" s="40">
        <v>34</v>
      </c>
      <c r="C39" s="33" t="s">
        <v>39</v>
      </c>
      <c r="D39" s="36">
        <f>SUM(E39/F39)</f>
        <v>0.027895620326567984</v>
      </c>
      <c r="E39" s="34">
        <v>914</v>
      </c>
      <c r="F39" s="38">
        <v>32765</v>
      </c>
      <c r="G39" s="39"/>
      <c r="H39" s="40">
        <v>34</v>
      </c>
      <c r="I39" s="33" t="s">
        <v>24</v>
      </c>
      <c r="J39" s="34">
        <v>1731</v>
      </c>
      <c r="K39" s="41">
        <f t="shared" si="1"/>
        <v>0.006039692397873024</v>
      </c>
    </row>
    <row r="40" spans="2:11" s="28" customFormat="1" ht="18.75" customHeight="1">
      <c r="B40" s="35">
        <v>35</v>
      </c>
      <c r="C40" s="33" t="s">
        <v>12</v>
      </c>
      <c r="D40" s="36">
        <f>SUM(E40/F40)</f>
        <v>0.027361325454907322</v>
      </c>
      <c r="E40" s="34">
        <v>8386</v>
      </c>
      <c r="F40" s="38">
        <v>306491</v>
      </c>
      <c r="G40" s="39"/>
      <c r="H40" s="35">
        <v>35</v>
      </c>
      <c r="I40" s="33" t="s">
        <v>30</v>
      </c>
      <c r="J40" s="34">
        <v>1683</v>
      </c>
      <c r="K40" s="41">
        <f t="shared" si="1"/>
        <v>0.00587221392583495</v>
      </c>
    </row>
    <row r="41" spans="2:11" ht="18.75" customHeight="1">
      <c r="B41" s="40">
        <v>36</v>
      </c>
      <c r="C41" s="33" t="s">
        <v>41</v>
      </c>
      <c r="D41" s="36">
        <f>SUM(E41/F41)</f>
        <v>0.02721868563939337</v>
      </c>
      <c r="E41" s="34">
        <v>1163</v>
      </c>
      <c r="F41" s="38">
        <v>42728</v>
      </c>
      <c r="G41" s="39"/>
      <c r="H41" s="40">
        <v>36</v>
      </c>
      <c r="I41" s="33" t="s">
        <v>35</v>
      </c>
      <c r="J41" s="34">
        <v>1650</v>
      </c>
      <c r="K41" s="41">
        <f t="shared" si="1"/>
        <v>0.005757072476308775</v>
      </c>
    </row>
    <row r="42" spans="2:11" ht="18.75" customHeight="1">
      <c r="B42" s="35">
        <v>37</v>
      </c>
      <c r="C42" s="33" t="s">
        <v>36</v>
      </c>
      <c r="D42" s="36">
        <f>SUM(E42/F42)</f>
        <v>0.027133893690067478</v>
      </c>
      <c r="E42" s="34">
        <v>1146</v>
      </c>
      <c r="F42" s="38">
        <v>42235</v>
      </c>
      <c r="G42" s="39"/>
      <c r="H42" s="40">
        <v>37</v>
      </c>
      <c r="I42" s="33" t="s">
        <v>40</v>
      </c>
      <c r="J42" s="34">
        <v>1431</v>
      </c>
      <c r="K42" s="41">
        <f t="shared" si="1"/>
        <v>0.004992951947635064</v>
      </c>
    </row>
    <row r="43" spans="2:11" ht="18.75" customHeight="1">
      <c r="B43" s="40">
        <v>38</v>
      </c>
      <c r="C43" s="33" t="s">
        <v>22</v>
      </c>
      <c r="D43" s="36">
        <f>SUM(E43/F43)</f>
        <v>0.02689180737961226</v>
      </c>
      <c r="E43" s="34">
        <v>3569</v>
      </c>
      <c r="F43" s="38">
        <v>132717</v>
      </c>
      <c r="G43" s="39"/>
      <c r="H43" s="35">
        <v>38</v>
      </c>
      <c r="I43" s="33" t="s">
        <v>31</v>
      </c>
      <c r="J43" s="34">
        <v>1356</v>
      </c>
      <c r="K43" s="41">
        <f t="shared" si="1"/>
        <v>0.004731266835075574</v>
      </c>
    </row>
    <row r="44" spans="2:11" ht="18.75" customHeight="1">
      <c r="B44" s="35">
        <v>39</v>
      </c>
      <c r="C44" s="33" t="s">
        <v>27</v>
      </c>
      <c r="D44" s="36">
        <f>SUM(E44/F44)</f>
        <v>0.026584201388888888</v>
      </c>
      <c r="E44" s="34">
        <v>2205</v>
      </c>
      <c r="F44" s="38">
        <v>82944</v>
      </c>
      <c r="G44" s="39"/>
      <c r="H44" s="40">
        <v>39</v>
      </c>
      <c r="I44" s="33" t="s">
        <v>37</v>
      </c>
      <c r="J44" s="34">
        <v>1256</v>
      </c>
      <c r="K44" s="41">
        <f t="shared" si="1"/>
        <v>0.004382353351662921</v>
      </c>
    </row>
    <row r="45" spans="2:11" ht="18.75" customHeight="1">
      <c r="B45" s="40">
        <v>40</v>
      </c>
      <c r="C45" s="33" t="s">
        <v>113</v>
      </c>
      <c r="D45" s="36">
        <f>SUM(E45/F45)</f>
        <v>0.025013600638940654</v>
      </c>
      <c r="E45" s="34">
        <v>2161</v>
      </c>
      <c r="F45" s="38">
        <v>86393</v>
      </c>
      <c r="G45" s="39"/>
      <c r="H45" s="40">
        <v>40</v>
      </c>
      <c r="I45" s="33" t="s">
        <v>42</v>
      </c>
      <c r="J45" s="34">
        <v>1253</v>
      </c>
      <c r="K45" s="41">
        <f t="shared" si="1"/>
        <v>0.004371885947160542</v>
      </c>
    </row>
    <row r="46" spans="2:11" ht="18.75" customHeight="1">
      <c r="B46" s="35">
        <v>41</v>
      </c>
      <c r="C46" s="33" t="s">
        <v>40</v>
      </c>
      <c r="D46" s="36">
        <f>SUM(E46/F46)</f>
        <v>0.024678796240407003</v>
      </c>
      <c r="E46" s="34">
        <v>1431</v>
      </c>
      <c r="F46" s="38">
        <v>57985</v>
      </c>
      <c r="G46" s="39"/>
      <c r="H46" s="35">
        <v>41</v>
      </c>
      <c r="I46" s="33" t="s">
        <v>41</v>
      </c>
      <c r="J46" s="34">
        <v>1163</v>
      </c>
      <c r="K46" s="41">
        <f t="shared" si="1"/>
        <v>0.004057863812089155</v>
      </c>
    </row>
    <row r="47" spans="2:11" ht="18.75" customHeight="1">
      <c r="B47" s="40">
        <v>42</v>
      </c>
      <c r="C47" s="33" t="s">
        <v>29</v>
      </c>
      <c r="D47" s="36">
        <f>SUM(E47/F47)</f>
        <v>0.022614024409115762</v>
      </c>
      <c r="E47" s="34">
        <v>2192</v>
      </c>
      <c r="F47" s="38">
        <v>96931</v>
      </c>
      <c r="G47" s="39"/>
      <c r="H47" s="40">
        <v>41</v>
      </c>
      <c r="I47" s="33" t="s">
        <v>36</v>
      </c>
      <c r="J47" s="34">
        <v>1146</v>
      </c>
      <c r="K47" s="41">
        <f t="shared" si="1"/>
        <v>0.003998548519909003</v>
      </c>
    </row>
    <row r="48" spans="2:11" ht="18.75" customHeight="1">
      <c r="B48" s="35">
        <v>43</v>
      </c>
      <c r="C48" s="33" t="s">
        <v>34</v>
      </c>
      <c r="D48" s="36">
        <f>SUM(E48/F48)</f>
        <v>0.02113821138211382</v>
      </c>
      <c r="E48" s="34">
        <v>1963</v>
      </c>
      <c r="F48" s="38">
        <v>92865</v>
      </c>
      <c r="G48" s="39"/>
      <c r="H48" s="40">
        <v>43</v>
      </c>
      <c r="I48" s="33" t="s">
        <v>114</v>
      </c>
      <c r="J48" s="34">
        <v>1128</v>
      </c>
      <c r="K48" s="41">
        <f t="shared" si="1"/>
        <v>0.0039357440928947255</v>
      </c>
    </row>
    <row r="49" spans="2:11" ht="18.75" customHeight="1">
      <c r="B49" s="40">
        <v>44</v>
      </c>
      <c r="C49" s="33" t="s">
        <v>42</v>
      </c>
      <c r="D49" s="36">
        <f>SUM(E49/F49)</f>
        <v>0.020986868551520835</v>
      </c>
      <c r="E49" s="34">
        <v>1253</v>
      </c>
      <c r="F49" s="38">
        <v>59704</v>
      </c>
      <c r="G49" s="39"/>
      <c r="H49" s="35">
        <v>44</v>
      </c>
      <c r="I49" s="33" t="s">
        <v>39</v>
      </c>
      <c r="J49" s="34">
        <v>914</v>
      </c>
      <c r="K49" s="41">
        <f t="shared" si="1"/>
        <v>0.0031890692383916485</v>
      </c>
    </row>
    <row r="50" spans="2:11" ht="18.75" customHeight="1">
      <c r="B50" s="35">
        <v>45</v>
      </c>
      <c r="C50" s="33" t="s">
        <v>32</v>
      </c>
      <c r="D50" s="36">
        <f>SUM(E50/F50)</f>
        <v>0.020352191433085403</v>
      </c>
      <c r="E50" s="34">
        <v>2293</v>
      </c>
      <c r="F50" s="38">
        <v>112666</v>
      </c>
      <c r="G50" s="39"/>
      <c r="H50" s="40">
        <v>45</v>
      </c>
      <c r="I50" s="33" t="s">
        <v>33</v>
      </c>
      <c r="J50" s="34">
        <v>774</v>
      </c>
      <c r="K50" s="41">
        <f t="shared" si="1"/>
        <v>0.0027005903616139342</v>
      </c>
    </row>
    <row r="51" spans="2:11" ht="18.75" customHeight="1">
      <c r="B51" s="40">
        <v>46</v>
      </c>
      <c r="C51" s="33" t="s">
        <v>48</v>
      </c>
      <c r="D51" s="36">
        <f>SUM(E51/F51)</f>
        <v>0.02025586353944563</v>
      </c>
      <c r="E51" s="34">
        <v>19</v>
      </c>
      <c r="F51" s="38">
        <v>938</v>
      </c>
      <c r="G51" s="39"/>
      <c r="H51" s="40">
        <v>46</v>
      </c>
      <c r="I51" s="33" t="s">
        <v>44</v>
      </c>
      <c r="J51" s="34">
        <v>655</v>
      </c>
      <c r="K51" s="41">
        <f t="shared" si="1"/>
        <v>0.0022853833163528773</v>
      </c>
    </row>
    <row r="52" spans="2:11" ht="18.75" customHeight="1">
      <c r="B52" s="35">
        <v>47</v>
      </c>
      <c r="C52" s="33" t="s">
        <v>16</v>
      </c>
      <c r="D52" s="36">
        <f>SUM(E52/F52)</f>
        <v>0.019832718798384653</v>
      </c>
      <c r="E52" s="34">
        <v>7455</v>
      </c>
      <c r="F52" s="38">
        <v>375894</v>
      </c>
      <c r="G52" s="39"/>
      <c r="H52" s="35">
        <v>47</v>
      </c>
      <c r="I52" s="33" t="s">
        <v>19</v>
      </c>
      <c r="J52" s="34">
        <v>530</v>
      </c>
      <c r="K52" s="41">
        <f t="shared" si="1"/>
        <v>0.0018492414620870608</v>
      </c>
    </row>
    <row r="53" spans="2:11" ht="18.75" customHeight="1">
      <c r="B53" s="40">
        <v>48</v>
      </c>
      <c r="C53" s="33" t="s">
        <v>35</v>
      </c>
      <c r="D53" s="36">
        <f>SUM(E53/F53)</f>
        <v>0.01981149066458546</v>
      </c>
      <c r="E53" s="34">
        <v>1650</v>
      </c>
      <c r="F53" s="38">
        <v>83285</v>
      </c>
      <c r="G53" s="39"/>
      <c r="H53" s="40">
        <v>48</v>
      </c>
      <c r="I53" s="33" t="s">
        <v>28</v>
      </c>
      <c r="J53" s="34">
        <v>517</v>
      </c>
      <c r="K53" s="41">
        <f t="shared" si="1"/>
        <v>0.001803882709243416</v>
      </c>
    </row>
    <row r="54" spans="2:11" s="28" customFormat="1" ht="18.75" customHeight="1">
      <c r="B54" s="35">
        <v>49</v>
      </c>
      <c r="C54" s="33" t="s">
        <v>44</v>
      </c>
      <c r="D54" s="36">
        <f>SUM(E54/F54)</f>
        <v>0.019111811391223157</v>
      </c>
      <c r="E54" s="34">
        <v>655</v>
      </c>
      <c r="F54" s="38">
        <v>34272</v>
      </c>
      <c r="G54" s="39"/>
      <c r="H54" s="40">
        <v>49</v>
      </c>
      <c r="I54" s="33" t="s">
        <v>46</v>
      </c>
      <c r="J54" s="34">
        <v>432</v>
      </c>
      <c r="K54" s="41">
        <f t="shared" si="1"/>
        <v>0.001507306248342661</v>
      </c>
    </row>
    <row r="55" spans="2:11" s="28" customFormat="1" ht="18.75" customHeight="1">
      <c r="B55" s="40">
        <v>50</v>
      </c>
      <c r="C55" s="33" t="s">
        <v>47</v>
      </c>
      <c r="D55" s="36">
        <f>SUM(E55/F55)</f>
        <v>0.018961893447866217</v>
      </c>
      <c r="E55" s="34">
        <v>415</v>
      </c>
      <c r="F55" s="38">
        <v>21886</v>
      </c>
      <c r="G55" s="39"/>
      <c r="H55" s="35">
        <v>50</v>
      </c>
      <c r="I55" s="33" t="s">
        <v>47</v>
      </c>
      <c r="J55" s="34">
        <v>415</v>
      </c>
      <c r="K55" s="41">
        <f t="shared" si="1"/>
        <v>0.00144799095616251</v>
      </c>
    </row>
    <row r="56" spans="2:11" ht="18.75" customHeight="1">
      <c r="B56" s="35">
        <v>51</v>
      </c>
      <c r="C56" s="33" t="s">
        <v>114</v>
      </c>
      <c r="D56" s="36">
        <f>SUM(E56/F56)</f>
        <v>0.01846123631364462</v>
      </c>
      <c r="E56" s="34">
        <v>1128</v>
      </c>
      <c r="F56" s="38">
        <v>61101</v>
      </c>
      <c r="G56" s="39"/>
      <c r="H56" s="40">
        <v>51</v>
      </c>
      <c r="I56" s="33" t="s">
        <v>11</v>
      </c>
      <c r="J56" s="34">
        <v>365</v>
      </c>
      <c r="K56" s="41">
        <f t="shared" si="1"/>
        <v>0.0012735342144561835</v>
      </c>
    </row>
    <row r="57" spans="2:11" ht="18.75" customHeight="1">
      <c r="B57" s="40">
        <v>52</v>
      </c>
      <c r="C57" s="33" t="s">
        <v>46</v>
      </c>
      <c r="D57" s="36">
        <f>SUM(E57/F57)</f>
        <v>0.015328389454635773</v>
      </c>
      <c r="E57" s="34">
        <v>432</v>
      </c>
      <c r="F57" s="38">
        <v>28183</v>
      </c>
      <c r="G57" s="39"/>
      <c r="H57" s="40">
        <v>52</v>
      </c>
      <c r="I57" s="33" t="s">
        <v>43</v>
      </c>
      <c r="J57" s="34">
        <v>41</v>
      </c>
      <c r="K57" s="41">
        <f t="shared" si="1"/>
        <v>0.00014305452819918772</v>
      </c>
    </row>
    <row r="58" spans="2:11" ht="18.75" customHeight="1">
      <c r="B58" s="35">
        <v>53</v>
      </c>
      <c r="C58" s="33" t="s">
        <v>43</v>
      </c>
      <c r="D58" s="36">
        <f>SUM(E58/F58)</f>
        <v>0.009912959381044487</v>
      </c>
      <c r="E58" s="34">
        <v>41</v>
      </c>
      <c r="F58" s="38">
        <v>4136</v>
      </c>
      <c r="G58" s="39"/>
      <c r="H58" s="35">
        <v>53</v>
      </c>
      <c r="I58" s="33" t="s">
        <v>48</v>
      </c>
      <c r="J58" s="34">
        <v>19</v>
      </c>
      <c r="K58" s="41">
        <f t="shared" si="1"/>
        <v>6.629356184840408E-05</v>
      </c>
    </row>
    <row r="59" spans="2:11" ht="18.75" customHeight="1">
      <c r="B59" s="40">
        <v>54</v>
      </c>
      <c r="C59" s="42" t="s">
        <v>45</v>
      </c>
      <c r="D59" s="36">
        <f>SUM(E59/F59)</f>
        <v>0.006240822320117474</v>
      </c>
      <c r="E59" s="34">
        <v>17</v>
      </c>
      <c r="F59" s="43">
        <v>2724</v>
      </c>
      <c r="G59" s="39"/>
      <c r="H59" s="40">
        <v>54</v>
      </c>
      <c r="I59" s="33" t="s">
        <v>45</v>
      </c>
      <c r="J59" s="34">
        <v>17</v>
      </c>
      <c r="K59" s="41">
        <f t="shared" si="1"/>
        <v>5.931529218015101E-05</v>
      </c>
    </row>
    <row r="60" spans="2:11" ht="18.75" customHeight="1">
      <c r="B60" s="44"/>
      <c r="C60" s="33" t="s">
        <v>122</v>
      </c>
      <c r="D60" s="36">
        <f>SUM(E60/F60)</f>
        <v>0.038259727326488684</v>
      </c>
      <c r="E60" s="37">
        <f>SUM(E6:E59)</f>
        <v>286604</v>
      </c>
      <c r="F60" s="38">
        <f>SUM(F6:F59)</f>
        <v>7491010</v>
      </c>
      <c r="G60" s="45"/>
      <c r="H60" s="44"/>
      <c r="I60" s="35" t="s">
        <v>49</v>
      </c>
      <c r="J60" s="34">
        <f>SUM(J6:J59)</f>
        <v>286604</v>
      </c>
      <c r="K60" s="46"/>
    </row>
    <row r="61" spans="2:11" ht="18" customHeight="1">
      <c r="B61" s="1" t="s">
        <v>129</v>
      </c>
      <c r="G61" s="47"/>
      <c r="H61" s="11"/>
      <c r="I61" s="81" t="s">
        <v>123</v>
      </c>
      <c r="J61" s="81"/>
      <c r="K61" s="81"/>
    </row>
    <row r="62" ht="12.75">
      <c r="B62" s="8"/>
    </row>
    <row r="63" ht="12.75">
      <c r="J63" s="48"/>
    </row>
    <row r="64" ht="12.75">
      <c r="H64" s="9"/>
    </row>
  </sheetData>
  <sheetProtection/>
  <mergeCells count="4">
    <mergeCell ref="C3:E3"/>
    <mergeCell ref="I61:K61"/>
    <mergeCell ref="B5:E5"/>
    <mergeCell ref="H5:K5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糸魚川　拓</cp:lastModifiedBy>
  <cp:lastPrinted>2023-07-21T00:47:54Z</cp:lastPrinted>
  <dcterms:created xsi:type="dcterms:W3CDTF">2014-12-02T01:54:57Z</dcterms:created>
  <dcterms:modified xsi:type="dcterms:W3CDTF">2023-11-08T07:14:45Z</dcterms:modified>
  <cp:category/>
  <cp:version/>
  <cp:contentType/>
  <cp:contentStatus/>
</cp:coreProperties>
</file>