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2A161608-EA7E-4EF5-A26E-2378C704FDE9}" xr6:coauthVersionLast="47" xr6:coauthVersionMax="47" xr10:uidLastSave="{00000000-0000-0000-0000-000000000000}"/>
  <workbookProtection workbookAlgorithmName="SHA-512" workbookHashValue="fr9j8SWYALonyfjmjjAput1JgCVhZWZVYQjKIin2xRTEhd2TAY5fogeSKvcnlP4R1mJDxncy7bpSYSaKhr23Rw==" workbookSaltValue="Xe/F8CWNEgEqmjbKRqpkVQ=="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JC32" i="4" s="1"/>
  <c r="DO7" i="5"/>
  <c r="MA31" i="4" s="1"/>
  <c r="DN7" i="5"/>
  <c r="DM7" i="5"/>
  <c r="KO31" i="4" s="1"/>
  <c r="DL7" i="5"/>
  <c r="JV31" i="4" s="1"/>
  <c r="DK7" i="5"/>
  <c r="JC31" i="4" s="1"/>
  <c r="DI7" i="5"/>
  <c r="MI78" i="4" s="1"/>
  <c r="DH7" i="5"/>
  <c r="LT78" i="4" s="1"/>
  <c r="DG7" i="5"/>
  <c r="DF7" i="5"/>
  <c r="DE7" i="5"/>
  <c r="DD7" i="5"/>
  <c r="DC7" i="5"/>
  <c r="DB7" i="5"/>
  <c r="LE77" i="4" s="1"/>
  <c r="DA7" i="5"/>
  <c r="CZ7" i="5"/>
  <c r="CN7" i="5"/>
  <c r="CV76" i="4" s="1"/>
  <c r="CM7" i="5"/>
  <c r="CV67" i="4" s="1"/>
  <c r="BZ7" i="5"/>
  <c r="MA53" i="4" s="1"/>
  <c r="BY7" i="5"/>
  <c r="LH53" i="4" s="1"/>
  <c r="BX7" i="5"/>
  <c r="BW7" i="5"/>
  <c r="BV7" i="5"/>
  <c r="BU7" i="5"/>
  <c r="BT7" i="5"/>
  <c r="BS7" i="5"/>
  <c r="BR7" i="5"/>
  <c r="JV52" i="4" s="1"/>
  <c r="BQ7" i="5"/>
  <c r="JC52" i="4" s="1"/>
  <c r="BO7" i="5"/>
  <c r="HJ53" i="4" s="1"/>
  <c r="BN7" i="5"/>
  <c r="GQ53" i="4" s="1"/>
  <c r="BM7" i="5"/>
  <c r="FX53" i="4" s="1"/>
  <c r="BL7" i="5"/>
  <c r="FE53" i="4" s="1"/>
  <c r="BK7" i="5"/>
  <c r="BJ7" i="5"/>
  <c r="BI7" i="5"/>
  <c r="BH7" i="5"/>
  <c r="BG7" i="5"/>
  <c r="BF7" i="5"/>
  <c r="EL52" i="4" s="1"/>
  <c r="BD7" i="5"/>
  <c r="CS53" i="4" s="1"/>
  <c r="BC7" i="5"/>
  <c r="BZ53" i="4" s="1"/>
  <c r="BB7" i="5"/>
  <c r="BG53" i="4" s="1"/>
  <c r="BA7" i="5"/>
  <c r="AN53" i="4" s="1"/>
  <c r="AZ7" i="5"/>
  <c r="U53" i="4" s="1"/>
  <c r="AY7" i="5"/>
  <c r="CS52" i="4" s="1"/>
  <c r="AX7" i="5"/>
  <c r="AW7" i="5"/>
  <c r="AV7" i="5"/>
  <c r="AU7" i="5"/>
  <c r="AS7" i="5"/>
  <c r="HJ32" i="4" s="1"/>
  <c r="AR7" i="5"/>
  <c r="GQ32" i="4" s="1"/>
  <c r="AQ7" i="5"/>
  <c r="FX32" i="4" s="1"/>
  <c r="AP7" i="5"/>
  <c r="FE32" i="4" s="1"/>
  <c r="AO7" i="5"/>
  <c r="EL32" i="4" s="1"/>
  <c r="AN7" i="5"/>
  <c r="HJ31" i="4" s="1"/>
  <c r="AM7" i="5"/>
  <c r="GQ31" i="4" s="1"/>
  <c r="AL7" i="5"/>
  <c r="FX31" i="4" s="1"/>
  <c r="AK7" i="5"/>
  <c r="AJ7" i="5"/>
  <c r="AH7" i="5"/>
  <c r="AG7" i="5"/>
  <c r="AF7" i="5"/>
  <c r="AE7" i="5"/>
  <c r="AN32" i="4" s="1"/>
  <c r="AD7" i="5"/>
  <c r="AC7" i="5"/>
  <c r="AB7" i="5"/>
  <c r="AA7" i="5"/>
  <c r="Z7" i="5"/>
  <c r="Y7" i="5"/>
  <c r="X7" i="5"/>
  <c r="W7" i="5"/>
  <c r="V7" i="5"/>
  <c r="U7" i="5"/>
  <c r="T7" i="5"/>
  <c r="S7" i="5"/>
  <c r="HX8" i="4" s="1"/>
  <c r="R7" i="5"/>
  <c r="DU10" i="4" s="1"/>
  <c r="Q7" i="5"/>
  <c r="CF10" i="4" s="1"/>
  <c r="P7" i="5"/>
  <c r="O7" i="5"/>
  <c r="B10" i="4" s="1"/>
  <c r="N7" i="5"/>
  <c r="FJ8" i="4" s="1"/>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KO53" i="4"/>
  <c r="JV53" i="4"/>
  <c r="JC53" i="4"/>
  <c r="EL53" i="4"/>
  <c r="MA52" i="4"/>
  <c r="LH52" i="4"/>
  <c r="KO52" i="4"/>
  <c r="HJ52" i="4"/>
  <c r="GQ52" i="4"/>
  <c r="FX52" i="4"/>
  <c r="FE52" i="4"/>
  <c r="BZ52" i="4"/>
  <c r="BG52" i="4"/>
  <c r="AN52" i="4"/>
  <c r="U52" i="4"/>
  <c r="MA32" i="4"/>
  <c r="LH32" i="4"/>
  <c r="KO32" i="4"/>
  <c r="JV32" i="4"/>
  <c r="CS32" i="4"/>
  <c r="BZ32" i="4"/>
  <c r="BG32" i="4"/>
  <c r="U32" i="4"/>
  <c r="LH31" i="4"/>
  <c r="FE31" i="4"/>
  <c r="EL31" i="4"/>
  <c r="CS31" i="4"/>
  <c r="BZ31" i="4"/>
  <c r="BG31" i="4"/>
  <c r="AN31" i="4"/>
  <c r="U31" i="4"/>
  <c r="LJ10" i="4"/>
  <c r="JQ10" i="4"/>
  <c r="HX10" i="4"/>
  <c r="LJ8" i="4"/>
  <c r="JQ8" i="4"/>
  <c r="CF8" i="4"/>
  <c r="AQ8" i="4"/>
  <c r="B8" i="4"/>
  <c r="BZ76" i="4" l="1"/>
  <c r="IT76" i="4"/>
  <c r="CS51" i="4"/>
  <c r="HJ30" i="4"/>
  <c r="CS30" i="4"/>
  <c r="MA51" i="4"/>
  <c r="MA30" i="4"/>
  <c r="MI76" i="4"/>
  <c r="HJ51" i="4"/>
  <c r="C11" i="5"/>
  <c r="D11" i="5"/>
  <c r="E11" i="5"/>
  <c r="B11" i="5"/>
  <c r="LH51" i="4" l="1"/>
  <c r="LT76" i="4"/>
  <c r="GQ51" i="4"/>
  <c r="LH30" i="4"/>
  <c r="BZ30" i="4"/>
  <c r="BK76" i="4"/>
  <c r="IE76" i="4"/>
  <c r="BZ51" i="4"/>
  <c r="GQ30" i="4"/>
  <c r="FE51" i="4"/>
  <c r="JV30" i="4"/>
  <c r="AN30" i="4"/>
  <c r="KP76" i="4"/>
  <c r="AN51" i="4"/>
  <c r="AG76" i="4"/>
  <c r="JV51" i="4"/>
  <c r="HA76" i="4"/>
  <c r="FE30" i="4"/>
  <c r="BG30" i="4"/>
  <c r="AV76" i="4"/>
  <c r="KO51" i="4"/>
  <c r="FX51" i="4"/>
  <c r="KO30" i="4"/>
  <c r="HP76" i="4"/>
  <c r="BG51" i="4"/>
  <c r="LE76" i="4"/>
  <c r="FX30" i="4"/>
  <c r="EL51" i="4"/>
  <c r="JC30" i="4"/>
  <c r="GL76" i="4"/>
  <c r="U51" i="4"/>
  <c r="EL30" i="4"/>
  <c r="R76" i="4"/>
  <c r="U30" i="4"/>
  <c r="JC51" i="4"/>
  <c r="KA76" i="4"/>
</calcChain>
</file>

<file path=xl/sharedStrings.xml><?xml version="1.0" encoding="utf-8"?>
<sst xmlns="http://schemas.openxmlformats.org/spreadsheetml/2006/main" count="278" uniqueCount="130">
  <si>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</si>
  <si>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</si>
  <si>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</si>
  <si>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</si>
  <si>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</si>
  <si>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</si>
  <si>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</si>
  <si>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</si>
  <si>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</si>
  <si>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</si>
  <si>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</si>
  <si>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</si>
  <si>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</si>
  <si>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</si>
  <si>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</si>
  <si>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</si>
  <si>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</si>
  <si>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</si>
  <si>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</si>
  <si>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</si>
  <si>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</si>
  <si>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</si>
  <si>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</si>
  <si>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</si>
  <si>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</si>
  <si>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</si>
  <si>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</si>
  <si>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</si>
  <si>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</si>
  <si>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</si>
  <si>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</si>
  <si>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</si>
  <si>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</si>
  <si>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</si>
  <si>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</si>
  <si>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</si>
  <si>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</si>
  <si>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</si>
  <si>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</si>
  <si>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</si>
  <si>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</si>
  <si>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</si>
  <si>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</si>
  <si>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</si>
  <si>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</si>
  <si>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</si>
  <si>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</si>
  <si>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</si>
  <si>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</si>
  <si>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</si>
  <si>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</si>
  <si>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</si>
  <si>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</si>
  <si>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</si>
  <si>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</si>
  <si>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</si>
  <si>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</si>
  <si>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</si>
  <si>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</si>
  <si>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</si>
  <si>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</si>
  <si>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</si>
  <si>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</si>
  <si>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</si>
  <si>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</si>
  <si>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</si>
  <si>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</si>
  <si>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</si>
  <si>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</si>
  <si>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</si>
  <si>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</si>
  <si>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</si>
  <si>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</si>
  <si>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</si>
  <si>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</si>
  <si>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</si>
  <si>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</si>
  <si>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</si>
  <si>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</si>
  <si>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</si>
  <si>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</si>
  <si>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</si>
  <si>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</si>
  <si>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</si>
  <si>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</si>
  <si>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</si>
  <si>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</si>
  <si>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</si>
  <si>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</si>
  <si>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</si>
  <si>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</si>
  <si>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</si>
  <si>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</si>
  <si>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</si>
  <si>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</si>
  <si>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</si>
  <si>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</si>
  <si>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</si>
  <si>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</si>
  <si>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</si>
  <si>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</si>
  <si>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当該値(N-2)</t>
    <phoneticPr fontId="5"/>
  </si>
  <si>
    <t>当該値(N-3)</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</si>
  <si>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</si>
  <si>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</si>
  <si>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</si>
  <si>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</si>
  <si>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</si>
  <si>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</si>
  <si>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一宮市</t>
  </si>
  <si>
    <t>一宮駅東地下駐車場・銀座通公共駐車場</t>
  </si>
  <si>
    <t>法非適用</t>
  </si>
  <si>
    <t>駐車場整備事業</t>
  </si>
  <si>
    <t>-</t>
  </si>
  <si>
    <t>Ａ２Ｂ１</t>
  </si>
  <si>
    <t>非設置</t>
  </si>
  <si>
    <t>該当数値なし</t>
  </si>
  <si>
    <t>都市計画駐車場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</si>
  <si>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</si>
  <si>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</si>
  <si>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</si>
  <si>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</si>
  <si>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</si>
  <si>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</si>
  <si>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</si>
  <si>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</si>
  <si>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銀座通公共駐車場については、供用後47年が経過し、建物構造物の老朽化が著しい。平成28年度の調査において構造物としての問題はないことが判明しているが、平成30年度と令和1年度に耐震診断の実施により、必要な耐震及び防水工事の規模が示されたため、現在、改修工事の是非と時期を検討中である。
　駅東地下駐車場については、供用開始から22年が経過し、施設修繕及び設備更新等を修繕計画に基づき、必要に応じて行っていく予定である。
　なお、地方公営企業法を適用していないため⑥有形固定資産減価償却費⑨累積欠損金比率については「該当数値なし」となっている。</t>
    <phoneticPr fontId="5"/>
  </si>
  <si>
    <t>　新型コロナウイルス感染症の影響は徐々に回復しており、一日平均駐車台数が増加していることから、⑪稼働率は前年度比で約12％増加した。
　また、類似施設平均値を上回っており、これは駅から近く利便性が高いことが要因と考えられる。
　新型コロナウイルス感染症の影響は収束にむかっているものの、以前の利用状況まで回復するには至っていないため、社会情勢及び利用者のニーズを把握し、引き続き運用を検討していく必要がある。</t>
    <rPh sb="17" eb="19">
      <t>ジョジョ</t>
    </rPh>
    <rPh sb="20" eb="22">
      <t>カイフク</t>
    </rPh>
    <rPh sb="36" eb="38">
      <t>ゾウカ</t>
    </rPh>
    <rPh sb="61" eb="63">
      <t>ゾウカ</t>
    </rPh>
    <rPh sb="130" eb="132">
      <t>シュウソク</t>
    </rPh>
    <rPh sb="158" eb="159">
      <t>イタ</t>
    </rPh>
    <phoneticPr fontId="5"/>
  </si>
  <si>
    <t xml:space="preserve"> 令和4年度については、令和2年度末で企業債の償還が終了していることや、新型コロナウイルス感染症の影響が徐々に回復しており、料金収入等が前年度比で約14％の増収となり、令和3年度に引き続き黒字となった。これにより、①収益的収支比率については類似施設平均値を大幅に上回った。
　また令和3年度に引き続き、臨時的な業務を行っていないことから、④売上高ＧＯＰ比率は前年度と同水準となり、類似施設平均値を上回った。</t>
    <rPh sb="1" eb="3">
      <t>レイワ</t>
    </rPh>
    <rPh sb="4" eb="6">
      <t>ネンド</t>
    </rPh>
    <rPh sb="36" eb="38">
      <t>シンガタ</t>
    </rPh>
    <rPh sb="45" eb="48">
      <t>カンセンショウ</t>
    </rPh>
    <rPh sb="49" eb="51">
      <t>エイキョウ</t>
    </rPh>
    <rPh sb="52" eb="54">
      <t>ジョジョ</t>
    </rPh>
    <rPh sb="55" eb="57">
      <t>カイフク</t>
    </rPh>
    <rPh sb="62" eb="64">
      <t>リョウキン</t>
    </rPh>
    <rPh sb="64" eb="66">
      <t>シュウニュウ</t>
    </rPh>
    <rPh sb="66" eb="67">
      <t>ナド</t>
    </rPh>
    <rPh sb="68" eb="72">
      <t>ゼンネンドヒ</t>
    </rPh>
    <rPh sb="73" eb="74">
      <t>ヤク</t>
    </rPh>
    <rPh sb="78" eb="80">
      <t>ゾウシュウ</t>
    </rPh>
    <rPh sb="84" eb="86">
      <t>レイワ</t>
    </rPh>
    <rPh sb="87" eb="89">
      <t>ネンド</t>
    </rPh>
    <rPh sb="90" eb="91">
      <t>ヒ</t>
    </rPh>
    <rPh sb="92" eb="93">
      <t>ツヅ</t>
    </rPh>
    <rPh sb="94" eb="96">
      <t>クロジ</t>
    </rPh>
    <rPh sb="110" eb="111">
      <t>テキ</t>
    </rPh>
    <rPh sb="128" eb="130">
      <t>オオハバ</t>
    </rPh>
    <rPh sb="131" eb="133">
      <t>ウワマワ</t>
    </rPh>
    <rPh sb="140" eb="142">
      <t>レイワ</t>
    </rPh>
    <rPh sb="143" eb="145">
      <t>ネンド</t>
    </rPh>
    <rPh sb="146" eb="147">
      <t>ヒ</t>
    </rPh>
    <rPh sb="148" eb="149">
      <t>ツヅ</t>
    </rPh>
    <rPh sb="151" eb="154">
      <t>リンジテキ</t>
    </rPh>
    <rPh sb="155" eb="157">
      <t>ギョウム</t>
    </rPh>
    <rPh sb="158" eb="159">
      <t>オコナ</t>
    </rPh>
    <rPh sb="179" eb="182">
      <t>ゼンネンド</t>
    </rPh>
    <rPh sb="183" eb="186">
      <t>ドウスイジュン</t>
    </rPh>
    <rPh sb="198" eb="200">
      <t>ウワマワ</t>
    </rPh>
    <phoneticPr fontId="5"/>
  </si>
  <si>
    <t>　収支の黒字により、各指標の数値は改善している。また、類似施設平均値と比較しても、概ね良い数値となっている。
　しかし、銀座通公共駐車場の耐震等改修工事が実施されれば、地方債の借入も想定され、①収益的収支比率等は悪化が予想される。そのため、改修費用を含む事業としてＰＦＩ等の民間活力導入も検討している。
　また、更なる営業収益を上げる（一般利用者の利用増）ために、近隣駐車場の動向に注視しつつ、利用者の利用目的・ニーズの把握及び料金体制等の見直しも必要である。
　なお、経営戦略については令和2年度に策定し、令和7年度までに見直しを実施する予定である。</t>
    <rPh sb="1" eb="3">
      <t>シュウシ</t>
    </rPh>
    <rPh sb="10" eb="13">
      <t>カクシヒョウ</t>
    </rPh>
    <rPh sb="13" eb="15">
      <t>スウチ</t>
    </rPh>
    <rPh sb="28" eb="30">
      <t>シセツ</t>
    </rPh>
    <rPh sb="30" eb="32">
      <t>ヘイキン</t>
    </rPh>
    <rPh sb="33" eb="34">
      <t>チ</t>
    </rPh>
    <rPh sb="35" eb="37">
      <t>ヒカク</t>
    </rPh>
    <rPh sb="41" eb="42">
      <t>オオム</t>
    </rPh>
    <rPh sb="43" eb="44">
      <t>ヨ</t>
    </rPh>
    <rPh sb="45" eb="47">
      <t>スウチ</t>
    </rPh>
    <rPh sb="84" eb="87">
      <t>チホウサイ</t>
    </rPh>
    <rPh sb="88" eb="90">
      <t>カリイレ</t>
    </rPh>
    <rPh sb="91" eb="93">
      <t>ソウテイ</t>
    </rPh>
    <rPh sb="104" eb="105">
      <t>ナド</t>
    </rPh>
    <rPh sb="106" eb="108">
      <t>アッカ</t>
    </rPh>
    <rPh sb="109" eb="111">
      <t>ヨソウ</t>
    </rPh>
    <rPh sb="196" eb="199">
      <t>リヨウシャ</t>
    </rPh>
    <rPh sb="200" eb="202">
      <t>リヨウ</t>
    </rPh>
    <rPh sb="202" eb="204">
      <t>モクテキ</t>
    </rPh>
    <rPh sb="209" eb="211">
      <t>ハアク</t>
    </rPh>
    <rPh sb="211" eb="212">
      <t>オヨ</t>
    </rPh>
    <rPh sb="254" eb="256">
      <t>レイワ</t>
    </rPh>
    <rPh sb="257" eb="259">
      <t>ネンド</t>
    </rPh>
    <rPh sb="262" eb="264">
      <t>ミナオ</t>
    </rPh>
    <rPh sb="266" eb="268">
      <t>ジッシ</t>
    </rPh>
    <rPh sb="270" eb="27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</si>
</sst>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70.3</c:v>
                </c:pt>
                <c:pt idx="1">
                  <c:v>65.3</c:v>
                </c:pt>
                <c:pt idx="2">
                  <c:v>82.7</c:v>
                </c:pt>
                <c:pt idx="3">
                  <c:v>158.9</c:v>
                </c:pt>
                <c:pt idx="4">
                  <c:v>169.6</c:v>
                </c:pt>
              </c:numCache>
            </c:numRef>
          </c:val>
          <c:extLst>
            <c:ext xmlns:c16="http://schemas.microsoft.com/office/drawing/2014/chart" uri="{C3380CC4-5D6E-409C-BE32-E72D297353CC}">
              <c16:uniqueId val="{00000000-455F-45BD-9E40-D074DD3C857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455F-45BD-9E40-D074DD3C857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110.1</c:v>
                </c:pt>
                <c:pt idx="1">
                  <c:v>42.4</c:v>
                </c:pt>
                <c:pt idx="2">
                  <c:v>0</c:v>
                </c:pt>
                <c:pt idx="3">
                  <c:v>0</c:v>
                </c:pt>
                <c:pt idx="4">
                  <c:v>0</c:v>
                </c:pt>
              </c:numCache>
            </c:numRef>
          </c:val>
          <c:extLst>
            <c:ext xmlns:c16="http://schemas.microsoft.com/office/drawing/2014/chart" uri="{C3380CC4-5D6E-409C-BE32-E72D297353CC}">
              <c16:uniqueId val="{00000000-EF0C-4469-9126-26DC5BEEECE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EF0C-4469-9126-26DC5BEEECE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2CF8-4746-A9C3-A227EB55E38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CF8-4746-A9C3-A227EB55E38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E7F-4D2A-8EE1-CB4559B7224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E7F-4D2A-8EE1-CB4559B7224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7FC-4FBF-870B-67639A72197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67FC-4FBF-870B-67639A72197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216-4D2A-8525-5F28A93FE94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B216-4D2A-8525-5F28A93FE94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284.60000000000002</c:v>
                </c:pt>
                <c:pt idx="1">
                  <c:v>275.2</c:v>
                </c:pt>
                <c:pt idx="2">
                  <c:v>211.8</c:v>
                </c:pt>
                <c:pt idx="3">
                  <c:v>222.8</c:v>
                </c:pt>
                <c:pt idx="4">
                  <c:v>248.8</c:v>
                </c:pt>
              </c:numCache>
            </c:numRef>
          </c:val>
          <c:extLst>
            <c:ext xmlns:c16="http://schemas.microsoft.com/office/drawing/2014/chart" uri="{C3380CC4-5D6E-409C-BE32-E72D297353CC}">
              <c16:uniqueId val="{00000000-A916-4AFA-84E3-3B026AD357D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A916-4AFA-84E3-3B026AD357D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49.8</c:v>
                </c:pt>
                <c:pt idx="1">
                  <c:v>21.7</c:v>
                </c:pt>
                <c:pt idx="2">
                  <c:v>40.700000000000003</c:v>
                </c:pt>
                <c:pt idx="3">
                  <c:v>41.1</c:v>
                </c:pt>
                <c:pt idx="4">
                  <c:v>44.7</c:v>
                </c:pt>
              </c:numCache>
            </c:numRef>
          </c:val>
          <c:extLst>
            <c:ext xmlns:c16="http://schemas.microsoft.com/office/drawing/2014/chart" uri="{C3380CC4-5D6E-409C-BE32-E72D297353CC}">
              <c16:uniqueId val="{00000000-C7DB-4668-9AAF-CE0C69A456D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C7DB-4668-9AAF-CE0C69A456D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50360</c:v>
                </c:pt>
                <c:pt idx="1">
                  <c:v>20085</c:v>
                </c:pt>
                <c:pt idx="2">
                  <c:v>30852</c:v>
                </c:pt>
                <c:pt idx="3">
                  <c:v>31532</c:v>
                </c:pt>
                <c:pt idx="4">
                  <c:v>40029</c:v>
                </c:pt>
              </c:numCache>
            </c:numRef>
          </c:val>
          <c:extLst>
            <c:ext xmlns:c16="http://schemas.microsoft.com/office/drawing/2014/chart" uri="{C3380CC4-5D6E-409C-BE32-E72D297353CC}">
              <c16:uniqueId val="{00000000-03A3-4A65-84CE-7CD37E9CF11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03A3-4A65-84CE-7CD37E9CF11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愛知県一宮市　一宮駅東地下駐車場・銀座通公共駐車場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10860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254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128</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70.3</v>
      </c>
      <c r="V31" s="98"/>
      <c r="W31" s="98"/>
      <c r="X31" s="98"/>
      <c r="Y31" s="98"/>
      <c r="Z31" s="98"/>
      <c r="AA31" s="98"/>
      <c r="AB31" s="98"/>
      <c r="AC31" s="98"/>
      <c r="AD31" s="98"/>
      <c r="AE31" s="98"/>
      <c r="AF31" s="98"/>
      <c r="AG31" s="98"/>
      <c r="AH31" s="98"/>
      <c r="AI31" s="98"/>
      <c r="AJ31" s="98"/>
      <c r="AK31" s="98"/>
      <c r="AL31" s="98"/>
      <c r="AM31" s="98"/>
      <c r="AN31" s="98">
        <f>データ!Z7</f>
        <v>65.3</v>
      </c>
      <c r="AO31" s="98"/>
      <c r="AP31" s="98"/>
      <c r="AQ31" s="98"/>
      <c r="AR31" s="98"/>
      <c r="AS31" s="98"/>
      <c r="AT31" s="98"/>
      <c r="AU31" s="98"/>
      <c r="AV31" s="98"/>
      <c r="AW31" s="98"/>
      <c r="AX31" s="98"/>
      <c r="AY31" s="98"/>
      <c r="AZ31" s="98"/>
      <c r="BA31" s="98"/>
      <c r="BB31" s="98"/>
      <c r="BC31" s="98"/>
      <c r="BD31" s="98"/>
      <c r="BE31" s="98"/>
      <c r="BF31" s="98"/>
      <c r="BG31" s="98">
        <f>データ!AA7</f>
        <v>82.7</v>
      </c>
      <c r="BH31" s="98"/>
      <c r="BI31" s="98"/>
      <c r="BJ31" s="98"/>
      <c r="BK31" s="98"/>
      <c r="BL31" s="98"/>
      <c r="BM31" s="98"/>
      <c r="BN31" s="98"/>
      <c r="BO31" s="98"/>
      <c r="BP31" s="98"/>
      <c r="BQ31" s="98"/>
      <c r="BR31" s="98"/>
      <c r="BS31" s="98"/>
      <c r="BT31" s="98"/>
      <c r="BU31" s="98"/>
      <c r="BV31" s="98"/>
      <c r="BW31" s="98"/>
      <c r="BX31" s="98"/>
      <c r="BY31" s="98"/>
      <c r="BZ31" s="98">
        <f>データ!AB7</f>
        <v>158.9</v>
      </c>
      <c r="CA31" s="98"/>
      <c r="CB31" s="98"/>
      <c r="CC31" s="98"/>
      <c r="CD31" s="98"/>
      <c r="CE31" s="98"/>
      <c r="CF31" s="98"/>
      <c r="CG31" s="98"/>
      <c r="CH31" s="98"/>
      <c r="CI31" s="98"/>
      <c r="CJ31" s="98"/>
      <c r="CK31" s="98"/>
      <c r="CL31" s="98"/>
      <c r="CM31" s="98"/>
      <c r="CN31" s="98"/>
      <c r="CO31" s="98"/>
      <c r="CP31" s="98"/>
      <c r="CQ31" s="98"/>
      <c r="CR31" s="98"/>
      <c r="CS31" s="98">
        <f>データ!AC7</f>
        <v>169.6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284.60000000000002</v>
      </c>
      <c r="JD31" s="67"/>
      <c r="JE31" s="67"/>
      <c r="JF31" s="67"/>
      <c r="JG31" s="67"/>
      <c r="JH31" s="67"/>
      <c r="JI31" s="67"/>
      <c r="JJ31" s="67"/>
      <c r="JK31" s="67"/>
      <c r="JL31" s="67"/>
      <c r="JM31" s="67"/>
      <c r="JN31" s="67"/>
      <c r="JO31" s="67"/>
      <c r="JP31" s="67"/>
      <c r="JQ31" s="67"/>
      <c r="JR31" s="67"/>
      <c r="JS31" s="67"/>
      <c r="JT31" s="67"/>
      <c r="JU31" s="68"/>
      <c r="JV31" s="66">
        <f>データ!DL7</f>
        <v>275.2</v>
      </c>
      <c r="JW31" s="67"/>
      <c r="JX31" s="67"/>
      <c r="JY31" s="67"/>
      <c r="JZ31" s="67"/>
      <c r="KA31" s="67"/>
      <c r="KB31" s="67"/>
      <c r="KC31" s="67"/>
      <c r="KD31" s="67"/>
      <c r="KE31" s="67"/>
      <c r="KF31" s="67"/>
      <c r="KG31" s="67"/>
      <c r="KH31" s="67"/>
      <c r="KI31" s="67"/>
      <c r="KJ31" s="67"/>
      <c r="KK31" s="67"/>
      <c r="KL31" s="67"/>
      <c r="KM31" s="67"/>
      <c r="KN31" s="68"/>
      <c r="KO31" s="66">
        <f>データ!DM7</f>
        <v>211.8</v>
      </c>
      <c r="KP31" s="67"/>
      <c r="KQ31" s="67"/>
      <c r="KR31" s="67"/>
      <c r="KS31" s="67"/>
      <c r="KT31" s="67"/>
      <c r="KU31" s="67"/>
      <c r="KV31" s="67"/>
      <c r="KW31" s="67"/>
      <c r="KX31" s="67"/>
      <c r="KY31" s="67"/>
      <c r="KZ31" s="67"/>
      <c r="LA31" s="67"/>
      <c r="LB31" s="67"/>
      <c r="LC31" s="67"/>
      <c r="LD31" s="67"/>
      <c r="LE31" s="67"/>
      <c r="LF31" s="67"/>
      <c r="LG31" s="68"/>
      <c r="LH31" s="66">
        <f>データ!DN7</f>
        <v>222.8</v>
      </c>
      <c r="LI31" s="67"/>
      <c r="LJ31" s="67"/>
      <c r="LK31" s="67"/>
      <c r="LL31" s="67"/>
      <c r="LM31" s="67"/>
      <c r="LN31" s="67"/>
      <c r="LO31" s="67"/>
      <c r="LP31" s="67"/>
      <c r="LQ31" s="67"/>
      <c r="LR31" s="67"/>
      <c r="LS31" s="67"/>
      <c r="LT31" s="67"/>
      <c r="LU31" s="67"/>
      <c r="LV31" s="67"/>
      <c r="LW31" s="67"/>
      <c r="LX31" s="67"/>
      <c r="LY31" s="67"/>
      <c r="LZ31" s="68"/>
      <c r="MA31" s="66">
        <f>データ!DO7</f>
        <v>248.8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126</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127</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49.8</v>
      </c>
      <c r="EM52" s="98"/>
      <c r="EN52" s="98"/>
      <c r="EO52" s="98"/>
      <c r="EP52" s="98"/>
      <c r="EQ52" s="98"/>
      <c r="ER52" s="98"/>
      <c r="ES52" s="98"/>
      <c r="ET52" s="98"/>
      <c r="EU52" s="98"/>
      <c r="EV52" s="98"/>
      <c r="EW52" s="98"/>
      <c r="EX52" s="98"/>
      <c r="EY52" s="98"/>
      <c r="EZ52" s="98"/>
      <c r="FA52" s="98"/>
      <c r="FB52" s="98"/>
      <c r="FC52" s="98"/>
      <c r="FD52" s="98"/>
      <c r="FE52" s="98">
        <f>データ!BG7</f>
        <v>21.7</v>
      </c>
      <c r="FF52" s="98"/>
      <c r="FG52" s="98"/>
      <c r="FH52" s="98"/>
      <c r="FI52" s="98"/>
      <c r="FJ52" s="98"/>
      <c r="FK52" s="98"/>
      <c r="FL52" s="98"/>
      <c r="FM52" s="98"/>
      <c r="FN52" s="98"/>
      <c r="FO52" s="98"/>
      <c r="FP52" s="98"/>
      <c r="FQ52" s="98"/>
      <c r="FR52" s="98"/>
      <c r="FS52" s="98"/>
      <c r="FT52" s="98"/>
      <c r="FU52" s="98"/>
      <c r="FV52" s="98"/>
      <c r="FW52" s="98"/>
      <c r="FX52" s="98">
        <f>データ!BH7</f>
        <v>40.700000000000003</v>
      </c>
      <c r="FY52" s="98"/>
      <c r="FZ52" s="98"/>
      <c r="GA52" s="98"/>
      <c r="GB52" s="98"/>
      <c r="GC52" s="98"/>
      <c r="GD52" s="98"/>
      <c r="GE52" s="98"/>
      <c r="GF52" s="98"/>
      <c r="GG52" s="98"/>
      <c r="GH52" s="98"/>
      <c r="GI52" s="98"/>
      <c r="GJ52" s="98"/>
      <c r="GK52" s="98"/>
      <c r="GL52" s="98"/>
      <c r="GM52" s="98"/>
      <c r="GN52" s="98"/>
      <c r="GO52" s="98"/>
      <c r="GP52" s="98"/>
      <c r="GQ52" s="98">
        <f>データ!BI7</f>
        <v>41.1</v>
      </c>
      <c r="GR52" s="98"/>
      <c r="GS52" s="98"/>
      <c r="GT52" s="98"/>
      <c r="GU52" s="98"/>
      <c r="GV52" s="98"/>
      <c r="GW52" s="98"/>
      <c r="GX52" s="98"/>
      <c r="GY52" s="98"/>
      <c r="GZ52" s="98"/>
      <c r="HA52" s="98"/>
      <c r="HB52" s="98"/>
      <c r="HC52" s="98"/>
      <c r="HD52" s="98"/>
      <c r="HE52" s="98"/>
      <c r="HF52" s="98"/>
      <c r="HG52" s="98"/>
      <c r="HH52" s="98"/>
      <c r="HI52" s="98"/>
      <c r="HJ52" s="98">
        <f>データ!BJ7</f>
        <v>44.7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50360</v>
      </c>
      <c r="JD52" s="97"/>
      <c r="JE52" s="97"/>
      <c r="JF52" s="97"/>
      <c r="JG52" s="97"/>
      <c r="JH52" s="97"/>
      <c r="JI52" s="97"/>
      <c r="JJ52" s="97"/>
      <c r="JK52" s="97"/>
      <c r="JL52" s="97"/>
      <c r="JM52" s="97"/>
      <c r="JN52" s="97"/>
      <c r="JO52" s="97"/>
      <c r="JP52" s="97"/>
      <c r="JQ52" s="97"/>
      <c r="JR52" s="97"/>
      <c r="JS52" s="97"/>
      <c r="JT52" s="97"/>
      <c r="JU52" s="97"/>
      <c r="JV52" s="97">
        <f>データ!BR7</f>
        <v>20085</v>
      </c>
      <c r="JW52" s="97"/>
      <c r="JX52" s="97"/>
      <c r="JY52" s="97"/>
      <c r="JZ52" s="97"/>
      <c r="KA52" s="97"/>
      <c r="KB52" s="97"/>
      <c r="KC52" s="97"/>
      <c r="KD52" s="97"/>
      <c r="KE52" s="97"/>
      <c r="KF52" s="97"/>
      <c r="KG52" s="97"/>
      <c r="KH52" s="97"/>
      <c r="KI52" s="97"/>
      <c r="KJ52" s="97"/>
      <c r="KK52" s="97"/>
      <c r="KL52" s="97"/>
      <c r="KM52" s="97"/>
      <c r="KN52" s="97"/>
      <c r="KO52" s="97">
        <f>データ!BS7</f>
        <v>30852</v>
      </c>
      <c r="KP52" s="97"/>
      <c r="KQ52" s="97"/>
      <c r="KR52" s="97"/>
      <c r="KS52" s="97"/>
      <c r="KT52" s="97"/>
      <c r="KU52" s="97"/>
      <c r="KV52" s="97"/>
      <c r="KW52" s="97"/>
      <c r="KX52" s="97"/>
      <c r="KY52" s="97"/>
      <c r="KZ52" s="97"/>
      <c r="LA52" s="97"/>
      <c r="LB52" s="97"/>
      <c r="LC52" s="97"/>
      <c r="LD52" s="97"/>
      <c r="LE52" s="97"/>
      <c r="LF52" s="97"/>
      <c r="LG52" s="97"/>
      <c r="LH52" s="97">
        <f>データ!BT7</f>
        <v>31532</v>
      </c>
      <c r="LI52" s="97"/>
      <c r="LJ52" s="97"/>
      <c r="LK52" s="97"/>
      <c r="LL52" s="97"/>
      <c r="LM52" s="97"/>
      <c r="LN52" s="97"/>
      <c r="LO52" s="97"/>
      <c r="LP52" s="97"/>
      <c r="LQ52" s="97"/>
      <c r="LR52" s="97"/>
      <c r="LS52" s="97"/>
      <c r="LT52" s="97"/>
      <c r="LU52" s="97"/>
      <c r="LV52" s="97"/>
      <c r="LW52" s="97"/>
      <c r="LX52" s="97"/>
      <c r="LY52" s="97"/>
      <c r="LZ52" s="97"/>
      <c r="MA52" s="97">
        <f>データ!BU7</f>
        <v>40029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5101391</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41860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110.1</v>
      </c>
      <c r="KB77" s="67"/>
      <c r="KC77" s="67"/>
      <c r="KD77" s="67"/>
      <c r="KE77" s="67"/>
      <c r="KF77" s="67"/>
      <c r="KG77" s="67"/>
      <c r="KH77" s="67"/>
      <c r="KI77" s="67"/>
      <c r="KJ77" s="67"/>
      <c r="KK77" s="67"/>
      <c r="KL77" s="67"/>
      <c r="KM77" s="67"/>
      <c r="KN77" s="67"/>
      <c r="KO77" s="68"/>
      <c r="KP77" s="66">
        <f>データ!DA7</f>
        <v>42.4</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BcEsqgfd7Xi14Vzkn4ISOJo/4snny9R7z09ldG+P3GfbduUlyb7QTtxene3fEd2lYJCP/5UY7uBT2uCP4BGAwA==" saltValue="wPuYFzspQ8TcINs5vZ8+R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89</v>
      </c>
      <c r="AL5" s="47" t="s">
        <v>90</v>
      </c>
      <c r="AM5" s="47" t="s">
        <v>91</v>
      </c>
      <c r="AN5" s="47" t="s">
        <v>100</v>
      </c>
      <c r="AO5" s="47" t="s">
        <v>93</v>
      </c>
      <c r="AP5" s="47" t="s">
        <v>94</v>
      </c>
      <c r="AQ5" s="47" t="s">
        <v>95</v>
      </c>
      <c r="AR5" s="47" t="s">
        <v>96</v>
      </c>
      <c r="AS5" s="47" t="s">
        <v>97</v>
      </c>
      <c r="AT5" s="47" t="s">
        <v>98</v>
      </c>
      <c r="AU5" s="47" t="s">
        <v>99</v>
      </c>
      <c r="AV5" s="47" t="s">
        <v>89</v>
      </c>
      <c r="AW5" s="47" t="s">
        <v>101</v>
      </c>
      <c r="AX5" s="47" t="s">
        <v>91</v>
      </c>
      <c r="AY5" s="47" t="s">
        <v>100</v>
      </c>
      <c r="AZ5" s="47" t="s">
        <v>93</v>
      </c>
      <c r="BA5" s="47" t="s">
        <v>94</v>
      </c>
      <c r="BB5" s="47" t="s">
        <v>95</v>
      </c>
      <c r="BC5" s="47" t="s">
        <v>96</v>
      </c>
      <c r="BD5" s="47" t="s">
        <v>97</v>
      </c>
      <c r="BE5" s="47" t="s">
        <v>98</v>
      </c>
      <c r="BF5" s="47" t="s">
        <v>88</v>
      </c>
      <c r="BG5" s="47" t="s">
        <v>102</v>
      </c>
      <c r="BH5" s="47" t="s">
        <v>101</v>
      </c>
      <c r="BI5" s="47" t="s">
        <v>91</v>
      </c>
      <c r="BJ5" s="47" t="s">
        <v>100</v>
      </c>
      <c r="BK5" s="47" t="s">
        <v>93</v>
      </c>
      <c r="BL5" s="47" t="s">
        <v>94</v>
      </c>
      <c r="BM5" s="47" t="s">
        <v>95</v>
      </c>
      <c r="BN5" s="47" t="s">
        <v>96</v>
      </c>
      <c r="BO5" s="47" t="s">
        <v>97</v>
      </c>
      <c r="BP5" s="47" t="s">
        <v>98</v>
      </c>
      <c r="BQ5" s="47" t="s">
        <v>88</v>
      </c>
      <c r="BR5" s="47" t="s">
        <v>102</v>
      </c>
      <c r="BS5" s="47" t="s">
        <v>90</v>
      </c>
      <c r="BT5" s="47" t="s">
        <v>91</v>
      </c>
      <c r="BU5" s="47" t="s">
        <v>92</v>
      </c>
      <c r="BV5" s="47" t="s">
        <v>93</v>
      </c>
      <c r="BW5" s="47" t="s">
        <v>94</v>
      </c>
      <c r="BX5" s="47" t="s">
        <v>95</v>
      </c>
      <c r="BY5" s="47" t="s">
        <v>96</v>
      </c>
      <c r="BZ5" s="47" t="s">
        <v>97</v>
      </c>
      <c r="CA5" s="47" t="s">
        <v>98</v>
      </c>
      <c r="CB5" s="47" t="s">
        <v>99</v>
      </c>
      <c r="CC5" s="47" t="s">
        <v>102</v>
      </c>
      <c r="CD5" s="47" t="s">
        <v>103</v>
      </c>
      <c r="CE5" s="47" t="s">
        <v>91</v>
      </c>
      <c r="CF5" s="47" t="s">
        <v>100</v>
      </c>
      <c r="CG5" s="47" t="s">
        <v>93</v>
      </c>
      <c r="CH5" s="47" t="s">
        <v>94</v>
      </c>
      <c r="CI5" s="47" t="s">
        <v>95</v>
      </c>
      <c r="CJ5" s="47" t="s">
        <v>96</v>
      </c>
      <c r="CK5" s="47" t="s">
        <v>97</v>
      </c>
      <c r="CL5" s="47" t="s">
        <v>98</v>
      </c>
      <c r="CM5" s="145"/>
      <c r="CN5" s="145"/>
      <c r="CO5" s="47" t="s">
        <v>99</v>
      </c>
      <c r="CP5" s="47" t="s">
        <v>89</v>
      </c>
      <c r="CQ5" s="47" t="s">
        <v>101</v>
      </c>
      <c r="CR5" s="47" t="s">
        <v>91</v>
      </c>
      <c r="CS5" s="47" t="s">
        <v>92</v>
      </c>
      <c r="CT5" s="47" t="s">
        <v>93</v>
      </c>
      <c r="CU5" s="47" t="s">
        <v>94</v>
      </c>
      <c r="CV5" s="47" t="s">
        <v>95</v>
      </c>
      <c r="CW5" s="47" t="s">
        <v>96</v>
      </c>
      <c r="CX5" s="47" t="s">
        <v>97</v>
      </c>
      <c r="CY5" s="47" t="s">
        <v>98</v>
      </c>
      <c r="CZ5" s="47" t="s">
        <v>99</v>
      </c>
      <c r="DA5" s="47" t="s">
        <v>102</v>
      </c>
      <c r="DB5" s="47" t="s">
        <v>101</v>
      </c>
      <c r="DC5" s="47" t="s">
        <v>91</v>
      </c>
      <c r="DD5" s="47" t="s">
        <v>92</v>
      </c>
      <c r="DE5" s="47" t="s">
        <v>93</v>
      </c>
      <c r="DF5" s="47" t="s">
        <v>94</v>
      </c>
      <c r="DG5" s="47" t="s">
        <v>95</v>
      </c>
      <c r="DH5" s="47" t="s">
        <v>96</v>
      </c>
      <c r="DI5" s="47" t="s">
        <v>97</v>
      </c>
      <c r="DJ5" s="47" t="s">
        <v>35</v>
      </c>
      <c r="DK5" s="47" t="s">
        <v>99</v>
      </c>
      <c r="DL5" s="47" t="s">
        <v>102</v>
      </c>
      <c r="DM5" s="47" t="s">
        <v>90</v>
      </c>
      <c r="DN5" s="47" t="s">
        <v>104</v>
      </c>
      <c r="DO5" s="47" t="s">
        <v>100</v>
      </c>
      <c r="DP5" s="47" t="s">
        <v>93</v>
      </c>
      <c r="DQ5" s="47" t="s">
        <v>94</v>
      </c>
      <c r="DR5" s="47" t="s">
        <v>95</v>
      </c>
      <c r="DS5" s="47" t="s">
        <v>96</v>
      </c>
      <c r="DT5" s="47" t="s">
        <v>97</v>
      </c>
      <c r="DU5" s="47" t="s">
        <v>98</v>
      </c>
    </row>
    <row r="6" spans="1:125" s="54" customFormat="1" x14ac:dyDescent="0.2">
      <c r="A6" s="37" t="s">
        <v>105</v>
      </c>
      <c r="B6" s="48">
        <f>B8</f>
        <v>2022</v>
      </c>
      <c r="C6" s="48">
        <f t="shared" ref="C6:X6" si="1">C8</f>
        <v>232033</v>
      </c>
      <c r="D6" s="48">
        <f t="shared" si="1"/>
        <v>47</v>
      </c>
      <c r="E6" s="48">
        <f t="shared" si="1"/>
        <v>14</v>
      </c>
      <c r="F6" s="48">
        <f t="shared" si="1"/>
        <v>0</v>
      </c>
      <c r="G6" s="48">
        <f t="shared" si="1"/>
        <v>1</v>
      </c>
      <c r="H6" s="48" t="str">
        <f>SUBSTITUTE(H8,"　","")</f>
        <v>愛知県一宮市</v>
      </c>
      <c r="I6" s="48" t="str">
        <f t="shared" si="1"/>
        <v>一宮駅東地下駐車場・銀座通公共駐車場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47</v>
      </c>
      <c r="S6" s="50" t="str">
        <f t="shared" si="1"/>
        <v>駅</v>
      </c>
      <c r="T6" s="50" t="str">
        <f t="shared" si="1"/>
        <v>無</v>
      </c>
      <c r="U6" s="51">
        <f t="shared" si="1"/>
        <v>10860</v>
      </c>
      <c r="V6" s="51">
        <f t="shared" si="1"/>
        <v>254</v>
      </c>
      <c r="W6" s="51">
        <f t="shared" si="1"/>
        <v>200</v>
      </c>
      <c r="X6" s="50" t="str">
        <f t="shared" si="1"/>
        <v>無</v>
      </c>
      <c r="Y6" s="52">
        <f>IF(Y8="-",NA(),Y8)</f>
        <v>70.3</v>
      </c>
      <c r="Z6" s="52">
        <f t="shared" ref="Z6:AH6" si="2">IF(Z8="-",NA(),Z8)</f>
        <v>65.3</v>
      </c>
      <c r="AA6" s="52">
        <f t="shared" si="2"/>
        <v>82.7</v>
      </c>
      <c r="AB6" s="52">
        <f t="shared" si="2"/>
        <v>158.9</v>
      </c>
      <c r="AC6" s="52">
        <f t="shared" si="2"/>
        <v>169.6</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49.8</v>
      </c>
      <c r="BG6" s="52">
        <f t="shared" ref="BG6:BO6" si="5">IF(BG8="-",NA(),BG8)</f>
        <v>21.7</v>
      </c>
      <c r="BH6" s="52">
        <f t="shared" si="5"/>
        <v>40.700000000000003</v>
      </c>
      <c r="BI6" s="52">
        <f t="shared" si="5"/>
        <v>41.1</v>
      </c>
      <c r="BJ6" s="52">
        <f t="shared" si="5"/>
        <v>44.7</v>
      </c>
      <c r="BK6" s="52">
        <f t="shared" si="5"/>
        <v>8.9</v>
      </c>
      <c r="BL6" s="52">
        <f t="shared" si="5"/>
        <v>2.2000000000000002</v>
      </c>
      <c r="BM6" s="52">
        <f t="shared" si="5"/>
        <v>-81</v>
      </c>
      <c r="BN6" s="52">
        <f t="shared" si="5"/>
        <v>-25.1</v>
      </c>
      <c r="BO6" s="52">
        <f t="shared" si="5"/>
        <v>-18</v>
      </c>
      <c r="BP6" s="49" t="str">
        <f>IF(BP8="-","",IF(BP8="-","【-】","【"&amp;SUBSTITUTE(TEXT(BP8,"#,##0.0"),"-","△")&amp;"】"))</f>
        <v>【12.8】</v>
      </c>
      <c r="BQ6" s="53">
        <f>IF(BQ8="-",NA(),BQ8)</f>
        <v>50360</v>
      </c>
      <c r="BR6" s="53">
        <f t="shared" ref="BR6:BZ6" si="6">IF(BR8="-",NA(),BR8)</f>
        <v>20085</v>
      </c>
      <c r="BS6" s="53">
        <f t="shared" si="6"/>
        <v>30852</v>
      </c>
      <c r="BT6" s="53">
        <f t="shared" si="6"/>
        <v>31532</v>
      </c>
      <c r="BU6" s="53">
        <f t="shared" si="6"/>
        <v>40029</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106</v>
      </c>
      <c r="CM6" s="51">
        <f t="shared" ref="CM6:CN6" si="7">CM8</f>
        <v>5101391</v>
      </c>
      <c r="CN6" s="51">
        <f t="shared" si="7"/>
        <v>41860</v>
      </c>
      <c r="CO6" s="52"/>
      <c r="CP6" s="52"/>
      <c r="CQ6" s="52"/>
      <c r="CR6" s="52"/>
      <c r="CS6" s="52"/>
      <c r="CT6" s="52"/>
      <c r="CU6" s="52"/>
      <c r="CV6" s="52"/>
      <c r="CW6" s="52"/>
      <c r="CX6" s="52"/>
      <c r="CY6" s="49" t="s">
        <v>106</v>
      </c>
      <c r="CZ6" s="52">
        <f>IF(CZ8="-",NA(),CZ8)</f>
        <v>110.1</v>
      </c>
      <c r="DA6" s="52">
        <f t="shared" ref="DA6:DI6" si="8">IF(DA8="-",NA(),DA8)</f>
        <v>42.4</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284.60000000000002</v>
      </c>
      <c r="DL6" s="52">
        <f t="shared" ref="DL6:DT6" si="9">IF(DL8="-",NA(),DL8)</f>
        <v>275.2</v>
      </c>
      <c r="DM6" s="52">
        <f t="shared" si="9"/>
        <v>211.8</v>
      </c>
      <c r="DN6" s="52">
        <f t="shared" si="9"/>
        <v>222.8</v>
      </c>
      <c r="DO6" s="52">
        <f t="shared" si="9"/>
        <v>248.8</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107</v>
      </c>
      <c r="B7" s="48">
        <f t="shared" ref="B7:X7" si="10">B8</f>
        <v>2022</v>
      </c>
      <c r="C7" s="48">
        <f t="shared" si="10"/>
        <v>232033</v>
      </c>
      <c r="D7" s="48">
        <f t="shared" si="10"/>
        <v>47</v>
      </c>
      <c r="E7" s="48">
        <f t="shared" si="10"/>
        <v>14</v>
      </c>
      <c r="F7" s="48">
        <f t="shared" si="10"/>
        <v>0</v>
      </c>
      <c r="G7" s="48">
        <f t="shared" si="10"/>
        <v>1</v>
      </c>
      <c r="H7" s="48" t="str">
        <f t="shared" si="10"/>
        <v>愛知県　一宮市</v>
      </c>
      <c r="I7" s="48" t="str">
        <f t="shared" si="10"/>
        <v>一宮駅東地下駐車場・銀座通公共駐車場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47</v>
      </c>
      <c r="S7" s="50" t="str">
        <f t="shared" si="10"/>
        <v>駅</v>
      </c>
      <c r="T7" s="50" t="str">
        <f t="shared" si="10"/>
        <v>無</v>
      </c>
      <c r="U7" s="51">
        <f t="shared" si="10"/>
        <v>10860</v>
      </c>
      <c r="V7" s="51">
        <f t="shared" si="10"/>
        <v>254</v>
      </c>
      <c r="W7" s="51">
        <f t="shared" si="10"/>
        <v>200</v>
      </c>
      <c r="X7" s="50" t="str">
        <f t="shared" si="10"/>
        <v>無</v>
      </c>
      <c r="Y7" s="52">
        <f>Y8</f>
        <v>70.3</v>
      </c>
      <c r="Z7" s="52">
        <f t="shared" ref="Z7:AH7" si="11">Z8</f>
        <v>65.3</v>
      </c>
      <c r="AA7" s="52">
        <f t="shared" si="11"/>
        <v>82.7</v>
      </c>
      <c r="AB7" s="52">
        <f t="shared" si="11"/>
        <v>158.9</v>
      </c>
      <c r="AC7" s="52">
        <f t="shared" si="11"/>
        <v>169.6</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49.8</v>
      </c>
      <c r="BG7" s="52">
        <f t="shared" ref="BG7:BO7" si="14">BG8</f>
        <v>21.7</v>
      </c>
      <c r="BH7" s="52">
        <f t="shared" si="14"/>
        <v>40.700000000000003</v>
      </c>
      <c r="BI7" s="52">
        <f t="shared" si="14"/>
        <v>41.1</v>
      </c>
      <c r="BJ7" s="52">
        <f t="shared" si="14"/>
        <v>44.7</v>
      </c>
      <c r="BK7" s="52">
        <f t="shared" si="14"/>
        <v>8.9</v>
      </c>
      <c r="BL7" s="52">
        <f t="shared" si="14"/>
        <v>2.2000000000000002</v>
      </c>
      <c r="BM7" s="52">
        <f t="shared" si="14"/>
        <v>-81</v>
      </c>
      <c r="BN7" s="52">
        <f t="shared" si="14"/>
        <v>-25.1</v>
      </c>
      <c r="BO7" s="52">
        <f t="shared" si="14"/>
        <v>-18</v>
      </c>
      <c r="BP7" s="49"/>
      <c r="BQ7" s="53">
        <f>BQ8</f>
        <v>50360</v>
      </c>
      <c r="BR7" s="53">
        <f t="shared" ref="BR7:BZ7" si="15">BR8</f>
        <v>20085</v>
      </c>
      <c r="BS7" s="53">
        <f t="shared" si="15"/>
        <v>30852</v>
      </c>
      <c r="BT7" s="53">
        <f t="shared" si="15"/>
        <v>31532</v>
      </c>
      <c r="BU7" s="53">
        <f t="shared" si="15"/>
        <v>40029</v>
      </c>
      <c r="BV7" s="53">
        <f t="shared" si="15"/>
        <v>18961</v>
      </c>
      <c r="BW7" s="53">
        <f t="shared" si="15"/>
        <v>16100</v>
      </c>
      <c r="BX7" s="53">
        <f t="shared" si="15"/>
        <v>4836</v>
      </c>
      <c r="BY7" s="53">
        <f t="shared" si="15"/>
        <v>37213</v>
      </c>
      <c r="BZ7" s="53">
        <f t="shared" si="15"/>
        <v>17293</v>
      </c>
      <c r="CA7" s="51"/>
      <c r="CB7" s="52" t="s">
        <v>108</v>
      </c>
      <c r="CC7" s="52" t="s">
        <v>108</v>
      </c>
      <c r="CD7" s="52" t="s">
        <v>108</v>
      </c>
      <c r="CE7" s="52" t="s">
        <v>108</v>
      </c>
      <c r="CF7" s="52" t="s">
        <v>108</v>
      </c>
      <c r="CG7" s="52" t="s">
        <v>108</v>
      </c>
      <c r="CH7" s="52" t="s">
        <v>108</v>
      </c>
      <c r="CI7" s="52" t="s">
        <v>108</v>
      </c>
      <c r="CJ7" s="52" t="s">
        <v>108</v>
      </c>
      <c r="CK7" s="52" t="s">
        <v>106</v>
      </c>
      <c r="CL7" s="49"/>
      <c r="CM7" s="51">
        <f>CM8</f>
        <v>5101391</v>
      </c>
      <c r="CN7" s="51">
        <f>CN8</f>
        <v>41860</v>
      </c>
      <c r="CO7" s="52" t="s">
        <v>108</v>
      </c>
      <c r="CP7" s="52" t="s">
        <v>108</v>
      </c>
      <c r="CQ7" s="52" t="s">
        <v>108</v>
      </c>
      <c r="CR7" s="52" t="s">
        <v>108</v>
      </c>
      <c r="CS7" s="52" t="s">
        <v>108</v>
      </c>
      <c r="CT7" s="52" t="s">
        <v>108</v>
      </c>
      <c r="CU7" s="52" t="s">
        <v>108</v>
      </c>
      <c r="CV7" s="52" t="s">
        <v>108</v>
      </c>
      <c r="CW7" s="52" t="s">
        <v>108</v>
      </c>
      <c r="CX7" s="52" t="s">
        <v>106</v>
      </c>
      <c r="CY7" s="49"/>
      <c r="CZ7" s="52">
        <f>CZ8</f>
        <v>110.1</v>
      </c>
      <c r="DA7" s="52">
        <f t="shared" ref="DA7:DI7" si="16">DA8</f>
        <v>42.4</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284.60000000000002</v>
      </c>
      <c r="DL7" s="52">
        <f t="shared" ref="DL7:DT7" si="17">DL8</f>
        <v>275.2</v>
      </c>
      <c r="DM7" s="52">
        <f t="shared" si="17"/>
        <v>211.8</v>
      </c>
      <c r="DN7" s="52">
        <f t="shared" si="17"/>
        <v>222.8</v>
      </c>
      <c r="DO7" s="52">
        <f t="shared" si="17"/>
        <v>248.8</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232033</v>
      </c>
      <c r="D8" s="55">
        <v>47</v>
      </c>
      <c r="E8" s="55">
        <v>14</v>
      </c>
      <c r="F8" s="55">
        <v>0</v>
      </c>
      <c r="G8" s="55">
        <v>1</v>
      </c>
      <c r="H8" s="55" t="s">
        <v>109</v>
      </c>
      <c r="I8" s="55" t="s">
        <v>110</v>
      </c>
      <c r="J8" s="55" t="s">
        <v>111</v>
      </c>
      <c r="K8" s="55" t="s">
        <v>112</v>
      </c>
      <c r="L8" s="55" t="s">
        <v>113</v>
      </c>
      <c r="M8" s="55" t="s">
        <v>114</v>
      </c>
      <c r="N8" s="55" t="s">
        <v>115</v>
      </c>
      <c r="O8" s="56" t="s">
        <v>116</v>
      </c>
      <c r="P8" s="57" t="s">
        <v>117</v>
      </c>
      <c r="Q8" s="57" t="s">
        <v>118</v>
      </c>
      <c r="R8" s="58">
        <v>47</v>
      </c>
      <c r="S8" s="57" t="s">
        <v>119</v>
      </c>
      <c r="T8" s="57" t="s">
        <v>120</v>
      </c>
      <c r="U8" s="58">
        <v>10860</v>
      </c>
      <c r="V8" s="58">
        <v>254</v>
      </c>
      <c r="W8" s="58">
        <v>200</v>
      </c>
      <c r="X8" s="57" t="s">
        <v>120</v>
      </c>
      <c r="Y8" s="59">
        <v>70.3</v>
      </c>
      <c r="Z8" s="59">
        <v>65.3</v>
      </c>
      <c r="AA8" s="59">
        <v>82.7</v>
      </c>
      <c r="AB8" s="59">
        <v>158.9</v>
      </c>
      <c r="AC8" s="59">
        <v>169.6</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49.8</v>
      </c>
      <c r="BG8" s="59">
        <v>21.7</v>
      </c>
      <c r="BH8" s="59">
        <v>40.700000000000003</v>
      </c>
      <c r="BI8" s="59">
        <v>41.1</v>
      </c>
      <c r="BJ8" s="59">
        <v>44.7</v>
      </c>
      <c r="BK8" s="59">
        <v>8.9</v>
      </c>
      <c r="BL8" s="59">
        <v>2.2000000000000002</v>
      </c>
      <c r="BM8" s="59">
        <v>-81</v>
      </c>
      <c r="BN8" s="59">
        <v>-25.1</v>
      </c>
      <c r="BO8" s="59">
        <v>-18</v>
      </c>
      <c r="BP8" s="56">
        <v>12.8</v>
      </c>
      <c r="BQ8" s="60">
        <v>50360</v>
      </c>
      <c r="BR8" s="60">
        <v>20085</v>
      </c>
      <c r="BS8" s="60">
        <v>30852</v>
      </c>
      <c r="BT8" s="61">
        <v>31532</v>
      </c>
      <c r="BU8" s="61">
        <v>40029</v>
      </c>
      <c r="BV8" s="60">
        <v>18961</v>
      </c>
      <c r="BW8" s="60">
        <v>16100</v>
      </c>
      <c r="BX8" s="60">
        <v>4836</v>
      </c>
      <c r="BY8" s="60">
        <v>37213</v>
      </c>
      <c r="BZ8" s="60">
        <v>17293</v>
      </c>
      <c r="CA8" s="58">
        <v>10556</v>
      </c>
      <c r="CB8" s="59" t="s">
        <v>113</v>
      </c>
      <c r="CC8" s="59" t="s">
        <v>113</v>
      </c>
      <c r="CD8" s="59" t="s">
        <v>113</v>
      </c>
      <c r="CE8" s="59" t="s">
        <v>113</v>
      </c>
      <c r="CF8" s="59" t="s">
        <v>113</v>
      </c>
      <c r="CG8" s="59" t="s">
        <v>113</v>
      </c>
      <c r="CH8" s="59" t="s">
        <v>113</v>
      </c>
      <c r="CI8" s="59" t="s">
        <v>113</v>
      </c>
      <c r="CJ8" s="59" t="s">
        <v>113</v>
      </c>
      <c r="CK8" s="59" t="s">
        <v>113</v>
      </c>
      <c r="CL8" s="56" t="s">
        <v>113</v>
      </c>
      <c r="CM8" s="58">
        <v>5101391</v>
      </c>
      <c r="CN8" s="58">
        <v>41860</v>
      </c>
      <c r="CO8" s="59" t="s">
        <v>113</v>
      </c>
      <c r="CP8" s="59" t="s">
        <v>113</v>
      </c>
      <c r="CQ8" s="59" t="s">
        <v>113</v>
      </c>
      <c r="CR8" s="59" t="s">
        <v>113</v>
      </c>
      <c r="CS8" s="59" t="s">
        <v>113</v>
      </c>
      <c r="CT8" s="59" t="s">
        <v>113</v>
      </c>
      <c r="CU8" s="59" t="s">
        <v>113</v>
      </c>
      <c r="CV8" s="59" t="s">
        <v>113</v>
      </c>
      <c r="CW8" s="59" t="s">
        <v>113</v>
      </c>
      <c r="CX8" s="59" t="s">
        <v>113</v>
      </c>
      <c r="CY8" s="56" t="s">
        <v>113</v>
      </c>
      <c r="CZ8" s="59">
        <v>110.1</v>
      </c>
      <c r="DA8" s="59">
        <v>42.4</v>
      </c>
      <c r="DB8" s="59">
        <v>0</v>
      </c>
      <c r="DC8" s="59">
        <v>0</v>
      </c>
      <c r="DD8" s="59">
        <v>0</v>
      </c>
      <c r="DE8" s="59">
        <v>178.3</v>
      </c>
      <c r="DF8" s="59">
        <v>163.69999999999999</v>
      </c>
      <c r="DG8" s="59">
        <v>88</v>
      </c>
      <c r="DH8" s="59">
        <v>77.3</v>
      </c>
      <c r="DI8" s="59">
        <v>51.8</v>
      </c>
      <c r="DJ8" s="56">
        <v>72.2</v>
      </c>
      <c r="DK8" s="59">
        <v>284.60000000000002</v>
      </c>
      <c r="DL8" s="59">
        <v>275.2</v>
      </c>
      <c r="DM8" s="59">
        <v>211.8</v>
      </c>
      <c r="DN8" s="59">
        <v>222.8</v>
      </c>
      <c r="DO8" s="59">
        <v>248.8</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2024-01-31T02:36:25Z</cp:lastPrinted>
  <dcterms:created xsi:type="dcterms:W3CDTF">2024-01-11T00:11:29Z</dcterms:created>
  <dcterms:modified xsi:type="dcterms:W3CDTF">2024-02-20T07:27:51Z</dcterms:modified>
  <cp:category/>
</cp:coreProperties>
</file>