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06　半田市\"/>
    </mc:Choice>
  </mc:AlternateContent>
  <xr:revisionPtr revIDLastSave="0" documentId="13_ncr:1_{1DD1E936-89B8-413B-B3B9-AB36E83BD5B1}" xr6:coauthVersionLast="47" xr6:coauthVersionMax="47" xr10:uidLastSave="{00000000-0000-0000-0000-000000000000}"/>
  <workbookProtection workbookAlgorithmName="SHA-512" workbookHashValue="KwGV2ciJUhfRh7gh+56DT9xTQsOV3YPf3Z+8WTwAkc8FZZig3gy++J8vQo7aXVkSmamgOfY3vLbZqFXp9UHFug==" workbookSaltValue="FWN/ky1sCS6+Jg5ZxFOv/A=="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P6" i="5"/>
  <c r="O6" i="5"/>
  <c r="I10" i="4" s="1"/>
  <c r="N6" i="5"/>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F85" i="4"/>
  <c r="E85" i="4"/>
  <c r="BB10" i="4"/>
  <c r="AT10" i="4"/>
  <c r="W10" i="4"/>
  <c r="P10" i="4"/>
  <c r="B10" i="4"/>
  <c r="AT8" i="4"/>
  <c r="AD8" i="4"/>
  <c r="W8" i="4"/>
  <c r="P8" i="4"/>
  <c r="B6" i="4"/>
</calcChain>
</file>

<file path=xl/sharedStrings.xml><?xml version="1.0" encoding="utf-8"?>
<sst xmlns="http://schemas.openxmlformats.org/spreadsheetml/2006/main" count="239" uniqueCount="117">
  <si>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</si>
  <si>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</si>
  <si>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</si>
  <si>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</si>
  <si>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</si>
  <si>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</si>
  <si>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</si>
  <si>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</si>
  <si>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</si>
  <si>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</si>
  <si>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</si>
  <si>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</si>
  <si>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</si>
  <si>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</si>
  <si>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</si>
  <si>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</si>
  <si>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</si>
  <si>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</si>
  <si>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</si>
  <si>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</si>
  <si>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</si>
  <si>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</si>
  <si>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</si>
  <si>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</si>
  <si>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</si>
  <si>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</si>
  <si>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</si>
  <si>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</si>
  <si>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</si>
  <si>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</si>
  <si>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</si>
  <si>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</si>
  <si>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</si>
  <si>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</si>
  <si>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</si>
  <si>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</si>
  <si>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</si>
  <si>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</si>
  <si>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</si>
  <si>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</si>
  <si>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</si>
  <si>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</si>
  <si>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</si>
  <si>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</si>
  <si>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</si>
  <si>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</si>
  <si>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</si>
  <si>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</si>
  <si>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</si>
  <si>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</si>
  <si>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</si>
  <si>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</si>
  <si>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</si>
  <si>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</si>
  <si>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</si>
  <si>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</si>
  <si>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</si>
  <si>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</si>
  <si>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</si>
  <si>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</si>
  <si>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</si>
  <si>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</si>
  <si>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</si>
  <si>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</si>
  <si>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</si>
  <si>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</si>
  <si>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</si>
  <si>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</si>
  <si>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</si>
  <si>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</si>
  <si>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</si>
  <si>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</si>
  <si>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</si>
  <si>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</si>
  <si>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</si>
  <si>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</si>
  <si>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</si>
  <si>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</si>
  <si>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</si>
  <si>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</si>
  <si>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</si>
  <si>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</si>
  <si>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</si>
  <si>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</si>
  <si>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</si>
  <si>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</si>
  <si>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</si>
  <si>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</si>
  <si>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</si>
  <si>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</si>
  <si>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</si>
  <si>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</si>
  <si>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</si>
  <si>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</si>
  <si>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</si>
  <si>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</si>
  <si>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半田市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</si>
  <si>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</si>
  <si>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</si>
  <si>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</si>
  <si>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</si>
  <si>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</si>
  <si>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</si>
  <si>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</si>
  <si>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</si>
  <si>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</si>
  <si>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</si>
  <si>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</si>
  <si>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</si>
  <si>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</si>
  <si>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</si>
  <si>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</si>
  <si>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</si>
  <si>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</si>
  <si>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有形固定資産減価償却率は、前年度から2.95ポイント増加している。令和４年度は排水ポンプ場の改築更新事業が一部完了したことなどによる償却資産の増があったものの、大規模な更新・改良工事がなかったため、大きな変動はなかった。②管渠老朽化率は、前年度と同じく0％と、類似団体と比較して新しい管渠が多い状況である。
③管渠改善率は、0.04％と前年度と比べて0.04ポイントの減となっているものの、管渠更新の実施時期については、ストックマネジメント計画によって平準化している。
</t>
    <phoneticPr fontId="4"/>
  </si>
  <si>
    <t xml:space="preserve">依然として一般会計繰入金に依存した経営状況となっており、下水道使用料の適正化及び水洗化率の向上が大きな課題である。その中で使用料の適正化については、市民の急激な負担増を軽減するため2段階での改定を予定しており、令和5年4月から1段階目の改定を実施した。2段階目は令和8年度を予定しており、1段階目の改定結果を踏まえ、市民生活の変化や影響を考慮しつつ使用料体系を決定していく必要がある。
施設の改築更新については、ストックマネジメント計画に基づき、更新時期の平準化やコスト削減に努めている。
汚水処理事業については、共同化に向けた処理施設の建設を計画的に実施し、令和4年4月から汚泥処理施設の供用を開始している。
※経営戦略については、令和2年度策定済、令和6年度見直し予定。
</t>
    <phoneticPr fontId="4"/>
  </si>
  <si>
    <t>①有収水量の減少に伴う下水道使用料の減や、事業費用の減少に伴う一般会計繰入金の減などにより経常収益が前年度から約5,900万円減となった。対する経常費用は、企業債残高の減少に伴う支払利息の減などにより約3,200万円減となったため、経常収支比率は前年度比0.8ポイント減となった。なお、黒字決算のため、②累積欠損比率も前年度と同様0％となった。
③流動資産が当年度純利益による現金の増及び県事業の工事費負担金による未収金の増などにより、前年度から約3.2億円の増となった。対して、流動負債は企業債償還元金で約2.7億円の減があったものの、未払金が約3億円増となったことなどにより前年度から約3,300万円の増となったため、流動比率は前年度と比較して12.33ポイント改善した。
④企業債残高対事業規模比率は、企業債残高の減少に伴い、前年度から79.37ポイント改善した。企業債償還額は減少傾向となるものの、当面は償還額が借入額を上回る予定であり、今後も着実な改善が見込まれる。
⑤経費回収率は、国の統計上、汚水処理費から150円／㎥を超える部分の費用を除いて算出されているため、当該指標における数値は前年度から0.24ポイント改善した。なお、実質的な経費回収率については、処理単価の増に伴う流域下水道管理運営費負担金の増及び有収水量の減少に伴う下水道使用料の減などから、前年度比0.15ポイント減の74.35％となった。この傾向は⑥汚水処理原価も同様で、当年度約150円／㎥は統計上の数値であり、数値に大きな変動はない。なお、今年度の実質的な汚水処理原価は、前年度比0.7円/㎥増の157.5円となった。
⑧水洗化率は、処理区域内人口の減少により接続人口が減少したため、0.71ポイント減少した。</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</si>
</sst>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shrinkToFit="1"/>
      <protection locked="0"/>
    </xf>
    <xf numFmtId="0" fontId="15" fillId="0" borderId="0" xfId="0" applyFont="1" applyAlignment="1" applyProtection="1">
      <alignment horizontal="left" vertical="top" wrapText="1" shrinkToFit="1"/>
      <protection locked="0"/>
    </xf>
    <xf numFmtId="0" fontId="15" fillId="0" borderId="7" xfId="0" applyFont="1" applyBorder="1" applyAlignment="1" applyProtection="1">
      <alignment horizontal="left" vertical="top" wrapText="1" shrinkToFit="1"/>
      <protection locked="0"/>
    </xf>
    <xf numFmtId="0" fontId="15" fillId="0" borderId="8" xfId="0" applyFont="1" applyBorder="1" applyAlignment="1" applyProtection="1">
      <alignment horizontal="left" vertical="top" wrapText="1" shrinkToFit="1"/>
      <protection locked="0"/>
    </xf>
    <xf numFmtId="0" fontId="15" fillId="0" borderId="1" xfId="0" applyFont="1" applyBorder="1" applyAlignment="1" applyProtection="1">
      <alignment horizontal="left" vertical="top" wrapText="1" shrinkToFit="1"/>
      <protection locked="0"/>
    </xf>
    <xf numFmtId="0" fontId="15" fillId="0" borderId="9" xfId="0" applyFont="1" applyBorder="1" applyAlignment="1" applyProtection="1">
      <alignment horizontal="left" vertical="top" wrapText="1" shrinkToFi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0.05</c:v>
                </c:pt>
                <c:pt idx="1">
                  <c:v>0.1</c:v>
                </c:pt>
                <c:pt idx="2">
                  <c:v>0.22</c:v>
                </c:pt>
                <c:pt idx="3">
                  <c:v>0.08</c:v>
                </c:pt>
                <c:pt idx="4">
                  <c:v>0.04</c:v>
                </c:pt>
              </c:numCache>
            </c:numRef>
          </c:val>
          <c:extLst>
            <c:ext xmlns:c16="http://schemas.microsoft.com/office/drawing/2014/chart" uri="{C3380CC4-5D6E-409C-BE32-E72D297353CC}">
              <c16:uniqueId val="{00000000-D73B-4F3A-A17F-CB2D4C443F4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0.03</c:v>
                </c:pt>
                <c:pt idx="2">
                  <c:v>7.0000000000000007E-2</c:v>
                </c:pt>
                <c:pt idx="3">
                  <c:v>0.19</c:v>
                </c:pt>
                <c:pt idx="4">
                  <c:v>0.21</c:v>
                </c:pt>
              </c:numCache>
            </c:numRef>
          </c:val>
          <c:smooth val="0"/>
          <c:extLst>
            <c:ext xmlns:c16="http://schemas.microsoft.com/office/drawing/2014/chart" uri="{C3380CC4-5D6E-409C-BE32-E72D297353CC}">
              <c16:uniqueId val="{00000001-D73B-4F3A-A17F-CB2D4C443F4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B6-4085-946F-1ED9F0BBFD0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63.04</c:v>
                </c:pt>
                <c:pt idx="4">
                  <c:v>60.55</c:v>
                </c:pt>
              </c:numCache>
            </c:numRef>
          </c:val>
          <c:smooth val="0"/>
          <c:extLst>
            <c:ext xmlns:c16="http://schemas.microsoft.com/office/drawing/2014/chart" uri="{C3380CC4-5D6E-409C-BE32-E72D297353CC}">
              <c16:uniqueId val="{00000001-06B6-4085-946F-1ED9F0BBFD0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85.01</c:v>
                </c:pt>
                <c:pt idx="1">
                  <c:v>86.27</c:v>
                </c:pt>
                <c:pt idx="2">
                  <c:v>86.95</c:v>
                </c:pt>
                <c:pt idx="3">
                  <c:v>88.84</c:v>
                </c:pt>
                <c:pt idx="4">
                  <c:v>88.13</c:v>
                </c:pt>
              </c:numCache>
            </c:numRef>
          </c:val>
          <c:extLst>
            <c:ext xmlns:c16="http://schemas.microsoft.com/office/drawing/2014/chart" uri="{C3380CC4-5D6E-409C-BE32-E72D297353CC}">
              <c16:uniqueId val="{00000000-40A6-4111-AC5C-2F7BC5E7DE1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86.76</c:v>
                </c:pt>
                <c:pt idx="1">
                  <c:v>89.07</c:v>
                </c:pt>
                <c:pt idx="2">
                  <c:v>89.18</c:v>
                </c:pt>
                <c:pt idx="3">
                  <c:v>94.75</c:v>
                </c:pt>
                <c:pt idx="4">
                  <c:v>94.92</c:v>
                </c:pt>
              </c:numCache>
            </c:numRef>
          </c:val>
          <c:smooth val="0"/>
          <c:extLst>
            <c:ext xmlns:c16="http://schemas.microsoft.com/office/drawing/2014/chart" uri="{C3380CC4-5D6E-409C-BE32-E72D297353CC}">
              <c16:uniqueId val="{00000001-40A6-4111-AC5C-2F7BC5E7DE1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101.6</c:v>
                </c:pt>
                <c:pt idx="1">
                  <c:v>101.51</c:v>
                </c:pt>
                <c:pt idx="2">
                  <c:v>102.39</c:v>
                </c:pt>
                <c:pt idx="3">
                  <c:v>101.43</c:v>
                </c:pt>
                <c:pt idx="4">
                  <c:v>100.63</c:v>
                </c:pt>
              </c:numCache>
            </c:numRef>
          </c:val>
          <c:extLst>
            <c:ext xmlns:c16="http://schemas.microsoft.com/office/drawing/2014/chart" uri="{C3380CC4-5D6E-409C-BE32-E72D297353CC}">
              <c16:uniqueId val="{00000000-381B-4DE5-82FB-12BFED6BD1D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104.95</c:v>
                </c:pt>
                <c:pt idx="1">
                  <c:v>104.34</c:v>
                </c:pt>
                <c:pt idx="2">
                  <c:v>105.1</c:v>
                </c:pt>
                <c:pt idx="3">
                  <c:v>106.01</c:v>
                </c:pt>
                <c:pt idx="4">
                  <c:v>105.5</c:v>
                </c:pt>
              </c:numCache>
            </c:numRef>
          </c:val>
          <c:smooth val="0"/>
          <c:extLst>
            <c:ext xmlns:c16="http://schemas.microsoft.com/office/drawing/2014/chart" uri="{C3380CC4-5D6E-409C-BE32-E72D297353CC}">
              <c16:uniqueId val="{00000001-381B-4DE5-82FB-12BFED6BD1D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10.35</c:v>
                </c:pt>
                <c:pt idx="1">
                  <c:v>13.53</c:v>
                </c:pt>
                <c:pt idx="2">
                  <c:v>16.62</c:v>
                </c:pt>
                <c:pt idx="3">
                  <c:v>19.670000000000002</c:v>
                </c:pt>
                <c:pt idx="4">
                  <c:v>22.62</c:v>
                </c:pt>
              </c:numCache>
            </c:numRef>
          </c:val>
          <c:extLst>
            <c:ext xmlns:c16="http://schemas.microsoft.com/office/drawing/2014/chart" uri="{C3380CC4-5D6E-409C-BE32-E72D297353CC}">
              <c16:uniqueId val="{00000000-CAEE-41C3-9D8D-AF91ABDADF5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10.81</c:v>
                </c:pt>
                <c:pt idx="1">
                  <c:v>14.98</c:v>
                </c:pt>
                <c:pt idx="2">
                  <c:v>15.11</c:v>
                </c:pt>
                <c:pt idx="3">
                  <c:v>31.34</c:v>
                </c:pt>
                <c:pt idx="4">
                  <c:v>32.909999999999997</c:v>
                </c:pt>
              </c:numCache>
            </c:numRef>
          </c:val>
          <c:smooth val="0"/>
          <c:extLst>
            <c:ext xmlns:c16="http://schemas.microsoft.com/office/drawing/2014/chart" uri="{C3380CC4-5D6E-409C-BE32-E72D297353CC}">
              <c16:uniqueId val="{00000001-CAEE-41C3-9D8D-AF91ABDADF5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5C-42AA-A53D-4F132062E6C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1.4</c:v>
                </c:pt>
                <c:pt idx="1">
                  <c:v>0</c:v>
                </c:pt>
                <c:pt idx="2">
                  <c:v>0</c:v>
                </c:pt>
                <c:pt idx="3" formatCode="#,##0.00;&quot;△&quot;#,##0.00;&quot;-&quot;">
                  <c:v>6.43</c:v>
                </c:pt>
                <c:pt idx="4" formatCode="#,##0.00;&quot;△&quot;#,##0.00;&quot;-&quot;">
                  <c:v>7.75</c:v>
                </c:pt>
              </c:numCache>
            </c:numRef>
          </c:val>
          <c:smooth val="0"/>
          <c:extLst>
            <c:ext xmlns:c16="http://schemas.microsoft.com/office/drawing/2014/chart" uri="{C3380CC4-5D6E-409C-BE32-E72D297353CC}">
              <c16:uniqueId val="{00000001-775C-42AA-A53D-4F132062E6C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37-4822-AA61-543CF48CCF3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formatCode="#,##0.00;&quot;△&quot;#,##0.00;&quot;-&quot;">
                  <c:v>5.27</c:v>
                </c:pt>
                <c:pt idx="4" formatCode="#,##0.00;&quot;△&quot;#,##0.00;&quot;-&quot;">
                  <c:v>4.83</c:v>
                </c:pt>
              </c:numCache>
            </c:numRef>
          </c:val>
          <c:smooth val="0"/>
          <c:extLst>
            <c:ext xmlns:c16="http://schemas.microsoft.com/office/drawing/2014/chart" uri="{C3380CC4-5D6E-409C-BE32-E72D297353CC}">
              <c16:uniqueId val="{00000001-D337-4822-AA61-543CF48CCF3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29.44</c:v>
                </c:pt>
                <c:pt idx="1">
                  <c:v>22.48</c:v>
                </c:pt>
                <c:pt idx="2">
                  <c:v>25.3</c:v>
                </c:pt>
                <c:pt idx="3">
                  <c:v>29.92</c:v>
                </c:pt>
                <c:pt idx="4">
                  <c:v>42.25</c:v>
                </c:pt>
              </c:numCache>
            </c:numRef>
          </c:val>
          <c:extLst>
            <c:ext xmlns:c16="http://schemas.microsoft.com/office/drawing/2014/chart" uri="{C3380CC4-5D6E-409C-BE32-E72D297353CC}">
              <c16:uniqueId val="{00000000-BCE9-4D5D-97B9-1761C50CD3B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42.76</c:v>
                </c:pt>
                <c:pt idx="1">
                  <c:v>38.15</c:v>
                </c:pt>
                <c:pt idx="2">
                  <c:v>41.15</c:v>
                </c:pt>
                <c:pt idx="3">
                  <c:v>80.08</c:v>
                </c:pt>
                <c:pt idx="4">
                  <c:v>87.33</c:v>
                </c:pt>
              </c:numCache>
            </c:numRef>
          </c:val>
          <c:smooth val="0"/>
          <c:extLst>
            <c:ext xmlns:c16="http://schemas.microsoft.com/office/drawing/2014/chart" uri="{C3380CC4-5D6E-409C-BE32-E72D297353CC}">
              <c16:uniqueId val="{00000001-BCE9-4D5D-97B9-1761C50CD3B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913.45</c:v>
                </c:pt>
                <c:pt idx="1">
                  <c:v>818.73</c:v>
                </c:pt>
                <c:pt idx="2">
                  <c:v>681.93</c:v>
                </c:pt>
                <c:pt idx="3">
                  <c:v>596.77</c:v>
                </c:pt>
                <c:pt idx="4">
                  <c:v>517.4</c:v>
                </c:pt>
              </c:numCache>
            </c:numRef>
          </c:val>
          <c:extLst>
            <c:ext xmlns:c16="http://schemas.microsoft.com/office/drawing/2014/chart" uri="{C3380CC4-5D6E-409C-BE32-E72D297353CC}">
              <c16:uniqueId val="{00000000-434C-447F-927B-FCA5B9BEAFF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877.65</c:v>
                </c:pt>
                <c:pt idx="1">
                  <c:v>610.94000000000005</c:v>
                </c:pt>
                <c:pt idx="2">
                  <c:v>648.28</c:v>
                </c:pt>
                <c:pt idx="3">
                  <c:v>672.33</c:v>
                </c:pt>
                <c:pt idx="4">
                  <c:v>668.8</c:v>
                </c:pt>
              </c:numCache>
            </c:numRef>
          </c:val>
          <c:smooth val="0"/>
          <c:extLst>
            <c:ext xmlns:c16="http://schemas.microsoft.com/office/drawing/2014/chart" uri="{C3380CC4-5D6E-409C-BE32-E72D297353CC}">
              <c16:uniqueId val="{00000001-434C-447F-927B-FCA5B9BEAFF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80.98</c:v>
                </c:pt>
                <c:pt idx="1">
                  <c:v>78.5</c:v>
                </c:pt>
                <c:pt idx="2">
                  <c:v>77.86</c:v>
                </c:pt>
                <c:pt idx="3">
                  <c:v>77.88</c:v>
                </c:pt>
                <c:pt idx="4">
                  <c:v>78.12</c:v>
                </c:pt>
              </c:numCache>
            </c:numRef>
          </c:val>
          <c:extLst>
            <c:ext xmlns:c16="http://schemas.microsoft.com/office/drawing/2014/chart" uri="{C3380CC4-5D6E-409C-BE32-E72D297353CC}">
              <c16:uniqueId val="{00000000-AD51-4ADB-8DE3-6A2B9BBC63F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78.989999999999995</c:v>
                </c:pt>
                <c:pt idx="1">
                  <c:v>81.86</c:v>
                </c:pt>
                <c:pt idx="2">
                  <c:v>79.3</c:v>
                </c:pt>
                <c:pt idx="3">
                  <c:v>98.75</c:v>
                </c:pt>
                <c:pt idx="4">
                  <c:v>98.36</c:v>
                </c:pt>
              </c:numCache>
            </c:numRef>
          </c:val>
          <c:smooth val="0"/>
          <c:extLst>
            <c:ext xmlns:c16="http://schemas.microsoft.com/office/drawing/2014/chart" uri="{C3380CC4-5D6E-409C-BE32-E72D297353CC}">
              <c16:uniqueId val="{00000001-AD51-4ADB-8DE3-6A2B9BBC63F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147.12</c:v>
                </c:pt>
                <c:pt idx="1">
                  <c:v>150.79</c:v>
                </c:pt>
                <c:pt idx="2">
                  <c:v>150</c:v>
                </c:pt>
                <c:pt idx="3">
                  <c:v>150.04</c:v>
                </c:pt>
                <c:pt idx="4">
                  <c:v>149.94</c:v>
                </c:pt>
              </c:numCache>
            </c:numRef>
          </c:val>
          <c:extLst>
            <c:ext xmlns:c16="http://schemas.microsoft.com/office/drawing/2014/chart" uri="{C3380CC4-5D6E-409C-BE32-E72D297353CC}">
              <c16:uniqueId val="{00000000-C382-4864-8B41-C9ECC810B98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148.15</c:v>
                </c:pt>
                <c:pt idx="1">
                  <c:v>154.66</c:v>
                </c:pt>
                <c:pt idx="2">
                  <c:v>157.05000000000001</c:v>
                </c:pt>
                <c:pt idx="3">
                  <c:v>142.03</c:v>
                </c:pt>
                <c:pt idx="4">
                  <c:v>142.11000000000001</c:v>
                </c:pt>
              </c:numCache>
            </c:numRef>
          </c:val>
          <c:smooth val="0"/>
          <c:extLst>
            <c:ext xmlns:c16="http://schemas.microsoft.com/office/drawing/2014/chart" uri="{C3380CC4-5D6E-409C-BE32-E72D297353CC}">
              <c16:uniqueId val="{00000001-C382-4864-8B41-C9ECC810B98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3" max="63" width="2.59765625" customWidth="1"/>
    <col min="64" max="78" width="3.1328125" customWidth="1"/>
    <col min="79" max="79" width="4.46484375" bestFit="1" customWidth="1"/>
    <col min="80" max="80" width="2.59765625" customWidth="1"/>
    <col min="81" max="82" width="4.46484375" bestFit="1" customWidth="1"/>
    <col min="83" max="104" width="2.59765625" customWidth="1"/>
    <col min="105" max="113" width="2.6640625"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4" t="str">
        <f>データ!H6</f>
        <v>愛知県　半田市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Ac1</v>
      </c>
      <c r="X8" s="71"/>
      <c r="Y8" s="71"/>
      <c r="Z8" s="71"/>
      <c r="AA8" s="71"/>
      <c r="AB8" s="71"/>
      <c r="AC8" s="71"/>
      <c r="AD8" s="72" t="str">
        <f>データ!$M$6</f>
        <v>非設置</v>
      </c>
      <c r="AE8" s="72"/>
      <c r="AF8" s="72"/>
      <c r="AG8" s="72"/>
      <c r="AH8" s="72"/>
      <c r="AI8" s="72"/>
      <c r="AJ8" s="72"/>
      <c r="AK8" s="3"/>
      <c r="AL8" s="45">
        <f>データ!S6</f>
        <v>117747</v>
      </c>
      <c r="AM8" s="45"/>
      <c r="AN8" s="45"/>
      <c r="AO8" s="45"/>
      <c r="AP8" s="45"/>
      <c r="AQ8" s="45"/>
      <c r="AR8" s="45"/>
      <c r="AS8" s="45"/>
      <c r="AT8" s="46">
        <f>データ!T6</f>
        <v>47.42</v>
      </c>
      <c r="AU8" s="46"/>
      <c r="AV8" s="46"/>
      <c r="AW8" s="46"/>
      <c r="AX8" s="46"/>
      <c r="AY8" s="46"/>
      <c r="AZ8" s="46"/>
      <c r="BA8" s="46"/>
      <c r="BB8" s="46">
        <f>データ!U6</f>
        <v>2483.0700000000002</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5">
      <c r="A10" s="2"/>
      <c r="B10" s="46" t="str">
        <f>データ!N6</f>
        <v>-</v>
      </c>
      <c r="C10" s="46"/>
      <c r="D10" s="46"/>
      <c r="E10" s="46"/>
      <c r="F10" s="46"/>
      <c r="G10" s="46"/>
      <c r="H10" s="46"/>
      <c r="I10" s="46">
        <f>データ!O6</f>
        <v>71.209999999999994</v>
      </c>
      <c r="J10" s="46"/>
      <c r="K10" s="46"/>
      <c r="L10" s="46"/>
      <c r="M10" s="46"/>
      <c r="N10" s="46"/>
      <c r="O10" s="46"/>
      <c r="P10" s="46">
        <f>データ!P6</f>
        <v>89.09</v>
      </c>
      <c r="Q10" s="46"/>
      <c r="R10" s="46"/>
      <c r="S10" s="46"/>
      <c r="T10" s="46"/>
      <c r="U10" s="46"/>
      <c r="V10" s="46"/>
      <c r="W10" s="46">
        <f>データ!Q6</f>
        <v>83.47</v>
      </c>
      <c r="X10" s="46"/>
      <c r="Y10" s="46"/>
      <c r="Z10" s="46"/>
      <c r="AA10" s="46"/>
      <c r="AB10" s="46"/>
      <c r="AC10" s="46"/>
      <c r="AD10" s="45">
        <f>データ!R6</f>
        <v>2030</v>
      </c>
      <c r="AE10" s="45"/>
      <c r="AF10" s="45"/>
      <c r="AG10" s="45"/>
      <c r="AH10" s="45"/>
      <c r="AI10" s="45"/>
      <c r="AJ10" s="45"/>
      <c r="AK10" s="2"/>
      <c r="AL10" s="45">
        <f>データ!V6</f>
        <v>104663</v>
      </c>
      <c r="AM10" s="45"/>
      <c r="AN10" s="45"/>
      <c r="AO10" s="45"/>
      <c r="AP10" s="45"/>
      <c r="AQ10" s="45"/>
      <c r="AR10" s="45"/>
      <c r="AS10" s="45"/>
      <c r="AT10" s="46">
        <f>データ!W6</f>
        <v>18.68</v>
      </c>
      <c r="AU10" s="46"/>
      <c r="AV10" s="46"/>
      <c r="AW10" s="46"/>
      <c r="AX10" s="46"/>
      <c r="AY10" s="46"/>
      <c r="AZ10" s="46"/>
      <c r="BA10" s="46"/>
      <c r="BB10" s="46">
        <f>データ!X6</f>
        <v>5602.94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1V8fRSATrAj9dyCBcYoTXBLLwqb1aM5MS2GfsWDnZqgGUPtsi9IbxqUyhBfNMd+rO2rdVV6sNi4ohuA909lb+Q==" saltValue="VBIgnPI6Cz/AuVa+63wAX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232050</v>
      </c>
      <c r="D6" s="19">
        <f t="shared" si="3"/>
        <v>46</v>
      </c>
      <c r="E6" s="19">
        <f t="shared" si="3"/>
        <v>17</v>
      </c>
      <c r="F6" s="19">
        <f t="shared" si="3"/>
        <v>1</v>
      </c>
      <c r="G6" s="19">
        <f t="shared" si="3"/>
        <v>0</v>
      </c>
      <c r="H6" s="19" t="str">
        <f t="shared" si="3"/>
        <v>愛知県　半田市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71.209999999999994</v>
      </c>
      <c r="P6" s="20">
        <f t="shared" si="3"/>
        <v>89.09</v>
      </c>
      <c r="Q6" s="20">
        <f t="shared" si="3"/>
        <v>83.47</v>
      </c>
      <c r="R6" s="20">
        <f t="shared" si="3"/>
        <v>2030</v>
      </c>
      <c r="S6" s="20">
        <f t="shared" si="3"/>
        <v>117747</v>
      </c>
      <c r="T6" s="20">
        <f t="shared" si="3"/>
        <v>47.42</v>
      </c>
      <c r="U6" s="20">
        <f t="shared" si="3"/>
        <v>2483.0700000000002</v>
      </c>
      <c r="V6" s="20">
        <f t="shared" si="3"/>
        <v>104663</v>
      </c>
      <c r="W6" s="20">
        <f t="shared" si="3"/>
        <v>18.68</v>
      </c>
      <c r="X6" s="20">
        <f t="shared" si="3"/>
        <v>5602.94</v>
      </c>
      <c r="Y6" s="21">
        <f>IF(Y7="",NA(),Y7)</f>
        <v>101.6</v>
      </c>
      <c r="Z6" s="21">
        <f t="shared" ref="Z6:AH6" si="4">IF(Z7="",NA(),Z7)</f>
        <v>101.51</v>
      </c>
      <c r="AA6" s="21">
        <f t="shared" si="4"/>
        <v>102.39</v>
      </c>
      <c r="AB6" s="21">
        <f t="shared" si="4"/>
        <v>101.43</v>
      </c>
      <c r="AC6" s="21">
        <f t="shared" si="4"/>
        <v>100.63</v>
      </c>
      <c r="AD6" s="21">
        <f t="shared" si="4"/>
        <v>104.95</v>
      </c>
      <c r="AE6" s="21">
        <f t="shared" si="4"/>
        <v>104.34</v>
      </c>
      <c r="AF6" s="21">
        <f t="shared" si="4"/>
        <v>105.1</v>
      </c>
      <c r="AG6" s="21">
        <f t="shared" si="4"/>
        <v>106.01</v>
      </c>
      <c r="AH6" s="21">
        <f t="shared" si="4"/>
        <v>105.5</v>
      </c>
      <c r="AI6" s="20" t="str">
        <f>IF(AI7="","",IF(AI7="-","【-】","【"&amp;SUBSTITUTE(TEXT(AI7,"#,##0.00"),"-","△")&amp;"】"))</f>
        <v>【106.11】</v>
      </c>
      <c r="AJ6" s="20">
        <f>IF(AJ7="",NA(),AJ7)</f>
        <v>0</v>
      </c>
      <c r="AK6" s="20">
        <f t="shared" ref="AK6:AS6" si="5">IF(AK7="",NA(),AK7)</f>
        <v>0</v>
      </c>
      <c r="AL6" s="20">
        <f t="shared" si="5"/>
        <v>0</v>
      </c>
      <c r="AM6" s="20">
        <f t="shared" si="5"/>
        <v>0</v>
      </c>
      <c r="AN6" s="20">
        <f t="shared" si="5"/>
        <v>0</v>
      </c>
      <c r="AO6" s="20">
        <f t="shared" si="5"/>
        <v>0</v>
      </c>
      <c r="AP6" s="20">
        <f t="shared" si="5"/>
        <v>0</v>
      </c>
      <c r="AQ6" s="20">
        <f t="shared" si="5"/>
        <v>0</v>
      </c>
      <c r="AR6" s="21">
        <f t="shared" si="5"/>
        <v>5.27</v>
      </c>
      <c r="AS6" s="21">
        <f t="shared" si="5"/>
        <v>4.83</v>
      </c>
      <c r="AT6" s="20" t="str">
        <f>IF(AT7="","",IF(AT7="-","【-】","【"&amp;SUBSTITUTE(TEXT(AT7,"#,##0.00"),"-","△")&amp;"】"))</f>
        <v>【3.15】</v>
      </c>
      <c r="AU6" s="21">
        <f>IF(AU7="",NA(),AU7)</f>
        <v>29.44</v>
      </c>
      <c r="AV6" s="21">
        <f t="shared" ref="AV6:BD6" si="6">IF(AV7="",NA(),AV7)</f>
        <v>22.48</v>
      </c>
      <c r="AW6" s="21">
        <f t="shared" si="6"/>
        <v>25.3</v>
      </c>
      <c r="AX6" s="21">
        <f t="shared" si="6"/>
        <v>29.92</v>
      </c>
      <c r="AY6" s="21">
        <f t="shared" si="6"/>
        <v>42.25</v>
      </c>
      <c r="AZ6" s="21">
        <f t="shared" si="6"/>
        <v>42.76</v>
      </c>
      <c r="BA6" s="21">
        <f t="shared" si="6"/>
        <v>38.15</v>
      </c>
      <c r="BB6" s="21">
        <f t="shared" si="6"/>
        <v>41.15</v>
      </c>
      <c r="BC6" s="21">
        <f t="shared" si="6"/>
        <v>80.08</v>
      </c>
      <c r="BD6" s="21">
        <f t="shared" si="6"/>
        <v>87.33</v>
      </c>
      <c r="BE6" s="20" t="str">
        <f>IF(BE7="","",IF(BE7="-","【-】","【"&amp;SUBSTITUTE(TEXT(BE7,"#,##0.00"),"-","△")&amp;"】"))</f>
        <v>【73.44】</v>
      </c>
      <c r="BF6" s="21">
        <f>IF(BF7="",NA(),BF7)</f>
        <v>913.45</v>
      </c>
      <c r="BG6" s="21">
        <f t="shared" ref="BG6:BO6" si="7">IF(BG7="",NA(),BG7)</f>
        <v>818.73</v>
      </c>
      <c r="BH6" s="21">
        <f t="shared" si="7"/>
        <v>681.93</v>
      </c>
      <c r="BI6" s="21">
        <f t="shared" si="7"/>
        <v>596.77</v>
      </c>
      <c r="BJ6" s="21">
        <f t="shared" si="7"/>
        <v>517.4</v>
      </c>
      <c r="BK6" s="21">
        <f t="shared" si="7"/>
        <v>877.65</v>
      </c>
      <c r="BL6" s="21">
        <f t="shared" si="7"/>
        <v>610.94000000000005</v>
      </c>
      <c r="BM6" s="21">
        <f t="shared" si="7"/>
        <v>648.28</v>
      </c>
      <c r="BN6" s="21">
        <f t="shared" si="7"/>
        <v>672.33</v>
      </c>
      <c r="BO6" s="21">
        <f t="shared" si="7"/>
        <v>668.8</v>
      </c>
      <c r="BP6" s="20" t="str">
        <f>IF(BP7="","",IF(BP7="-","【-】","【"&amp;SUBSTITUTE(TEXT(BP7,"#,##0.00"),"-","△")&amp;"】"))</f>
        <v>【652.82】</v>
      </c>
      <c r="BQ6" s="21">
        <f>IF(BQ7="",NA(),BQ7)</f>
        <v>80.98</v>
      </c>
      <c r="BR6" s="21">
        <f t="shared" ref="BR6:BZ6" si="8">IF(BR7="",NA(),BR7)</f>
        <v>78.5</v>
      </c>
      <c r="BS6" s="21">
        <f t="shared" si="8"/>
        <v>77.86</v>
      </c>
      <c r="BT6" s="21">
        <f t="shared" si="8"/>
        <v>77.88</v>
      </c>
      <c r="BU6" s="21">
        <f t="shared" si="8"/>
        <v>78.12</v>
      </c>
      <c r="BV6" s="21">
        <f t="shared" si="8"/>
        <v>78.989999999999995</v>
      </c>
      <c r="BW6" s="21">
        <f t="shared" si="8"/>
        <v>81.86</v>
      </c>
      <c r="BX6" s="21">
        <f t="shared" si="8"/>
        <v>79.3</v>
      </c>
      <c r="BY6" s="21">
        <f t="shared" si="8"/>
        <v>98.75</v>
      </c>
      <c r="BZ6" s="21">
        <f t="shared" si="8"/>
        <v>98.36</v>
      </c>
      <c r="CA6" s="20" t="str">
        <f>IF(CA7="","",IF(CA7="-","【-】","【"&amp;SUBSTITUTE(TEXT(CA7,"#,##0.00"),"-","△")&amp;"】"))</f>
        <v>【97.61】</v>
      </c>
      <c r="CB6" s="21">
        <f>IF(CB7="",NA(),CB7)</f>
        <v>147.12</v>
      </c>
      <c r="CC6" s="21">
        <f t="shared" ref="CC6:CK6" si="9">IF(CC7="",NA(),CC7)</f>
        <v>150.79</v>
      </c>
      <c r="CD6" s="21">
        <f t="shared" si="9"/>
        <v>150</v>
      </c>
      <c r="CE6" s="21">
        <f t="shared" si="9"/>
        <v>150.04</v>
      </c>
      <c r="CF6" s="21">
        <f t="shared" si="9"/>
        <v>149.94</v>
      </c>
      <c r="CG6" s="21">
        <f t="shared" si="9"/>
        <v>148.15</v>
      </c>
      <c r="CH6" s="21">
        <f t="shared" si="9"/>
        <v>154.66</v>
      </c>
      <c r="CI6" s="21">
        <f t="shared" si="9"/>
        <v>157.05000000000001</v>
      </c>
      <c r="CJ6" s="21">
        <f t="shared" si="9"/>
        <v>142.03</v>
      </c>
      <c r="CK6" s="21">
        <f t="shared" si="9"/>
        <v>142.11000000000001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63.04</v>
      </c>
      <c r="CV6" s="21">
        <f t="shared" si="10"/>
        <v>60.55</v>
      </c>
      <c r="CW6" s="20" t="str">
        <f>IF(CW7="","",IF(CW7="-","【-】","【"&amp;SUBSTITUTE(TEXT(CW7,"#,##0.00"),"-","△")&amp;"】"))</f>
        <v>【59.10】</v>
      </c>
      <c r="CX6" s="21">
        <f>IF(CX7="",NA(),CX7)</f>
        <v>85.01</v>
      </c>
      <c r="CY6" s="21">
        <f t="shared" ref="CY6:DG6" si="11">IF(CY7="",NA(),CY7)</f>
        <v>86.27</v>
      </c>
      <c r="CZ6" s="21">
        <f t="shared" si="11"/>
        <v>86.95</v>
      </c>
      <c r="DA6" s="21">
        <f t="shared" si="11"/>
        <v>88.84</v>
      </c>
      <c r="DB6" s="21">
        <f t="shared" si="11"/>
        <v>88.13</v>
      </c>
      <c r="DC6" s="21">
        <f t="shared" si="11"/>
        <v>86.76</v>
      </c>
      <c r="DD6" s="21">
        <f t="shared" si="11"/>
        <v>89.07</v>
      </c>
      <c r="DE6" s="21">
        <f t="shared" si="11"/>
        <v>89.18</v>
      </c>
      <c r="DF6" s="21">
        <f t="shared" si="11"/>
        <v>94.75</v>
      </c>
      <c r="DG6" s="21">
        <f t="shared" si="11"/>
        <v>94.92</v>
      </c>
      <c r="DH6" s="20" t="str">
        <f>IF(DH7="","",IF(DH7="-","【-】","【"&amp;SUBSTITUTE(TEXT(DH7,"#,##0.00"),"-","△")&amp;"】"))</f>
        <v>【95.82】</v>
      </c>
      <c r="DI6" s="21">
        <f>IF(DI7="",NA(),DI7)</f>
        <v>10.35</v>
      </c>
      <c r="DJ6" s="21">
        <f t="shared" ref="DJ6:DR6" si="12">IF(DJ7="",NA(),DJ7)</f>
        <v>13.53</v>
      </c>
      <c r="DK6" s="21">
        <f t="shared" si="12"/>
        <v>16.62</v>
      </c>
      <c r="DL6" s="21">
        <f t="shared" si="12"/>
        <v>19.670000000000002</v>
      </c>
      <c r="DM6" s="21">
        <f t="shared" si="12"/>
        <v>22.62</v>
      </c>
      <c r="DN6" s="21">
        <f t="shared" si="12"/>
        <v>10.81</v>
      </c>
      <c r="DO6" s="21">
        <f t="shared" si="12"/>
        <v>14.98</v>
      </c>
      <c r="DP6" s="21">
        <f t="shared" si="12"/>
        <v>15.11</v>
      </c>
      <c r="DQ6" s="21">
        <f t="shared" si="12"/>
        <v>31.34</v>
      </c>
      <c r="DR6" s="21">
        <f t="shared" si="12"/>
        <v>32.909999999999997</v>
      </c>
      <c r="DS6" s="20" t="str">
        <f>IF(DS7="","",IF(DS7="-","【-】","【"&amp;SUBSTITUTE(TEXT(DS7,"#,##0.00"),"-","△")&amp;"】"))</f>
        <v>【39.74】</v>
      </c>
      <c r="DT6" s="20">
        <f>IF(DT7="",NA(),DT7)</f>
        <v>0</v>
      </c>
      <c r="DU6" s="20">
        <f t="shared" ref="DU6:EC6" si="13">IF(DU7="",NA(),DU7)</f>
        <v>0</v>
      </c>
      <c r="DV6" s="20">
        <f t="shared" si="13"/>
        <v>0</v>
      </c>
      <c r="DW6" s="20">
        <f t="shared" si="13"/>
        <v>0</v>
      </c>
      <c r="DX6" s="20">
        <f t="shared" si="13"/>
        <v>0</v>
      </c>
      <c r="DY6" s="21">
        <f t="shared" si="13"/>
        <v>1.4</v>
      </c>
      <c r="DZ6" s="20">
        <f t="shared" si="13"/>
        <v>0</v>
      </c>
      <c r="EA6" s="20">
        <f t="shared" si="13"/>
        <v>0</v>
      </c>
      <c r="EB6" s="21">
        <f t="shared" si="13"/>
        <v>6.43</v>
      </c>
      <c r="EC6" s="21">
        <f t="shared" si="13"/>
        <v>7.75</v>
      </c>
      <c r="ED6" s="20" t="str">
        <f>IF(ED7="","",IF(ED7="-","【-】","【"&amp;SUBSTITUTE(TEXT(ED7,"#,##0.00"),"-","△")&amp;"】"))</f>
        <v>【7.62】</v>
      </c>
      <c r="EE6" s="21">
        <f>IF(EE7="",NA(),EE7)</f>
        <v>0.05</v>
      </c>
      <c r="EF6" s="21">
        <f t="shared" ref="EF6:EN6" si="14">IF(EF7="",NA(),EF7)</f>
        <v>0.1</v>
      </c>
      <c r="EG6" s="21">
        <f t="shared" si="14"/>
        <v>0.22</v>
      </c>
      <c r="EH6" s="21">
        <f t="shared" si="14"/>
        <v>0.08</v>
      </c>
      <c r="EI6" s="21">
        <f t="shared" si="14"/>
        <v>0.04</v>
      </c>
      <c r="EJ6" s="21">
        <f t="shared" si="14"/>
        <v>0.05</v>
      </c>
      <c r="EK6" s="21">
        <f t="shared" si="14"/>
        <v>0.03</v>
      </c>
      <c r="EL6" s="21">
        <f t="shared" si="14"/>
        <v>7.0000000000000007E-2</v>
      </c>
      <c r="EM6" s="21">
        <f t="shared" si="14"/>
        <v>0.19</v>
      </c>
      <c r="EN6" s="21">
        <f t="shared" si="14"/>
        <v>0.21</v>
      </c>
      <c r="EO6" s="20" t="str">
        <f>IF(EO7="","",IF(EO7="-","【-】","【"&amp;SUBSTITUTE(TEXT(EO7,"#,##0.00"),"-","△")&amp;"】"))</f>
        <v>【0.23】</v>
      </c>
    </row>
    <row r="7" spans="1:148" s="22" customFormat="1" x14ac:dyDescent="0.25">
      <c r="A7" s="14"/>
      <c r="B7" s="23">
        <v>2022</v>
      </c>
      <c r="C7" s="23">
        <v>232050</v>
      </c>
      <c r="D7" s="23">
        <v>46</v>
      </c>
      <c r="E7" s="23">
        <v>17</v>
      </c>
      <c r="F7" s="23">
        <v>1</v>
      </c>
      <c r="G7" s="23">
        <v>0</v>
      </c>
      <c r="H7" s="23" t="s">
        <v>96</v>
      </c>
      <c r="I7" s="23" t="s">
        <v>97</v>
      </c>
      <c r="J7" s="23" t="s">
        <v>98</v>
      </c>
      <c r="K7" s="23" t="s">
        <v>99</v>
      </c>
      <c r="L7" s="23" t="s">
        <v>100</v>
      </c>
      <c r="M7" s="23" t="s">
        <v>101</v>
      </c>
      <c r="N7" s="24" t="s">
        <v>102</v>
      </c>
      <c r="O7" s="24">
        <v>71.209999999999994</v>
      </c>
      <c r="P7" s="24">
        <v>89.09</v>
      </c>
      <c r="Q7" s="24">
        <v>83.47</v>
      </c>
      <c r="R7" s="24">
        <v>2030</v>
      </c>
      <c r="S7" s="24">
        <v>117747</v>
      </c>
      <c r="T7" s="24">
        <v>47.42</v>
      </c>
      <c r="U7" s="24">
        <v>2483.0700000000002</v>
      </c>
      <c r="V7" s="24">
        <v>104663</v>
      </c>
      <c r="W7" s="24">
        <v>18.68</v>
      </c>
      <c r="X7" s="24">
        <v>5602.94</v>
      </c>
      <c r="Y7" s="24">
        <v>101.6</v>
      </c>
      <c r="Z7" s="24">
        <v>101.51</v>
      </c>
      <c r="AA7" s="24">
        <v>102.39</v>
      </c>
      <c r="AB7" s="24">
        <v>101.43</v>
      </c>
      <c r="AC7" s="24">
        <v>100.63</v>
      </c>
      <c r="AD7" s="24">
        <v>104.95</v>
      </c>
      <c r="AE7" s="24">
        <v>104.34</v>
      </c>
      <c r="AF7" s="24">
        <v>105.1</v>
      </c>
      <c r="AG7" s="24">
        <v>106.01</v>
      </c>
      <c r="AH7" s="24">
        <v>105.5</v>
      </c>
      <c r="AI7" s="24">
        <v>106.11</v>
      </c>
      <c r="AJ7" s="24">
        <v>0</v>
      </c>
      <c r="AK7" s="24">
        <v>0</v>
      </c>
      <c r="AL7" s="24">
        <v>0</v>
      </c>
      <c r="AM7" s="24">
        <v>0</v>
      </c>
      <c r="AN7" s="24">
        <v>0</v>
      </c>
      <c r="AO7" s="24">
        <v>0</v>
      </c>
      <c r="AP7" s="24">
        <v>0</v>
      </c>
      <c r="AQ7" s="24">
        <v>0</v>
      </c>
      <c r="AR7" s="24">
        <v>5.27</v>
      </c>
      <c r="AS7" s="24">
        <v>4.83</v>
      </c>
      <c r="AT7" s="24">
        <v>3.15</v>
      </c>
      <c r="AU7" s="24">
        <v>29.44</v>
      </c>
      <c r="AV7" s="24">
        <v>22.48</v>
      </c>
      <c r="AW7" s="24">
        <v>25.3</v>
      </c>
      <c r="AX7" s="24">
        <v>29.92</v>
      </c>
      <c r="AY7" s="24">
        <v>42.25</v>
      </c>
      <c r="AZ7" s="24">
        <v>42.76</v>
      </c>
      <c r="BA7" s="24">
        <v>38.15</v>
      </c>
      <c r="BB7" s="24">
        <v>41.15</v>
      </c>
      <c r="BC7" s="24">
        <v>80.08</v>
      </c>
      <c r="BD7" s="24">
        <v>87.33</v>
      </c>
      <c r="BE7" s="24">
        <v>73.44</v>
      </c>
      <c r="BF7" s="24">
        <v>913.45</v>
      </c>
      <c r="BG7" s="24">
        <v>818.73</v>
      </c>
      <c r="BH7" s="24">
        <v>681.93</v>
      </c>
      <c r="BI7" s="24">
        <v>596.77</v>
      </c>
      <c r="BJ7" s="24">
        <v>517.4</v>
      </c>
      <c r="BK7" s="24">
        <v>877.65</v>
      </c>
      <c r="BL7" s="24">
        <v>610.94000000000005</v>
      </c>
      <c r="BM7" s="24">
        <v>648.28</v>
      </c>
      <c r="BN7" s="24">
        <v>672.33</v>
      </c>
      <c r="BO7" s="24">
        <v>668.8</v>
      </c>
      <c r="BP7" s="24">
        <v>652.82000000000005</v>
      </c>
      <c r="BQ7" s="24">
        <v>80.98</v>
      </c>
      <c r="BR7" s="24">
        <v>78.5</v>
      </c>
      <c r="BS7" s="24">
        <v>77.86</v>
      </c>
      <c r="BT7" s="24">
        <v>77.88</v>
      </c>
      <c r="BU7" s="24">
        <v>78.12</v>
      </c>
      <c r="BV7" s="24">
        <v>78.989999999999995</v>
      </c>
      <c r="BW7" s="24">
        <v>81.86</v>
      </c>
      <c r="BX7" s="24">
        <v>79.3</v>
      </c>
      <c r="BY7" s="24">
        <v>98.75</v>
      </c>
      <c r="BZ7" s="24">
        <v>98.36</v>
      </c>
      <c r="CA7" s="24">
        <v>97.61</v>
      </c>
      <c r="CB7" s="24">
        <v>147.12</v>
      </c>
      <c r="CC7" s="24">
        <v>150.79</v>
      </c>
      <c r="CD7" s="24">
        <v>150</v>
      </c>
      <c r="CE7" s="24">
        <v>150.04</v>
      </c>
      <c r="CF7" s="24">
        <v>149.94</v>
      </c>
      <c r="CG7" s="24">
        <v>148.15</v>
      </c>
      <c r="CH7" s="24">
        <v>154.66</v>
      </c>
      <c r="CI7" s="24">
        <v>157.05000000000001</v>
      </c>
      <c r="CJ7" s="24">
        <v>142.03</v>
      </c>
      <c r="CK7" s="24">
        <v>142.11000000000001</v>
      </c>
      <c r="CL7" s="24">
        <v>138.29</v>
      </c>
      <c r="CM7" s="24" t="s">
        <v>102</v>
      </c>
      <c r="CN7" s="24" t="s">
        <v>102</v>
      </c>
      <c r="CO7" s="24" t="s">
        <v>102</v>
      </c>
      <c r="CP7" s="24" t="s">
        <v>102</v>
      </c>
      <c r="CQ7" s="24" t="s">
        <v>102</v>
      </c>
      <c r="CR7" s="24" t="s">
        <v>102</v>
      </c>
      <c r="CS7" s="24" t="s">
        <v>102</v>
      </c>
      <c r="CT7" s="24" t="s">
        <v>102</v>
      </c>
      <c r="CU7" s="24">
        <v>63.04</v>
      </c>
      <c r="CV7" s="24">
        <v>60.55</v>
      </c>
      <c r="CW7" s="24">
        <v>59.1</v>
      </c>
      <c r="CX7" s="24">
        <v>85.01</v>
      </c>
      <c r="CY7" s="24">
        <v>86.27</v>
      </c>
      <c r="CZ7" s="24">
        <v>86.95</v>
      </c>
      <c r="DA7" s="24">
        <v>88.84</v>
      </c>
      <c r="DB7" s="24">
        <v>88.13</v>
      </c>
      <c r="DC7" s="24">
        <v>86.76</v>
      </c>
      <c r="DD7" s="24">
        <v>89.07</v>
      </c>
      <c r="DE7" s="24">
        <v>89.18</v>
      </c>
      <c r="DF7" s="24">
        <v>94.75</v>
      </c>
      <c r="DG7" s="24">
        <v>94.92</v>
      </c>
      <c r="DH7" s="24">
        <v>95.82</v>
      </c>
      <c r="DI7" s="24">
        <v>10.35</v>
      </c>
      <c r="DJ7" s="24">
        <v>13.53</v>
      </c>
      <c r="DK7" s="24">
        <v>16.62</v>
      </c>
      <c r="DL7" s="24">
        <v>19.670000000000002</v>
      </c>
      <c r="DM7" s="24">
        <v>22.62</v>
      </c>
      <c r="DN7" s="24">
        <v>10.81</v>
      </c>
      <c r="DO7" s="24">
        <v>14.98</v>
      </c>
      <c r="DP7" s="24">
        <v>15.11</v>
      </c>
      <c r="DQ7" s="24">
        <v>31.34</v>
      </c>
      <c r="DR7" s="24">
        <v>32.909999999999997</v>
      </c>
      <c r="DS7" s="24">
        <v>39.74</v>
      </c>
      <c r="DT7" s="24">
        <v>0</v>
      </c>
      <c r="DU7" s="24">
        <v>0</v>
      </c>
      <c r="DV7" s="24">
        <v>0</v>
      </c>
      <c r="DW7" s="24">
        <v>0</v>
      </c>
      <c r="DX7" s="24">
        <v>0</v>
      </c>
      <c r="DY7" s="24">
        <v>1.4</v>
      </c>
      <c r="DZ7" s="24">
        <v>0</v>
      </c>
      <c r="EA7" s="24">
        <v>0</v>
      </c>
      <c r="EB7" s="24">
        <v>6.43</v>
      </c>
      <c r="EC7" s="24">
        <v>7.75</v>
      </c>
      <c r="ED7" s="24">
        <v>7.62</v>
      </c>
      <c r="EE7" s="24">
        <v>0.05</v>
      </c>
      <c r="EF7" s="24">
        <v>0.1</v>
      </c>
      <c r="EG7" s="24">
        <v>0.22</v>
      </c>
      <c r="EH7" s="24">
        <v>0.08</v>
      </c>
      <c r="EI7" s="24">
        <v>0.04</v>
      </c>
      <c r="EJ7" s="24">
        <v>0.05</v>
      </c>
      <c r="EK7" s="24">
        <v>0.03</v>
      </c>
      <c r="EL7" s="24">
        <v>7.0000000000000007E-2</v>
      </c>
      <c r="EM7" s="24">
        <v>0.19</v>
      </c>
      <c r="EN7" s="24">
        <v>0.21</v>
      </c>
      <c r="EO7" s="24">
        <v>0.23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2024-02-22T00:28:26Z</cp:lastPrinted>
  <dcterms:created xsi:type="dcterms:W3CDTF">2023-12-12T00:47:41Z</dcterms:created>
  <dcterms:modified xsi:type="dcterms:W3CDTF">2024-02-22T01:24:52Z</dcterms:modified>
  <cp:category/>
</cp:coreProperties>
</file>