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08　豊川市\"/>
    </mc:Choice>
  </mc:AlternateContent>
  <xr:revisionPtr revIDLastSave="0" documentId="13_ncr:1_{857A11E7-BF96-4191-8682-7182D0A0727D}" xr6:coauthVersionLast="47" xr6:coauthVersionMax="47" xr10:uidLastSave="{00000000-0000-0000-0000-000000000000}"/>
  <workbookProtection workbookAlgorithmName="SHA-512" workbookHashValue="7GhO5T+jBNhTMxyil3GQUm92uAAC/xNdBmdPSC5Kss/2nmbJSKzA3wu8fOdD8ebw3c2ibpbjg/o/s+5RlHdS2Q==" workbookSaltValue="ZttY/EdZQDXY7+DS9mE8cw=="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<sst xmlns="http://schemas.openxmlformats.org/spreadsheetml/2006/main" count="228" uniqueCount="113">
  <si>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</si>
  <si>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</si>
  <si>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</si>
  <si>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</si>
  <si>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</si>
  <si>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</si>
  <si>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</si>
  <si>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</si>
  <si>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</si>
  <si>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</si>
  <si>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</si>
  <si>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</si>
  <si>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</si>
  <si>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</si>
  <si>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</si>
  <si>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</si>
  <si>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</si>
  <si>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</si>
  <si>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</si>
  <si>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</si>
  <si>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</si>
  <si>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</si>
  <si>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</si>
  <si>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</si>
  <si>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</si>
  <si>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</si>
  <si>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</si>
  <si>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</si>
  <si>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</si>
  <si>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</si>
  <si>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</si>
  <si>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</si>
  <si>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</si>
  <si>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</si>
  <si>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</si>
  <si>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</si>
  <si>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</si>
  <si>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</si>
  <si>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</si>
  <si>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</si>
  <si>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</si>
  <si>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</si>
  <si>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</si>
  <si>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</si>
  <si>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</si>
  <si>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</si>
  <si>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</si>
  <si>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</si>
  <si>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</si>
  <si>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</si>
  <si>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</si>
  <si>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</si>
  <si>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</si>
  <si>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</si>
  <si>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</si>
  <si>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</si>
  <si>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</si>
  <si>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</si>
  <si>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</si>
  <si>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</si>
  <si>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</si>
  <si>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</si>
  <si>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</si>
  <si>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</si>
  <si>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</si>
  <si>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</si>
  <si>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</si>
  <si>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</si>
  <si>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</si>
  <si>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</si>
  <si>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</si>
  <si>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</si>
  <si>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</si>
  <si>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</si>
  <si>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</si>
  <si>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</si>
  <si>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</si>
  <si>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</si>
  <si>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</si>
  <si>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</si>
  <si>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</si>
  <si>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</si>
  <si>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</si>
  <si>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</si>
  <si>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</si>
  <si>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</si>
  <si>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</si>
  <si>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</si>
  <si>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</si>
  <si>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</si>
  <si>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</si>
  <si>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</si>
  <si>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</si>
  <si>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豊川市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</si>
  <si>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</si>
  <si>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</si>
  <si>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</si>
  <si>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</si>
  <si>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</si>
  <si>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</si>
  <si>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</si>
  <si>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</si>
  <si>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</si>
  <si>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</si>
  <si>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</si>
  <si>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</si>
  <si>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</si>
  <si>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</si>
  <si>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</si>
  <si>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</si>
  <si>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4年度の給水収益は前年度と比較し減収となったが、過去4年間の平均値を上回っており、比較的良好な値を維持している。一方で、電気料金の急激な高騰により動力費が増加したことなどから、①経常収支比率は前年度を4.12ポイント下回った。①経常収支比率は健全な値を維持しているものの、電気料金を始め、今後の物価高騰次第では更なる減少も想定されるため、費用の削減に向けた効率的な経営がより一層求められる。
　①経常収支比率は、給水収益の減少、及び電気料金の高騰を主とする経常費用の増加により前年度を4.12ポイント下回ったが、健全な値を維持している。
　③流動比率は、未払金の減少により流動負債が減少したことなどから前年度を25.89ポイント上回った。また、現金預金は前年度から減少しているものの、流動負債の合計額の3倍近い額となっている。
　④企業債残高対給水収益比率は、企業債の償還が進み、類似団体平均値を大幅に下回りながら順調に推移している。
　⑤料金回収率は、①経常収支比率と同様の理由から減少となったが、健全な値を維持している。
　⑥給水原価は、類似団体と同様に上昇傾向にあり、有収水量も前年度から減少しているため、費用の削減が重要となる。
　⑦施設利用率は、引続き類似団体平均値よりも良好な値で推移している。
　⑧有収率は、横ばいとなったが、今後、民間事業者による漏水調査を実施し、向上を図る。</t>
    <rPh sb="1" eb="3">
      <t>レイワ</t>
    </rPh>
    <rPh sb="4" eb="6">
      <t>ネンド</t>
    </rPh>
    <rPh sb="7" eb="9">
      <t>キュウスイ</t>
    </rPh>
    <rPh sb="9" eb="11">
      <t>シュウエキ</t>
    </rPh>
    <rPh sb="12" eb="15">
      <t>ゼンネンド</t>
    </rPh>
    <rPh sb="16" eb="18">
      <t>ヒカク</t>
    </rPh>
    <rPh sb="19" eb="21">
      <t>ゲンシュウ</t>
    </rPh>
    <rPh sb="27" eb="29">
      <t>カコ</t>
    </rPh>
    <rPh sb="30" eb="32">
      <t>ネンカン</t>
    </rPh>
    <rPh sb="33" eb="35">
      <t>ヘイキン</t>
    </rPh>
    <rPh sb="35" eb="36">
      <t>チ</t>
    </rPh>
    <rPh sb="37" eb="39">
      <t>ウワマワ</t>
    </rPh>
    <rPh sb="44" eb="47">
      <t>ヒカクテキ</t>
    </rPh>
    <rPh sb="47" eb="49">
      <t>リョウコウ</t>
    </rPh>
    <rPh sb="50" eb="51">
      <t>アタイ</t>
    </rPh>
    <rPh sb="52" eb="54">
      <t>イジ</t>
    </rPh>
    <rPh sb="59" eb="61">
      <t>イッポウ</t>
    </rPh>
    <rPh sb="63" eb="65">
      <t>デンキ</t>
    </rPh>
    <rPh sb="65" eb="67">
      <t>リョウキン</t>
    </rPh>
    <rPh sb="68" eb="70">
      <t>キュウゲキ</t>
    </rPh>
    <rPh sb="71" eb="73">
      <t>コウトウ</t>
    </rPh>
    <rPh sb="76" eb="78">
      <t>ドウリョク</t>
    </rPh>
    <rPh sb="78" eb="79">
      <t>ヒ</t>
    </rPh>
    <rPh sb="80" eb="82">
      <t>ゾウカ</t>
    </rPh>
    <rPh sb="92" eb="94">
      <t>ケイジョウ</t>
    </rPh>
    <rPh sb="94" eb="96">
      <t>シュウシ</t>
    </rPh>
    <rPh sb="96" eb="98">
      <t>ヒリツ</t>
    </rPh>
    <rPh sb="99" eb="102">
      <t>ゼンネンド</t>
    </rPh>
    <rPh sb="117" eb="119">
      <t>ケイジョウ</t>
    </rPh>
    <rPh sb="119" eb="121">
      <t>シュウシ</t>
    </rPh>
    <rPh sb="121" eb="123">
      <t>ヒリツ</t>
    </rPh>
    <rPh sb="124" eb="126">
      <t>ケンゼン</t>
    </rPh>
    <rPh sb="127" eb="128">
      <t>アタイ</t>
    </rPh>
    <rPh sb="129" eb="131">
      <t>イジ</t>
    </rPh>
    <rPh sb="139" eb="141">
      <t>デンキ</t>
    </rPh>
    <rPh sb="141" eb="143">
      <t>リョウキン</t>
    </rPh>
    <rPh sb="144" eb="145">
      <t>ハジ</t>
    </rPh>
    <rPh sb="147" eb="149">
      <t>コンゴ</t>
    </rPh>
    <rPh sb="150" eb="152">
      <t>ブッカ</t>
    </rPh>
    <rPh sb="152" eb="154">
      <t>コウトウ</t>
    </rPh>
    <rPh sb="154" eb="156">
      <t>シダイ</t>
    </rPh>
    <rPh sb="158" eb="159">
      <t>サラ</t>
    </rPh>
    <rPh sb="161" eb="163">
      <t>ゲンショウ</t>
    </rPh>
    <rPh sb="164" eb="166">
      <t>ソウテイ</t>
    </rPh>
    <rPh sb="172" eb="174">
      <t>ヒヨウ</t>
    </rPh>
    <rPh sb="175" eb="177">
      <t>サクゲン</t>
    </rPh>
    <rPh sb="178" eb="179">
      <t>ム</t>
    </rPh>
    <rPh sb="181" eb="184">
      <t>コウリツテキ</t>
    </rPh>
    <rPh sb="185" eb="187">
      <t>ケイエイ</t>
    </rPh>
    <rPh sb="190" eb="192">
      <t>イッソウ</t>
    </rPh>
    <rPh sb="192" eb="193">
      <t>モト</t>
    </rPh>
    <rPh sb="209" eb="211">
      <t>キュウスイ</t>
    </rPh>
    <rPh sb="211" eb="213">
      <t>シュウエキ</t>
    </rPh>
    <rPh sb="214" eb="216">
      <t>ゲンショウ</t>
    </rPh>
    <rPh sb="217" eb="218">
      <t>オヨ</t>
    </rPh>
    <rPh sb="219" eb="221">
      <t>デンキ</t>
    </rPh>
    <rPh sb="221" eb="223">
      <t>リョウキン</t>
    </rPh>
    <rPh sb="224" eb="226">
      <t>コウトウ</t>
    </rPh>
    <rPh sb="227" eb="228">
      <t>オモ</t>
    </rPh>
    <rPh sb="231" eb="233">
      <t>ケイジョウ</t>
    </rPh>
    <rPh sb="233" eb="235">
      <t>ヒヨウ</t>
    </rPh>
    <rPh sb="236" eb="238">
      <t>ゾウカ</t>
    </rPh>
    <rPh sb="259" eb="261">
      <t>ケンゼン</t>
    </rPh>
    <rPh sb="262" eb="263">
      <t>アタイ</t>
    </rPh>
    <rPh sb="264" eb="266">
      <t>イジ</t>
    </rPh>
    <rPh sb="280" eb="283">
      <t>ミバライキン</t>
    </rPh>
    <rPh sb="284" eb="286">
      <t>ゲンショウ</t>
    </rPh>
    <rPh sb="289" eb="291">
      <t>リュウドウ</t>
    </rPh>
    <rPh sb="291" eb="293">
      <t>フサイ</t>
    </rPh>
    <rPh sb="294" eb="296">
      <t>ゲンショウ</t>
    </rPh>
    <rPh sb="304" eb="307">
      <t>ゼンネンド</t>
    </rPh>
    <rPh sb="325" eb="327">
      <t>ゲンキン</t>
    </rPh>
    <rPh sb="327" eb="329">
      <t>ヨキン</t>
    </rPh>
    <rPh sb="330" eb="333">
      <t>ゼンネンド</t>
    </rPh>
    <rPh sb="335" eb="337">
      <t>ゲンショウ</t>
    </rPh>
    <rPh sb="345" eb="347">
      <t>リュウドウ</t>
    </rPh>
    <rPh sb="347" eb="349">
      <t>フサイ</t>
    </rPh>
    <rPh sb="350" eb="352">
      <t>ゴウケイ</t>
    </rPh>
    <rPh sb="352" eb="353">
      <t>ガク</t>
    </rPh>
    <rPh sb="355" eb="356">
      <t>バイ</t>
    </rPh>
    <rPh sb="356" eb="357">
      <t>チカ</t>
    </rPh>
    <rPh sb="358" eb="359">
      <t>ガク</t>
    </rPh>
    <rPh sb="431" eb="437">
      <t>ケイジョウシュウシヒリツ</t>
    </rPh>
    <rPh sb="438" eb="440">
      <t>ドウヨウ</t>
    </rPh>
    <rPh sb="441" eb="443">
      <t>リユウ</t>
    </rPh>
    <rPh sb="445" eb="447">
      <t>ゲンショウ</t>
    </rPh>
    <rPh sb="453" eb="455">
      <t>ケンゼン</t>
    </rPh>
    <rPh sb="456" eb="457">
      <t>アタイ</t>
    </rPh>
    <rPh sb="458" eb="460">
      <t>イジ</t>
    </rPh>
    <rPh sb="474" eb="476">
      <t>ルイジ</t>
    </rPh>
    <rPh sb="476" eb="478">
      <t>ダンタイ</t>
    </rPh>
    <rPh sb="479" eb="481">
      <t>ドウヨウ</t>
    </rPh>
    <rPh sb="482" eb="484">
      <t>ジョウショウ</t>
    </rPh>
    <rPh sb="484" eb="486">
      <t>ケイコウ</t>
    </rPh>
    <rPh sb="490" eb="492">
      <t>ユウシュウ</t>
    </rPh>
    <rPh sb="492" eb="494">
      <t>スイリョウ</t>
    </rPh>
    <rPh sb="495" eb="498">
      <t>ゼンネンド</t>
    </rPh>
    <rPh sb="500" eb="502">
      <t>ゲンショウ</t>
    </rPh>
    <rPh sb="509" eb="511">
      <t>ヒヨウ</t>
    </rPh>
    <rPh sb="512" eb="514">
      <t>サクゲン</t>
    </rPh>
    <rPh sb="515" eb="517">
      <t>ジュウヨウ</t>
    </rPh>
    <rPh sb="564" eb="565">
      <t>ヨコ</t>
    </rPh>
    <rPh sb="593" eb="595">
      <t>コウジョウ</t>
    </rPh>
    <rPh sb="596" eb="597">
      <t>ハカ</t>
    </rPh>
    <phoneticPr fontId="4"/>
  </si>
  <si>
    <t>　本市の水道施設及び管路整備は、水道事業の中長期的な経営の基本計画である「豊川市水道事業経営戦略」の整備計画に基づき計画的に整備を進めている。
　①有形固定資産減価償却率、②管路経年化率はともに上昇傾向となっており、老朽化した施設及び管路を積極的に更新する必要があると考えている。
　③管路更新率は、前年度を0.14ポイント上回り改善が図られた。
　経営戦略の中間見直しを実施し、施設整備事業及び管路整備事業については、令和5年度から令和9年度までの5年間の事業費を当初の計画より増額した。老朽化更新事業費については今後も他事業に関連した工事の増加が見込まれることから増額が予想されるが、引き続き管路の更新事業に力を入れていく。</t>
    <rPh sb="162" eb="163">
      <t>ウエ</t>
    </rPh>
    <rPh sb="165" eb="167">
      <t>カイゼン</t>
    </rPh>
    <rPh sb="168" eb="169">
      <t>ハカ</t>
    </rPh>
    <rPh sb="175" eb="177">
      <t>ケイエイ</t>
    </rPh>
    <rPh sb="177" eb="179">
      <t>センリャク</t>
    </rPh>
    <rPh sb="180" eb="182">
      <t>チュウカン</t>
    </rPh>
    <rPh sb="182" eb="184">
      <t>ミナオ</t>
    </rPh>
    <rPh sb="186" eb="188">
      <t>ジッシ</t>
    </rPh>
    <rPh sb="190" eb="192">
      <t>シセツ</t>
    </rPh>
    <rPh sb="192" eb="194">
      <t>セイビ</t>
    </rPh>
    <rPh sb="194" eb="196">
      <t>ジギョウ</t>
    </rPh>
    <rPh sb="196" eb="197">
      <t>オヨ</t>
    </rPh>
    <rPh sb="198" eb="200">
      <t>カンロ</t>
    </rPh>
    <rPh sb="200" eb="202">
      <t>セイビ</t>
    </rPh>
    <rPh sb="202" eb="204">
      <t>ジギョウ</t>
    </rPh>
    <rPh sb="210" eb="212">
      <t>レイワ</t>
    </rPh>
    <rPh sb="213" eb="215">
      <t>ネンド</t>
    </rPh>
    <rPh sb="217" eb="219">
      <t>レイワ</t>
    </rPh>
    <rPh sb="220" eb="222">
      <t>ネンド</t>
    </rPh>
    <rPh sb="226" eb="228">
      <t>ネンカン</t>
    </rPh>
    <rPh sb="229" eb="232">
      <t>ジギョウヒ</t>
    </rPh>
    <rPh sb="233" eb="235">
      <t>トウショ</t>
    </rPh>
    <rPh sb="236" eb="238">
      <t>ケイカク</t>
    </rPh>
    <rPh sb="240" eb="242">
      <t>ゾウガク</t>
    </rPh>
    <rPh sb="245" eb="248">
      <t>ロウキュウカ</t>
    </rPh>
    <rPh sb="248" eb="250">
      <t>コウシン</t>
    </rPh>
    <rPh sb="250" eb="253">
      <t>ジギョウヒ</t>
    </rPh>
    <rPh sb="258" eb="260">
      <t>コンゴ</t>
    </rPh>
    <rPh sb="261" eb="262">
      <t>タ</t>
    </rPh>
    <rPh sb="262" eb="264">
      <t>ジギョウ</t>
    </rPh>
    <rPh sb="265" eb="267">
      <t>カンレン</t>
    </rPh>
    <rPh sb="269" eb="271">
      <t>コウジ</t>
    </rPh>
    <rPh sb="272" eb="274">
      <t>ゾウカ</t>
    </rPh>
    <rPh sb="275" eb="277">
      <t>ミコ</t>
    </rPh>
    <rPh sb="284" eb="286">
      <t>ゾウガク</t>
    </rPh>
    <rPh sb="287" eb="289">
      <t>ヨソウ</t>
    </rPh>
    <rPh sb="306" eb="307">
      <t>チカラ</t>
    </rPh>
    <rPh sb="308" eb="309">
      <t>イ</t>
    </rPh>
    <phoneticPr fontId="4"/>
  </si>
  <si>
    <t>　令和4年度は、社会情勢に柔軟に対応するとともに、過去の取組みの再検討や将来の財政収支の見通しの精度の向上を目的として、平成30年度に策定した「豊川市水道事業経営戦略」の中間見直しを行った。整備計画の進捗状況については、自然流下区域の拡張や配水施設の統廃合を行うなど、概ね計画のとおり進捗が図られている。また、財政収支の状況については、家庭用水栓の増加などにより、計画を上回る給水収益で推移している。令和4年度は、電気料金の急激な高騰があったものの、昨年度に引き続き純利益を計上しており、健全な経営状況を維持している。今後は、電気料金を始め、様々な物価高騰に注視しつつ、有収率の向上のため民間事業者による漏水調査を実施するなど、経営基盤の強化を図るとともに、将来にわたり持続可能な事業の運営に努めていく。</t>
    <rPh sb="8" eb="10">
      <t>シャカイ</t>
    </rPh>
    <rPh sb="10" eb="12">
      <t>ジョウセイ</t>
    </rPh>
    <rPh sb="13" eb="15">
      <t>ジュウナン</t>
    </rPh>
    <rPh sb="16" eb="18">
      <t>タイオウ</t>
    </rPh>
    <rPh sb="25" eb="27">
      <t>カコ</t>
    </rPh>
    <rPh sb="28" eb="29">
      <t>ト</t>
    </rPh>
    <rPh sb="29" eb="30">
      <t>クミ</t>
    </rPh>
    <rPh sb="32" eb="35">
      <t>サイケントウ</t>
    </rPh>
    <rPh sb="36" eb="38">
      <t>ショウライ</t>
    </rPh>
    <rPh sb="39" eb="41">
      <t>ザイセイ</t>
    </rPh>
    <rPh sb="41" eb="43">
      <t>シュウシ</t>
    </rPh>
    <rPh sb="44" eb="46">
      <t>ミトオ</t>
    </rPh>
    <rPh sb="48" eb="50">
      <t>セイド</t>
    </rPh>
    <rPh sb="51" eb="53">
      <t>コウジョウ</t>
    </rPh>
    <rPh sb="54" eb="56">
      <t>モクテキ</t>
    </rPh>
    <rPh sb="60" eb="62">
      <t>ヘイセイ</t>
    </rPh>
    <rPh sb="64" eb="66">
      <t>ネンド</t>
    </rPh>
    <rPh sb="67" eb="69">
      <t>サクテイ</t>
    </rPh>
    <rPh sb="85" eb="87">
      <t>チュウカン</t>
    </rPh>
    <rPh sb="87" eb="89">
      <t>ミナオ</t>
    </rPh>
    <rPh sb="91" eb="92">
      <t>オコナ</t>
    </rPh>
    <rPh sb="95" eb="97">
      <t>セイビ</t>
    </rPh>
    <rPh sb="97" eb="99">
      <t>ケイカク</t>
    </rPh>
    <rPh sb="100" eb="102">
      <t>シンチョク</t>
    </rPh>
    <rPh sb="102" eb="104">
      <t>ジョウキョウ</t>
    </rPh>
    <rPh sb="155" eb="157">
      <t>ザイセイ</t>
    </rPh>
    <rPh sb="157" eb="159">
      <t>シュウシ</t>
    </rPh>
    <rPh sb="160" eb="162">
      <t>ジョウキョウ</t>
    </rPh>
    <rPh sb="168" eb="171">
      <t>カテイヨウ</t>
    </rPh>
    <rPh sb="171" eb="173">
      <t>スイセン</t>
    </rPh>
    <rPh sb="174" eb="176">
      <t>ゾウカ</t>
    </rPh>
    <rPh sb="182" eb="184">
      <t>ケイカク</t>
    </rPh>
    <rPh sb="185" eb="187">
      <t>ウワマワ</t>
    </rPh>
    <rPh sb="188" eb="190">
      <t>キュウスイ</t>
    </rPh>
    <rPh sb="190" eb="192">
      <t>シュウエキ</t>
    </rPh>
    <rPh sb="193" eb="195">
      <t>スイイ</t>
    </rPh>
    <rPh sb="200" eb="202">
      <t>レイワ</t>
    </rPh>
    <rPh sb="203" eb="205">
      <t>ネンド</t>
    </rPh>
    <rPh sb="237" eb="239">
      <t>ケイジョウ</t>
    </rPh>
    <rPh sb="244" eb="246">
      <t>ケンゼン</t>
    </rPh>
    <rPh sb="247" eb="249">
      <t>ケイエイ</t>
    </rPh>
    <rPh sb="249" eb="251">
      <t>ジョウキョウ</t>
    </rPh>
    <rPh sb="252" eb="254">
      <t>イジ</t>
    </rPh>
    <rPh sb="259" eb="261">
      <t>コンゴ</t>
    </rPh>
    <rPh sb="263" eb="265">
      <t>デンキ</t>
    </rPh>
    <rPh sb="265" eb="267">
      <t>リョウキン</t>
    </rPh>
    <rPh sb="268" eb="269">
      <t>ハジ</t>
    </rPh>
    <rPh sb="271" eb="273">
      <t>サマザマ</t>
    </rPh>
    <rPh sb="274" eb="276">
      <t>ブッカ</t>
    </rPh>
    <rPh sb="276" eb="278">
      <t>コウトウ</t>
    </rPh>
    <rPh sb="279" eb="281">
      <t>チュウシ</t>
    </rPh>
    <rPh sb="285" eb="288">
      <t>ユウシュウリツ</t>
    </rPh>
    <rPh sb="289" eb="291">
      <t>コウジョウ</t>
    </rPh>
    <rPh sb="294" eb="296">
      <t>ミンカン</t>
    </rPh>
    <rPh sb="296" eb="299">
      <t>ジギョウシャ</t>
    </rPh>
    <rPh sb="302" eb="304">
      <t>ロウスイ</t>
    </rPh>
    <rPh sb="304" eb="306">
      <t>チョウサ</t>
    </rPh>
    <rPh sb="307" eb="309">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</si>
</sst>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0.87</c:v>
                </c:pt>
                <c:pt idx="1">
                  <c:v>0.79</c:v>
                </c:pt>
                <c:pt idx="2">
                  <c:v>0.71</c:v>
                </c:pt>
                <c:pt idx="3">
                  <c:v>0.56000000000000005</c:v>
                </c:pt>
                <c:pt idx="4">
                  <c:v>0.7</c:v>
                </c:pt>
              </c:numCache>
            </c:numRef>
          </c:val>
          <c:extLst>
            <c:ext xmlns:c16="http://schemas.microsoft.com/office/drawing/2014/chart" uri="{C3380CC4-5D6E-409C-BE32-E72D297353CC}">
              <c16:uniqueId val="{00000000-9622-4135-A0B6-A2C04B34410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9622-4135-A0B6-A2C04B34410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66.92</c:v>
                </c:pt>
                <c:pt idx="1">
                  <c:v>66.64</c:v>
                </c:pt>
                <c:pt idx="2">
                  <c:v>67.900000000000006</c:v>
                </c:pt>
                <c:pt idx="3">
                  <c:v>68.3</c:v>
                </c:pt>
                <c:pt idx="4">
                  <c:v>67.52</c:v>
                </c:pt>
              </c:numCache>
            </c:numRef>
          </c:val>
          <c:extLst>
            <c:ext xmlns:c16="http://schemas.microsoft.com/office/drawing/2014/chart" uri="{C3380CC4-5D6E-409C-BE32-E72D297353CC}">
              <c16:uniqueId val="{00000000-4E31-4486-8C21-267336728BA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4E31-4486-8C21-267336728BA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92.71</c:v>
                </c:pt>
                <c:pt idx="1">
                  <c:v>92.27</c:v>
                </c:pt>
                <c:pt idx="2">
                  <c:v>92.27</c:v>
                </c:pt>
                <c:pt idx="3">
                  <c:v>92.29</c:v>
                </c:pt>
                <c:pt idx="4">
                  <c:v>92.3</c:v>
                </c:pt>
              </c:numCache>
            </c:numRef>
          </c:val>
          <c:extLst>
            <c:ext xmlns:c16="http://schemas.microsoft.com/office/drawing/2014/chart" uri="{C3380CC4-5D6E-409C-BE32-E72D297353CC}">
              <c16:uniqueId val="{00000000-4E51-4E81-B47D-F6A819AA2F3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4E51-4E81-B47D-F6A819AA2F3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119.71</c:v>
                </c:pt>
                <c:pt idx="1">
                  <c:v>120.14</c:v>
                </c:pt>
                <c:pt idx="2">
                  <c:v>121.14</c:v>
                </c:pt>
                <c:pt idx="3">
                  <c:v>119.52</c:v>
                </c:pt>
                <c:pt idx="4">
                  <c:v>115.4</c:v>
                </c:pt>
              </c:numCache>
            </c:numRef>
          </c:val>
          <c:extLst>
            <c:ext xmlns:c16="http://schemas.microsoft.com/office/drawing/2014/chart" uri="{C3380CC4-5D6E-409C-BE32-E72D297353CC}">
              <c16:uniqueId val="{00000000-EEFB-4F24-B965-A73754DC9D1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EEFB-4F24-B965-A73754DC9D1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46.72</c:v>
                </c:pt>
                <c:pt idx="1">
                  <c:v>47.51</c:v>
                </c:pt>
                <c:pt idx="2">
                  <c:v>48.38</c:v>
                </c:pt>
                <c:pt idx="3">
                  <c:v>49.25</c:v>
                </c:pt>
                <c:pt idx="4">
                  <c:v>49.96</c:v>
                </c:pt>
              </c:numCache>
            </c:numRef>
          </c:val>
          <c:extLst>
            <c:ext xmlns:c16="http://schemas.microsoft.com/office/drawing/2014/chart" uri="{C3380CC4-5D6E-409C-BE32-E72D297353CC}">
              <c16:uniqueId val="{00000000-A85A-4D5E-A7D0-FF17E9226A2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A85A-4D5E-A7D0-FF17E9226A2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19.350000000000001</c:v>
                </c:pt>
                <c:pt idx="1">
                  <c:v>20.84</c:v>
                </c:pt>
                <c:pt idx="2">
                  <c:v>22.56</c:v>
                </c:pt>
                <c:pt idx="3">
                  <c:v>24.09</c:v>
                </c:pt>
                <c:pt idx="4">
                  <c:v>25.51</c:v>
                </c:pt>
              </c:numCache>
            </c:numRef>
          </c:val>
          <c:extLst>
            <c:ext xmlns:c16="http://schemas.microsoft.com/office/drawing/2014/chart" uri="{C3380CC4-5D6E-409C-BE32-E72D297353CC}">
              <c16:uniqueId val="{00000000-EB56-4A90-85C8-B6FEDB97F94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EB56-4A90-85C8-B6FEDB97F94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FA-485C-915F-A7D0678BB21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F3FA-485C-915F-A7D0678BB21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311.95</c:v>
                </c:pt>
                <c:pt idx="1">
                  <c:v>269.19</c:v>
                </c:pt>
                <c:pt idx="2">
                  <c:v>292.62</c:v>
                </c:pt>
                <c:pt idx="3">
                  <c:v>330.5</c:v>
                </c:pt>
                <c:pt idx="4">
                  <c:v>356.39</c:v>
                </c:pt>
              </c:numCache>
            </c:numRef>
          </c:val>
          <c:extLst>
            <c:ext xmlns:c16="http://schemas.microsoft.com/office/drawing/2014/chart" uri="{C3380CC4-5D6E-409C-BE32-E72D297353CC}">
              <c16:uniqueId val="{00000000-8BC0-4019-A697-8F21AB3645E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8BC0-4019-A697-8F21AB3645E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85.1</c:v>
                </c:pt>
                <c:pt idx="1">
                  <c:v>76.44</c:v>
                </c:pt>
                <c:pt idx="2">
                  <c:v>66.64</c:v>
                </c:pt>
                <c:pt idx="3">
                  <c:v>56.79</c:v>
                </c:pt>
                <c:pt idx="4">
                  <c:v>48.17</c:v>
                </c:pt>
              </c:numCache>
            </c:numRef>
          </c:val>
          <c:extLst>
            <c:ext xmlns:c16="http://schemas.microsoft.com/office/drawing/2014/chart" uri="{C3380CC4-5D6E-409C-BE32-E72D297353CC}">
              <c16:uniqueId val="{00000000-7CA3-4DBC-8F64-54041322728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7CA3-4DBC-8F64-54041322728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117.63</c:v>
                </c:pt>
                <c:pt idx="1">
                  <c:v>117.98</c:v>
                </c:pt>
                <c:pt idx="2">
                  <c:v>119.44</c:v>
                </c:pt>
                <c:pt idx="3">
                  <c:v>117.89</c:v>
                </c:pt>
                <c:pt idx="4">
                  <c:v>112.87</c:v>
                </c:pt>
              </c:numCache>
            </c:numRef>
          </c:val>
          <c:extLst>
            <c:ext xmlns:c16="http://schemas.microsoft.com/office/drawing/2014/chart" uri="{C3380CC4-5D6E-409C-BE32-E72D297353CC}">
              <c16:uniqueId val="{00000000-BD0A-4611-A501-76BDE906B99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BD0A-4611-A501-76BDE906B99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126.39</c:v>
                </c:pt>
                <c:pt idx="1">
                  <c:v>126.32</c:v>
                </c:pt>
                <c:pt idx="2">
                  <c:v>123.88</c:v>
                </c:pt>
                <c:pt idx="3">
                  <c:v>126.23</c:v>
                </c:pt>
                <c:pt idx="4">
                  <c:v>132.49</c:v>
                </c:pt>
              </c:numCache>
            </c:numRef>
          </c:val>
          <c:extLst>
            <c:ext xmlns:c16="http://schemas.microsoft.com/office/drawing/2014/chart" uri="{C3380CC4-5D6E-409C-BE32-E72D297353CC}">
              <c16:uniqueId val="{00000000-1B65-460F-93F1-3722C0AACA5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1B65-460F-93F1-3722C0AACA5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2" t="str">
        <f>データ!H6</f>
        <v>愛知県　豊川市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非設置</v>
      </c>
      <c r="AE8" s="44"/>
      <c r="AF8" s="44"/>
      <c r="AG8" s="44"/>
      <c r="AH8" s="44"/>
      <c r="AI8" s="44"/>
      <c r="AJ8" s="44"/>
      <c r="AK8" s="2"/>
      <c r="AL8" s="45">
        <f>データ!$R$6</f>
        <v>186524</v>
      </c>
      <c r="AM8" s="45"/>
      <c r="AN8" s="45"/>
      <c r="AO8" s="45"/>
      <c r="AP8" s="45"/>
      <c r="AQ8" s="45"/>
      <c r="AR8" s="45"/>
      <c r="AS8" s="45"/>
      <c r="AT8" s="46">
        <f>データ!$S$6</f>
        <v>161.13999999999999</v>
      </c>
      <c r="AU8" s="47"/>
      <c r="AV8" s="47"/>
      <c r="AW8" s="47"/>
      <c r="AX8" s="47"/>
      <c r="AY8" s="47"/>
      <c r="AZ8" s="47"/>
      <c r="BA8" s="47"/>
      <c r="BB8" s="48">
        <f>データ!$T$6</f>
        <v>1157.53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5">
      <c r="A10" s="2"/>
      <c r="B10" s="46" t="str">
        <f>データ!$N$6</f>
        <v>-</v>
      </c>
      <c r="C10" s="47"/>
      <c r="D10" s="47"/>
      <c r="E10" s="47"/>
      <c r="F10" s="47"/>
      <c r="G10" s="47"/>
      <c r="H10" s="47"/>
      <c r="I10" s="46">
        <f>データ!$O$6</f>
        <v>92.55</v>
      </c>
      <c r="J10" s="47"/>
      <c r="K10" s="47"/>
      <c r="L10" s="47"/>
      <c r="M10" s="47"/>
      <c r="N10" s="47"/>
      <c r="O10" s="81"/>
      <c r="P10" s="48">
        <f>データ!$P$6</f>
        <v>99.79</v>
      </c>
      <c r="Q10" s="48"/>
      <c r="R10" s="48"/>
      <c r="S10" s="48"/>
      <c r="T10" s="48"/>
      <c r="U10" s="48"/>
      <c r="V10" s="48"/>
      <c r="W10" s="45">
        <f>データ!$Q$6</f>
        <v>2200</v>
      </c>
      <c r="X10" s="45"/>
      <c r="Y10" s="45"/>
      <c r="Z10" s="45"/>
      <c r="AA10" s="45"/>
      <c r="AB10" s="45"/>
      <c r="AC10" s="45"/>
      <c r="AD10" s="2"/>
      <c r="AE10" s="2"/>
      <c r="AF10" s="2"/>
      <c r="AG10" s="2"/>
      <c r="AH10" s="2"/>
      <c r="AI10" s="2"/>
      <c r="AJ10" s="2"/>
      <c r="AK10" s="2"/>
      <c r="AL10" s="45">
        <f>データ!$U$6</f>
        <v>185928</v>
      </c>
      <c r="AM10" s="45"/>
      <c r="AN10" s="45"/>
      <c r="AO10" s="45"/>
      <c r="AP10" s="45"/>
      <c r="AQ10" s="45"/>
      <c r="AR10" s="45"/>
      <c r="AS10" s="45"/>
      <c r="AT10" s="46">
        <f>データ!$V$6</f>
        <v>113.69</v>
      </c>
      <c r="AU10" s="47"/>
      <c r="AV10" s="47"/>
      <c r="AW10" s="47"/>
      <c r="AX10" s="47"/>
      <c r="AY10" s="47"/>
      <c r="AZ10" s="47"/>
      <c r="BA10" s="47"/>
      <c r="BB10" s="48">
        <f>データ!$W$6</f>
        <v>1635.39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tOZdFzGZk8gVTb1tZvntiVnXzFGIJp4aixNs7Tcf7Pi2eVk804P40w4/9Eme0Ke5uXyvh6jBRgn0qfXNhgSxWg==" saltValue="EmuyRZiisUgOSvNLxbmTf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3" x14ac:dyDescent="0.25"/>
  <cols>
    <col min="2" max="144" width="11.8437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2022</v>
      </c>
      <c r="C6" s="20">
        <f t="shared" ref="C6:W6" si="3">C7</f>
        <v>232076</v>
      </c>
      <c r="D6" s="20">
        <f t="shared" si="3"/>
        <v>46</v>
      </c>
      <c r="E6" s="20">
        <f t="shared" si="3"/>
        <v>1</v>
      </c>
      <c r="F6" s="20">
        <f t="shared" si="3"/>
        <v>0</v>
      </c>
      <c r="G6" s="20">
        <f t="shared" si="3"/>
        <v>1</v>
      </c>
      <c r="H6" s="20" t="str">
        <f t="shared" si="3"/>
        <v>愛知県　豊川市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92.55</v>
      </c>
      <c r="P6" s="21">
        <f t="shared" si="3"/>
        <v>99.79</v>
      </c>
      <c r="Q6" s="21">
        <f t="shared" si="3"/>
        <v>2200</v>
      </c>
      <c r="R6" s="21">
        <f t="shared" si="3"/>
        <v>186524</v>
      </c>
      <c r="S6" s="21">
        <f t="shared" si="3"/>
        <v>161.13999999999999</v>
      </c>
      <c r="T6" s="21">
        <f t="shared" si="3"/>
        <v>1157.53</v>
      </c>
      <c r="U6" s="21">
        <f t="shared" si="3"/>
        <v>185928</v>
      </c>
      <c r="V6" s="21">
        <f t="shared" si="3"/>
        <v>113.69</v>
      </c>
      <c r="W6" s="21">
        <f t="shared" si="3"/>
        <v>1635.39</v>
      </c>
      <c r="X6" s="22">
        <f>IF(X7="",NA(),X7)</f>
        <v>119.71</v>
      </c>
      <c r="Y6" s="22">
        <f t="shared" ref="Y6:AG6" si="4">IF(Y7="",NA(),Y7)</f>
        <v>120.14</v>
      </c>
      <c r="Z6" s="22">
        <f t="shared" si="4"/>
        <v>121.14</v>
      </c>
      <c r="AA6" s="22">
        <f t="shared" si="4"/>
        <v>119.52</v>
      </c>
      <c r="AB6" s="22">
        <f t="shared" si="4"/>
        <v>115.4</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311.95</v>
      </c>
      <c r="AU6" s="22">
        <f t="shared" ref="AU6:BC6" si="6">IF(AU7="",NA(),AU7)</f>
        <v>269.19</v>
      </c>
      <c r="AV6" s="22">
        <f t="shared" si="6"/>
        <v>292.62</v>
      </c>
      <c r="AW6" s="22">
        <f t="shared" si="6"/>
        <v>330.5</v>
      </c>
      <c r="AX6" s="22">
        <f t="shared" si="6"/>
        <v>356.39</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85.1</v>
      </c>
      <c r="BF6" s="22">
        <f t="shared" ref="BF6:BN6" si="7">IF(BF7="",NA(),BF7)</f>
        <v>76.44</v>
      </c>
      <c r="BG6" s="22">
        <f t="shared" si="7"/>
        <v>66.64</v>
      </c>
      <c r="BH6" s="22">
        <f t="shared" si="7"/>
        <v>56.79</v>
      </c>
      <c r="BI6" s="22">
        <f t="shared" si="7"/>
        <v>48.17</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117.63</v>
      </c>
      <c r="BQ6" s="22">
        <f t="shared" ref="BQ6:BY6" si="8">IF(BQ7="",NA(),BQ7)</f>
        <v>117.98</v>
      </c>
      <c r="BR6" s="22">
        <f t="shared" si="8"/>
        <v>119.44</v>
      </c>
      <c r="BS6" s="22">
        <f t="shared" si="8"/>
        <v>117.89</v>
      </c>
      <c r="BT6" s="22">
        <f t="shared" si="8"/>
        <v>112.87</v>
      </c>
      <c r="BU6" s="22">
        <f t="shared" si="8"/>
        <v>104.84</v>
      </c>
      <c r="BV6" s="22">
        <f t="shared" si="8"/>
        <v>106.11</v>
      </c>
      <c r="BW6" s="22">
        <f t="shared" si="8"/>
        <v>103.75</v>
      </c>
      <c r="BX6" s="22">
        <f t="shared" si="8"/>
        <v>105.3</v>
      </c>
      <c r="BY6" s="22">
        <f t="shared" si="8"/>
        <v>99.41</v>
      </c>
      <c r="BZ6" s="21" t="str">
        <f>IF(BZ7="","",IF(BZ7="-","【-】","【"&amp;SUBSTITUTE(TEXT(BZ7,"#,##0.00"),"-","△")&amp;"】"))</f>
        <v>【97.47】</v>
      </c>
      <c r="CA6" s="22">
        <f>IF(CA7="",NA(),CA7)</f>
        <v>126.39</v>
      </c>
      <c r="CB6" s="22">
        <f t="shared" ref="CB6:CJ6" si="9">IF(CB7="",NA(),CB7)</f>
        <v>126.32</v>
      </c>
      <c r="CC6" s="22">
        <f t="shared" si="9"/>
        <v>123.88</v>
      </c>
      <c r="CD6" s="22">
        <f t="shared" si="9"/>
        <v>126.23</v>
      </c>
      <c r="CE6" s="22">
        <f t="shared" si="9"/>
        <v>132.49</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66.92</v>
      </c>
      <c r="CM6" s="22">
        <f t="shared" ref="CM6:CU6" si="10">IF(CM7="",NA(),CM7)</f>
        <v>66.64</v>
      </c>
      <c r="CN6" s="22">
        <f t="shared" si="10"/>
        <v>67.900000000000006</v>
      </c>
      <c r="CO6" s="22">
        <f t="shared" si="10"/>
        <v>68.3</v>
      </c>
      <c r="CP6" s="22">
        <f t="shared" si="10"/>
        <v>67.52</v>
      </c>
      <c r="CQ6" s="22">
        <f t="shared" si="10"/>
        <v>62.32</v>
      </c>
      <c r="CR6" s="22">
        <f t="shared" si="10"/>
        <v>61.71</v>
      </c>
      <c r="CS6" s="22">
        <f t="shared" si="10"/>
        <v>63.12</v>
      </c>
      <c r="CT6" s="22">
        <f t="shared" si="10"/>
        <v>62.57</v>
      </c>
      <c r="CU6" s="22">
        <f t="shared" si="10"/>
        <v>61.56</v>
      </c>
      <c r="CV6" s="21" t="str">
        <f>IF(CV7="","",IF(CV7="-","【-】","【"&amp;SUBSTITUTE(TEXT(CV7,"#,##0.00"),"-","△")&amp;"】"))</f>
        <v>【59.97】</v>
      </c>
      <c r="CW6" s="22">
        <f>IF(CW7="",NA(),CW7)</f>
        <v>92.71</v>
      </c>
      <c r="CX6" s="22">
        <f t="shared" ref="CX6:DF6" si="11">IF(CX7="",NA(),CX7)</f>
        <v>92.27</v>
      </c>
      <c r="CY6" s="22">
        <f t="shared" si="11"/>
        <v>92.27</v>
      </c>
      <c r="CZ6" s="22">
        <f t="shared" si="11"/>
        <v>92.29</v>
      </c>
      <c r="DA6" s="22">
        <f t="shared" si="11"/>
        <v>92.3</v>
      </c>
      <c r="DB6" s="22">
        <f t="shared" si="11"/>
        <v>90.19</v>
      </c>
      <c r="DC6" s="22">
        <f t="shared" si="11"/>
        <v>90.03</v>
      </c>
      <c r="DD6" s="22">
        <f t="shared" si="11"/>
        <v>90.09</v>
      </c>
      <c r="DE6" s="22">
        <f t="shared" si="11"/>
        <v>90.21</v>
      </c>
      <c r="DF6" s="22">
        <f t="shared" si="11"/>
        <v>90.11</v>
      </c>
      <c r="DG6" s="21" t="str">
        <f>IF(DG7="","",IF(DG7="-","【-】","【"&amp;SUBSTITUTE(TEXT(DG7,"#,##0.00"),"-","△")&amp;"】"))</f>
        <v>【89.76】</v>
      </c>
      <c r="DH6" s="22">
        <f>IF(DH7="",NA(),DH7)</f>
        <v>46.72</v>
      </c>
      <c r="DI6" s="22">
        <f t="shared" ref="DI6:DQ6" si="12">IF(DI7="",NA(),DI7)</f>
        <v>47.51</v>
      </c>
      <c r="DJ6" s="22">
        <f t="shared" si="12"/>
        <v>48.38</v>
      </c>
      <c r="DK6" s="22">
        <f t="shared" si="12"/>
        <v>49.25</v>
      </c>
      <c r="DL6" s="22">
        <f t="shared" si="12"/>
        <v>49.96</v>
      </c>
      <c r="DM6" s="22">
        <f t="shared" si="12"/>
        <v>48.86</v>
      </c>
      <c r="DN6" s="22">
        <f t="shared" si="12"/>
        <v>49.6</v>
      </c>
      <c r="DO6" s="22">
        <f t="shared" si="12"/>
        <v>50.31</v>
      </c>
      <c r="DP6" s="22">
        <f t="shared" si="12"/>
        <v>50.74</v>
      </c>
      <c r="DQ6" s="22">
        <f t="shared" si="12"/>
        <v>51.49</v>
      </c>
      <c r="DR6" s="21" t="str">
        <f>IF(DR7="","",IF(DR7="-","【-】","【"&amp;SUBSTITUTE(TEXT(DR7,"#,##0.00"),"-","△")&amp;"】"))</f>
        <v>【51.51】</v>
      </c>
      <c r="DS6" s="22">
        <f>IF(DS7="",NA(),DS7)</f>
        <v>19.350000000000001</v>
      </c>
      <c r="DT6" s="22">
        <f t="shared" ref="DT6:EB6" si="13">IF(DT7="",NA(),DT7)</f>
        <v>20.84</v>
      </c>
      <c r="DU6" s="22">
        <f t="shared" si="13"/>
        <v>22.56</v>
      </c>
      <c r="DV6" s="22">
        <f t="shared" si="13"/>
        <v>24.09</v>
      </c>
      <c r="DW6" s="22">
        <f t="shared" si="13"/>
        <v>25.51</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0.87</v>
      </c>
      <c r="EE6" s="22">
        <f t="shared" ref="EE6:EM6" si="14">IF(EE7="",NA(),EE7)</f>
        <v>0.79</v>
      </c>
      <c r="EF6" s="22">
        <f t="shared" si="14"/>
        <v>0.71</v>
      </c>
      <c r="EG6" s="22">
        <f t="shared" si="14"/>
        <v>0.56000000000000005</v>
      </c>
      <c r="EH6" s="22">
        <f t="shared" si="14"/>
        <v>0.7</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25">
      <c r="A7" s="15"/>
      <c r="B7" s="24">
        <v>2022</v>
      </c>
      <c r="C7" s="24">
        <v>232076</v>
      </c>
      <c r="D7" s="24">
        <v>46</v>
      </c>
      <c r="E7" s="24">
        <v>1</v>
      </c>
      <c r="F7" s="24">
        <v>0</v>
      </c>
      <c r="G7" s="24">
        <v>1</v>
      </c>
      <c r="H7" s="24" t="s">
        <v>93</v>
      </c>
      <c r="I7" s="24" t="s">
        <v>94</v>
      </c>
      <c r="J7" s="24" t="s">
        <v>95</v>
      </c>
      <c r="K7" s="24" t="s">
        <v>96</v>
      </c>
      <c r="L7" s="24" t="s">
        <v>97</v>
      </c>
      <c r="M7" s="24" t="s">
        <v>98</v>
      </c>
      <c r="N7" s="25" t="s">
        <v>99</v>
      </c>
      <c r="O7" s="25">
        <v>92.55</v>
      </c>
      <c r="P7" s="25">
        <v>99.79</v>
      </c>
      <c r="Q7" s="25">
        <v>2200</v>
      </c>
      <c r="R7" s="25">
        <v>186524</v>
      </c>
      <c r="S7" s="25">
        <v>161.13999999999999</v>
      </c>
      <c r="T7" s="25">
        <v>1157.53</v>
      </c>
      <c r="U7" s="25">
        <v>185928</v>
      </c>
      <c r="V7" s="25">
        <v>113.69</v>
      </c>
      <c r="W7" s="25">
        <v>1635.39</v>
      </c>
      <c r="X7" s="25">
        <v>119.71</v>
      </c>
      <c r="Y7" s="25">
        <v>120.14</v>
      </c>
      <c r="Z7" s="25">
        <v>121.14</v>
      </c>
      <c r="AA7" s="25">
        <v>119.52</v>
      </c>
      <c r="AB7" s="25">
        <v>115.4</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311.95</v>
      </c>
      <c r="AU7" s="25">
        <v>269.19</v>
      </c>
      <c r="AV7" s="25">
        <v>292.62</v>
      </c>
      <c r="AW7" s="25">
        <v>330.5</v>
      </c>
      <c r="AX7" s="25">
        <v>356.39</v>
      </c>
      <c r="AY7" s="25">
        <v>318.89</v>
      </c>
      <c r="AZ7" s="25">
        <v>309.10000000000002</v>
      </c>
      <c r="BA7" s="25">
        <v>306.08</v>
      </c>
      <c r="BB7" s="25">
        <v>306.14999999999998</v>
      </c>
      <c r="BC7" s="25">
        <v>297.54000000000002</v>
      </c>
      <c r="BD7" s="25">
        <v>252.29</v>
      </c>
      <c r="BE7" s="25">
        <v>85.1</v>
      </c>
      <c r="BF7" s="25">
        <v>76.44</v>
      </c>
      <c r="BG7" s="25">
        <v>66.64</v>
      </c>
      <c r="BH7" s="25">
        <v>56.79</v>
      </c>
      <c r="BI7" s="25">
        <v>48.17</v>
      </c>
      <c r="BJ7" s="25">
        <v>290.07</v>
      </c>
      <c r="BK7" s="25">
        <v>290.42</v>
      </c>
      <c r="BL7" s="25">
        <v>294.66000000000003</v>
      </c>
      <c r="BM7" s="25">
        <v>285.27</v>
      </c>
      <c r="BN7" s="25">
        <v>294.73</v>
      </c>
      <c r="BO7" s="25">
        <v>268.07</v>
      </c>
      <c r="BP7" s="25">
        <v>117.63</v>
      </c>
      <c r="BQ7" s="25">
        <v>117.98</v>
      </c>
      <c r="BR7" s="25">
        <v>119.44</v>
      </c>
      <c r="BS7" s="25">
        <v>117.89</v>
      </c>
      <c r="BT7" s="25">
        <v>112.87</v>
      </c>
      <c r="BU7" s="25">
        <v>104.84</v>
      </c>
      <c r="BV7" s="25">
        <v>106.11</v>
      </c>
      <c r="BW7" s="25">
        <v>103.75</v>
      </c>
      <c r="BX7" s="25">
        <v>105.3</v>
      </c>
      <c r="BY7" s="25">
        <v>99.41</v>
      </c>
      <c r="BZ7" s="25">
        <v>97.47</v>
      </c>
      <c r="CA7" s="25">
        <v>126.39</v>
      </c>
      <c r="CB7" s="25">
        <v>126.32</v>
      </c>
      <c r="CC7" s="25">
        <v>123.88</v>
      </c>
      <c r="CD7" s="25">
        <v>126.23</v>
      </c>
      <c r="CE7" s="25">
        <v>132.49</v>
      </c>
      <c r="CF7" s="25">
        <v>161.82</v>
      </c>
      <c r="CG7" s="25">
        <v>161.03</v>
      </c>
      <c r="CH7" s="25">
        <v>159.93</v>
      </c>
      <c r="CI7" s="25">
        <v>162.77000000000001</v>
      </c>
      <c r="CJ7" s="25">
        <v>170.87</v>
      </c>
      <c r="CK7" s="25">
        <v>174.75</v>
      </c>
      <c r="CL7" s="25">
        <v>66.92</v>
      </c>
      <c r="CM7" s="25">
        <v>66.64</v>
      </c>
      <c r="CN7" s="25">
        <v>67.900000000000006</v>
      </c>
      <c r="CO7" s="25">
        <v>68.3</v>
      </c>
      <c r="CP7" s="25">
        <v>67.52</v>
      </c>
      <c r="CQ7" s="25">
        <v>62.32</v>
      </c>
      <c r="CR7" s="25">
        <v>61.71</v>
      </c>
      <c r="CS7" s="25">
        <v>63.12</v>
      </c>
      <c r="CT7" s="25">
        <v>62.57</v>
      </c>
      <c r="CU7" s="25">
        <v>61.56</v>
      </c>
      <c r="CV7" s="25">
        <v>59.97</v>
      </c>
      <c r="CW7" s="25">
        <v>92.71</v>
      </c>
      <c r="CX7" s="25">
        <v>92.27</v>
      </c>
      <c r="CY7" s="25">
        <v>92.27</v>
      </c>
      <c r="CZ7" s="25">
        <v>92.29</v>
      </c>
      <c r="DA7" s="25">
        <v>92.3</v>
      </c>
      <c r="DB7" s="25">
        <v>90.19</v>
      </c>
      <c r="DC7" s="25">
        <v>90.03</v>
      </c>
      <c r="DD7" s="25">
        <v>90.09</v>
      </c>
      <c r="DE7" s="25">
        <v>90.21</v>
      </c>
      <c r="DF7" s="25">
        <v>90.11</v>
      </c>
      <c r="DG7" s="25">
        <v>89.76</v>
      </c>
      <c r="DH7" s="25">
        <v>46.72</v>
      </c>
      <c r="DI7" s="25">
        <v>47.51</v>
      </c>
      <c r="DJ7" s="25">
        <v>48.38</v>
      </c>
      <c r="DK7" s="25">
        <v>49.25</v>
      </c>
      <c r="DL7" s="25">
        <v>49.96</v>
      </c>
      <c r="DM7" s="25">
        <v>48.86</v>
      </c>
      <c r="DN7" s="25">
        <v>49.6</v>
      </c>
      <c r="DO7" s="25">
        <v>50.31</v>
      </c>
      <c r="DP7" s="25">
        <v>50.74</v>
      </c>
      <c r="DQ7" s="25">
        <v>51.49</v>
      </c>
      <c r="DR7" s="25">
        <v>51.51</v>
      </c>
      <c r="DS7" s="25">
        <v>19.350000000000001</v>
      </c>
      <c r="DT7" s="25">
        <v>20.84</v>
      </c>
      <c r="DU7" s="25">
        <v>22.56</v>
      </c>
      <c r="DV7" s="25">
        <v>24.09</v>
      </c>
      <c r="DW7" s="25">
        <v>25.51</v>
      </c>
      <c r="DX7" s="25">
        <v>18.510000000000002</v>
      </c>
      <c r="DY7" s="25">
        <v>20.49</v>
      </c>
      <c r="DZ7" s="25">
        <v>21.34</v>
      </c>
      <c r="EA7" s="25">
        <v>23.27</v>
      </c>
      <c r="EB7" s="25">
        <v>25.18</v>
      </c>
      <c r="EC7" s="25">
        <v>23.75</v>
      </c>
      <c r="ED7" s="25">
        <v>0.87</v>
      </c>
      <c r="EE7" s="25">
        <v>0.79</v>
      </c>
      <c r="EF7" s="25">
        <v>0.71</v>
      </c>
      <c r="EG7" s="25">
        <v>0.56000000000000005</v>
      </c>
      <c r="EH7" s="25">
        <v>0.7</v>
      </c>
      <c r="EI7" s="25">
        <v>0.7</v>
      </c>
      <c r="EJ7" s="25">
        <v>0.72</v>
      </c>
      <c r="EK7" s="25">
        <v>0.69</v>
      </c>
      <c r="EL7" s="25">
        <v>0.69</v>
      </c>
      <c r="EM7" s="25">
        <v>0.67</v>
      </c>
      <c r="EN7" s="25">
        <v>0.67</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5">
      <c r="B11">
        <v>4</v>
      </c>
      <c r="C11">
        <v>3</v>
      </c>
      <c r="D11">
        <v>2</v>
      </c>
      <c r="E11">
        <v>1</v>
      </c>
      <c r="F11">
        <v>0</v>
      </c>
      <c r="G11" t="s">
        <v>105</v>
      </c>
    </row>
    <row r="12" spans="1:144" x14ac:dyDescent="0.25">
      <c r="B12">
        <v>1</v>
      </c>
      <c r="C12">
        <v>1</v>
      </c>
      <c r="D12">
        <v>2</v>
      </c>
      <c r="E12">
        <v>3</v>
      </c>
      <c r="F12">
        <v>4</v>
      </c>
      <c r="G12" t="s">
        <v>106</v>
      </c>
    </row>
    <row r="13" spans="1:144" x14ac:dyDescent="0.2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2024-02-07T01:46:08Z</cp:lastPrinted>
  <dcterms:created xsi:type="dcterms:W3CDTF">2023-12-05T00:55:36Z</dcterms:created>
  <dcterms:modified xsi:type="dcterms:W3CDTF">2024-02-07T01:46:11Z</dcterms:modified>
  <cp:category/>
</cp:coreProperties>
</file>