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9 病院\"/>
    </mc:Choice>
  </mc:AlternateContent>
  <xr:revisionPtr revIDLastSave="0" documentId="13_ncr:1_{28BBFBC4-581A-44DD-9F30-49ADE828667F}" xr6:coauthVersionLast="47" xr6:coauthVersionMax="47" xr10:uidLastSave="{00000000-0000-0000-0000-000000000000}"/>
  <workbookProtection workbookAlgorithmName="SHA-512" workbookHashValue="tC33Jb03csyHqkZUlYgEwjchKxDMlfU3AvX13bcY/NS/T0o6ra1oiyGwHzBjdLUHja0mA/vcbNiVhv26i4834w==" workbookSaltValue="mxEqAWx/yqVT0d16h307m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definedNames>
    <definedName name="_xlnm.Print_Area" localSheetId="0">法適用_病院事業!$A$1:$NX$86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KG79" i="4" s="1"/>
  <c r="EX7" i="5"/>
  <c r="EW7" i="5"/>
  <c r="EV7" i="5"/>
  <c r="EU7" i="5"/>
  <c r="ET7" i="5"/>
  <c r="ES7" i="5"/>
  <c r="JB79" i="4" s="1"/>
  <c r="ER7" i="5"/>
  <c r="IM79" i="4" s="1"/>
  <c r="EQ7" i="5"/>
  <c r="EP7" i="5"/>
  <c r="HI79" i="4" s="1"/>
  <c r="EO7" i="5"/>
  <c r="GT79" i="4" s="1"/>
  <c r="EM7" i="5"/>
  <c r="FO80" i="4" s="1"/>
  <c r="EL7" i="5"/>
  <c r="EZ80" i="4" s="1"/>
  <c r="EK7" i="5"/>
  <c r="EK80" i="4" s="1"/>
  <c r="EJ7" i="5"/>
  <c r="DV80" i="4" s="1"/>
  <c r="EI7" i="5"/>
  <c r="EH7" i="5"/>
  <c r="EG7" i="5"/>
  <c r="EZ79" i="4" s="1"/>
  <c r="EF7" i="5"/>
  <c r="EK79" i="4" s="1"/>
  <c r="EE7" i="5"/>
  <c r="ED7" i="5"/>
  <c r="EB7" i="5"/>
  <c r="BX80" i="4" s="1"/>
  <c r="EA7" i="5"/>
  <c r="BI80" i="4" s="1"/>
  <c r="DZ7" i="5"/>
  <c r="AT80" i="4" s="1"/>
  <c r="DY7" i="5"/>
  <c r="AE80" i="4" s="1"/>
  <c r="DX7" i="5"/>
  <c r="P80" i="4" s="1"/>
  <c r="DW7" i="5"/>
  <c r="BX79" i="4" s="1"/>
  <c r="DV7" i="5"/>
  <c r="DU7" i="5"/>
  <c r="DT7" i="5"/>
  <c r="DS7" i="5"/>
  <c r="P79" i="4" s="1"/>
  <c r="DQ7" i="5"/>
  <c r="DP7" i="5"/>
  <c r="DO7" i="5"/>
  <c r="DN7" i="5"/>
  <c r="KU56" i="4" s="1"/>
  <c r="DM7" i="5"/>
  <c r="KF56" i="4" s="1"/>
  <c r="DL7" i="5"/>
  <c r="DK7" i="5"/>
  <c r="LY55" i="4" s="1"/>
  <c r="DJ7" i="5"/>
  <c r="LJ55" i="4" s="1"/>
  <c r="DI7" i="5"/>
  <c r="DH7" i="5"/>
  <c r="DF7" i="5"/>
  <c r="DE7" i="5"/>
  <c r="DD7" i="5"/>
  <c r="HV56" i="4" s="1"/>
  <c r="DC7" i="5"/>
  <c r="DB7" i="5"/>
  <c r="GR56" i="4" s="1"/>
  <c r="DA7" i="5"/>
  <c r="IZ55" i="4" s="1"/>
  <c r="CZ7" i="5"/>
  <c r="IK55" i="4" s="1"/>
  <c r="CY7" i="5"/>
  <c r="HV55" i="4" s="1"/>
  <c r="CX7" i="5"/>
  <c r="HG55" i="4" s="1"/>
  <c r="CW7" i="5"/>
  <c r="GR55" i="4" s="1"/>
  <c r="CU7" i="5"/>
  <c r="CT7" i="5"/>
  <c r="CS7" i="5"/>
  <c r="EH56" i="4" s="1"/>
  <c r="CR7" i="5"/>
  <c r="DS56" i="4" s="1"/>
  <c r="CQ7" i="5"/>
  <c r="CP7" i="5"/>
  <c r="CO7" i="5"/>
  <c r="EW55" i="4" s="1"/>
  <c r="CN7" i="5"/>
  <c r="EH55" i="4" s="1"/>
  <c r="CM7" i="5"/>
  <c r="DS55" i="4" s="1"/>
  <c r="CL7" i="5"/>
  <c r="DD55" i="4" s="1"/>
  <c r="CJ7" i="5"/>
  <c r="BX56" i="4" s="1"/>
  <c r="CI7" i="5"/>
  <c r="BI56" i="4" s="1"/>
  <c r="CH7" i="5"/>
  <c r="CG7" i="5"/>
  <c r="CF7" i="5"/>
  <c r="P56" i="4" s="1"/>
  <c r="CE7" i="5"/>
  <c r="BX55" i="4" s="1"/>
  <c r="CD7" i="5"/>
  <c r="CC7" i="5"/>
  <c r="CB7" i="5"/>
  <c r="CA7" i="5"/>
  <c r="P55" i="4" s="1"/>
  <c r="BY7" i="5"/>
  <c r="MN34" i="4" s="1"/>
  <c r="BX7" i="5"/>
  <c r="LY34" i="4" s="1"/>
  <c r="BW7" i="5"/>
  <c r="LJ34" i="4" s="1"/>
  <c r="BV7" i="5"/>
  <c r="KU34" i="4" s="1"/>
  <c r="BU7" i="5"/>
  <c r="BT7" i="5"/>
  <c r="BS7" i="5"/>
  <c r="BR7" i="5"/>
  <c r="BQ7" i="5"/>
  <c r="KU33" i="4" s="1"/>
  <c r="BP7" i="5"/>
  <c r="BN7" i="5"/>
  <c r="BM7" i="5"/>
  <c r="IK34" i="4" s="1"/>
  <c r="BL7" i="5"/>
  <c r="HV34" i="4" s="1"/>
  <c r="BK7" i="5"/>
  <c r="HG34" i="4" s="1"/>
  <c r="BJ7" i="5"/>
  <c r="GR34" i="4" s="1"/>
  <c r="BI7" i="5"/>
  <c r="IZ33" i="4" s="1"/>
  <c r="BH7" i="5"/>
  <c r="BG7" i="5"/>
  <c r="BF7" i="5"/>
  <c r="HG33" i="4" s="1"/>
  <c r="BE7" i="5"/>
  <c r="GR33" i="4" s="1"/>
  <c r="BC7" i="5"/>
  <c r="BB7" i="5"/>
  <c r="BA7" i="5"/>
  <c r="EH34" i="4" s="1"/>
  <c r="AZ7" i="5"/>
  <c r="DS34" i="4" s="1"/>
  <c r="AY7" i="5"/>
  <c r="AX7" i="5"/>
  <c r="AW7" i="5"/>
  <c r="EW33" i="4" s="1"/>
  <c r="AV7" i="5"/>
  <c r="EH33" i="4" s="1"/>
  <c r="AU7" i="5"/>
  <c r="AT7" i="5"/>
  <c r="AR7" i="5"/>
  <c r="BX34" i="4" s="1"/>
  <c r="AQ7" i="5"/>
  <c r="BI34" i="4" s="1"/>
  <c r="AP7" i="5"/>
  <c r="AT34" i="4" s="1"/>
  <c r="AO7" i="5"/>
  <c r="AN7" i="5"/>
  <c r="P34" i="4" s="1"/>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AA6" i="5"/>
  <c r="JW8" i="4" s="1"/>
  <c r="Z6" i="5"/>
  <c r="ID8" i="4" s="1"/>
  <c r="Y6" i="5"/>
  <c r="FZ12" i="4" s="1"/>
  <c r="X6" i="5"/>
  <c r="W6" i="5"/>
  <c r="CN12" i="4" s="1"/>
  <c r="V6" i="5"/>
  <c r="AU12" i="4" s="1"/>
  <c r="U6" i="5"/>
  <c r="B12" i="4" s="1"/>
  <c r="T6" i="5"/>
  <c r="FZ10" i="4" s="1"/>
  <c r="S6" i="5"/>
  <c r="EG10" i="4" s="1"/>
  <c r="R6" i="5"/>
  <c r="CN10" i="4" s="1"/>
  <c r="Q6" i="5"/>
  <c r="AU10" i="4" s="1"/>
  <c r="P6" i="5"/>
  <c r="O6" i="5"/>
  <c r="N6" i="5"/>
  <c r="M6" i="5"/>
  <c r="CN8" i="4" s="1"/>
  <c r="L6" i="5"/>
  <c r="AU8" i="4" s="1"/>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MO80" i="4"/>
  <c r="LZ80" i="4"/>
  <c r="LK80" i="4"/>
  <c r="KG80" i="4"/>
  <c r="JB80" i="4"/>
  <c r="IM80" i="4"/>
  <c r="HX80" i="4"/>
  <c r="HI80" i="4"/>
  <c r="GT80" i="4"/>
  <c r="DG80" i="4"/>
  <c r="MO79" i="4"/>
  <c r="LZ79" i="4"/>
  <c r="LK79" i="4"/>
  <c r="KV79" i="4"/>
  <c r="HX79" i="4"/>
  <c r="FO79" i="4"/>
  <c r="DV79" i="4"/>
  <c r="DG79" i="4"/>
  <c r="BI79" i="4"/>
  <c r="AT79" i="4"/>
  <c r="AE79" i="4"/>
  <c r="MN56" i="4"/>
  <c r="LY56" i="4"/>
  <c r="LJ56" i="4"/>
  <c r="IZ56" i="4"/>
  <c r="IK56" i="4"/>
  <c r="HG56" i="4"/>
  <c r="FL56" i="4"/>
  <c r="EW56" i="4"/>
  <c r="DD56" i="4"/>
  <c r="AT56" i="4"/>
  <c r="AE56" i="4"/>
  <c r="MN55" i="4"/>
  <c r="KU55" i="4"/>
  <c r="KF55" i="4"/>
  <c r="FL55" i="4"/>
  <c r="BI55" i="4"/>
  <c r="AT55" i="4"/>
  <c r="AE55" i="4"/>
  <c r="KF34" i="4"/>
  <c r="IZ34" i="4"/>
  <c r="FL34" i="4"/>
  <c r="EW34" i="4"/>
  <c r="DD34" i="4"/>
  <c r="AE34" i="4"/>
  <c r="MN33" i="4"/>
  <c r="LY33" i="4"/>
  <c r="LJ33" i="4"/>
  <c r="KF33" i="4"/>
  <c r="IK33" i="4"/>
  <c r="HV33" i="4"/>
  <c r="FL33" i="4"/>
  <c r="DS33" i="4"/>
  <c r="DD33" i="4"/>
  <c r="EG12" i="4"/>
  <c r="B10" i="4"/>
  <c r="LP8" i="4"/>
  <c r="EG8" i="4"/>
  <c r="B8" i="4"/>
  <c r="JB78" i="4" l="1"/>
  <c r="IZ54" i="4"/>
  <c r="IZ32" i="4"/>
  <c r="BX78" i="4"/>
  <c r="BX54" i="4"/>
  <c r="MN32" i="4"/>
  <c r="FO78" i="4"/>
  <c r="FL54" i="4"/>
  <c r="FL32" i="4"/>
  <c r="MN54" i="4"/>
  <c r="BX32" i="4"/>
  <c r="MO78" i="4"/>
  <c r="C11" i="5"/>
  <c r="D11" i="5"/>
  <c r="E11" i="5"/>
  <c r="B11" i="5"/>
  <c r="GT78" i="4" l="1"/>
  <c r="GR54" i="4"/>
  <c r="GR32" i="4"/>
  <c r="P32" i="4"/>
  <c r="KF54" i="4"/>
  <c r="DG78" i="4"/>
  <c r="DD54" i="4"/>
  <c r="DD32" i="4"/>
  <c r="P78" i="4"/>
  <c r="P54" i="4"/>
  <c r="KG78" i="4"/>
  <c r="KF32" i="4"/>
  <c r="AT78" i="4"/>
  <c r="AT54" i="4"/>
  <c r="AT32" i="4"/>
  <c r="HX78" i="4"/>
  <c r="HV32" i="4"/>
  <c r="EH54" i="4"/>
  <c r="LK78" i="4"/>
  <c r="LJ54" i="4"/>
  <c r="LJ32" i="4"/>
  <c r="EK78" i="4"/>
  <c r="EH32" i="4"/>
  <c r="HV54" i="4"/>
  <c r="LZ78" i="4"/>
  <c r="LY54" i="4"/>
  <c r="LY32" i="4"/>
  <c r="BI32" i="4"/>
  <c r="IM78" i="4"/>
  <c r="IK54" i="4"/>
  <c r="IK32" i="4"/>
  <c r="EZ78" i="4"/>
  <c r="EW54" i="4"/>
  <c r="EW32" i="4"/>
  <c r="BI78" i="4"/>
  <c r="BI54" i="4"/>
  <c r="DV78" i="4"/>
  <c r="DS54" i="4"/>
  <c r="DS32" i="4"/>
  <c r="KU54" i="4"/>
  <c r="AE78" i="4"/>
  <c r="AE54" i="4"/>
  <c r="AE32" i="4"/>
  <c r="KV78" i="4"/>
  <c r="KU32" i="4"/>
  <c r="HI78" i="4"/>
  <c r="HG54" i="4"/>
  <c r="HG32"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<sst xmlns="http://schemas.openxmlformats.org/spreadsheetml/2006/main" count="343" uniqueCount="184">
  <si>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</si>
  <si>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</si>
  <si>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</si>
  <si>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</si>
  <si>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</si>
  <si>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</si>
  <si>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</si>
  <si>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</si>
  <si>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</si>
  <si>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</si>
  <si>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</si>
  <si>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</si>
  <si>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</si>
  <si>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</si>
  <si>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</si>
  <si>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</si>
  <si>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</si>
  <si>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</si>
  <si>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</si>
  <si>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</si>
  <si>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</si>
  <si>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</si>
  <si>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</si>
  <si>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</si>
  <si>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</si>
  <si>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</si>
  <si>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</si>
  <si>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</si>
  <si>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</si>
  <si>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</si>
  <si>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</si>
  <si>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</si>
  <si>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</si>
  <si>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</si>
  <si>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</si>
  <si>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</si>
  <si>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</si>
  <si>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</si>
  <si>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</si>
  <si>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</si>
  <si>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</si>
  <si>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</si>
  <si>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</si>
  <si>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</si>
  <si>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</si>
  <si>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</si>
  <si>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</si>
  <si>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</si>
  <si>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</si>
  <si>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</si>
  <si>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</si>
  <si>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</si>
  <si>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</si>
  <si>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</si>
  <si>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</si>
  <si>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</si>
  <si>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</si>
  <si>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</si>
  <si>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</si>
  <si>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</si>
  <si>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</si>
  <si>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</si>
  <si>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</si>
  <si>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</si>
  <si>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</si>
  <si>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</si>
  <si>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</si>
  <si>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</si>
  <si>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</si>
  <si>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</si>
  <si>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</si>
  <si>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</si>
  <si>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</si>
  <si>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</si>
  <si>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</si>
  <si>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</si>
  <si>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</si>
  <si>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</si>
  <si>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</si>
  <si>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</si>
  <si>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</si>
  <si>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</si>
  <si>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</si>
  <si>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</si>
  <si>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</si>
  <si>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</si>
  <si>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</si>
  <si>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</si>
  <si>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</si>
  <si>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</si>
  <si>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</si>
  <si>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</si>
  <si>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</si>
  <si>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</si>
  <si>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</si>
  <si>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</si>
  <si>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</si>
  <si>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</si>
  <si>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</si>
  <si>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</si>
  <si>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</si>
  <si>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</si>
  <si>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</si>
  <si>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</si>
  <si>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</si>
  <si>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</si>
  <si>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</si>
  <si>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</si>
  <si>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</si>
  <si>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</si>
  <si>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</si>
  <si>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</si>
  <si>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</si>
  <si>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</si>
  <si>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</si>
  <si>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</si>
  <si>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</si>
  <si>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</si>
  <si>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</si>
  <si>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</si>
  <si>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</si>
  <si>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</si>
  <si>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</si>
  <si>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</si>
  <si>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</si>
  <si>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</si>
  <si>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</si>
  <si>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</si>
  <si>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</si>
  <si>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</si>
  <si>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</si>
  <si>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</si>
  <si>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</si>
  <si>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</si>
  <si>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</si>
  <si>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</si>
  <si>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</si>
  <si>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</si>
  <si>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</si>
  <si>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</si>
  <si>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</si>
  <si>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</si>
  <si>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</si>
  <si>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</si>
  <si>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</si>
  <si>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</si>
  <si>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</si>
  <si>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</si>
  <si>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</si>
  <si>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</si>
  <si>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</si>
  <si>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</si>
  <si>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</si>
  <si>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</si>
  <si>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</si>
  <si>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</si>
  <si>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</si>
  <si>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</si>
  <si>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</si>
  <si>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</si>
  <si>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</si>
  <si>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</si>
  <si>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碧南市</t>
  </si>
  <si>
    <t>碧南市民病院</t>
  </si>
  <si>
    <t>当然財務</t>
  </si>
  <si>
    <t>病院事業</t>
  </si>
  <si>
    <t>一般病院</t>
  </si>
  <si>
    <t>200床以上～300床未満</t>
  </si>
  <si>
    <t>非設置</t>
  </si>
  <si>
    <t>直営</t>
  </si>
  <si>
    <t>対象</t>
  </si>
  <si>
    <t>透 未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</si>
  <si>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</si>
  <si>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</si>
  <si>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</si>
  <si>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</si>
  <si>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</si>
  <si>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</si>
  <si>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</si>
  <si>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</si>
  <si>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当院は基本理念である「温かな心のこもった医療の提供」に努め、西三河南部西医療圏に属する中核病院として、地域における二次救急医療機関の役割を担っている。
長引くコロナ禍の中、ウィズコロナ、アフターコロナを意識した新たなライフスタイルが定着し、新型コロナウイルス感染症の患者数も時期によって増減はあるものの、感染状況は前年度に比べ落ち着いた状況となっている。当院では引き続きワクチン接種の促進に努め、令和４年度は延べ４，０３７回の接種を行った。
</t>
    <rPh sb="0" eb="2">
      <t>トウイン</t>
    </rPh>
    <rPh sb="3" eb="5">
      <t>キホン</t>
    </rPh>
    <rPh sb="5" eb="7">
      <t>リネン</t>
    </rPh>
    <rPh sb="11" eb="12">
      <t>アタタ</t>
    </rPh>
    <rPh sb="14" eb="15">
      <t>ココロ</t>
    </rPh>
    <rPh sb="20" eb="22">
      <t>イリョウ</t>
    </rPh>
    <rPh sb="23" eb="25">
      <t>テイキョウ</t>
    </rPh>
    <rPh sb="27" eb="28">
      <t>ツト</t>
    </rPh>
    <rPh sb="30" eb="33">
      <t>ニシミカワ</t>
    </rPh>
    <rPh sb="33" eb="35">
      <t>ナンブ</t>
    </rPh>
    <rPh sb="35" eb="36">
      <t>ニシ</t>
    </rPh>
    <rPh sb="36" eb="38">
      <t>イリョウ</t>
    </rPh>
    <rPh sb="38" eb="39">
      <t>ケン</t>
    </rPh>
    <rPh sb="40" eb="41">
      <t>ゾク</t>
    </rPh>
    <rPh sb="43" eb="45">
      <t>チュウカク</t>
    </rPh>
    <rPh sb="45" eb="47">
      <t>ビョウイン</t>
    </rPh>
    <rPh sb="51" eb="53">
      <t>チイキ</t>
    </rPh>
    <rPh sb="57" eb="59">
      <t>ニジ</t>
    </rPh>
    <rPh sb="59" eb="61">
      <t>キュウキュウ</t>
    </rPh>
    <rPh sb="61" eb="63">
      <t>イリョウ</t>
    </rPh>
    <rPh sb="63" eb="65">
      <t>キカン</t>
    </rPh>
    <rPh sb="66" eb="68">
      <t>ヤクワリ</t>
    </rPh>
    <rPh sb="69" eb="70">
      <t>ニナ</t>
    </rPh>
    <rPh sb="76" eb="78">
      <t>ナガビ</t>
    </rPh>
    <rPh sb="82" eb="83">
      <t>カ</t>
    </rPh>
    <rPh sb="84" eb="85">
      <t>ナカ</t>
    </rPh>
    <rPh sb="101" eb="103">
      <t>イシキ</t>
    </rPh>
    <rPh sb="105" eb="106">
      <t>アラ</t>
    </rPh>
    <rPh sb="116" eb="118">
      <t>テイチャク</t>
    </rPh>
    <rPh sb="120" eb="122">
      <t>シンガタ</t>
    </rPh>
    <rPh sb="129" eb="132">
      <t>カンセンショウ</t>
    </rPh>
    <rPh sb="133" eb="135">
      <t>カンジャ</t>
    </rPh>
    <rPh sb="135" eb="136">
      <t>スウ</t>
    </rPh>
    <rPh sb="137" eb="139">
      <t>ジキ</t>
    </rPh>
    <rPh sb="143" eb="145">
      <t>ゾウゲン</t>
    </rPh>
    <rPh sb="152" eb="154">
      <t>カンセン</t>
    </rPh>
    <rPh sb="154" eb="156">
      <t>ジョウキョウ</t>
    </rPh>
    <rPh sb="157" eb="160">
      <t>ゼンネンド</t>
    </rPh>
    <rPh sb="161" eb="162">
      <t>クラ</t>
    </rPh>
    <rPh sb="163" eb="164">
      <t>オ</t>
    </rPh>
    <rPh sb="165" eb="166">
      <t>ツ</t>
    </rPh>
    <rPh sb="168" eb="170">
      <t>ジョウキョウ</t>
    </rPh>
    <rPh sb="177" eb="179">
      <t>トウイン</t>
    </rPh>
    <rPh sb="181" eb="182">
      <t>ヒ</t>
    </rPh>
    <rPh sb="183" eb="184">
      <t>ツヅ</t>
    </rPh>
    <rPh sb="189" eb="191">
      <t>セッシュ</t>
    </rPh>
    <rPh sb="192" eb="194">
      <t>ソクシン</t>
    </rPh>
    <rPh sb="195" eb="196">
      <t>ツト</t>
    </rPh>
    <rPh sb="198" eb="200">
      <t>レイワ</t>
    </rPh>
    <rPh sb="201" eb="202">
      <t>ネン</t>
    </rPh>
    <rPh sb="202" eb="203">
      <t>ド</t>
    </rPh>
    <rPh sb="204" eb="205">
      <t>ノ</t>
    </rPh>
    <rPh sb="211" eb="212">
      <t>カイ</t>
    </rPh>
    <rPh sb="213" eb="215">
      <t>セッシュ</t>
    </rPh>
    <rPh sb="216" eb="217">
      <t>オコナ</t>
    </rPh>
    <phoneticPr fontId="5"/>
  </si>
  <si>
    <t>令和４年度の①有形固定資産減価償却率は７３．８％で前年度とほぼ変わらなかった。入院病棟の改修工事に伴う建設仮勘定を４５７，８５２千円余計上しており、改修工事が完了した令和５年度には資産勘定として改めて計上するため①有形固定資産減価償却率は減少する見込みである。②器械備品減価償却率は令和４年度にトータルオーダリングシステム、病院内情報システム等の高額な資産を除却したため、前年度比４．３％の減となった。①有形固定資産減価償却率も②器械備品減価償却率も類似病院平均値を上回っており、施設や機器の老朽化が明らかである。しかしながら、①経常収支比率は１００％を下回っており更新資金を経常収益で賄うことが難しいため、企業債による借入れに頼らざるを得ない。今後、施設や機器の更新を行う際は借入れが過大にならないよう十分配慮する必要がある。</t>
    <rPh sb="0" eb="2">
      <t>レイワ</t>
    </rPh>
    <rPh sb="3" eb="5">
      <t>ネンド</t>
    </rPh>
    <rPh sb="7" eb="9">
      <t>ユウケイ</t>
    </rPh>
    <rPh sb="9" eb="11">
      <t>コテイ</t>
    </rPh>
    <rPh sb="11" eb="13">
      <t>シサン</t>
    </rPh>
    <rPh sb="13" eb="15">
      <t>ゲンカ</t>
    </rPh>
    <rPh sb="15" eb="17">
      <t>ショウキャク</t>
    </rPh>
    <rPh sb="17" eb="18">
      <t>リツ</t>
    </rPh>
    <rPh sb="25" eb="28">
      <t>ゼンネンド</t>
    </rPh>
    <rPh sb="31" eb="32">
      <t>カ</t>
    </rPh>
    <rPh sb="39" eb="41">
      <t>ニュウイン</t>
    </rPh>
    <rPh sb="41" eb="43">
      <t>ビョウトウ</t>
    </rPh>
    <rPh sb="44" eb="46">
      <t>カイシュウ</t>
    </rPh>
    <rPh sb="46" eb="48">
      <t>コウジ</t>
    </rPh>
    <rPh sb="49" eb="50">
      <t>トモナ</t>
    </rPh>
    <rPh sb="51" eb="53">
      <t>ケンセツ</t>
    </rPh>
    <rPh sb="53" eb="56">
      <t>カリカンジョウ</t>
    </rPh>
    <rPh sb="64" eb="66">
      <t>センエン</t>
    </rPh>
    <rPh sb="66" eb="67">
      <t>ヨ</t>
    </rPh>
    <rPh sb="67" eb="69">
      <t>ケイジョウ</t>
    </rPh>
    <rPh sb="74" eb="76">
      <t>カイシュウ</t>
    </rPh>
    <rPh sb="76" eb="78">
      <t>コウジ</t>
    </rPh>
    <rPh sb="79" eb="81">
      <t>カンリョウ</t>
    </rPh>
    <rPh sb="83" eb="85">
      <t>レイワ</t>
    </rPh>
    <rPh sb="86" eb="87">
      <t>ネン</t>
    </rPh>
    <rPh sb="87" eb="88">
      <t>ド</t>
    </rPh>
    <rPh sb="90" eb="92">
      <t>シサン</t>
    </rPh>
    <rPh sb="92" eb="94">
      <t>カンジョウ</t>
    </rPh>
    <rPh sb="97" eb="98">
      <t>アラタ</t>
    </rPh>
    <rPh sb="100" eb="102">
      <t>ケイジョウ</t>
    </rPh>
    <rPh sb="107" eb="109">
      <t>ユウケイ</t>
    </rPh>
    <rPh sb="109" eb="111">
      <t>コテイ</t>
    </rPh>
    <rPh sb="111" eb="113">
      <t>シサン</t>
    </rPh>
    <rPh sb="113" eb="115">
      <t>ゲンカ</t>
    </rPh>
    <rPh sb="115" eb="117">
      <t>ショウキャク</t>
    </rPh>
    <rPh sb="117" eb="118">
      <t>リツ</t>
    </rPh>
    <rPh sb="119" eb="121">
      <t>ゲンショウ</t>
    </rPh>
    <rPh sb="123" eb="125">
      <t>ミコ</t>
    </rPh>
    <rPh sb="131" eb="133">
      <t>キカイ</t>
    </rPh>
    <rPh sb="133" eb="135">
      <t>ビヒン</t>
    </rPh>
    <rPh sb="135" eb="137">
      <t>ゲンカ</t>
    </rPh>
    <rPh sb="137" eb="139">
      <t>ショウキャク</t>
    </rPh>
    <rPh sb="139" eb="140">
      <t>リツ</t>
    </rPh>
    <rPh sb="141" eb="143">
      <t>レイワ</t>
    </rPh>
    <rPh sb="144" eb="145">
      <t>ネン</t>
    </rPh>
    <rPh sb="145" eb="146">
      <t>ド</t>
    </rPh>
    <rPh sb="162" eb="164">
      <t>ビョウイン</t>
    </rPh>
    <rPh sb="164" eb="165">
      <t>ナイ</t>
    </rPh>
    <rPh sb="165" eb="167">
      <t>ジョウホウ</t>
    </rPh>
    <rPh sb="171" eb="172">
      <t>トウ</t>
    </rPh>
    <rPh sb="173" eb="175">
      <t>コウガク</t>
    </rPh>
    <rPh sb="176" eb="178">
      <t>シサン</t>
    </rPh>
    <rPh sb="179" eb="181">
      <t>ジョキャク</t>
    </rPh>
    <rPh sb="186" eb="189">
      <t>ゼンネンド</t>
    </rPh>
    <rPh sb="189" eb="190">
      <t>ヒ</t>
    </rPh>
    <rPh sb="195" eb="196">
      <t>ゲン</t>
    </rPh>
    <rPh sb="202" eb="204">
      <t>ユウケイ</t>
    </rPh>
    <rPh sb="204" eb="206">
      <t>コテイ</t>
    </rPh>
    <rPh sb="206" eb="208">
      <t>シサン</t>
    </rPh>
    <rPh sb="208" eb="210">
      <t>ゲンカ</t>
    </rPh>
    <rPh sb="210" eb="212">
      <t>ショウキャク</t>
    </rPh>
    <rPh sb="212" eb="213">
      <t>リツ</t>
    </rPh>
    <rPh sb="215" eb="217">
      <t>キカイ</t>
    </rPh>
    <rPh sb="217" eb="219">
      <t>ビヒン</t>
    </rPh>
    <rPh sb="219" eb="221">
      <t>ゲンカ</t>
    </rPh>
    <rPh sb="221" eb="223">
      <t>ショウキャク</t>
    </rPh>
    <rPh sb="223" eb="224">
      <t>リツ</t>
    </rPh>
    <rPh sb="225" eb="227">
      <t>ルイジ</t>
    </rPh>
    <rPh sb="227" eb="229">
      <t>ビョウイン</t>
    </rPh>
    <rPh sb="229" eb="232">
      <t>ヘイキンチ</t>
    </rPh>
    <rPh sb="233" eb="235">
      <t>ウワマワ</t>
    </rPh>
    <rPh sb="240" eb="242">
      <t>シセツ</t>
    </rPh>
    <rPh sb="243" eb="245">
      <t>キキ</t>
    </rPh>
    <rPh sb="246" eb="249">
      <t>ロウキュウカ</t>
    </rPh>
    <rPh sb="250" eb="251">
      <t>アキ</t>
    </rPh>
    <rPh sb="265" eb="267">
      <t>ケイジョウ</t>
    </rPh>
    <rPh sb="267" eb="269">
      <t>シュウシ</t>
    </rPh>
    <rPh sb="269" eb="271">
      <t>ヒリツ</t>
    </rPh>
    <rPh sb="277" eb="279">
      <t>シタマワ</t>
    </rPh>
    <rPh sb="283" eb="285">
      <t>コウシン</t>
    </rPh>
    <rPh sb="285" eb="287">
      <t>シキン</t>
    </rPh>
    <rPh sb="288" eb="290">
      <t>ケイジョウ</t>
    </rPh>
    <rPh sb="290" eb="292">
      <t>シュウエキ</t>
    </rPh>
    <rPh sb="293" eb="294">
      <t>マカナ</t>
    </rPh>
    <rPh sb="298" eb="299">
      <t>ムズカ</t>
    </rPh>
    <rPh sb="304" eb="306">
      <t>キギョウ</t>
    </rPh>
    <rPh sb="306" eb="307">
      <t>サイ</t>
    </rPh>
    <rPh sb="310" eb="312">
      <t>カリイ</t>
    </rPh>
    <rPh sb="314" eb="315">
      <t>タヨ</t>
    </rPh>
    <rPh sb="319" eb="320">
      <t>エ</t>
    </rPh>
    <rPh sb="323" eb="325">
      <t>コンゴ</t>
    </rPh>
    <rPh sb="326" eb="328">
      <t>シセツ</t>
    </rPh>
    <rPh sb="329" eb="331">
      <t>キキ</t>
    </rPh>
    <rPh sb="332" eb="334">
      <t>コウシン</t>
    </rPh>
    <rPh sb="335" eb="336">
      <t>オコナ</t>
    </rPh>
    <rPh sb="337" eb="338">
      <t>サイ</t>
    </rPh>
    <rPh sb="339" eb="341">
      <t>カリイレ</t>
    </rPh>
    <rPh sb="343" eb="345">
      <t>カダイ</t>
    </rPh>
    <rPh sb="352" eb="354">
      <t>ジュウブン</t>
    </rPh>
    <rPh sb="354" eb="356">
      <t>ハイリョ</t>
    </rPh>
    <rPh sb="358" eb="360">
      <t>ヒツヨウ</t>
    </rPh>
    <phoneticPr fontId="5"/>
  </si>
  <si>
    <t>令和４年度は④病床利用率が前年度比２．６％増の６４．０％となり、わずかではあるが類似病院平均値を上回った。しかしながら、これは入院患者数の増加によるものではなく、病床数を３１９床から２５５床に削減したことによるものである。病床数の削減に加え、令和４年度は入院病棟の改修工事に伴う患者の受入れ制限を行ったため医業収益は前年度比２２６，３８０千円余の減となり、②医業収支比率や③修正医業収支比率はそれぞれ前年度比３％ほどの減となった。また、医業外収益は国庫補助金の減少によって前年度比５３０，０４８千円余の減となった。総じて、経常収益（医業収益・医業外収益）は前年度比７５６，４２８千円余の減となり、経常費用（医業費用・医業外費用）の増え幅を大きく上回ったため、①経常収支比率は９１．０％で前年度比１０．１％の減と大幅に悪化した。
今後の経営改善に向けた取組としては、令和５年７月末で入院病棟の改修工事が完了し、院内環境が改善されることに伴いリニューアルした当院のＰＲに力を入れる等、入院患者数の増加を目下の目標とし医業収益の増加を見込む。また、令和５年７月末までに碧南市民病院経営強化プランを策定し、プランに盛り込んだ収支計画やアクションプランに沿って着実に経営改善に取り組む。</t>
    <rPh sb="0" eb="2">
      <t>レイワ</t>
    </rPh>
    <rPh sb="3" eb="4">
      <t>ネン</t>
    </rPh>
    <rPh sb="4" eb="5">
      <t>ド</t>
    </rPh>
    <rPh sb="7" eb="9">
      <t>ビョウショウ</t>
    </rPh>
    <rPh sb="9" eb="12">
      <t>リヨウリツ</t>
    </rPh>
    <rPh sb="13" eb="16">
      <t>ゼンネンド</t>
    </rPh>
    <rPh sb="16" eb="17">
      <t>ヒ</t>
    </rPh>
    <rPh sb="21" eb="22">
      <t>ゾウ</t>
    </rPh>
    <rPh sb="40" eb="42">
      <t>ルイジ</t>
    </rPh>
    <rPh sb="42" eb="44">
      <t>ビョウイン</t>
    </rPh>
    <rPh sb="44" eb="46">
      <t>ヘイキン</t>
    </rPh>
    <rPh sb="46" eb="47">
      <t>チ</t>
    </rPh>
    <rPh sb="48" eb="50">
      <t>ウワマワ</t>
    </rPh>
    <rPh sb="63" eb="65">
      <t>ニュウイン</t>
    </rPh>
    <rPh sb="65" eb="67">
      <t>カンジャ</t>
    </rPh>
    <rPh sb="67" eb="68">
      <t>スウ</t>
    </rPh>
    <rPh sb="69" eb="71">
      <t>ゾウカ</t>
    </rPh>
    <rPh sb="81" eb="84">
      <t>ビョウショウスウ</t>
    </rPh>
    <rPh sb="88" eb="89">
      <t>ユカ</t>
    </rPh>
    <rPh sb="94" eb="95">
      <t>ユカ</t>
    </rPh>
    <rPh sb="96" eb="98">
      <t>サクゲン</t>
    </rPh>
    <rPh sb="111" eb="113">
      <t>ビョウショウ</t>
    </rPh>
    <rPh sb="113" eb="114">
      <t>スウ</t>
    </rPh>
    <rPh sb="115" eb="117">
      <t>サクゲン</t>
    </rPh>
    <rPh sb="118" eb="119">
      <t>クワ</t>
    </rPh>
    <rPh sb="121" eb="123">
      <t>レイワ</t>
    </rPh>
    <rPh sb="124" eb="125">
      <t>ネン</t>
    </rPh>
    <rPh sb="125" eb="126">
      <t>ド</t>
    </rPh>
    <rPh sb="127" eb="129">
      <t>ニュウイン</t>
    </rPh>
    <rPh sb="129" eb="131">
      <t>ビョウトウ</t>
    </rPh>
    <rPh sb="132" eb="134">
      <t>カイシュウ</t>
    </rPh>
    <rPh sb="134" eb="136">
      <t>コウジ</t>
    </rPh>
    <rPh sb="137" eb="138">
      <t>トモナ</t>
    </rPh>
    <rPh sb="139" eb="141">
      <t>カンジャ</t>
    </rPh>
    <rPh sb="142" eb="144">
      <t>ウケイ</t>
    </rPh>
    <rPh sb="145" eb="147">
      <t>セイゲン</t>
    </rPh>
    <rPh sb="148" eb="149">
      <t>オコナ</t>
    </rPh>
    <rPh sb="153" eb="155">
      <t>イギョウ</t>
    </rPh>
    <rPh sb="155" eb="157">
      <t>シュウエキ</t>
    </rPh>
    <rPh sb="158" eb="161">
      <t>ゼンネンド</t>
    </rPh>
    <rPh sb="161" eb="162">
      <t>ヒ</t>
    </rPh>
    <rPh sb="169" eb="171">
      <t>センエン</t>
    </rPh>
    <rPh sb="171" eb="172">
      <t>ヨ</t>
    </rPh>
    <rPh sb="173" eb="174">
      <t>ゲン</t>
    </rPh>
    <rPh sb="179" eb="181">
      <t>イギョウ</t>
    </rPh>
    <rPh sb="181" eb="183">
      <t>シュウシ</t>
    </rPh>
    <rPh sb="183" eb="185">
      <t>ヒリツ</t>
    </rPh>
    <rPh sb="187" eb="189">
      <t>シュウセイ</t>
    </rPh>
    <rPh sb="189" eb="191">
      <t>イギョウ</t>
    </rPh>
    <rPh sb="191" eb="193">
      <t>シュウシ</t>
    </rPh>
    <rPh sb="193" eb="195">
      <t>ヒリツ</t>
    </rPh>
    <rPh sb="200" eb="203">
      <t>ゼンネンド</t>
    </rPh>
    <rPh sb="203" eb="204">
      <t>ヒ</t>
    </rPh>
    <rPh sb="209" eb="210">
      <t>ゲン</t>
    </rPh>
    <rPh sb="218" eb="220">
      <t>イギョウ</t>
    </rPh>
    <rPh sb="220" eb="221">
      <t>ガイ</t>
    </rPh>
    <rPh sb="221" eb="223">
      <t>シュウエキ</t>
    </rPh>
    <rPh sb="224" eb="226">
      <t>コッコ</t>
    </rPh>
    <rPh sb="226" eb="229">
      <t>ホジョキン</t>
    </rPh>
    <rPh sb="230" eb="232">
      <t>ゲンショウ</t>
    </rPh>
    <rPh sb="236" eb="239">
      <t>ゼンネンド</t>
    </rPh>
    <rPh sb="239" eb="240">
      <t>ヒ</t>
    </rPh>
    <rPh sb="247" eb="249">
      <t>センエン</t>
    </rPh>
    <rPh sb="249" eb="250">
      <t>ヨ</t>
    </rPh>
    <rPh sb="251" eb="252">
      <t>ゲン</t>
    </rPh>
    <rPh sb="257" eb="258">
      <t>ソウ</t>
    </rPh>
    <rPh sb="261" eb="263">
      <t>ケイジョウ</t>
    </rPh>
    <rPh sb="263" eb="265">
      <t>シュウエキ</t>
    </rPh>
    <rPh sb="266" eb="268">
      <t>イギョウ</t>
    </rPh>
    <rPh sb="268" eb="270">
      <t>シュウエキ</t>
    </rPh>
    <rPh sb="271" eb="273">
      <t>イギョウ</t>
    </rPh>
    <rPh sb="273" eb="274">
      <t>ガイ</t>
    </rPh>
    <rPh sb="274" eb="276">
      <t>シュウエキ</t>
    </rPh>
    <rPh sb="278" eb="281">
      <t>ゼンネンド</t>
    </rPh>
    <rPh sb="281" eb="282">
      <t>ヒ</t>
    </rPh>
    <rPh sb="289" eb="291">
      <t>センエン</t>
    </rPh>
    <rPh sb="291" eb="292">
      <t>ヨ</t>
    </rPh>
    <rPh sb="293" eb="294">
      <t>ゲン</t>
    </rPh>
    <rPh sb="298" eb="300">
      <t>ケイジョウ</t>
    </rPh>
    <rPh sb="300" eb="302">
      <t>ヒヨウ</t>
    </rPh>
    <rPh sb="303" eb="305">
      <t>イギョウ</t>
    </rPh>
    <rPh sb="305" eb="307">
      <t>ヒヨウ</t>
    </rPh>
    <rPh sb="308" eb="310">
      <t>イギョウ</t>
    </rPh>
    <rPh sb="310" eb="311">
      <t>ガイ</t>
    </rPh>
    <rPh sb="311" eb="313">
      <t>ヒヨウ</t>
    </rPh>
    <rPh sb="315" eb="316">
      <t>フ</t>
    </rPh>
    <rPh sb="317" eb="318">
      <t>ハバ</t>
    </rPh>
    <rPh sb="319" eb="320">
      <t>オオ</t>
    </rPh>
    <rPh sb="322" eb="324">
      <t>ウワマワ</t>
    </rPh>
    <rPh sb="330" eb="332">
      <t>ケイジョウ</t>
    </rPh>
    <rPh sb="332" eb="334">
      <t>シュウシ</t>
    </rPh>
    <rPh sb="334" eb="336">
      <t>ヒリツ</t>
    </rPh>
    <rPh sb="343" eb="346">
      <t>ゼンネンド</t>
    </rPh>
    <rPh sb="346" eb="347">
      <t>ヒ</t>
    </rPh>
    <rPh sb="353" eb="354">
      <t>ゲン</t>
    </rPh>
    <rPh sb="355" eb="357">
      <t>オオハバ</t>
    </rPh>
    <rPh sb="358" eb="360">
      <t>アッカ</t>
    </rPh>
    <rPh sb="364" eb="366">
      <t>コンゴ</t>
    </rPh>
    <rPh sb="367" eb="369">
      <t>ケイエイ</t>
    </rPh>
    <rPh sb="369" eb="371">
      <t>カイゼン</t>
    </rPh>
    <rPh sb="372" eb="373">
      <t>ム</t>
    </rPh>
    <rPh sb="375" eb="376">
      <t>ト</t>
    </rPh>
    <rPh sb="376" eb="377">
      <t>ク</t>
    </rPh>
    <rPh sb="382" eb="384">
      <t>レイワ</t>
    </rPh>
    <rPh sb="385" eb="386">
      <t>ネン</t>
    </rPh>
    <rPh sb="387" eb="388">
      <t>ツキ</t>
    </rPh>
    <rPh sb="388" eb="389">
      <t>マツ</t>
    </rPh>
    <rPh sb="390" eb="392">
      <t>ニュウイン</t>
    </rPh>
    <rPh sb="392" eb="394">
      <t>ビョウトウ</t>
    </rPh>
    <rPh sb="395" eb="397">
      <t>カイシュウ</t>
    </rPh>
    <rPh sb="397" eb="399">
      <t>コウジ</t>
    </rPh>
    <rPh sb="400" eb="402">
      <t>カンリョウ</t>
    </rPh>
    <rPh sb="404" eb="406">
      <t>インナイ</t>
    </rPh>
    <rPh sb="406" eb="408">
      <t>カンキョウ</t>
    </rPh>
    <rPh sb="409" eb="411">
      <t>カイゼン</t>
    </rPh>
    <rPh sb="417" eb="418">
      <t>トモナ</t>
    </rPh>
    <rPh sb="427" eb="429">
      <t>トウイン</t>
    </rPh>
    <rPh sb="433" eb="434">
      <t>チカラ</t>
    </rPh>
    <rPh sb="435" eb="436">
      <t>イ</t>
    </rPh>
    <rPh sb="438" eb="439">
      <t>トウ</t>
    </rPh>
    <rPh sb="440" eb="442">
      <t>ニュウイン</t>
    </rPh>
    <rPh sb="442" eb="445">
      <t>カンジャスウ</t>
    </rPh>
    <rPh sb="446" eb="447">
      <t>ゾウ</t>
    </rPh>
    <rPh sb="447" eb="448">
      <t>カ</t>
    </rPh>
    <rPh sb="449" eb="451">
      <t>モッカ</t>
    </rPh>
    <rPh sb="452" eb="454">
      <t>モクヒョウ</t>
    </rPh>
    <rPh sb="456" eb="458">
      <t>イギョウ</t>
    </rPh>
    <rPh sb="458" eb="460">
      <t>シュウエキ</t>
    </rPh>
    <rPh sb="461" eb="463">
      <t>ゾウカ</t>
    </rPh>
    <rPh sb="464" eb="466">
      <t>ミコ</t>
    </rPh>
    <rPh sb="471" eb="473">
      <t>レイワ</t>
    </rPh>
    <rPh sb="474" eb="475">
      <t>ネン</t>
    </rPh>
    <rPh sb="476" eb="477">
      <t>ガツ</t>
    </rPh>
    <rPh sb="477" eb="478">
      <t>マツ</t>
    </rPh>
    <rPh sb="481" eb="485">
      <t>ヘキナンシミン</t>
    </rPh>
    <rPh sb="485" eb="487">
      <t>ビョウイン</t>
    </rPh>
    <rPh sb="487" eb="489">
      <t>ケイエイ</t>
    </rPh>
    <rPh sb="489" eb="491">
      <t>キョウカ</t>
    </rPh>
    <rPh sb="495" eb="497">
      <t>サクテイ</t>
    </rPh>
    <rPh sb="503" eb="504">
      <t>モ</t>
    </rPh>
    <rPh sb="505" eb="506">
      <t>コ</t>
    </rPh>
    <rPh sb="508" eb="510">
      <t>シュウシ</t>
    </rPh>
    <rPh sb="510" eb="512">
      <t>ケイカク</t>
    </rPh>
    <rPh sb="522" eb="523">
      <t>ソ</t>
    </rPh>
    <rPh sb="525" eb="527">
      <t>チャクジツ</t>
    </rPh>
    <rPh sb="528" eb="530">
      <t>ケイエイ</t>
    </rPh>
    <rPh sb="530" eb="532">
      <t>カイゼン</t>
    </rPh>
    <rPh sb="533" eb="534">
      <t>ト</t>
    </rPh>
    <rPh sb="535" eb="536">
      <t>ク</t>
    </rPh>
    <phoneticPr fontId="5"/>
  </si>
  <si>
    <t>「１．経営の健全性・効率性について」で記載したとおり経営指標は前年度から悪化し類似病院平均値を下回っているため、経営の健全性・効率性が確保されているとは言い難い状況である。また、「２．老朽化の状況について」で記載したとおり施設や機器の老朽化が進んでおり、かつ、更新資金を経常収益で賄えず借入れに依存した状況が続いている。
長年の課題である医療スタッフの確保について、令和４年度末時点で常勤医師数は５９人で前年度対比３人の増となった一方、常勤看護師数は２１４人で前年度対比９人の減となった。常勤医師数の増加は、前年度に引き続き積極的な近隣医科大学への医局訪問が功を奏したものと考えられる。看護師（助産師）は不足し、近年では採用においても欠員が出ている状況である。今後更なる生産年齢層の減少が生じ、働き手の不足が見込まれるため、現状の病院機能を維持できるかが不安である。このため、令和５年７月末で完了を見込む入院病棟の改修工事に合わせ、院内のＰＲを行い患者数の増加に努めるとともに、新たに策定する碧南市民病院経営強化プランに掲げた医療スタッフの働き方改革等のアクションプランの着実な実施により、経営改善に努めていく。</t>
    <rPh sb="248" eb="249">
      <t>スウ</t>
    </rPh>
    <rPh sb="306" eb="308">
      <t>キンネン</t>
    </rPh>
    <rPh sb="310" eb="312">
      <t>サイヨウ</t>
    </rPh>
    <rPh sb="317" eb="319">
      <t>ケツイン</t>
    </rPh>
    <rPh sb="320" eb="321">
      <t>デ</t>
    </rPh>
    <rPh sb="324" eb="326">
      <t>ジョウキョウ</t>
    </rPh>
    <rPh sb="330" eb="332">
      <t>コンゴ</t>
    </rPh>
    <rPh sb="332" eb="333">
      <t>サラ</t>
    </rPh>
    <rPh sb="335" eb="337">
      <t>セイサン</t>
    </rPh>
    <rPh sb="337" eb="339">
      <t>ネンレイ</t>
    </rPh>
    <rPh sb="339" eb="340">
      <t>ソウ</t>
    </rPh>
    <rPh sb="341" eb="343">
      <t>ゲンショウ</t>
    </rPh>
    <rPh sb="344" eb="345">
      <t>ショウ</t>
    </rPh>
    <rPh sb="347" eb="348">
      <t>ハタラ</t>
    </rPh>
    <rPh sb="349" eb="350">
      <t>テ</t>
    </rPh>
    <rPh sb="351" eb="353">
      <t>フソク</t>
    </rPh>
    <rPh sb="354" eb="356">
      <t>ミコ</t>
    </rPh>
    <rPh sb="362" eb="364">
      <t>ゲンジョウ</t>
    </rPh>
    <rPh sb="365" eb="367">
      <t>ビョウイン</t>
    </rPh>
    <rPh sb="367" eb="369">
      <t>キノウ</t>
    </rPh>
    <rPh sb="370" eb="372">
      <t>イジ</t>
    </rPh>
    <rPh sb="377" eb="379">
      <t>フアン</t>
    </rPh>
    <rPh sb="388" eb="390">
      <t>レイワ</t>
    </rPh>
    <rPh sb="391" eb="392">
      <t>ネン</t>
    </rPh>
    <rPh sb="393" eb="395">
      <t>ガツマツ</t>
    </rPh>
    <rPh sb="396" eb="398">
      <t>カンリョウ</t>
    </rPh>
    <rPh sb="399" eb="401">
      <t>ミコ</t>
    </rPh>
    <rPh sb="402" eb="404">
      <t>ニュウイン</t>
    </rPh>
    <rPh sb="404" eb="406">
      <t>ビョウトウ</t>
    </rPh>
    <rPh sb="407" eb="409">
      <t>カイシュウ</t>
    </rPh>
    <rPh sb="409" eb="411">
      <t>コウジ</t>
    </rPh>
    <rPh sb="412" eb="413">
      <t>ア</t>
    </rPh>
    <rPh sb="416" eb="418">
      <t>インナイ</t>
    </rPh>
    <rPh sb="422" eb="423">
      <t>オコナ</t>
    </rPh>
    <rPh sb="424" eb="427">
      <t>カンジャスウ</t>
    </rPh>
    <rPh sb="428" eb="430">
      <t>ゾウカ</t>
    </rPh>
    <rPh sb="431" eb="432">
      <t>ツト</t>
    </rPh>
    <rPh sb="439" eb="440">
      <t>アラ</t>
    </rPh>
    <rPh sb="442" eb="444">
      <t>サクテイ</t>
    </rPh>
    <rPh sb="446" eb="450">
      <t>ヘキナンシミン</t>
    </rPh>
    <rPh sb="450" eb="452">
      <t>ビョウイン</t>
    </rPh>
    <rPh sb="452" eb="456">
      <t>ケイエイキョウカ</t>
    </rPh>
    <rPh sb="460" eb="461">
      <t>カカ</t>
    </rPh>
    <rPh sb="463" eb="465">
      <t>イリョウ</t>
    </rPh>
    <rPh sb="470" eb="471">
      <t>ハタラ</t>
    </rPh>
    <rPh sb="472" eb="473">
      <t>カタ</t>
    </rPh>
    <rPh sb="473" eb="475">
      <t>カイカク</t>
    </rPh>
    <rPh sb="475" eb="476">
      <t>トウ</t>
    </rPh>
    <rPh sb="486" eb="488">
      <t>チャクジツ</t>
    </rPh>
    <rPh sb="489" eb="491">
      <t>ジッシ</t>
    </rPh>
    <rPh sb="495" eb="497">
      <t>ケイエイ</t>
    </rPh>
    <rPh sb="497" eb="499">
      <t>カイゼン</t>
    </rPh>
    <rPh sb="500" eb="50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</si>
</sst>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72.099999999999994</c:v>
                </c:pt>
                <c:pt idx="1">
                  <c:v>71.599999999999994</c:v>
                </c:pt>
                <c:pt idx="2">
                  <c:v>54.3</c:v>
                </c:pt>
                <c:pt idx="3">
                  <c:v>61.4</c:v>
                </c:pt>
                <c:pt idx="4">
                  <c:v>64</c:v>
                </c:pt>
              </c:numCache>
            </c:numRef>
          </c:val>
          <c:extLst>
            <c:ext xmlns:c16="http://schemas.microsoft.com/office/drawing/2014/chart" uri="{C3380CC4-5D6E-409C-BE32-E72D297353CC}">
              <c16:uniqueId val="{00000000-CFC8-4340-BB4A-0B6347DA7DE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63.4</c:v>
                </c:pt>
              </c:numCache>
            </c:numRef>
          </c:val>
          <c:smooth val="0"/>
          <c:extLst>
            <c:ext xmlns:c16="http://schemas.microsoft.com/office/drawing/2014/chart" uri="{C3380CC4-5D6E-409C-BE32-E72D297353CC}">
              <c16:uniqueId val="{00000001-CFC8-4340-BB4A-0B6347DA7DE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11456</c:v>
                </c:pt>
                <c:pt idx="1">
                  <c:v>12208</c:v>
                </c:pt>
                <c:pt idx="2">
                  <c:v>12751</c:v>
                </c:pt>
                <c:pt idx="3">
                  <c:v>13551</c:v>
                </c:pt>
                <c:pt idx="4">
                  <c:v>14034</c:v>
                </c:pt>
              </c:numCache>
            </c:numRef>
          </c:val>
          <c:extLst>
            <c:ext xmlns:c16="http://schemas.microsoft.com/office/drawing/2014/chart" uri="{C3380CC4-5D6E-409C-BE32-E72D297353CC}">
              <c16:uniqueId val="{00000000-2510-4A47-973D-B03DB45B144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14550</c:v>
                </c:pt>
              </c:numCache>
            </c:numRef>
          </c:val>
          <c:smooth val="0"/>
          <c:extLst>
            <c:ext xmlns:c16="http://schemas.microsoft.com/office/drawing/2014/chart" uri="{C3380CC4-5D6E-409C-BE32-E72D297353CC}">
              <c16:uniqueId val="{00000001-2510-4A47-973D-B03DB45B144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45515</c:v>
                </c:pt>
                <c:pt idx="1">
                  <c:v>46111</c:v>
                </c:pt>
                <c:pt idx="2">
                  <c:v>49294</c:v>
                </c:pt>
                <c:pt idx="3">
                  <c:v>49282</c:v>
                </c:pt>
                <c:pt idx="4">
                  <c:v>53736</c:v>
                </c:pt>
              </c:numCache>
            </c:numRef>
          </c:val>
          <c:extLst>
            <c:ext xmlns:c16="http://schemas.microsoft.com/office/drawing/2014/chart" uri="{C3380CC4-5D6E-409C-BE32-E72D297353CC}">
              <c16:uniqueId val="{00000000-F2AD-4C39-B9E7-28BDE17DBED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56563</c:v>
                </c:pt>
              </c:numCache>
            </c:numRef>
          </c:val>
          <c:smooth val="0"/>
          <c:extLst>
            <c:ext xmlns:c16="http://schemas.microsoft.com/office/drawing/2014/chart" uri="{C3380CC4-5D6E-409C-BE32-E72D297353CC}">
              <c16:uniqueId val="{00000001-F2AD-4C39-B9E7-28BDE17DBED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137.1</c:v>
                </c:pt>
                <c:pt idx="1">
                  <c:v>152.9</c:v>
                </c:pt>
                <c:pt idx="2">
                  <c:v>203.2</c:v>
                </c:pt>
                <c:pt idx="3">
                  <c:v>175.4</c:v>
                </c:pt>
                <c:pt idx="4">
                  <c:v>195.8</c:v>
                </c:pt>
              </c:numCache>
            </c:numRef>
          </c:val>
          <c:extLst>
            <c:ext xmlns:c16="http://schemas.microsoft.com/office/drawing/2014/chart" uri="{C3380CC4-5D6E-409C-BE32-E72D297353CC}">
              <c16:uniqueId val="{00000000-3733-42F7-ADBD-2595C32523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94.9</c:v>
                </c:pt>
              </c:numCache>
            </c:numRef>
          </c:val>
          <c:smooth val="0"/>
          <c:extLst>
            <c:ext xmlns:c16="http://schemas.microsoft.com/office/drawing/2014/chart" uri="{C3380CC4-5D6E-409C-BE32-E72D297353CC}">
              <c16:uniqueId val="{00000001-3733-42F7-ADBD-2595C32523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77.599999999999994</c:v>
                </c:pt>
                <c:pt idx="1">
                  <c:v>77.5</c:v>
                </c:pt>
                <c:pt idx="2">
                  <c:v>65.8</c:v>
                </c:pt>
                <c:pt idx="3">
                  <c:v>73.2</c:v>
                </c:pt>
                <c:pt idx="4">
                  <c:v>70.099999999999994</c:v>
                </c:pt>
              </c:numCache>
            </c:numRef>
          </c:val>
          <c:extLst>
            <c:ext xmlns:c16="http://schemas.microsoft.com/office/drawing/2014/chart" uri="{C3380CC4-5D6E-409C-BE32-E72D297353CC}">
              <c16:uniqueId val="{00000000-EF42-4429-A532-5BCCD1BAD42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78.400000000000006</c:v>
                </c:pt>
              </c:numCache>
            </c:numRef>
          </c:val>
          <c:smooth val="0"/>
          <c:extLst>
            <c:ext xmlns:c16="http://schemas.microsoft.com/office/drawing/2014/chart" uri="{C3380CC4-5D6E-409C-BE32-E72D297353CC}">
              <c16:uniqueId val="{00000001-EF42-4429-A532-5BCCD1BAD42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79</c:v>
                </c:pt>
                <c:pt idx="1">
                  <c:v>78.900000000000006</c:v>
                </c:pt>
                <c:pt idx="2">
                  <c:v>67.3</c:v>
                </c:pt>
                <c:pt idx="3">
                  <c:v>75.099999999999994</c:v>
                </c:pt>
                <c:pt idx="4">
                  <c:v>72.099999999999994</c:v>
                </c:pt>
              </c:numCache>
            </c:numRef>
          </c:val>
          <c:extLst>
            <c:ext xmlns:c16="http://schemas.microsoft.com/office/drawing/2014/chart" uri="{C3380CC4-5D6E-409C-BE32-E72D297353CC}">
              <c16:uniqueId val="{00000000-3051-424B-8E9E-1FC763C84E6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81.5</c:v>
                </c:pt>
              </c:numCache>
            </c:numRef>
          </c:val>
          <c:smooth val="0"/>
          <c:extLst>
            <c:ext xmlns:c16="http://schemas.microsoft.com/office/drawing/2014/chart" uri="{C3380CC4-5D6E-409C-BE32-E72D297353CC}">
              <c16:uniqueId val="{00000001-3051-424B-8E9E-1FC763C84E6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86.5</c:v>
                </c:pt>
                <c:pt idx="1">
                  <c:v>87.4</c:v>
                </c:pt>
                <c:pt idx="2">
                  <c:v>90</c:v>
                </c:pt>
                <c:pt idx="3">
                  <c:v>101.1</c:v>
                </c:pt>
                <c:pt idx="4">
                  <c:v>91</c:v>
                </c:pt>
              </c:numCache>
            </c:numRef>
          </c:val>
          <c:extLst>
            <c:ext xmlns:c16="http://schemas.microsoft.com/office/drawing/2014/chart" uri="{C3380CC4-5D6E-409C-BE32-E72D297353CC}">
              <c16:uniqueId val="{00000000-9AC2-43AA-BD7F-030F0DD60EB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103.5</c:v>
                </c:pt>
              </c:numCache>
            </c:numRef>
          </c:val>
          <c:smooth val="0"/>
          <c:extLst>
            <c:ext xmlns:c16="http://schemas.microsoft.com/office/drawing/2014/chart" uri="{C3380CC4-5D6E-409C-BE32-E72D297353CC}">
              <c16:uniqueId val="{00000001-9AC2-43AA-BD7F-030F0DD60EB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65.7</c:v>
                </c:pt>
                <c:pt idx="1">
                  <c:v>68.2</c:v>
                </c:pt>
                <c:pt idx="2">
                  <c:v>70.7</c:v>
                </c:pt>
                <c:pt idx="3">
                  <c:v>73.2</c:v>
                </c:pt>
                <c:pt idx="4">
                  <c:v>73.8</c:v>
                </c:pt>
              </c:numCache>
            </c:numRef>
          </c:val>
          <c:extLst>
            <c:ext xmlns:c16="http://schemas.microsoft.com/office/drawing/2014/chart" uri="{C3380CC4-5D6E-409C-BE32-E72D297353CC}">
              <c16:uniqueId val="{00000000-F50B-4C6F-8C3D-8B98286F5CD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53.8</c:v>
                </c:pt>
              </c:numCache>
            </c:numRef>
          </c:val>
          <c:smooth val="0"/>
          <c:extLst>
            <c:ext xmlns:c16="http://schemas.microsoft.com/office/drawing/2014/chart" uri="{C3380CC4-5D6E-409C-BE32-E72D297353CC}">
              <c16:uniqueId val="{00000001-F50B-4C6F-8C3D-8B98286F5CD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69.2</c:v>
                </c:pt>
                <c:pt idx="1">
                  <c:v>72.599999999999994</c:v>
                </c:pt>
                <c:pt idx="2">
                  <c:v>75.2</c:v>
                </c:pt>
                <c:pt idx="3">
                  <c:v>78.2</c:v>
                </c:pt>
                <c:pt idx="4">
                  <c:v>73.900000000000006</c:v>
                </c:pt>
              </c:numCache>
            </c:numRef>
          </c:val>
          <c:extLst>
            <c:ext xmlns:c16="http://schemas.microsoft.com/office/drawing/2014/chart" uri="{C3380CC4-5D6E-409C-BE32-E72D297353CC}">
              <c16:uniqueId val="{00000000-8730-45EC-AE23-92E279706C1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71.8</c:v>
                </c:pt>
              </c:numCache>
            </c:numRef>
          </c:val>
          <c:smooth val="0"/>
          <c:extLst>
            <c:ext xmlns:c16="http://schemas.microsoft.com/office/drawing/2014/chart" uri="{C3380CC4-5D6E-409C-BE32-E72D297353CC}">
              <c16:uniqueId val="{00000001-8730-45EC-AE23-92E279706C1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64821759</c:v>
                </c:pt>
                <c:pt idx="1">
                  <c:v>64229229</c:v>
                </c:pt>
                <c:pt idx="2">
                  <c:v>63576734</c:v>
                </c:pt>
                <c:pt idx="3">
                  <c:v>63573752</c:v>
                </c:pt>
                <c:pt idx="4">
                  <c:v>77153863</c:v>
                </c:pt>
              </c:numCache>
            </c:numRef>
          </c:val>
          <c:extLst>
            <c:ext xmlns:c16="http://schemas.microsoft.com/office/drawing/2014/chart" uri="{C3380CC4-5D6E-409C-BE32-E72D297353CC}">
              <c16:uniqueId val="{00000000-14A4-4512-9F00-159A54CA2AB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47985814</c:v>
                </c:pt>
              </c:numCache>
            </c:numRef>
          </c:val>
          <c:smooth val="0"/>
          <c:extLst>
            <c:ext xmlns:c16="http://schemas.microsoft.com/office/drawing/2014/chart" uri="{C3380CC4-5D6E-409C-BE32-E72D297353CC}">
              <c16:uniqueId val="{00000001-14A4-4512-9F00-159A54CA2AB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22.4</c:v>
                </c:pt>
                <c:pt idx="1">
                  <c:v>23.6</c:v>
                </c:pt>
                <c:pt idx="2">
                  <c:v>23.3</c:v>
                </c:pt>
                <c:pt idx="3">
                  <c:v>23</c:v>
                </c:pt>
                <c:pt idx="4">
                  <c:v>24.3</c:v>
                </c:pt>
              </c:numCache>
            </c:numRef>
          </c:val>
          <c:extLst>
            <c:ext xmlns:c16="http://schemas.microsoft.com/office/drawing/2014/chart" uri="{C3380CC4-5D6E-409C-BE32-E72D297353CC}">
              <c16:uniqueId val="{00000000-7571-4925-9FC0-7F517617CF8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21.1</c:v>
                </c:pt>
              </c:numCache>
            </c:numRef>
          </c:val>
          <c:smooth val="0"/>
          <c:extLst>
            <c:ext xmlns:c16="http://schemas.microsoft.com/office/drawing/2014/chart" uri="{C3380CC4-5D6E-409C-BE32-E72D297353CC}">
              <c16:uniqueId val="{00000001-7571-4925-9FC0-7F517617CF8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65.7</c:v>
                </c:pt>
                <c:pt idx="1">
                  <c:v>66</c:v>
                </c:pt>
                <c:pt idx="2">
                  <c:v>79.099999999999994</c:v>
                </c:pt>
                <c:pt idx="3">
                  <c:v>71.7</c:v>
                </c:pt>
                <c:pt idx="4">
                  <c:v>73.7</c:v>
                </c:pt>
              </c:numCache>
            </c:numRef>
          </c:val>
          <c:extLst>
            <c:ext xmlns:c16="http://schemas.microsoft.com/office/drawing/2014/chart" uri="{C3380CC4-5D6E-409C-BE32-E72D297353CC}">
              <c16:uniqueId val="{00000000-7727-4665-9B79-23B5E2C1B74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61.4</c:v>
                </c:pt>
              </c:numCache>
            </c:numRef>
          </c:val>
          <c:smooth val="0"/>
          <c:extLst>
            <c:ext xmlns:c16="http://schemas.microsoft.com/office/drawing/2014/chart" uri="{C3380CC4-5D6E-409C-BE32-E72D297353CC}">
              <c16:uniqueId val="{00000001-7727-4665-9B79-23B5E2C1B74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U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7" t="str">
        <f>データ!H6</f>
        <v>愛知県碧南市　碧南市民病院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8" t="s">
        <v>9</v>
      </c>
      <c r="NK7" s="139"/>
      <c r="NL7" s="139"/>
      <c r="NM7" s="139"/>
      <c r="NN7" s="139"/>
      <c r="NO7" s="139"/>
      <c r="NP7" s="139"/>
      <c r="NQ7" s="139"/>
      <c r="NR7" s="139"/>
      <c r="NS7" s="139"/>
      <c r="NT7" s="139"/>
      <c r="NU7" s="139"/>
      <c r="NV7" s="139"/>
      <c r="NW7" s="140"/>
      <c r="NX7" s="3"/>
    </row>
    <row r="8" spans="1:388" ht="18.75" customHeight="1" x14ac:dyDescent="0.15">
      <c r="A8" s="2"/>
      <c r="B8" s="118" t="str">
        <f>データ!K6</f>
        <v>当然財務</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200床以上～300床未満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非設置</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255</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t="str">
        <f>データ!AA6</f>
        <v>-</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4" t="s">
        <v>10</v>
      </c>
      <c r="NK8" s="135"/>
      <c r="NL8" s="128" t="s">
        <v>11</v>
      </c>
      <c r="NM8" s="128"/>
      <c r="NN8" s="128"/>
      <c r="NO8" s="128"/>
      <c r="NP8" s="128"/>
      <c r="NQ8" s="128"/>
      <c r="NR8" s="128"/>
      <c r="NS8" s="128"/>
      <c r="NT8" s="128"/>
      <c r="NU8" s="128"/>
      <c r="NV8" s="128"/>
      <c r="NW8" s="129"/>
      <c r="NX8" s="3"/>
    </row>
    <row r="9" spans="1:388"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0" t="s">
        <v>20</v>
      </c>
      <c r="NK9" s="131"/>
      <c r="NL9" s="132" t="s">
        <v>21</v>
      </c>
      <c r="NM9" s="132"/>
      <c r="NN9" s="132"/>
      <c r="NO9" s="132"/>
      <c r="NP9" s="132"/>
      <c r="NQ9" s="132"/>
      <c r="NR9" s="132"/>
      <c r="NS9" s="132"/>
      <c r="NT9" s="132"/>
      <c r="NU9" s="132"/>
      <c r="NV9" s="132"/>
      <c r="NW9" s="133"/>
      <c r="NX9" s="3"/>
    </row>
    <row r="10" spans="1:388" ht="18.75" customHeight="1" x14ac:dyDescent="0.15">
      <c r="A10" s="2"/>
      <c r="B10" s="118" t="str">
        <f>データ!P6</f>
        <v>直営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20</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対象</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透 未 訓</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t="str">
        <f>データ!AD6</f>
        <v>-</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255</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6" t="s">
        <v>22</v>
      </c>
      <c r="NK10" s="127"/>
      <c r="NL10" s="121" t="s">
        <v>23</v>
      </c>
      <c r="NM10" s="121"/>
      <c r="NN10" s="121"/>
      <c r="NO10" s="121"/>
      <c r="NP10" s="121"/>
      <c r="NQ10" s="121"/>
      <c r="NR10" s="121"/>
      <c r="NS10" s="121"/>
      <c r="NT10" s="121"/>
      <c r="NU10" s="121"/>
      <c r="NV10" s="121"/>
      <c r="NW10" s="122"/>
      <c r="NX10" s="3"/>
    </row>
    <row r="11" spans="1:388" ht="18.75" customHeight="1" x14ac:dyDescent="0.15">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x14ac:dyDescent="0.15">
      <c r="A12" s="2"/>
      <c r="B12" s="102">
        <f>データ!U6</f>
        <v>72645</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27427</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非該当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非該当</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７：１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255</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t="str">
        <f>データ!AG6</f>
        <v>-</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255</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x14ac:dyDescent="0.2">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x14ac:dyDescent="0.15">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3" t="s">
        <v>34</v>
      </c>
      <c r="NK14" s="83"/>
      <c r="NL14" s="83"/>
      <c r="NM14" s="83"/>
      <c r="NN14" s="83"/>
      <c r="NO14" s="83"/>
      <c r="NP14" s="83"/>
      <c r="NQ14" s="83"/>
      <c r="NR14" s="83"/>
      <c r="NS14" s="83"/>
      <c r="NT14" s="83"/>
      <c r="NU14" s="83"/>
      <c r="NV14" s="83"/>
      <c r="NW14" s="83"/>
      <c r="NX14" s="8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40</v>
      </c>
      <c r="NU18" s="95"/>
      <c r="NV18" s="95"/>
      <c r="NW18" s="98" t="s">
        <v>41</v>
      </c>
      <c r="NX18" s="99"/>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180</v>
      </c>
      <c r="NK22" s="92"/>
      <c r="NL22" s="92"/>
      <c r="NM22" s="92"/>
      <c r="NN22" s="92"/>
      <c r="NO22" s="92"/>
      <c r="NP22" s="92"/>
      <c r="NQ22" s="92"/>
      <c r="NR22" s="92"/>
      <c r="NS22" s="92"/>
      <c r="NT22" s="92"/>
      <c r="NU22" s="92"/>
      <c r="NV22" s="92"/>
      <c r="NW22" s="92"/>
      <c r="NX22" s="93"/>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5"/>
      <c r="NK23" s="86"/>
      <c r="NL23" s="86"/>
      <c r="NM23" s="86"/>
      <c r="NN23" s="86"/>
      <c r="NO23" s="86"/>
      <c r="NP23" s="86"/>
      <c r="NQ23" s="86"/>
      <c r="NR23" s="86"/>
      <c r="NS23" s="86"/>
      <c r="NT23" s="86"/>
      <c r="NU23" s="86"/>
      <c r="NV23" s="86"/>
      <c r="NW23" s="86"/>
      <c r="NX23" s="87"/>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5"/>
      <c r="NK24" s="86"/>
      <c r="NL24" s="86"/>
      <c r="NM24" s="86"/>
      <c r="NN24" s="86"/>
      <c r="NO24" s="86"/>
      <c r="NP24" s="86"/>
      <c r="NQ24" s="86"/>
      <c r="NR24" s="86"/>
      <c r="NS24" s="86"/>
      <c r="NT24" s="86"/>
      <c r="NU24" s="86"/>
      <c r="NV24" s="86"/>
      <c r="NW24" s="86"/>
      <c r="NX24" s="87"/>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5"/>
      <c r="NK25" s="86"/>
      <c r="NL25" s="86"/>
      <c r="NM25" s="86"/>
      <c r="NN25" s="86"/>
      <c r="NO25" s="86"/>
      <c r="NP25" s="86"/>
      <c r="NQ25" s="86"/>
      <c r="NR25" s="86"/>
      <c r="NS25" s="86"/>
      <c r="NT25" s="86"/>
      <c r="NU25" s="86"/>
      <c r="NV25" s="86"/>
      <c r="NW25" s="86"/>
      <c r="NX25" s="87"/>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5"/>
      <c r="NK26" s="86"/>
      <c r="NL26" s="86"/>
      <c r="NM26" s="86"/>
      <c r="NN26" s="86"/>
      <c r="NO26" s="86"/>
      <c r="NP26" s="86"/>
      <c r="NQ26" s="86"/>
      <c r="NR26" s="86"/>
      <c r="NS26" s="86"/>
      <c r="NT26" s="86"/>
      <c r="NU26" s="86"/>
      <c r="NV26" s="86"/>
      <c r="NW26" s="86"/>
      <c r="NX26" s="87"/>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5"/>
      <c r="NK27" s="86"/>
      <c r="NL27" s="86"/>
      <c r="NM27" s="86"/>
      <c r="NN27" s="86"/>
      <c r="NO27" s="86"/>
      <c r="NP27" s="86"/>
      <c r="NQ27" s="86"/>
      <c r="NR27" s="86"/>
      <c r="NS27" s="86"/>
      <c r="NT27" s="86"/>
      <c r="NU27" s="86"/>
      <c r="NV27" s="86"/>
      <c r="NW27" s="86"/>
      <c r="NX27" s="87"/>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5"/>
      <c r="NK28" s="86"/>
      <c r="NL28" s="86"/>
      <c r="NM28" s="86"/>
      <c r="NN28" s="86"/>
      <c r="NO28" s="86"/>
      <c r="NP28" s="86"/>
      <c r="NQ28" s="86"/>
      <c r="NR28" s="86"/>
      <c r="NS28" s="86"/>
      <c r="NT28" s="86"/>
      <c r="NU28" s="86"/>
      <c r="NV28" s="86"/>
      <c r="NW28" s="86"/>
      <c r="NX28" s="87"/>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5"/>
      <c r="NK29" s="86"/>
      <c r="NL29" s="86"/>
      <c r="NM29" s="86"/>
      <c r="NN29" s="86"/>
      <c r="NO29" s="86"/>
      <c r="NP29" s="86"/>
      <c r="NQ29" s="86"/>
      <c r="NR29" s="86"/>
      <c r="NS29" s="86"/>
      <c r="NT29" s="86"/>
      <c r="NU29" s="86"/>
      <c r="NV29" s="86"/>
      <c r="NW29" s="86"/>
      <c r="NX29" s="87"/>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5"/>
      <c r="NK30" s="86"/>
      <c r="NL30" s="86"/>
      <c r="NM30" s="86"/>
      <c r="NN30" s="86"/>
      <c r="NO30" s="86"/>
      <c r="NP30" s="86"/>
      <c r="NQ30" s="86"/>
      <c r="NR30" s="86"/>
      <c r="NS30" s="86"/>
      <c r="NT30" s="86"/>
      <c r="NU30" s="86"/>
      <c r="NV30" s="86"/>
      <c r="NW30" s="86"/>
      <c r="NX30" s="87"/>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5"/>
      <c r="NK31" s="86"/>
      <c r="NL31" s="86"/>
      <c r="NM31" s="86"/>
      <c r="NN31" s="86"/>
      <c r="NO31" s="86"/>
      <c r="NP31" s="86"/>
      <c r="NQ31" s="86"/>
      <c r="NR31" s="86"/>
      <c r="NS31" s="86"/>
      <c r="NT31" s="86"/>
      <c r="NU31" s="86"/>
      <c r="NV31" s="86"/>
      <c r="NW31" s="86"/>
      <c r="NX31" s="87"/>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5"/>
      <c r="NK32" s="86"/>
      <c r="NL32" s="86"/>
      <c r="NM32" s="86"/>
      <c r="NN32" s="86"/>
      <c r="NO32" s="86"/>
      <c r="NP32" s="86"/>
      <c r="NQ32" s="86"/>
      <c r="NR32" s="86"/>
      <c r="NS32" s="86"/>
      <c r="NT32" s="86"/>
      <c r="NU32" s="86"/>
      <c r="NV32" s="86"/>
      <c r="NW32" s="86"/>
      <c r="NX32" s="87"/>
      <c r="OC32" s="16" t="s">
        <v>57</v>
      </c>
    </row>
    <row r="33" spans="1:393" ht="13.5" customHeight="1" x14ac:dyDescent="0.15">
      <c r="A33" s="2"/>
      <c r="B33" s="14"/>
      <c r="D33" s="2"/>
      <c r="E33" s="2"/>
      <c r="F33" s="2"/>
      <c r="G33" s="65" t="s">
        <v>58</v>
      </c>
      <c r="H33" s="65"/>
      <c r="I33" s="65"/>
      <c r="J33" s="65"/>
      <c r="K33" s="65"/>
      <c r="L33" s="65"/>
      <c r="M33" s="65"/>
      <c r="N33" s="65"/>
      <c r="O33" s="65"/>
      <c r="P33" s="69">
        <f>データ!AI7</f>
        <v>86.5</v>
      </c>
      <c r="Q33" s="70"/>
      <c r="R33" s="70"/>
      <c r="S33" s="70"/>
      <c r="T33" s="70"/>
      <c r="U33" s="70"/>
      <c r="V33" s="70"/>
      <c r="W33" s="70"/>
      <c r="X33" s="70"/>
      <c r="Y33" s="70"/>
      <c r="Z33" s="70"/>
      <c r="AA33" s="70"/>
      <c r="AB33" s="70"/>
      <c r="AC33" s="70"/>
      <c r="AD33" s="71"/>
      <c r="AE33" s="69">
        <f>データ!AJ7</f>
        <v>87.4</v>
      </c>
      <c r="AF33" s="70"/>
      <c r="AG33" s="70"/>
      <c r="AH33" s="70"/>
      <c r="AI33" s="70"/>
      <c r="AJ33" s="70"/>
      <c r="AK33" s="70"/>
      <c r="AL33" s="70"/>
      <c r="AM33" s="70"/>
      <c r="AN33" s="70"/>
      <c r="AO33" s="70"/>
      <c r="AP33" s="70"/>
      <c r="AQ33" s="70"/>
      <c r="AR33" s="70"/>
      <c r="AS33" s="71"/>
      <c r="AT33" s="69">
        <f>データ!AK7</f>
        <v>90</v>
      </c>
      <c r="AU33" s="70"/>
      <c r="AV33" s="70"/>
      <c r="AW33" s="70"/>
      <c r="AX33" s="70"/>
      <c r="AY33" s="70"/>
      <c r="AZ33" s="70"/>
      <c r="BA33" s="70"/>
      <c r="BB33" s="70"/>
      <c r="BC33" s="70"/>
      <c r="BD33" s="70"/>
      <c r="BE33" s="70"/>
      <c r="BF33" s="70"/>
      <c r="BG33" s="70"/>
      <c r="BH33" s="71"/>
      <c r="BI33" s="69">
        <f>データ!AL7</f>
        <v>101.1</v>
      </c>
      <c r="BJ33" s="70"/>
      <c r="BK33" s="70"/>
      <c r="BL33" s="70"/>
      <c r="BM33" s="70"/>
      <c r="BN33" s="70"/>
      <c r="BO33" s="70"/>
      <c r="BP33" s="70"/>
      <c r="BQ33" s="70"/>
      <c r="BR33" s="70"/>
      <c r="BS33" s="70"/>
      <c r="BT33" s="70"/>
      <c r="BU33" s="70"/>
      <c r="BV33" s="70"/>
      <c r="BW33" s="71"/>
      <c r="BX33" s="69">
        <f>データ!AM7</f>
        <v>91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v>
      </c>
      <c r="DE33" s="70"/>
      <c r="DF33" s="70"/>
      <c r="DG33" s="70"/>
      <c r="DH33" s="70"/>
      <c r="DI33" s="70"/>
      <c r="DJ33" s="70"/>
      <c r="DK33" s="70"/>
      <c r="DL33" s="70"/>
      <c r="DM33" s="70"/>
      <c r="DN33" s="70"/>
      <c r="DO33" s="70"/>
      <c r="DP33" s="70"/>
      <c r="DQ33" s="70"/>
      <c r="DR33" s="71"/>
      <c r="DS33" s="69">
        <f>データ!AU7</f>
        <v>78.900000000000006</v>
      </c>
      <c r="DT33" s="70"/>
      <c r="DU33" s="70"/>
      <c r="DV33" s="70"/>
      <c r="DW33" s="70"/>
      <c r="DX33" s="70"/>
      <c r="DY33" s="70"/>
      <c r="DZ33" s="70"/>
      <c r="EA33" s="70"/>
      <c r="EB33" s="70"/>
      <c r="EC33" s="70"/>
      <c r="ED33" s="70"/>
      <c r="EE33" s="70"/>
      <c r="EF33" s="70"/>
      <c r="EG33" s="71"/>
      <c r="EH33" s="69">
        <f>データ!AV7</f>
        <v>67.3</v>
      </c>
      <c r="EI33" s="70"/>
      <c r="EJ33" s="70"/>
      <c r="EK33" s="70"/>
      <c r="EL33" s="70"/>
      <c r="EM33" s="70"/>
      <c r="EN33" s="70"/>
      <c r="EO33" s="70"/>
      <c r="EP33" s="70"/>
      <c r="EQ33" s="70"/>
      <c r="ER33" s="70"/>
      <c r="ES33" s="70"/>
      <c r="ET33" s="70"/>
      <c r="EU33" s="70"/>
      <c r="EV33" s="71"/>
      <c r="EW33" s="69">
        <f>データ!AW7</f>
        <v>75.099999999999994</v>
      </c>
      <c r="EX33" s="70"/>
      <c r="EY33" s="70"/>
      <c r="EZ33" s="70"/>
      <c r="FA33" s="70"/>
      <c r="FB33" s="70"/>
      <c r="FC33" s="70"/>
      <c r="FD33" s="70"/>
      <c r="FE33" s="70"/>
      <c r="FF33" s="70"/>
      <c r="FG33" s="70"/>
      <c r="FH33" s="70"/>
      <c r="FI33" s="70"/>
      <c r="FJ33" s="70"/>
      <c r="FK33" s="71"/>
      <c r="FL33" s="69">
        <f>データ!AX7</f>
        <v>72.099999999999994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77.599999999999994</v>
      </c>
      <c r="GS33" s="70"/>
      <c r="GT33" s="70"/>
      <c r="GU33" s="70"/>
      <c r="GV33" s="70"/>
      <c r="GW33" s="70"/>
      <c r="GX33" s="70"/>
      <c r="GY33" s="70"/>
      <c r="GZ33" s="70"/>
      <c r="HA33" s="70"/>
      <c r="HB33" s="70"/>
      <c r="HC33" s="70"/>
      <c r="HD33" s="70"/>
      <c r="HE33" s="70"/>
      <c r="HF33" s="71"/>
      <c r="HG33" s="69">
        <f>データ!BF7</f>
        <v>77.5</v>
      </c>
      <c r="HH33" s="70"/>
      <c r="HI33" s="70"/>
      <c r="HJ33" s="70"/>
      <c r="HK33" s="70"/>
      <c r="HL33" s="70"/>
      <c r="HM33" s="70"/>
      <c r="HN33" s="70"/>
      <c r="HO33" s="70"/>
      <c r="HP33" s="70"/>
      <c r="HQ33" s="70"/>
      <c r="HR33" s="70"/>
      <c r="HS33" s="70"/>
      <c r="HT33" s="70"/>
      <c r="HU33" s="71"/>
      <c r="HV33" s="69">
        <f>データ!BG7</f>
        <v>65.8</v>
      </c>
      <c r="HW33" s="70"/>
      <c r="HX33" s="70"/>
      <c r="HY33" s="70"/>
      <c r="HZ33" s="70"/>
      <c r="IA33" s="70"/>
      <c r="IB33" s="70"/>
      <c r="IC33" s="70"/>
      <c r="ID33" s="70"/>
      <c r="IE33" s="70"/>
      <c r="IF33" s="70"/>
      <c r="IG33" s="70"/>
      <c r="IH33" s="70"/>
      <c r="II33" s="70"/>
      <c r="IJ33" s="71"/>
      <c r="IK33" s="69">
        <f>データ!BH7</f>
        <v>73.2</v>
      </c>
      <c r="IL33" s="70"/>
      <c r="IM33" s="70"/>
      <c r="IN33" s="70"/>
      <c r="IO33" s="70"/>
      <c r="IP33" s="70"/>
      <c r="IQ33" s="70"/>
      <c r="IR33" s="70"/>
      <c r="IS33" s="70"/>
      <c r="IT33" s="70"/>
      <c r="IU33" s="70"/>
      <c r="IV33" s="70"/>
      <c r="IW33" s="70"/>
      <c r="IX33" s="70"/>
      <c r="IY33" s="71"/>
      <c r="IZ33" s="69">
        <f>データ!BI7</f>
        <v>70.099999999999994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72.099999999999994</v>
      </c>
      <c r="KG33" s="70"/>
      <c r="KH33" s="70"/>
      <c r="KI33" s="70"/>
      <c r="KJ33" s="70"/>
      <c r="KK33" s="70"/>
      <c r="KL33" s="70"/>
      <c r="KM33" s="70"/>
      <c r="KN33" s="70"/>
      <c r="KO33" s="70"/>
      <c r="KP33" s="70"/>
      <c r="KQ33" s="70"/>
      <c r="KR33" s="70"/>
      <c r="KS33" s="70"/>
      <c r="KT33" s="71"/>
      <c r="KU33" s="69">
        <f>データ!BQ7</f>
        <v>71.599999999999994</v>
      </c>
      <c r="KV33" s="70"/>
      <c r="KW33" s="70"/>
      <c r="KX33" s="70"/>
      <c r="KY33" s="70"/>
      <c r="KZ33" s="70"/>
      <c r="LA33" s="70"/>
      <c r="LB33" s="70"/>
      <c r="LC33" s="70"/>
      <c r="LD33" s="70"/>
      <c r="LE33" s="70"/>
      <c r="LF33" s="70"/>
      <c r="LG33" s="70"/>
      <c r="LH33" s="70"/>
      <c r="LI33" s="71"/>
      <c r="LJ33" s="69">
        <f>データ!BR7</f>
        <v>54.3</v>
      </c>
      <c r="LK33" s="70"/>
      <c r="LL33" s="70"/>
      <c r="LM33" s="70"/>
      <c r="LN33" s="70"/>
      <c r="LO33" s="70"/>
      <c r="LP33" s="70"/>
      <c r="LQ33" s="70"/>
      <c r="LR33" s="70"/>
      <c r="LS33" s="70"/>
      <c r="LT33" s="70"/>
      <c r="LU33" s="70"/>
      <c r="LV33" s="70"/>
      <c r="LW33" s="70"/>
      <c r="LX33" s="71"/>
      <c r="LY33" s="69">
        <f>データ!BS7</f>
        <v>61.4</v>
      </c>
      <c r="LZ33" s="70"/>
      <c r="MA33" s="70"/>
      <c r="MB33" s="70"/>
      <c r="MC33" s="70"/>
      <c r="MD33" s="70"/>
      <c r="ME33" s="70"/>
      <c r="MF33" s="70"/>
      <c r="MG33" s="70"/>
      <c r="MH33" s="70"/>
      <c r="MI33" s="70"/>
      <c r="MJ33" s="70"/>
      <c r="MK33" s="70"/>
      <c r="ML33" s="70"/>
      <c r="MM33" s="71"/>
      <c r="MN33" s="69">
        <f>データ!BT7</f>
        <v>64</v>
      </c>
      <c r="MO33" s="70"/>
      <c r="MP33" s="70"/>
      <c r="MQ33" s="70"/>
      <c r="MR33" s="70"/>
      <c r="MS33" s="70"/>
      <c r="MT33" s="70"/>
      <c r="MU33" s="70"/>
      <c r="MV33" s="70"/>
      <c r="MW33" s="70"/>
      <c r="MX33" s="70"/>
      <c r="MY33" s="70"/>
      <c r="MZ33" s="70"/>
      <c r="NA33" s="70"/>
      <c r="NB33" s="71"/>
      <c r="ND33" s="2"/>
      <c r="NE33" s="2"/>
      <c r="NF33" s="2"/>
      <c r="NG33" s="2"/>
      <c r="NH33" s="15"/>
      <c r="NI33" s="2"/>
      <c r="NJ33" s="85"/>
      <c r="NK33" s="86"/>
      <c r="NL33" s="86"/>
      <c r="NM33" s="86"/>
      <c r="NN33" s="86"/>
      <c r="NO33" s="86"/>
      <c r="NP33" s="86"/>
      <c r="NQ33" s="86"/>
      <c r="NR33" s="86"/>
      <c r="NS33" s="86"/>
      <c r="NT33" s="86"/>
      <c r="NU33" s="86"/>
      <c r="NV33" s="86"/>
      <c r="NW33" s="86"/>
      <c r="NX33" s="87"/>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88"/>
      <c r="NK34" s="89"/>
      <c r="NL34" s="89"/>
      <c r="NM34" s="89"/>
      <c r="NN34" s="89"/>
      <c r="NO34" s="89"/>
      <c r="NP34" s="89"/>
      <c r="NQ34" s="89"/>
      <c r="NR34" s="89"/>
      <c r="NS34" s="89"/>
      <c r="NT34" s="89"/>
      <c r="NU34" s="89"/>
      <c r="NV34" s="89"/>
      <c r="NW34" s="89"/>
      <c r="NX34" s="90"/>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182</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5" t="s">
        <v>181</v>
      </c>
      <c r="NK54" s="86"/>
      <c r="NL54" s="86"/>
      <c r="NM54" s="86"/>
      <c r="NN54" s="86"/>
      <c r="NO54" s="86"/>
      <c r="NP54" s="86"/>
      <c r="NQ54" s="86"/>
      <c r="NR54" s="86"/>
      <c r="NS54" s="86"/>
      <c r="NT54" s="86"/>
      <c r="NU54" s="86"/>
      <c r="NV54" s="86"/>
      <c r="NW54" s="86"/>
      <c r="NX54" s="87"/>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45515</v>
      </c>
      <c r="Q55" s="67"/>
      <c r="R55" s="67"/>
      <c r="S55" s="67"/>
      <c r="T55" s="67"/>
      <c r="U55" s="67"/>
      <c r="V55" s="67"/>
      <c r="W55" s="67"/>
      <c r="X55" s="67"/>
      <c r="Y55" s="67"/>
      <c r="Z55" s="67"/>
      <c r="AA55" s="67"/>
      <c r="AB55" s="67"/>
      <c r="AC55" s="67"/>
      <c r="AD55" s="68"/>
      <c r="AE55" s="66">
        <f>データ!CB7</f>
        <v>46111</v>
      </c>
      <c r="AF55" s="67"/>
      <c r="AG55" s="67"/>
      <c r="AH55" s="67"/>
      <c r="AI55" s="67"/>
      <c r="AJ55" s="67"/>
      <c r="AK55" s="67"/>
      <c r="AL55" s="67"/>
      <c r="AM55" s="67"/>
      <c r="AN55" s="67"/>
      <c r="AO55" s="67"/>
      <c r="AP55" s="67"/>
      <c r="AQ55" s="67"/>
      <c r="AR55" s="67"/>
      <c r="AS55" s="68"/>
      <c r="AT55" s="66">
        <f>データ!CC7</f>
        <v>49294</v>
      </c>
      <c r="AU55" s="67"/>
      <c r="AV55" s="67"/>
      <c r="AW55" s="67"/>
      <c r="AX55" s="67"/>
      <c r="AY55" s="67"/>
      <c r="AZ55" s="67"/>
      <c r="BA55" s="67"/>
      <c r="BB55" s="67"/>
      <c r="BC55" s="67"/>
      <c r="BD55" s="67"/>
      <c r="BE55" s="67"/>
      <c r="BF55" s="67"/>
      <c r="BG55" s="67"/>
      <c r="BH55" s="68"/>
      <c r="BI55" s="66">
        <f>データ!CD7</f>
        <v>49282</v>
      </c>
      <c r="BJ55" s="67"/>
      <c r="BK55" s="67"/>
      <c r="BL55" s="67"/>
      <c r="BM55" s="67"/>
      <c r="BN55" s="67"/>
      <c r="BO55" s="67"/>
      <c r="BP55" s="67"/>
      <c r="BQ55" s="67"/>
      <c r="BR55" s="67"/>
      <c r="BS55" s="67"/>
      <c r="BT55" s="67"/>
      <c r="BU55" s="67"/>
      <c r="BV55" s="67"/>
      <c r="BW55" s="68"/>
      <c r="BX55" s="66">
        <f>データ!CE7</f>
        <v>53736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11456</v>
      </c>
      <c r="DE55" s="67"/>
      <c r="DF55" s="67"/>
      <c r="DG55" s="67"/>
      <c r="DH55" s="67"/>
      <c r="DI55" s="67"/>
      <c r="DJ55" s="67"/>
      <c r="DK55" s="67"/>
      <c r="DL55" s="67"/>
      <c r="DM55" s="67"/>
      <c r="DN55" s="67"/>
      <c r="DO55" s="67"/>
      <c r="DP55" s="67"/>
      <c r="DQ55" s="67"/>
      <c r="DR55" s="68"/>
      <c r="DS55" s="66">
        <f>データ!CM7</f>
        <v>12208</v>
      </c>
      <c r="DT55" s="67"/>
      <c r="DU55" s="67"/>
      <c r="DV55" s="67"/>
      <c r="DW55" s="67"/>
      <c r="DX55" s="67"/>
      <c r="DY55" s="67"/>
      <c r="DZ55" s="67"/>
      <c r="EA55" s="67"/>
      <c r="EB55" s="67"/>
      <c r="EC55" s="67"/>
      <c r="ED55" s="67"/>
      <c r="EE55" s="67"/>
      <c r="EF55" s="67"/>
      <c r="EG55" s="68"/>
      <c r="EH55" s="66">
        <f>データ!CN7</f>
        <v>12751</v>
      </c>
      <c r="EI55" s="67"/>
      <c r="EJ55" s="67"/>
      <c r="EK55" s="67"/>
      <c r="EL55" s="67"/>
      <c r="EM55" s="67"/>
      <c r="EN55" s="67"/>
      <c r="EO55" s="67"/>
      <c r="EP55" s="67"/>
      <c r="EQ55" s="67"/>
      <c r="ER55" s="67"/>
      <c r="ES55" s="67"/>
      <c r="ET55" s="67"/>
      <c r="EU55" s="67"/>
      <c r="EV55" s="68"/>
      <c r="EW55" s="66">
        <f>データ!CO7</f>
        <v>13551</v>
      </c>
      <c r="EX55" s="67"/>
      <c r="EY55" s="67"/>
      <c r="EZ55" s="67"/>
      <c r="FA55" s="67"/>
      <c r="FB55" s="67"/>
      <c r="FC55" s="67"/>
      <c r="FD55" s="67"/>
      <c r="FE55" s="67"/>
      <c r="FF55" s="67"/>
      <c r="FG55" s="67"/>
      <c r="FH55" s="67"/>
      <c r="FI55" s="67"/>
      <c r="FJ55" s="67"/>
      <c r="FK55" s="68"/>
      <c r="FL55" s="66">
        <f>データ!CP7</f>
        <v>14034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65.7</v>
      </c>
      <c r="GS55" s="70"/>
      <c r="GT55" s="70"/>
      <c r="GU55" s="70"/>
      <c r="GV55" s="70"/>
      <c r="GW55" s="70"/>
      <c r="GX55" s="70"/>
      <c r="GY55" s="70"/>
      <c r="GZ55" s="70"/>
      <c r="HA55" s="70"/>
      <c r="HB55" s="70"/>
      <c r="HC55" s="70"/>
      <c r="HD55" s="70"/>
      <c r="HE55" s="70"/>
      <c r="HF55" s="71"/>
      <c r="HG55" s="69">
        <f>データ!CX7</f>
        <v>66</v>
      </c>
      <c r="HH55" s="70"/>
      <c r="HI55" s="70"/>
      <c r="HJ55" s="70"/>
      <c r="HK55" s="70"/>
      <c r="HL55" s="70"/>
      <c r="HM55" s="70"/>
      <c r="HN55" s="70"/>
      <c r="HO55" s="70"/>
      <c r="HP55" s="70"/>
      <c r="HQ55" s="70"/>
      <c r="HR55" s="70"/>
      <c r="HS55" s="70"/>
      <c r="HT55" s="70"/>
      <c r="HU55" s="71"/>
      <c r="HV55" s="69">
        <f>データ!CY7</f>
        <v>79.099999999999994</v>
      </c>
      <c r="HW55" s="70"/>
      <c r="HX55" s="70"/>
      <c r="HY55" s="70"/>
      <c r="HZ55" s="70"/>
      <c r="IA55" s="70"/>
      <c r="IB55" s="70"/>
      <c r="IC55" s="70"/>
      <c r="ID55" s="70"/>
      <c r="IE55" s="70"/>
      <c r="IF55" s="70"/>
      <c r="IG55" s="70"/>
      <c r="IH55" s="70"/>
      <c r="II55" s="70"/>
      <c r="IJ55" s="71"/>
      <c r="IK55" s="69">
        <f>データ!CZ7</f>
        <v>71.7</v>
      </c>
      <c r="IL55" s="70"/>
      <c r="IM55" s="70"/>
      <c r="IN55" s="70"/>
      <c r="IO55" s="70"/>
      <c r="IP55" s="70"/>
      <c r="IQ55" s="70"/>
      <c r="IR55" s="70"/>
      <c r="IS55" s="70"/>
      <c r="IT55" s="70"/>
      <c r="IU55" s="70"/>
      <c r="IV55" s="70"/>
      <c r="IW55" s="70"/>
      <c r="IX55" s="70"/>
      <c r="IY55" s="71"/>
      <c r="IZ55" s="69">
        <f>データ!DA7</f>
        <v>73.7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22.4</v>
      </c>
      <c r="KG55" s="70"/>
      <c r="KH55" s="70"/>
      <c r="KI55" s="70"/>
      <c r="KJ55" s="70"/>
      <c r="KK55" s="70"/>
      <c r="KL55" s="70"/>
      <c r="KM55" s="70"/>
      <c r="KN55" s="70"/>
      <c r="KO55" s="70"/>
      <c r="KP55" s="70"/>
      <c r="KQ55" s="70"/>
      <c r="KR55" s="70"/>
      <c r="KS55" s="70"/>
      <c r="KT55" s="71"/>
      <c r="KU55" s="69">
        <f>データ!DI7</f>
        <v>23.6</v>
      </c>
      <c r="KV55" s="70"/>
      <c r="KW55" s="70"/>
      <c r="KX55" s="70"/>
      <c r="KY55" s="70"/>
      <c r="KZ55" s="70"/>
      <c r="LA55" s="70"/>
      <c r="LB55" s="70"/>
      <c r="LC55" s="70"/>
      <c r="LD55" s="70"/>
      <c r="LE55" s="70"/>
      <c r="LF55" s="70"/>
      <c r="LG55" s="70"/>
      <c r="LH55" s="70"/>
      <c r="LI55" s="71"/>
      <c r="LJ55" s="69">
        <f>データ!DJ7</f>
        <v>23.3</v>
      </c>
      <c r="LK55" s="70"/>
      <c r="LL55" s="70"/>
      <c r="LM55" s="70"/>
      <c r="LN55" s="70"/>
      <c r="LO55" s="70"/>
      <c r="LP55" s="70"/>
      <c r="LQ55" s="70"/>
      <c r="LR55" s="70"/>
      <c r="LS55" s="70"/>
      <c r="LT55" s="70"/>
      <c r="LU55" s="70"/>
      <c r="LV55" s="70"/>
      <c r="LW55" s="70"/>
      <c r="LX55" s="71"/>
      <c r="LY55" s="69">
        <f>データ!DK7</f>
        <v>23</v>
      </c>
      <c r="LZ55" s="70"/>
      <c r="MA55" s="70"/>
      <c r="MB55" s="70"/>
      <c r="MC55" s="70"/>
      <c r="MD55" s="70"/>
      <c r="ME55" s="70"/>
      <c r="MF55" s="70"/>
      <c r="MG55" s="70"/>
      <c r="MH55" s="70"/>
      <c r="MI55" s="70"/>
      <c r="MJ55" s="70"/>
      <c r="MK55" s="70"/>
      <c r="ML55" s="70"/>
      <c r="MM55" s="71"/>
      <c r="MN55" s="69">
        <f>データ!DL7</f>
        <v>24.3</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183</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65" t="s">
        <v>58</v>
      </c>
      <c r="H79" s="65"/>
      <c r="I79" s="65"/>
      <c r="J79" s="65"/>
      <c r="K79" s="65"/>
      <c r="L79" s="65"/>
      <c r="M79" s="65"/>
      <c r="N79" s="65"/>
      <c r="O79" s="65"/>
      <c r="P79" s="69">
        <f>データ!DS7</f>
        <v>137.1</v>
      </c>
      <c r="Q79" s="70"/>
      <c r="R79" s="70"/>
      <c r="S79" s="70"/>
      <c r="T79" s="70"/>
      <c r="U79" s="70"/>
      <c r="V79" s="70"/>
      <c r="W79" s="70"/>
      <c r="X79" s="70"/>
      <c r="Y79" s="70"/>
      <c r="Z79" s="70"/>
      <c r="AA79" s="70"/>
      <c r="AB79" s="70"/>
      <c r="AC79" s="70"/>
      <c r="AD79" s="71"/>
      <c r="AE79" s="69">
        <f>データ!DT7</f>
        <v>152.9</v>
      </c>
      <c r="AF79" s="70"/>
      <c r="AG79" s="70"/>
      <c r="AH79" s="70"/>
      <c r="AI79" s="70"/>
      <c r="AJ79" s="70"/>
      <c r="AK79" s="70"/>
      <c r="AL79" s="70"/>
      <c r="AM79" s="70"/>
      <c r="AN79" s="70"/>
      <c r="AO79" s="70"/>
      <c r="AP79" s="70"/>
      <c r="AQ79" s="70"/>
      <c r="AR79" s="70"/>
      <c r="AS79" s="71"/>
      <c r="AT79" s="69">
        <f>データ!DU7</f>
        <v>203.2</v>
      </c>
      <c r="AU79" s="70"/>
      <c r="AV79" s="70"/>
      <c r="AW79" s="70"/>
      <c r="AX79" s="70"/>
      <c r="AY79" s="70"/>
      <c r="AZ79" s="70"/>
      <c r="BA79" s="70"/>
      <c r="BB79" s="70"/>
      <c r="BC79" s="70"/>
      <c r="BD79" s="70"/>
      <c r="BE79" s="70"/>
      <c r="BF79" s="70"/>
      <c r="BG79" s="70"/>
      <c r="BH79" s="71"/>
      <c r="BI79" s="69">
        <f>データ!DV7</f>
        <v>175.4</v>
      </c>
      <c r="BJ79" s="70"/>
      <c r="BK79" s="70"/>
      <c r="BL79" s="70"/>
      <c r="BM79" s="70"/>
      <c r="BN79" s="70"/>
      <c r="BO79" s="70"/>
      <c r="BP79" s="70"/>
      <c r="BQ79" s="70"/>
      <c r="BR79" s="70"/>
      <c r="BS79" s="70"/>
      <c r="BT79" s="70"/>
      <c r="BU79" s="70"/>
      <c r="BV79" s="70"/>
      <c r="BW79" s="71"/>
      <c r="BX79" s="69">
        <f>データ!DW7</f>
        <v>195.8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65.7</v>
      </c>
      <c r="DH79" s="70"/>
      <c r="DI79" s="70"/>
      <c r="DJ79" s="70"/>
      <c r="DK79" s="70"/>
      <c r="DL79" s="70"/>
      <c r="DM79" s="70"/>
      <c r="DN79" s="70"/>
      <c r="DO79" s="70"/>
      <c r="DP79" s="70"/>
      <c r="DQ79" s="70"/>
      <c r="DR79" s="70"/>
      <c r="DS79" s="70"/>
      <c r="DT79" s="70"/>
      <c r="DU79" s="71"/>
      <c r="DV79" s="69">
        <f>データ!EE7</f>
        <v>68.2</v>
      </c>
      <c r="DW79" s="70"/>
      <c r="DX79" s="70"/>
      <c r="DY79" s="70"/>
      <c r="DZ79" s="70"/>
      <c r="EA79" s="70"/>
      <c r="EB79" s="70"/>
      <c r="EC79" s="70"/>
      <c r="ED79" s="70"/>
      <c r="EE79" s="70"/>
      <c r="EF79" s="70"/>
      <c r="EG79" s="70"/>
      <c r="EH79" s="70"/>
      <c r="EI79" s="70"/>
      <c r="EJ79" s="71"/>
      <c r="EK79" s="69">
        <f>データ!EF7</f>
        <v>70.7</v>
      </c>
      <c r="EL79" s="70"/>
      <c r="EM79" s="70"/>
      <c r="EN79" s="70"/>
      <c r="EO79" s="70"/>
      <c r="EP79" s="70"/>
      <c r="EQ79" s="70"/>
      <c r="ER79" s="70"/>
      <c r="ES79" s="70"/>
      <c r="ET79" s="70"/>
      <c r="EU79" s="70"/>
      <c r="EV79" s="70"/>
      <c r="EW79" s="70"/>
      <c r="EX79" s="70"/>
      <c r="EY79" s="71"/>
      <c r="EZ79" s="69">
        <f>データ!EG7</f>
        <v>73.2</v>
      </c>
      <c r="FA79" s="70"/>
      <c r="FB79" s="70"/>
      <c r="FC79" s="70"/>
      <c r="FD79" s="70"/>
      <c r="FE79" s="70"/>
      <c r="FF79" s="70"/>
      <c r="FG79" s="70"/>
      <c r="FH79" s="70"/>
      <c r="FI79" s="70"/>
      <c r="FJ79" s="70"/>
      <c r="FK79" s="70"/>
      <c r="FL79" s="70"/>
      <c r="FM79" s="70"/>
      <c r="FN79" s="71"/>
      <c r="FO79" s="69">
        <f>データ!EH7</f>
        <v>73.8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69.2</v>
      </c>
      <c r="GU79" s="70"/>
      <c r="GV79" s="70"/>
      <c r="GW79" s="70"/>
      <c r="GX79" s="70"/>
      <c r="GY79" s="70"/>
      <c r="GZ79" s="70"/>
      <c r="HA79" s="70"/>
      <c r="HB79" s="70"/>
      <c r="HC79" s="70"/>
      <c r="HD79" s="70"/>
      <c r="HE79" s="70"/>
      <c r="HF79" s="70"/>
      <c r="HG79" s="70"/>
      <c r="HH79" s="71"/>
      <c r="HI79" s="69">
        <f>データ!EP7</f>
        <v>72.599999999999994</v>
      </c>
      <c r="HJ79" s="70"/>
      <c r="HK79" s="70"/>
      <c r="HL79" s="70"/>
      <c r="HM79" s="70"/>
      <c r="HN79" s="70"/>
      <c r="HO79" s="70"/>
      <c r="HP79" s="70"/>
      <c r="HQ79" s="70"/>
      <c r="HR79" s="70"/>
      <c r="HS79" s="70"/>
      <c r="HT79" s="70"/>
      <c r="HU79" s="70"/>
      <c r="HV79" s="70"/>
      <c r="HW79" s="71"/>
      <c r="HX79" s="69">
        <f>データ!EQ7</f>
        <v>75.2</v>
      </c>
      <c r="HY79" s="70"/>
      <c r="HZ79" s="70"/>
      <c r="IA79" s="70"/>
      <c r="IB79" s="70"/>
      <c r="IC79" s="70"/>
      <c r="ID79" s="70"/>
      <c r="IE79" s="70"/>
      <c r="IF79" s="70"/>
      <c r="IG79" s="70"/>
      <c r="IH79" s="70"/>
      <c r="II79" s="70"/>
      <c r="IJ79" s="70"/>
      <c r="IK79" s="70"/>
      <c r="IL79" s="71"/>
      <c r="IM79" s="69">
        <f>データ!ER7</f>
        <v>78.2</v>
      </c>
      <c r="IN79" s="70"/>
      <c r="IO79" s="70"/>
      <c r="IP79" s="70"/>
      <c r="IQ79" s="70"/>
      <c r="IR79" s="70"/>
      <c r="IS79" s="70"/>
      <c r="IT79" s="70"/>
      <c r="IU79" s="70"/>
      <c r="IV79" s="70"/>
      <c r="IW79" s="70"/>
      <c r="IX79" s="70"/>
      <c r="IY79" s="70"/>
      <c r="IZ79" s="70"/>
      <c r="JA79" s="71"/>
      <c r="JB79" s="69">
        <f>データ!ES7</f>
        <v>73.900000000000006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64821759</v>
      </c>
      <c r="KH79" s="67"/>
      <c r="KI79" s="67"/>
      <c r="KJ79" s="67"/>
      <c r="KK79" s="67"/>
      <c r="KL79" s="67"/>
      <c r="KM79" s="67"/>
      <c r="KN79" s="67"/>
      <c r="KO79" s="67"/>
      <c r="KP79" s="67"/>
      <c r="KQ79" s="67"/>
      <c r="KR79" s="67"/>
      <c r="KS79" s="67"/>
      <c r="KT79" s="67"/>
      <c r="KU79" s="68"/>
      <c r="KV79" s="66">
        <f>データ!FA7</f>
        <v>64229229</v>
      </c>
      <c r="KW79" s="67"/>
      <c r="KX79" s="67"/>
      <c r="KY79" s="67"/>
      <c r="KZ79" s="67"/>
      <c r="LA79" s="67"/>
      <c r="LB79" s="67"/>
      <c r="LC79" s="67"/>
      <c r="LD79" s="67"/>
      <c r="LE79" s="67"/>
      <c r="LF79" s="67"/>
      <c r="LG79" s="67"/>
      <c r="LH79" s="67"/>
      <c r="LI79" s="67"/>
      <c r="LJ79" s="68"/>
      <c r="LK79" s="66">
        <f>データ!FB7</f>
        <v>63576734</v>
      </c>
      <c r="LL79" s="67"/>
      <c r="LM79" s="67"/>
      <c r="LN79" s="67"/>
      <c r="LO79" s="67"/>
      <c r="LP79" s="67"/>
      <c r="LQ79" s="67"/>
      <c r="LR79" s="67"/>
      <c r="LS79" s="67"/>
      <c r="LT79" s="67"/>
      <c r="LU79" s="67"/>
      <c r="LV79" s="67"/>
      <c r="LW79" s="67"/>
      <c r="LX79" s="67"/>
      <c r="LY79" s="68"/>
      <c r="LZ79" s="66">
        <f>データ!FC7</f>
        <v>63573752</v>
      </c>
      <c r="MA79" s="67"/>
      <c r="MB79" s="67"/>
      <c r="MC79" s="67"/>
      <c r="MD79" s="67"/>
      <c r="ME79" s="67"/>
      <c r="MF79" s="67"/>
      <c r="MG79" s="67"/>
      <c r="MH79" s="67"/>
      <c r="MI79" s="67"/>
      <c r="MJ79" s="67"/>
      <c r="MK79" s="67"/>
      <c r="ML79" s="67"/>
      <c r="MM79" s="67"/>
      <c r="MN79" s="68"/>
      <c r="MO79" s="66">
        <f>データ!FD7</f>
        <v>77153863</v>
      </c>
      <c r="MP79" s="67"/>
      <c r="MQ79" s="67"/>
      <c r="MR79" s="67"/>
      <c r="MS79" s="67"/>
      <c r="MT79" s="67"/>
      <c r="MU79" s="67"/>
      <c r="MV79" s="67"/>
      <c r="MW79" s="67"/>
      <c r="MX79" s="67"/>
      <c r="MY79" s="67"/>
      <c r="MZ79" s="67"/>
      <c r="NA79" s="67"/>
      <c r="NB79" s="67"/>
      <c r="NC79" s="68"/>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D5T+67nNScKAgmF+uVL9+rfBFKCeXuiLHzqGU1rrlEuOI7D/hzT5amTdM2g3vIK3VT06Q3MMBlNNHyTjKQZLA==" saltValue="ocMovqFdBbgNahFxumAbu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109</v>
      </c>
      <c r="AJ4" s="147"/>
      <c r="AK4" s="147"/>
      <c r="AL4" s="147"/>
      <c r="AM4" s="147"/>
      <c r="AN4" s="147"/>
      <c r="AO4" s="147"/>
      <c r="AP4" s="147"/>
      <c r="AQ4" s="147"/>
      <c r="AR4" s="147"/>
      <c r="AS4" s="148"/>
      <c r="AT4" s="145" t="s">
        <v>110</v>
      </c>
      <c r="AU4" s="144"/>
      <c r="AV4" s="144"/>
      <c r="AW4" s="144"/>
      <c r="AX4" s="144"/>
      <c r="AY4" s="144"/>
      <c r="AZ4" s="144"/>
      <c r="BA4" s="144"/>
      <c r="BB4" s="144"/>
      <c r="BC4" s="144"/>
      <c r="BD4" s="144"/>
      <c r="BE4" s="145" t="s">
        <v>111</v>
      </c>
      <c r="BF4" s="144"/>
      <c r="BG4" s="144"/>
      <c r="BH4" s="144"/>
      <c r="BI4" s="144"/>
      <c r="BJ4" s="144"/>
      <c r="BK4" s="144"/>
      <c r="BL4" s="144"/>
      <c r="BM4" s="144"/>
      <c r="BN4" s="144"/>
      <c r="BO4" s="144"/>
      <c r="BP4" s="146" t="s">
        <v>112</v>
      </c>
      <c r="BQ4" s="147"/>
      <c r="BR4" s="147"/>
      <c r="BS4" s="147"/>
      <c r="BT4" s="147"/>
      <c r="BU4" s="147"/>
      <c r="BV4" s="147"/>
      <c r="BW4" s="147"/>
      <c r="BX4" s="147"/>
      <c r="BY4" s="147"/>
      <c r="BZ4" s="148"/>
      <c r="CA4" s="144" t="s">
        <v>113</v>
      </c>
      <c r="CB4" s="144"/>
      <c r="CC4" s="144"/>
      <c r="CD4" s="144"/>
      <c r="CE4" s="144"/>
      <c r="CF4" s="144"/>
      <c r="CG4" s="144"/>
      <c r="CH4" s="144"/>
      <c r="CI4" s="144"/>
      <c r="CJ4" s="144"/>
      <c r="CK4" s="144"/>
      <c r="CL4" s="145" t="s">
        <v>114</v>
      </c>
      <c r="CM4" s="144"/>
      <c r="CN4" s="144"/>
      <c r="CO4" s="144"/>
      <c r="CP4" s="144"/>
      <c r="CQ4" s="144"/>
      <c r="CR4" s="144"/>
      <c r="CS4" s="144"/>
      <c r="CT4" s="144"/>
      <c r="CU4" s="144"/>
      <c r="CV4" s="144"/>
      <c r="CW4" s="144" t="s">
        <v>115</v>
      </c>
      <c r="CX4" s="144"/>
      <c r="CY4" s="144"/>
      <c r="CZ4" s="144"/>
      <c r="DA4" s="144"/>
      <c r="DB4" s="144"/>
      <c r="DC4" s="144"/>
      <c r="DD4" s="144"/>
      <c r="DE4" s="144"/>
      <c r="DF4" s="144"/>
      <c r="DG4" s="144"/>
      <c r="DH4" s="144" t="s">
        <v>116</v>
      </c>
      <c r="DI4" s="144"/>
      <c r="DJ4" s="144"/>
      <c r="DK4" s="144"/>
      <c r="DL4" s="144"/>
      <c r="DM4" s="144"/>
      <c r="DN4" s="144"/>
      <c r="DO4" s="144"/>
      <c r="DP4" s="144"/>
      <c r="DQ4" s="144"/>
      <c r="DR4" s="144"/>
      <c r="DS4" s="145" t="s">
        <v>117</v>
      </c>
      <c r="DT4" s="144"/>
      <c r="DU4" s="144"/>
      <c r="DV4" s="144"/>
      <c r="DW4" s="144"/>
      <c r="DX4" s="144"/>
      <c r="DY4" s="144"/>
      <c r="DZ4" s="144"/>
      <c r="EA4" s="144"/>
      <c r="EB4" s="144"/>
      <c r="EC4" s="144"/>
      <c r="ED4" s="146" t="s">
        <v>118</v>
      </c>
      <c r="EE4" s="147"/>
      <c r="EF4" s="147"/>
      <c r="EG4" s="147"/>
      <c r="EH4" s="147"/>
      <c r="EI4" s="147"/>
      <c r="EJ4" s="147"/>
      <c r="EK4" s="147"/>
      <c r="EL4" s="147"/>
      <c r="EM4" s="147"/>
      <c r="EN4" s="148"/>
      <c r="EO4" s="144" t="s">
        <v>119</v>
      </c>
      <c r="EP4" s="144"/>
      <c r="EQ4" s="144"/>
      <c r="ER4" s="144"/>
      <c r="ES4" s="144"/>
      <c r="ET4" s="144"/>
      <c r="EU4" s="144"/>
      <c r="EV4" s="144"/>
      <c r="EW4" s="144"/>
      <c r="EX4" s="144"/>
      <c r="EY4" s="144"/>
      <c r="EZ4" s="144" t="s">
        <v>120</v>
      </c>
      <c r="FA4" s="144"/>
      <c r="FB4" s="144"/>
      <c r="FC4" s="144"/>
      <c r="FD4" s="144"/>
      <c r="FE4" s="144"/>
      <c r="FF4" s="144"/>
      <c r="FG4" s="144"/>
      <c r="FH4" s="144"/>
      <c r="FI4" s="144"/>
      <c r="FJ4" s="144"/>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156</v>
      </c>
      <c r="CE5" s="49" t="s">
        <v>149</v>
      </c>
      <c r="CF5" s="49" t="s">
        <v>150</v>
      </c>
      <c r="CG5" s="49" t="s">
        <v>151</v>
      </c>
      <c r="CH5" s="49" t="s">
        <v>152</v>
      </c>
      <c r="CI5" s="49" t="s">
        <v>153</v>
      </c>
      <c r="CJ5" s="49" t="s">
        <v>154</v>
      </c>
      <c r="CK5" s="49" t="s">
        <v>155</v>
      </c>
      <c r="CL5" s="49" t="s">
        <v>145</v>
      </c>
      <c r="CM5" s="49" t="s">
        <v>146</v>
      </c>
      <c r="CN5" s="49" t="s">
        <v>147</v>
      </c>
      <c r="CO5" s="49" t="s">
        <v>156</v>
      </c>
      <c r="CP5" s="49" t="s">
        <v>149</v>
      </c>
      <c r="CQ5" s="49" t="s">
        <v>150</v>
      </c>
      <c r="CR5" s="49" t="s">
        <v>151</v>
      </c>
      <c r="CS5" s="49" t="s">
        <v>152</v>
      </c>
      <c r="CT5" s="49" t="s">
        <v>153</v>
      </c>
      <c r="CU5" s="49" t="s">
        <v>154</v>
      </c>
      <c r="CV5" s="49" t="s">
        <v>155</v>
      </c>
      <c r="CW5" s="49" t="s">
        <v>145</v>
      </c>
      <c r="CX5" s="49" t="s">
        <v>157</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158</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159</v>
      </c>
      <c r="B6" s="50">
        <f>B8</f>
        <v>2022</v>
      </c>
      <c r="C6" s="50">
        <f t="shared" ref="C6:M6" si="2">C8</f>
        <v>232092</v>
      </c>
      <c r="D6" s="50">
        <f t="shared" si="2"/>
        <v>46</v>
      </c>
      <c r="E6" s="50">
        <f t="shared" si="2"/>
        <v>6</v>
      </c>
      <c r="F6" s="50">
        <f t="shared" si="2"/>
        <v>0</v>
      </c>
      <c r="G6" s="50">
        <f t="shared" si="2"/>
        <v>1</v>
      </c>
      <c r="H6" s="141" t="str">
        <f>IF(H8&lt;&gt;I8,H8,"")&amp;IF(I8&lt;&gt;J8,I8,"")&amp;"　"&amp;J8</f>
        <v>愛知県碧南市　碧南市民病院</v>
      </c>
      <c r="I6" s="142"/>
      <c r="J6" s="143"/>
      <c r="K6" s="50" t="str">
        <f t="shared" si="2"/>
        <v>当然財務</v>
      </c>
      <c r="L6" s="50" t="str">
        <f t="shared" si="2"/>
        <v>病院事業</v>
      </c>
      <c r="M6" s="50" t="str">
        <f t="shared" si="2"/>
        <v>一般病院</v>
      </c>
      <c r="N6" s="50" t="str">
        <f>N8</f>
        <v>200床以上～300床未満</v>
      </c>
      <c r="O6" s="50" t="str">
        <f>O8</f>
        <v>非設置</v>
      </c>
      <c r="P6" s="50" t="str">
        <f>P8</f>
        <v>直営</v>
      </c>
      <c r="Q6" s="51">
        <f t="shared" ref="Q6:AH6" si="3">Q8</f>
        <v>20</v>
      </c>
      <c r="R6" s="50" t="str">
        <f t="shared" si="3"/>
        <v>対象</v>
      </c>
      <c r="S6" s="50" t="str">
        <f t="shared" si="3"/>
        <v>透 未 訓</v>
      </c>
      <c r="T6" s="50" t="str">
        <f t="shared" si="3"/>
        <v>救 臨 輪</v>
      </c>
      <c r="U6" s="51">
        <f>U8</f>
        <v>72645</v>
      </c>
      <c r="V6" s="51">
        <f>V8</f>
        <v>27427</v>
      </c>
      <c r="W6" s="50" t="str">
        <f>W8</f>
        <v>非該当</v>
      </c>
      <c r="X6" s="50" t="str">
        <f t="shared" ref="X6" si="4">X8</f>
        <v>非該当</v>
      </c>
      <c r="Y6" s="50" t="str">
        <f t="shared" si="3"/>
        <v>７：１</v>
      </c>
      <c r="Z6" s="51">
        <f t="shared" si="3"/>
        <v>255</v>
      </c>
      <c r="AA6" s="51" t="str">
        <f t="shared" si="3"/>
        <v>-</v>
      </c>
      <c r="AB6" s="51" t="str">
        <f t="shared" si="3"/>
        <v>-</v>
      </c>
      <c r="AC6" s="51" t="str">
        <f t="shared" si="3"/>
        <v>-</v>
      </c>
      <c r="AD6" s="51" t="str">
        <f t="shared" si="3"/>
        <v>-</v>
      </c>
      <c r="AE6" s="51">
        <f t="shared" si="3"/>
        <v>255</v>
      </c>
      <c r="AF6" s="51">
        <f t="shared" si="3"/>
        <v>255</v>
      </c>
      <c r="AG6" s="51" t="str">
        <f t="shared" si="3"/>
        <v>-</v>
      </c>
      <c r="AH6" s="51">
        <f t="shared" si="3"/>
        <v>255</v>
      </c>
      <c r="AI6" s="52">
        <f>IF(AI8="-",NA(),AI8)</f>
        <v>86.5</v>
      </c>
      <c r="AJ6" s="52">
        <f t="shared" ref="AJ6:AR6" si="5">IF(AJ8="-",NA(),AJ8)</f>
        <v>87.4</v>
      </c>
      <c r="AK6" s="52">
        <f t="shared" si="5"/>
        <v>90</v>
      </c>
      <c r="AL6" s="52">
        <f t="shared" si="5"/>
        <v>101.1</v>
      </c>
      <c r="AM6" s="52">
        <f t="shared" si="5"/>
        <v>91</v>
      </c>
      <c r="AN6" s="52">
        <f t="shared" si="5"/>
        <v>97.8</v>
      </c>
      <c r="AO6" s="52">
        <f t="shared" si="5"/>
        <v>97</v>
      </c>
      <c r="AP6" s="52">
        <f t="shared" si="5"/>
        <v>102.4</v>
      </c>
      <c r="AQ6" s="52">
        <f t="shared" si="5"/>
        <v>107.2</v>
      </c>
      <c r="AR6" s="52">
        <f t="shared" si="5"/>
        <v>103.5</v>
      </c>
      <c r="AS6" s="52" t="str">
        <f>IF(AS8="-","【-】","【"&amp;SUBSTITUTE(TEXT(AS8,"#,##0.0"),"-","△")&amp;"】")</f>
        <v>【103.5】</v>
      </c>
      <c r="AT6" s="52">
        <f>IF(AT8="-",NA(),AT8)</f>
        <v>79</v>
      </c>
      <c r="AU6" s="52">
        <f t="shared" ref="AU6:BC6" si="6">IF(AU8="-",NA(),AU8)</f>
        <v>78.900000000000006</v>
      </c>
      <c r="AV6" s="52">
        <f t="shared" si="6"/>
        <v>67.3</v>
      </c>
      <c r="AW6" s="52">
        <f t="shared" si="6"/>
        <v>75.099999999999994</v>
      </c>
      <c r="AX6" s="52">
        <f t="shared" si="6"/>
        <v>72.099999999999994</v>
      </c>
      <c r="AY6" s="52">
        <f t="shared" si="6"/>
        <v>89.7</v>
      </c>
      <c r="AZ6" s="52">
        <f t="shared" si="6"/>
        <v>89.3</v>
      </c>
      <c r="BA6" s="52">
        <f t="shared" si="6"/>
        <v>84.1</v>
      </c>
      <c r="BB6" s="52">
        <f t="shared" si="6"/>
        <v>86.3</v>
      </c>
      <c r="BC6" s="52">
        <f t="shared" si="6"/>
        <v>81.5</v>
      </c>
      <c r="BD6" s="52" t="str">
        <f>IF(BD8="-","【-】","【"&amp;SUBSTITUTE(TEXT(BD8,"#,##0.0"),"-","△")&amp;"】")</f>
        <v>【86.4】</v>
      </c>
      <c r="BE6" s="52">
        <f>IF(BE8="-",NA(),BE8)</f>
        <v>77.599999999999994</v>
      </c>
      <c r="BF6" s="52">
        <f t="shared" ref="BF6:BN6" si="7">IF(BF8="-",NA(),BF8)</f>
        <v>77.5</v>
      </c>
      <c r="BG6" s="52">
        <f t="shared" si="7"/>
        <v>65.8</v>
      </c>
      <c r="BH6" s="52">
        <f t="shared" si="7"/>
        <v>73.2</v>
      </c>
      <c r="BI6" s="52">
        <f t="shared" si="7"/>
        <v>70.099999999999994</v>
      </c>
      <c r="BJ6" s="52">
        <f t="shared" si="7"/>
        <v>86.7</v>
      </c>
      <c r="BK6" s="52">
        <f t="shared" si="7"/>
        <v>86.5</v>
      </c>
      <c r="BL6" s="52">
        <f t="shared" si="7"/>
        <v>81.400000000000006</v>
      </c>
      <c r="BM6" s="52">
        <f t="shared" si="7"/>
        <v>83.7</v>
      </c>
      <c r="BN6" s="52">
        <f t="shared" si="7"/>
        <v>78.400000000000006</v>
      </c>
      <c r="BO6" s="52" t="str">
        <f>IF(BO8="-","【-】","【"&amp;SUBSTITUTE(TEXT(BO8,"#,##0.0"),"-","△")&amp;"】")</f>
        <v>【83.7】</v>
      </c>
      <c r="BP6" s="52">
        <f>IF(BP8="-",NA(),BP8)</f>
        <v>72.099999999999994</v>
      </c>
      <c r="BQ6" s="52">
        <f t="shared" ref="BQ6:BY6" si="8">IF(BQ8="-",NA(),BQ8)</f>
        <v>71.599999999999994</v>
      </c>
      <c r="BR6" s="52">
        <f t="shared" si="8"/>
        <v>54.3</v>
      </c>
      <c r="BS6" s="52">
        <f t="shared" si="8"/>
        <v>61.4</v>
      </c>
      <c r="BT6" s="52">
        <f t="shared" si="8"/>
        <v>64</v>
      </c>
      <c r="BU6" s="52">
        <f t="shared" si="8"/>
        <v>74.099999999999994</v>
      </c>
      <c r="BV6" s="52">
        <f t="shared" si="8"/>
        <v>74.400000000000006</v>
      </c>
      <c r="BW6" s="52">
        <f t="shared" si="8"/>
        <v>66.5</v>
      </c>
      <c r="BX6" s="52">
        <f t="shared" si="8"/>
        <v>66.8</v>
      </c>
      <c r="BY6" s="52">
        <f t="shared" si="8"/>
        <v>63.4</v>
      </c>
      <c r="BZ6" s="52" t="str">
        <f>IF(BZ8="-","【-】","【"&amp;SUBSTITUTE(TEXT(BZ8,"#,##0.0"),"-","△")&amp;"】")</f>
        <v>【66.8】</v>
      </c>
      <c r="CA6" s="53">
        <f>IF(CA8="-",NA(),CA8)</f>
        <v>45515</v>
      </c>
      <c r="CB6" s="53">
        <f t="shared" ref="CB6:CJ6" si="9">IF(CB8="-",NA(),CB8)</f>
        <v>46111</v>
      </c>
      <c r="CC6" s="53">
        <f t="shared" si="9"/>
        <v>49294</v>
      </c>
      <c r="CD6" s="53">
        <f t="shared" si="9"/>
        <v>49282</v>
      </c>
      <c r="CE6" s="53">
        <f t="shared" si="9"/>
        <v>53736</v>
      </c>
      <c r="CF6" s="53">
        <f t="shared" si="9"/>
        <v>52405</v>
      </c>
      <c r="CG6" s="53">
        <f t="shared" si="9"/>
        <v>53523</v>
      </c>
      <c r="CH6" s="53">
        <f t="shared" si="9"/>
        <v>57368</v>
      </c>
      <c r="CI6" s="53">
        <f t="shared" si="9"/>
        <v>59838</v>
      </c>
      <c r="CJ6" s="53">
        <f t="shared" si="9"/>
        <v>56563</v>
      </c>
      <c r="CK6" s="52" t="str">
        <f>IF(CK8="-","【-】","【"&amp;SUBSTITUTE(TEXT(CK8,"#,##0"),"-","△")&amp;"】")</f>
        <v>【61,837】</v>
      </c>
      <c r="CL6" s="53">
        <f>IF(CL8="-",NA(),CL8)</f>
        <v>11456</v>
      </c>
      <c r="CM6" s="53">
        <f t="shared" ref="CM6:CU6" si="10">IF(CM8="-",NA(),CM8)</f>
        <v>12208</v>
      </c>
      <c r="CN6" s="53">
        <f t="shared" si="10"/>
        <v>12751</v>
      </c>
      <c r="CO6" s="53">
        <f t="shared" si="10"/>
        <v>13551</v>
      </c>
      <c r="CP6" s="53">
        <f t="shared" si="10"/>
        <v>14034</v>
      </c>
      <c r="CQ6" s="53">
        <f t="shared" si="10"/>
        <v>14290</v>
      </c>
      <c r="CR6" s="53">
        <f t="shared" si="10"/>
        <v>15111</v>
      </c>
      <c r="CS6" s="53">
        <f t="shared" si="10"/>
        <v>15986</v>
      </c>
      <c r="CT6" s="53">
        <f t="shared" si="10"/>
        <v>16421</v>
      </c>
      <c r="CU6" s="53">
        <f t="shared" si="10"/>
        <v>14550</v>
      </c>
      <c r="CV6" s="52" t="str">
        <f>IF(CV8="-","【-】","【"&amp;SUBSTITUTE(TEXT(CV8,"#,##0"),"-","△")&amp;"】")</f>
        <v>【17,600】</v>
      </c>
      <c r="CW6" s="52">
        <f>IF(CW8="-",NA(),CW8)</f>
        <v>65.7</v>
      </c>
      <c r="CX6" s="52">
        <f t="shared" ref="CX6:DF6" si="11">IF(CX8="-",NA(),CX8)</f>
        <v>66</v>
      </c>
      <c r="CY6" s="52">
        <f t="shared" si="11"/>
        <v>79.099999999999994</v>
      </c>
      <c r="CZ6" s="52">
        <f t="shared" si="11"/>
        <v>71.7</v>
      </c>
      <c r="DA6" s="52">
        <f t="shared" si="11"/>
        <v>73.7</v>
      </c>
      <c r="DB6" s="52">
        <f t="shared" si="11"/>
        <v>56</v>
      </c>
      <c r="DC6" s="52">
        <f t="shared" si="11"/>
        <v>56.2</v>
      </c>
      <c r="DD6" s="52">
        <f t="shared" si="11"/>
        <v>60.8</v>
      </c>
      <c r="DE6" s="52">
        <f t="shared" si="11"/>
        <v>57.4</v>
      </c>
      <c r="DF6" s="52">
        <f t="shared" si="11"/>
        <v>61.4</v>
      </c>
      <c r="DG6" s="52" t="str">
        <f>IF(DG8="-","【-】","【"&amp;SUBSTITUTE(TEXT(DG8,"#,##0.0"),"-","△")&amp;"】")</f>
        <v>【55.6】</v>
      </c>
      <c r="DH6" s="52">
        <f>IF(DH8="-",NA(),DH8)</f>
        <v>22.4</v>
      </c>
      <c r="DI6" s="52">
        <f t="shared" ref="DI6:DQ6" si="12">IF(DI8="-",NA(),DI8)</f>
        <v>23.6</v>
      </c>
      <c r="DJ6" s="52">
        <f t="shared" si="12"/>
        <v>23.3</v>
      </c>
      <c r="DK6" s="52">
        <f t="shared" si="12"/>
        <v>23</v>
      </c>
      <c r="DL6" s="52">
        <f t="shared" si="12"/>
        <v>24.3</v>
      </c>
      <c r="DM6" s="52">
        <f t="shared" si="12"/>
        <v>23.6</v>
      </c>
      <c r="DN6" s="52">
        <f t="shared" si="12"/>
        <v>24.2</v>
      </c>
      <c r="DO6" s="52">
        <f t="shared" si="12"/>
        <v>24.1</v>
      </c>
      <c r="DP6" s="52">
        <f t="shared" si="12"/>
        <v>23.9</v>
      </c>
      <c r="DQ6" s="52">
        <f t="shared" si="12"/>
        <v>21.1</v>
      </c>
      <c r="DR6" s="52" t="str">
        <f>IF(DR8="-","【-】","【"&amp;SUBSTITUTE(TEXT(DR8,"#,##0.0"),"-","△")&amp;"】")</f>
        <v>【25.1】</v>
      </c>
      <c r="DS6" s="52">
        <f>IF(DS8="-",NA(),DS8)</f>
        <v>137.1</v>
      </c>
      <c r="DT6" s="52">
        <f t="shared" ref="DT6:EB6" si="13">IF(DT8="-",NA(),DT8)</f>
        <v>152.9</v>
      </c>
      <c r="DU6" s="52">
        <f t="shared" si="13"/>
        <v>203.2</v>
      </c>
      <c r="DV6" s="52">
        <f t="shared" si="13"/>
        <v>175.4</v>
      </c>
      <c r="DW6" s="52">
        <f t="shared" si="13"/>
        <v>195.8</v>
      </c>
      <c r="DX6" s="52">
        <f t="shared" si="13"/>
        <v>75.900000000000006</v>
      </c>
      <c r="DY6" s="52">
        <f t="shared" si="13"/>
        <v>75.099999999999994</v>
      </c>
      <c r="DZ6" s="52">
        <f t="shared" si="13"/>
        <v>83.2</v>
      </c>
      <c r="EA6" s="52">
        <f t="shared" si="13"/>
        <v>84.6</v>
      </c>
      <c r="EB6" s="52">
        <f t="shared" si="13"/>
        <v>94.9</v>
      </c>
      <c r="EC6" s="52" t="str">
        <f>IF(EC8="-","【-】","【"&amp;SUBSTITUTE(TEXT(EC8,"#,##0.0"),"-","△")&amp;"】")</f>
        <v>【63.0】</v>
      </c>
      <c r="ED6" s="52">
        <f>IF(ED8="-",NA(),ED8)</f>
        <v>65.7</v>
      </c>
      <c r="EE6" s="52">
        <f t="shared" ref="EE6:EM6" si="14">IF(EE8="-",NA(),EE8)</f>
        <v>68.2</v>
      </c>
      <c r="EF6" s="52">
        <f t="shared" si="14"/>
        <v>70.7</v>
      </c>
      <c r="EG6" s="52">
        <f t="shared" si="14"/>
        <v>73.2</v>
      </c>
      <c r="EH6" s="52">
        <f t="shared" si="14"/>
        <v>73.8</v>
      </c>
      <c r="EI6" s="52">
        <f t="shared" si="14"/>
        <v>51.9</v>
      </c>
      <c r="EJ6" s="52">
        <f t="shared" si="14"/>
        <v>52.9</v>
      </c>
      <c r="EK6" s="52">
        <f t="shared" si="14"/>
        <v>54.3</v>
      </c>
      <c r="EL6" s="52">
        <f t="shared" si="14"/>
        <v>54.9</v>
      </c>
      <c r="EM6" s="52">
        <f t="shared" si="14"/>
        <v>53.8</v>
      </c>
      <c r="EN6" s="52" t="str">
        <f>IF(EN8="-","【-】","【"&amp;SUBSTITUTE(TEXT(EN8,"#,##0.0"),"-","△")&amp;"】")</f>
        <v>【56.4】</v>
      </c>
      <c r="EO6" s="52">
        <f>IF(EO8="-",NA(),EO8)</f>
        <v>69.2</v>
      </c>
      <c r="EP6" s="52">
        <f t="shared" ref="EP6:EX6" si="15">IF(EP8="-",NA(),EP8)</f>
        <v>72.599999999999994</v>
      </c>
      <c r="EQ6" s="52">
        <f t="shared" si="15"/>
        <v>75.2</v>
      </c>
      <c r="ER6" s="52">
        <f t="shared" si="15"/>
        <v>78.2</v>
      </c>
      <c r="ES6" s="52">
        <f t="shared" si="15"/>
        <v>73.900000000000006</v>
      </c>
      <c r="ET6" s="52">
        <f t="shared" si="15"/>
        <v>68.2</v>
      </c>
      <c r="EU6" s="52">
        <f t="shared" si="15"/>
        <v>69.400000000000006</v>
      </c>
      <c r="EV6" s="52">
        <f t="shared" si="15"/>
        <v>69.900000000000006</v>
      </c>
      <c r="EW6" s="52">
        <f t="shared" si="15"/>
        <v>68.8</v>
      </c>
      <c r="EX6" s="52">
        <f t="shared" si="15"/>
        <v>71.8</v>
      </c>
      <c r="EY6" s="52" t="str">
        <f>IF(EY8="-","【-】","【"&amp;SUBSTITUTE(TEXT(EY8,"#,##0.0"),"-","△")&amp;"】")</f>
        <v>【70.7】</v>
      </c>
      <c r="EZ6" s="53">
        <f>IF(EZ8="-",NA(),EZ8)</f>
        <v>64821759</v>
      </c>
      <c r="FA6" s="53">
        <f t="shared" ref="FA6:FI6" si="16">IF(FA8="-",NA(),FA8)</f>
        <v>64229229</v>
      </c>
      <c r="FB6" s="53">
        <f t="shared" si="16"/>
        <v>63576734</v>
      </c>
      <c r="FC6" s="53">
        <f t="shared" si="16"/>
        <v>63573752</v>
      </c>
      <c r="FD6" s="53">
        <f t="shared" si="16"/>
        <v>77153863</v>
      </c>
      <c r="FE6" s="53">
        <f t="shared" si="16"/>
        <v>48918364</v>
      </c>
      <c r="FF6" s="53">
        <f t="shared" si="16"/>
        <v>49696718</v>
      </c>
      <c r="FG6" s="53">
        <f t="shared" si="16"/>
        <v>50234873</v>
      </c>
      <c r="FH6" s="53">
        <f t="shared" si="16"/>
        <v>50294422</v>
      </c>
      <c r="FI6" s="53">
        <f t="shared" si="16"/>
        <v>47985814</v>
      </c>
      <c r="FJ6" s="53" t="str">
        <f>IF(FJ8="-","【-】","【"&amp;SUBSTITUTE(TEXT(FJ8,"#,##0"),"-","△")&amp;"】")</f>
        <v>【49,963,977】</v>
      </c>
    </row>
    <row r="7" spans="1:166" s="54" customFormat="1" x14ac:dyDescent="0.15">
      <c r="A7" s="35" t="s">
        <v>160</v>
      </c>
      <c r="B7" s="50">
        <f t="shared" ref="B7:AH7" si="17">B8</f>
        <v>2022</v>
      </c>
      <c r="C7" s="50">
        <f t="shared" si="17"/>
        <v>232092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200床以上～300床未満</v>
      </c>
      <c r="O7" s="50" t="str">
        <f>O8</f>
        <v>非設置</v>
      </c>
      <c r="P7" s="50" t="str">
        <f>P8</f>
        <v>直営</v>
      </c>
      <c r="Q7" s="51">
        <f t="shared" si="17"/>
        <v>20</v>
      </c>
      <c r="R7" s="50" t="str">
        <f t="shared" si="17"/>
        <v>対象</v>
      </c>
      <c r="S7" s="50" t="str">
        <f t="shared" si="17"/>
        <v>透 未 訓</v>
      </c>
      <c r="T7" s="50" t="str">
        <f t="shared" si="17"/>
        <v>救 臨 輪</v>
      </c>
      <c r="U7" s="51">
        <f>U8</f>
        <v>72645</v>
      </c>
      <c r="V7" s="51">
        <f>V8</f>
        <v>27427</v>
      </c>
      <c r="W7" s="50" t="str">
        <f>W8</f>
        <v>非該当</v>
      </c>
      <c r="X7" s="50" t="str">
        <f t="shared" si="17"/>
        <v>非該当</v>
      </c>
      <c r="Y7" s="50" t="str">
        <f t="shared" si="17"/>
        <v>７：１</v>
      </c>
      <c r="Z7" s="51">
        <f t="shared" si="17"/>
        <v>255</v>
      </c>
      <c r="AA7" s="51" t="str">
        <f t="shared" si="17"/>
        <v>-</v>
      </c>
      <c r="AB7" s="51" t="str">
        <f t="shared" si="17"/>
        <v>-</v>
      </c>
      <c r="AC7" s="51" t="str">
        <f t="shared" si="17"/>
        <v>-</v>
      </c>
      <c r="AD7" s="51" t="str">
        <f t="shared" si="17"/>
        <v>-</v>
      </c>
      <c r="AE7" s="51">
        <f t="shared" si="17"/>
        <v>255</v>
      </c>
      <c r="AF7" s="51">
        <f t="shared" si="17"/>
        <v>255</v>
      </c>
      <c r="AG7" s="51" t="str">
        <f t="shared" si="17"/>
        <v>-</v>
      </c>
      <c r="AH7" s="51">
        <f t="shared" si="17"/>
        <v>255</v>
      </c>
      <c r="AI7" s="52">
        <f>AI8</f>
        <v>86.5</v>
      </c>
      <c r="AJ7" s="52">
        <f t="shared" ref="AJ7:AR7" si="18">AJ8</f>
        <v>87.4</v>
      </c>
      <c r="AK7" s="52">
        <f t="shared" si="18"/>
        <v>90</v>
      </c>
      <c r="AL7" s="52">
        <f t="shared" si="18"/>
        <v>101.1</v>
      </c>
      <c r="AM7" s="52">
        <f t="shared" si="18"/>
        <v>91</v>
      </c>
      <c r="AN7" s="52">
        <f t="shared" si="18"/>
        <v>97.8</v>
      </c>
      <c r="AO7" s="52">
        <f t="shared" si="18"/>
        <v>97</v>
      </c>
      <c r="AP7" s="52">
        <f t="shared" si="18"/>
        <v>102.4</v>
      </c>
      <c r="AQ7" s="52">
        <f t="shared" si="18"/>
        <v>107.2</v>
      </c>
      <c r="AR7" s="52">
        <f t="shared" si="18"/>
        <v>103.5</v>
      </c>
      <c r="AS7" s="52"/>
      <c r="AT7" s="52">
        <f>AT8</f>
        <v>79</v>
      </c>
      <c r="AU7" s="52">
        <f t="shared" ref="AU7:BC7" si="19">AU8</f>
        <v>78.900000000000006</v>
      </c>
      <c r="AV7" s="52">
        <f t="shared" si="19"/>
        <v>67.3</v>
      </c>
      <c r="AW7" s="52">
        <f t="shared" si="19"/>
        <v>75.099999999999994</v>
      </c>
      <c r="AX7" s="52">
        <f t="shared" si="19"/>
        <v>72.099999999999994</v>
      </c>
      <c r="AY7" s="52">
        <f t="shared" si="19"/>
        <v>89.7</v>
      </c>
      <c r="AZ7" s="52">
        <f t="shared" si="19"/>
        <v>89.3</v>
      </c>
      <c r="BA7" s="52">
        <f t="shared" si="19"/>
        <v>84.1</v>
      </c>
      <c r="BB7" s="52">
        <f t="shared" si="19"/>
        <v>86.3</v>
      </c>
      <c r="BC7" s="52">
        <f t="shared" si="19"/>
        <v>81.5</v>
      </c>
      <c r="BD7" s="52"/>
      <c r="BE7" s="52">
        <f>BE8</f>
        <v>77.599999999999994</v>
      </c>
      <c r="BF7" s="52">
        <f t="shared" ref="BF7:BN7" si="20">BF8</f>
        <v>77.5</v>
      </c>
      <c r="BG7" s="52">
        <f t="shared" si="20"/>
        <v>65.8</v>
      </c>
      <c r="BH7" s="52">
        <f t="shared" si="20"/>
        <v>73.2</v>
      </c>
      <c r="BI7" s="52">
        <f t="shared" si="20"/>
        <v>70.099999999999994</v>
      </c>
      <c r="BJ7" s="52">
        <f t="shared" si="20"/>
        <v>86.7</v>
      </c>
      <c r="BK7" s="52">
        <f t="shared" si="20"/>
        <v>86.5</v>
      </c>
      <c r="BL7" s="52">
        <f t="shared" si="20"/>
        <v>81.400000000000006</v>
      </c>
      <c r="BM7" s="52">
        <f t="shared" si="20"/>
        <v>83.7</v>
      </c>
      <c r="BN7" s="52">
        <f t="shared" si="20"/>
        <v>78.400000000000006</v>
      </c>
      <c r="BO7" s="52"/>
      <c r="BP7" s="52">
        <f>BP8</f>
        <v>72.099999999999994</v>
      </c>
      <c r="BQ7" s="52">
        <f t="shared" ref="BQ7:BY7" si="21">BQ8</f>
        <v>71.599999999999994</v>
      </c>
      <c r="BR7" s="52">
        <f t="shared" si="21"/>
        <v>54.3</v>
      </c>
      <c r="BS7" s="52">
        <f t="shared" si="21"/>
        <v>61.4</v>
      </c>
      <c r="BT7" s="52">
        <f t="shared" si="21"/>
        <v>64</v>
      </c>
      <c r="BU7" s="52">
        <f t="shared" si="21"/>
        <v>74.099999999999994</v>
      </c>
      <c r="BV7" s="52">
        <f t="shared" si="21"/>
        <v>74.400000000000006</v>
      </c>
      <c r="BW7" s="52">
        <f t="shared" si="21"/>
        <v>66.5</v>
      </c>
      <c r="BX7" s="52">
        <f t="shared" si="21"/>
        <v>66.8</v>
      </c>
      <c r="BY7" s="52">
        <f t="shared" si="21"/>
        <v>63.4</v>
      </c>
      <c r="BZ7" s="52"/>
      <c r="CA7" s="53">
        <f>CA8</f>
        <v>45515</v>
      </c>
      <c r="CB7" s="53">
        <f t="shared" ref="CB7:CJ7" si="22">CB8</f>
        <v>46111</v>
      </c>
      <c r="CC7" s="53">
        <f t="shared" si="22"/>
        <v>49294</v>
      </c>
      <c r="CD7" s="53">
        <f t="shared" si="22"/>
        <v>49282</v>
      </c>
      <c r="CE7" s="53">
        <f t="shared" si="22"/>
        <v>53736</v>
      </c>
      <c r="CF7" s="53">
        <f t="shared" si="22"/>
        <v>52405</v>
      </c>
      <c r="CG7" s="53">
        <f t="shared" si="22"/>
        <v>53523</v>
      </c>
      <c r="CH7" s="53">
        <f t="shared" si="22"/>
        <v>57368</v>
      </c>
      <c r="CI7" s="53">
        <f t="shared" si="22"/>
        <v>59838</v>
      </c>
      <c r="CJ7" s="53">
        <f t="shared" si="22"/>
        <v>56563</v>
      </c>
      <c r="CK7" s="52"/>
      <c r="CL7" s="53">
        <f>CL8</f>
        <v>11456</v>
      </c>
      <c r="CM7" s="53">
        <f t="shared" ref="CM7:CU7" si="23">CM8</f>
        <v>12208</v>
      </c>
      <c r="CN7" s="53">
        <f t="shared" si="23"/>
        <v>12751</v>
      </c>
      <c r="CO7" s="53">
        <f t="shared" si="23"/>
        <v>13551</v>
      </c>
      <c r="CP7" s="53">
        <f t="shared" si="23"/>
        <v>14034</v>
      </c>
      <c r="CQ7" s="53">
        <f t="shared" si="23"/>
        <v>14290</v>
      </c>
      <c r="CR7" s="53">
        <f t="shared" si="23"/>
        <v>15111</v>
      </c>
      <c r="CS7" s="53">
        <f t="shared" si="23"/>
        <v>15986</v>
      </c>
      <c r="CT7" s="53">
        <f t="shared" si="23"/>
        <v>16421</v>
      </c>
      <c r="CU7" s="53">
        <f t="shared" si="23"/>
        <v>14550</v>
      </c>
      <c r="CV7" s="52"/>
      <c r="CW7" s="52">
        <f>CW8</f>
        <v>65.7</v>
      </c>
      <c r="CX7" s="52">
        <f t="shared" ref="CX7:DF7" si="24">CX8</f>
        <v>66</v>
      </c>
      <c r="CY7" s="52">
        <f t="shared" si="24"/>
        <v>79.099999999999994</v>
      </c>
      <c r="CZ7" s="52">
        <f t="shared" si="24"/>
        <v>71.7</v>
      </c>
      <c r="DA7" s="52">
        <f t="shared" si="24"/>
        <v>73.7</v>
      </c>
      <c r="DB7" s="52">
        <f t="shared" si="24"/>
        <v>56</v>
      </c>
      <c r="DC7" s="52">
        <f t="shared" si="24"/>
        <v>56.2</v>
      </c>
      <c r="DD7" s="52">
        <f t="shared" si="24"/>
        <v>60.8</v>
      </c>
      <c r="DE7" s="52">
        <f t="shared" si="24"/>
        <v>57.4</v>
      </c>
      <c r="DF7" s="52">
        <f t="shared" si="24"/>
        <v>61.4</v>
      </c>
      <c r="DG7" s="52"/>
      <c r="DH7" s="52">
        <f>DH8</f>
        <v>22.4</v>
      </c>
      <c r="DI7" s="52">
        <f t="shared" ref="DI7:DQ7" si="25">DI8</f>
        <v>23.6</v>
      </c>
      <c r="DJ7" s="52">
        <f t="shared" si="25"/>
        <v>23.3</v>
      </c>
      <c r="DK7" s="52">
        <f t="shared" si="25"/>
        <v>23</v>
      </c>
      <c r="DL7" s="52">
        <f t="shared" si="25"/>
        <v>24.3</v>
      </c>
      <c r="DM7" s="52">
        <f t="shared" si="25"/>
        <v>23.6</v>
      </c>
      <c r="DN7" s="52">
        <f t="shared" si="25"/>
        <v>24.2</v>
      </c>
      <c r="DO7" s="52">
        <f t="shared" si="25"/>
        <v>24.1</v>
      </c>
      <c r="DP7" s="52">
        <f t="shared" si="25"/>
        <v>23.9</v>
      </c>
      <c r="DQ7" s="52">
        <f t="shared" si="25"/>
        <v>21.1</v>
      </c>
      <c r="DR7" s="52"/>
      <c r="DS7" s="52">
        <f>DS8</f>
        <v>137.1</v>
      </c>
      <c r="DT7" s="52">
        <f t="shared" ref="DT7:EB7" si="26">DT8</f>
        <v>152.9</v>
      </c>
      <c r="DU7" s="52">
        <f t="shared" si="26"/>
        <v>203.2</v>
      </c>
      <c r="DV7" s="52">
        <f t="shared" si="26"/>
        <v>175.4</v>
      </c>
      <c r="DW7" s="52">
        <f t="shared" si="26"/>
        <v>195.8</v>
      </c>
      <c r="DX7" s="52">
        <f t="shared" si="26"/>
        <v>75.900000000000006</v>
      </c>
      <c r="DY7" s="52">
        <f t="shared" si="26"/>
        <v>75.099999999999994</v>
      </c>
      <c r="DZ7" s="52">
        <f t="shared" si="26"/>
        <v>83.2</v>
      </c>
      <c r="EA7" s="52">
        <f t="shared" si="26"/>
        <v>84.6</v>
      </c>
      <c r="EB7" s="52">
        <f t="shared" si="26"/>
        <v>94.9</v>
      </c>
      <c r="EC7" s="52"/>
      <c r="ED7" s="52">
        <f>ED8</f>
        <v>65.7</v>
      </c>
      <c r="EE7" s="52">
        <f t="shared" ref="EE7:EM7" si="27">EE8</f>
        <v>68.2</v>
      </c>
      <c r="EF7" s="52">
        <f t="shared" si="27"/>
        <v>70.7</v>
      </c>
      <c r="EG7" s="52">
        <f t="shared" si="27"/>
        <v>73.2</v>
      </c>
      <c r="EH7" s="52">
        <f t="shared" si="27"/>
        <v>73.8</v>
      </c>
      <c r="EI7" s="52">
        <f t="shared" si="27"/>
        <v>51.9</v>
      </c>
      <c r="EJ7" s="52">
        <f t="shared" si="27"/>
        <v>52.9</v>
      </c>
      <c r="EK7" s="52">
        <f t="shared" si="27"/>
        <v>54.3</v>
      </c>
      <c r="EL7" s="52">
        <f t="shared" si="27"/>
        <v>54.9</v>
      </c>
      <c r="EM7" s="52">
        <f t="shared" si="27"/>
        <v>53.8</v>
      </c>
      <c r="EN7" s="52"/>
      <c r="EO7" s="52">
        <f>EO8</f>
        <v>69.2</v>
      </c>
      <c r="EP7" s="52">
        <f t="shared" ref="EP7:EX7" si="28">EP8</f>
        <v>72.599999999999994</v>
      </c>
      <c r="EQ7" s="52">
        <f t="shared" si="28"/>
        <v>75.2</v>
      </c>
      <c r="ER7" s="52">
        <f t="shared" si="28"/>
        <v>78.2</v>
      </c>
      <c r="ES7" s="52">
        <f t="shared" si="28"/>
        <v>73.900000000000006</v>
      </c>
      <c r="ET7" s="52">
        <f t="shared" si="28"/>
        <v>68.2</v>
      </c>
      <c r="EU7" s="52">
        <f t="shared" si="28"/>
        <v>69.400000000000006</v>
      </c>
      <c r="EV7" s="52">
        <f t="shared" si="28"/>
        <v>69.900000000000006</v>
      </c>
      <c r="EW7" s="52">
        <f t="shared" si="28"/>
        <v>68.8</v>
      </c>
      <c r="EX7" s="52">
        <f t="shared" si="28"/>
        <v>71.8</v>
      </c>
      <c r="EY7" s="52"/>
      <c r="EZ7" s="53">
        <f>EZ8</f>
        <v>64821759</v>
      </c>
      <c r="FA7" s="53">
        <f t="shared" ref="FA7:FI7" si="29">FA8</f>
        <v>64229229</v>
      </c>
      <c r="FB7" s="53">
        <f t="shared" si="29"/>
        <v>63576734</v>
      </c>
      <c r="FC7" s="53">
        <f t="shared" si="29"/>
        <v>63573752</v>
      </c>
      <c r="FD7" s="53">
        <f t="shared" si="29"/>
        <v>77153863</v>
      </c>
      <c r="FE7" s="53">
        <f t="shared" si="29"/>
        <v>48918364</v>
      </c>
      <c r="FF7" s="53">
        <f t="shared" si="29"/>
        <v>49696718</v>
      </c>
      <c r="FG7" s="53">
        <f t="shared" si="29"/>
        <v>50234873</v>
      </c>
      <c r="FH7" s="53">
        <f t="shared" si="29"/>
        <v>50294422</v>
      </c>
      <c r="FI7" s="53">
        <f t="shared" si="29"/>
        <v>47985814</v>
      </c>
      <c r="FJ7" s="53"/>
    </row>
    <row r="8" spans="1:166" s="54" customFormat="1" x14ac:dyDescent="0.15">
      <c r="A8" s="35"/>
      <c r="B8" s="55">
        <v>2022</v>
      </c>
      <c r="C8" s="55">
        <v>232092</v>
      </c>
      <c r="D8" s="55">
        <v>46</v>
      </c>
      <c r="E8" s="55">
        <v>6</v>
      </c>
      <c r="F8" s="55">
        <v>0</v>
      </c>
      <c r="G8" s="55">
        <v>1</v>
      </c>
      <c r="H8" s="55" t="s">
        <v>161</v>
      </c>
      <c r="I8" s="55" t="s">
        <v>162</v>
      </c>
      <c r="J8" s="55" t="s">
        <v>163</v>
      </c>
      <c r="K8" s="55" t="s">
        <v>164</v>
      </c>
      <c r="L8" s="55" t="s">
        <v>165</v>
      </c>
      <c r="M8" s="55" t="s">
        <v>166</v>
      </c>
      <c r="N8" s="55" t="s">
        <v>167</v>
      </c>
      <c r="O8" s="55" t="s">
        <v>168</v>
      </c>
      <c r="P8" s="55" t="s">
        <v>169</v>
      </c>
      <c r="Q8" s="56">
        <v>20</v>
      </c>
      <c r="R8" s="55" t="s">
        <v>170</v>
      </c>
      <c r="S8" s="55" t="s">
        <v>171</v>
      </c>
      <c r="T8" s="55" t="s">
        <v>172</v>
      </c>
      <c r="U8" s="56">
        <v>72645</v>
      </c>
      <c r="V8" s="56">
        <v>27427</v>
      </c>
      <c r="W8" s="55" t="s">
        <v>173</v>
      </c>
      <c r="X8" s="55" t="s">
        <v>173</v>
      </c>
      <c r="Y8" s="57" t="s">
        <v>174</v>
      </c>
      <c r="Z8" s="56">
        <v>255</v>
      </c>
      <c r="AA8" s="56" t="s">
        <v>40</v>
      </c>
      <c r="AB8" s="56" t="s">
        <v>40</v>
      </c>
      <c r="AC8" s="56" t="s">
        <v>40</v>
      </c>
      <c r="AD8" s="56" t="s">
        <v>40</v>
      </c>
      <c r="AE8" s="56">
        <v>255</v>
      </c>
      <c r="AF8" s="56">
        <v>255</v>
      </c>
      <c r="AG8" s="56" t="s">
        <v>40</v>
      </c>
      <c r="AH8" s="56">
        <v>255</v>
      </c>
      <c r="AI8" s="58">
        <v>86.5</v>
      </c>
      <c r="AJ8" s="58">
        <v>87.4</v>
      </c>
      <c r="AK8" s="58">
        <v>90</v>
      </c>
      <c r="AL8" s="58">
        <v>101.1</v>
      </c>
      <c r="AM8" s="58">
        <v>91</v>
      </c>
      <c r="AN8" s="58">
        <v>97.8</v>
      </c>
      <c r="AO8" s="58">
        <v>97</v>
      </c>
      <c r="AP8" s="58">
        <v>102.4</v>
      </c>
      <c r="AQ8" s="58">
        <v>107.2</v>
      </c>
      <c r="AR8" s="58">
        <v>103.5</v>
      </c>
      <c r="AS8" s="58">
        <v>103.5</v>
      </c>
      <c r="AT8" s="58">
        <v>79</v>
      </c>
      <c r="AU8" s="58">
        <v>78.900000000000006</v>
      </c>
      <c r="AV8" s="58">
        <v>67.3</v>
      </c>
      <c r="AW8" s="58">
        <v>75.099999999999994</v>
      </c>
      <c r="AX8" s="58">
        <v>72.099999999999994</v>
      </c>
      <c r="AY8" s="58">
        <v>89.7</v>
      </c>
      <c r="AZ8" s="58">
        <v>89.3</v>
      </c>
      <c r="BA8" s="58">
        <v>84.1</v>
      </c>
      <c r="BB8" s="58">
        <v>86.3</v>
      </c>
      <c r="BC8" s="58">
        <v>81.5</v>
      </c>
      <c r="BD8" s="58">
        <v>86.4</v>
      </c>
      <c r="BE8" s="59">
        <v>77.599999999999994</v>
      </c>
      <c r="BF8" s="59">
        <v>77.5</v>
      </c>
      <c r="BG8" s="59">
        <v>65.8</v>
      </c>
      <c r="BH8" s="59">
        <v>73.2</v>
      </c>
      <c r="BI8" s="59">
        <v>70.099999999999994</v>
      </c>
      <c r="BJ8" s="59">
        <v>86.7</v>
      </c>
      <c r="BK8" s="59">
        <v>86.5</v>
      </c>
      <c r="BL8" s="59">
        <v>81.400000000000006</v>
      </c>
      <c r="BM8" s="59">
        <v>83.7</v>
      </c>
      <c r="BN8" s="59">
        <v>78.400000000000006</v>
      </c>
      <c r="BO8" s="59">
        <v>83.7</v>
      </c>
      <c r="BP8" s="58">
        <v>72.099999999999994</v>
      </c>
      <c r="BQ8" s="58">
        <v>71.599999999999994</v>
      </c>
      <c r="BR8" s="58">
        <v>54.3</v>
      </c>
      <c r="BS8" s="58">
        <v>61.4</v>
      </c>
      <c r="BT8" s="58">
        <v>64</v>
      </c>
      <c r="BU8" s="58">
        <v>74.099999999999994</v>
      </c>
      <c r="BV8" s="58">
        <v>74.400000000000006</v>
      </c>
      <c r="BW8" s="58">
        <v>66.5</v>
      </c>
      <c r="BX8" s="58">
        <v>66.8</v>
      </c>
      <c r="BY8" s="58">
        <v>63.4</v>
      </c>
      <c r="BZ8" s="58">
        <v>66.8</v>
      </c>
      <c r="CA8" s="59">
        <v>45515</v>
      </c>
      <c r="CB8" s="59">
        <v>46111</v>
      </c>
      <c r="CC8" s="59">
        <v>49294</v>
      </c>
      <c r="CD8" s="59">
        <v>49282</v>
      </c>
      <c r="CE8" s="59">
        <v>53736</v>
      </c>
      <c r="CF8" s="59">
        <v>52405</v>
      </c>
      <c r="CG8" s="59">
        <v>53523</v>
      </c>
      <c r="CH8" s="59">
        <v>57368</v>
      </c>
      <c r="CI8" s="59">
        <v>59838</v>
      </c>
      <c r="CJ8" s="59">
        <v>56563</v>
      </c>
      <c r="CK8" s="58">
        <v>61837</v>
      </c>
      <c r="CL8" s="59">
        <v>11456</v>
      </c>
      <c r="CM8" s="59">
        <v>12208</v>
      </c>
      <c r="CN8" s="59">
        <v>12751</v>
      </c>
      <c r="CO8" s="59">
        <v>13551</v>
      </c>
      <c r="CP8" s="59">
        <v>14034</v>
      </c>
      <c r="CQ8" s="59">
        <v>14290</v>
      </c>
      <c r="CR8" s="59">
        <v>15111</v>
      </c>
      <c r="CS8" s="59">
        <v>15986</v>
      </c>
      <c r="CT8" s="59">
        <v>16421</v>
      </c>
      <c r="CU8" s="59">
        <v>14550</v>
      </c>
      <c r="CV8" s="58">
        <v>17600</v>
      </c>
      <c r="CW8" s="59">
        <v>65.7</v>
      </c>
      <c r="CX8" s="59">
        <v>66</v>
      </c>
      <c r="CY8" s="59">
        <v>79.099999999999994</v>
      </c>
      <c r="CZ8" s="59">
        <v>71.7</v>
      </c>
      <c r="DA8" s="59">
        <v>73.7</v>
      </c>
      <c r="DB8" s="59">
        <v>56</v>
      </c>
      <c r="DC8" s="59">
        <v>56.2</v>
      </c>
      <c r="DD8" s="59">
        <v>60.8</v>
      </c>
      <c r="DE8" s="59">
        <v>57.4</v>
      </c>
      <c r="DF8" s="59">
        <v>61.4</v>
      </c>
      <c r="DG8" s="59">
        <v>55.6</v>
      </c>
      <c r="DH8" s="59">
        <v>22.4</v>
      </c>
      <c r="DI8" s="59">
        <v>23.6</v>
      </c>
      <c r="DJ8" s="59">
        <v>23.3</v>
      </c>
      <c r="DK8" s="59">
        <v>23</v>
      </c>
      <c r="DL8" s="59">
        <v>24.3</v>
      </c>
      <c r="DM8" s="59">
        <v>23.6</v>
      </c>
      <c r="DN8" s="59">
        <v>24.2</v>
      </c>
      <c r="DO8" s="59">
        <v>24.1</v>
      </c>
      <c r="DP8" s="59">
        <v>23.9</v>
      </c>
      <c r="DQ8" s="59">
        <v>21.1</v>
      </c>
      <c r="DR8" s="59">
        <v>25.1</v>
      </c>
      <c r="DS8" s="59">
        <v>137.1</v>
      </c>
      <c r="DT8" s="59">
        <v>152.9</v>
      </c>
      <c r="DU8" s="59">
        <v>203.2</v>
      </c>
      <c r="DV8" s="59">
        <v>175.4</v>
      </c>
      <c r="DW8" s="59">
        <v>195.8</v>
      </c>
      <c r="DX8" s="59">
        <v>75.900000000000006</v>
      </c>
      <c r="DY8" s="59">
        <v>75.099999999999994</v>
      </c>
      <c r="DZ8" s="59">
        <v>83.2</v>
      </c>
      <c r="EA8" s="59">
        <v>84.6</v>
      </c>
      <c r="EB8" s="59">
        <v>94.9</v>
      </c>
      <c r="EC8" s="59">
        <v>63</v>
      </c>
      <c r="ED8" s="58">
        <v>65.7</v>
      </c>
      <c r="EE8" s="58">
        <v>68.2</v>
      </c>
      <c r="EF8" s="58">
        <v>70.7</v>
      </c>
      <c r="EG8" s="58">
        <v>73.2</v>
      </c>
      <c r="EH8" s="58">
        <v>73.8</v>
      </c>
      <c r="EI8" s="58">
        <v>51.9</v>
      </c>
      <c r="EJ8" s="58">
        <v>52.9</v>
      </c>
      <c r="EK8" s="58">
        <v>54.3</v>
      </c>
      <c r="EL8" s="58">
        <v>54.9</v>
      </c>
      <c r="EM8" s="58">
        <v>53.8</v>
      </c>
      <c r="EN8" s="58">
        <v>56.4</v>
      </c>
      <c r="EO8" s="58">
        <v>69.2</v>
      </c>
      <c r="EP8" s="58">
        <v>72.599999999999994</v>
      </c>
      <c r="EQ8" s="58">
        <v>75.2</v>
      </c>
      <c r="ER8" s="58">
        <v>78.2</v>
      </c>
      <c r="ES8" s="58">
        <v>73.900000000000006</v>
      </c>
      <c r="ET8" s="58">
        <v>68.2</v>
      </c>
      <c r="EU8" s="58">
        <v>69.400000000000006</v>
      </c>
      <c r="EV8" s="58">
        <v>69.900000000000006</v>
      </c>
      <c r="EW8" s="58">
        <v>68.8</v>
      </c>
      <c r="EX8" s="58">
        <v>71.8</v>
      </c>
      <c r="EY8" s="58">
        <v>70.7</v>
      </c>
      <c r="EZ8" s="59">
        <v>64821759</v>
      </c>
      <c r="FA8" s="59">
        <v>64229229</v>
      </c>
      <c r="FB8" s="59">
        <v>63576734</v>
      </c>
      <c r="FC8" s="59">
        <v>63573752</v>
      </c>
      <c r="FD8" s="59">
        <v>77153863</v>
      </c>
      <c r="FE8" s="59">
        <v>48918364</v>
      </c>
      <c r="FF8" s="59">
        <v>49696718</v>
      </c>
      <c r="FG8" s="59">
        <v>50234873</v>
      </c>
      <c r="FH8" s="59">
        <v>50294422</v>
      </c>
      <c r="FI8" s="59">
        <v>47985814</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法適用_病院事業</vt:lpstr>
      <vt:lpstr>データ</vt:lpstr>
      <vt:lpstr>法適用_病院事業!Print_Area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2024-03-01T06:56:25Z</cp:lastPrinted>
  <dcterms:created xsi:type="dcterms:W3CDTF">2023-12-20T05:08:32Z</dcterms:created>
  <dcterms:modified xsi:type="dcterms:W3CDTF">2024-03-01T06:56:35Z</dcterms:modified>
  <cp:category/>
</cp:coreProperties>
</file>