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1　刈谷市\"/>
    </mc:Choice>
  </mc:AlternateContent>
  <xr:revisionPtr revIDLastSave="0" documentId="13_ncr:1_{14EF7DDA-15B9-4C79-90C5-C9867099837E}" xr6:coauthVersionLast="47" xr6:coauthVersionMax="47" xr10:uidLastSave="{00000000-0000-0000-0000-000000000000}"/>
  <workbookProtection workbookAlgorithmName="SHA-512" workbookHashValue="9pLQUHFBhGUru58F+zypqnjqsHEDEOJUIxGCgy3VSw9uwKBnhMFmra6UtwLUl9GB1Gblf+p1kgCN/QiQSykeZg==" workbookSaltValue="2imbv7b6pjGKukfnNMWP5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<sst xmlns="http://schemas.openxmlformats.org/spreadsheetml/2006/main" count="237" uniqueCount="117">
  <si>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</si>
  <si>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</si>
  <si>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</si>
  <si>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</si>
  <si>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</si>
  <si>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</si>
  <si>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</si>
  <si>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</si>
  <si>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</si>
  <si>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</si>
  <si>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</si>
  <si>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</si>
  <si>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</si>
  <si>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</si>
  <si>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</si>
  <si>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</si>
  <si>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</si>
  <si>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</si>
  <si>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</si>
  <si>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</si>
  <si>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</si>
  <si>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</si>
  <si>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</si>
  <si>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</si>
  <si>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</si>
  <si>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</si>
  <si>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</si>
  <si>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</si>
  <si>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</si>
  <si>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</si>
  <si>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</si>
  <si>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</si>
  <si>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</si>
  <si>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</si>
  <si>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</si>
  <si>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</si>
  <si>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</si>
  <si>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</si>
  <si>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</si>
  <si>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</si>
  <si>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</si>
  <si>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</si>
  <si>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</si>
  <si>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</si>
  <si>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</si>
  <si>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</si>
  <si>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</si>
  <si>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</si>
  <si>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</si>
  <si>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</si>
  <si>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</si>
  <si>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</si>
  <si>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</si>
  <si>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</si>
  <si>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</si>
  <si>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</si>
  <si>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</si>
  <si>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</si>
  <si>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</si>
  <si>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</si>
  <si>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</si>
  <si>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</si>
  <si>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</si>
  <si>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</si>
  <si>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</si>
  <si>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</si>
  <si>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</si>
  <si>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</si>
  <si>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</si>
  <si>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</si>
  <si>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</si>
  <si>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</si>
  <si>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</si>
  <si>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</si>
  <si>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</si>
  <si>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</si>
  <si>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</si>
  <si>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</si>
  <si>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</si>
  <si>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</si>
  <si>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</si>
  <si>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</si>
  <si>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</si>
  <si>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</si>
  <si>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</si>
  <si>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</si>
  <si>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</si>
  <si>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</si>
  <si>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</si>
  <si>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</si>
  <si>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</si>
  <si>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</si>
  <si>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</si>
  <si>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</si>
  <si>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</si>
  <si>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</si>
  <si>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</si>
  <si>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</si>
  <si>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</si>
  <si>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</si>
  <si>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</si>
  <si>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</si>
  <si>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</si>
  <si>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</si>
  <si>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</si>
  <si>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</si>
  <si>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</si>
  <si>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</si>
  <si>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</si>
  <si>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</si>
  <si>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</si>
  <si>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</si>
  <si>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</si>
  <si>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</si>
  <si>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前年度に比べ上昇したものの全国平均、類似団体平均ともに下回っています。今後も施設の老朽化に伴い上昇していく見込みのため、ストックマネジメント計画に基づき、適切な維持管理・更新等を行っていきます。
②管渠老朽化率、③管渠改善率はいずれも全国平均、類似団体平均を下回っています。当市は昭和27年度から下水道事業に着手しており、今後は老朽化による更新需要が拡大していく見通しであり、各指標は上昇していく見込みです。そのため、ストックマネジメント計画に基づき、適切な維持管理・更新等を行っていきます。</t>
    <rPh sb="1" eb="3">
      <t>ユウケイ</t>
    </rPh>
    <rPh sb="3" eb="7">
      <t>コテイシサン</t>
    </rPh>
    <rPh sb="7" eb="12">
      <t>ゲンカショウキャクリツ</t>
    </rPh>
    <rPh sb="13" eb="16">
      <t>ゼンネンド</t>
    </rPh>
    <rPh sb="17" eb="18">
      <t>クラ</t>
    </rPh>
    <rPh sb="19" eb="21">
      <t>ジョウショウ</t>
    </rPh>
    <rPh sb="83" eb="85">
      <t>ケイカク</t>
    </rPh>
    <rPh sb="86" eb="87">
      <t>モト</t>
    </rPh>
    <rPh sb="90" eb="92">
      <t>テキセツ</t>
    </rPh>
    <rPh sb="93" eb="97">
      <t>イジカンリ</t>
    </rPh>
    <rPh sb="98" eb="101">
      <t>コウシントウ</t>
    </rPh>
    <rPh sb="102" eb="103">
      <t>オコナ</t>
    </rPh>
    <rPh sb="151" eb="153">
      <t>トウシ</t>
    </rPh>
    <rPh sb="154" eb="156">
      <t>ショウワ</t>
    </rPh>
    <rPh sb="158" eb="160">
      <t>ネンド</t>
    </rPh>
    <rPh sb="162" eb="167">
      <t>ゲスイドウジギョウ</t>
    </rPh>
    <rPh sb="168" eb="170">
      <t>チャクシュ</t>
    </rPh>
    <rPh sb="175" eb="177">
      <t>コンゴ</t>
    </rPh>
    <rPh sb="178" eb="181">
      <t>ロウキュウカ</t>
    </rPh>
    <rPh sb="184" eb="188">
      <t>コウシンジュヨウ</t>
    </rPh>
    <rPh sb="189" eb="191">
      <t>カクダイ</t>
    </rPh>
    <rPh sb="195" eb="197">
      <t>ミトオ</t>
    </rPh>
    <rPh sb="202" eb="205">
      <t>カクシヒョウ</t>
    </rPh>
    <rPh sb="206" eb="208">
      <t>ジョウショウ</t>
    </rPh>
    <rPh sb="212" eb="214">
      <t>ミコミ</t>
    </rPh>
    <rPh sb="233" eb="235">
      <t>ケイカク</t>
    </rPh>
    <rPh sb="236" eb="237">
      <t>モト</t>
    </rPh>
    <rPh sb="240" eb="242">
      <t>テキセツ</t>
    </rPh>
    <rPh sb="243" eb="247">
      <t>イジカンリ</t>
    </rPh>
    <rPh sb="248" eb="250">
      <t>コウシン</t>
    </rPh>
    <rPh sb="250" eb="251">
      <t>トウ</t>
    </rPh>
    <rPh sb="252" eb="253">
      <t>オコナ</t>
    </rPh>
    <phoneticPr fontId="4"/>
  </si>
  <si>
    <t>　経費回収率が低く、不足分を一般会計からの繰入金に依存した大変厳しい経営状況が続いています。
　将来的に安定した下水道サービスを提供していくために、令和４年度に策定した中長期的な経営の基本計画である経営戦略の進捗管理・検証を適宜行い、収入増加及び支出削減等による収支改善や下水道使用料の適正化に向けた取り組みを推進していくことが必要と考えています。
　また、今年度より始まった愛知県流域下水道での汚泥処理の共同化など、さらなる経営健全化の取組みを進めていく必要があると考えています。</t>
    <rPh sb="1" eb="6">
      <t>ケイヒカイシュウリツ</t>
    </rPh>
    <rPh sb="7" eb="8">
      <t>ヒク</t>
    </rPh>
    <rPh sb="10" eb="13">
      <t>フソクブン</t>
    </rPh>
    <rPh sb="14" eb="18">
      <t>イッパンカイケイ</t>
    </rPh>
    <rPh sb="21" eb="24">
      <t>クリイレキン</t>
    </rPh>
    <rPh sb="25" eb="27">
      <t>イゾン</t>
    </rPh>
    <rPh sb="29" eb="32">
      <t>タイヘンキビ</t>
    </rPh>
    <rPh sb="34" eb="38">
      <t>ケイエイジョウキョウ</t>
    </rPh>
    <rPh sb="39" eb="40">
      <t>ツヅ</t>
    </rPh>
    <rPh sb="48" eb="51">
      <t>ショウライテキ</t>
    </rPh>
    <rPh sb="52" eb="54">
      <t>アンテイ</t>
    </rPh>
    <rPh sb="56" eb="59">
      <t>ゲスイドウ</t>
    </rPh>
    <rPh sb="64" eb="66">
      <t>テイキョウ</t>
    </rPh>
    <rPh sb="74" eb="76">
      <t>レイワ</t>
    </rPh>
    <rPh sb="77" eb="79">
      <t>ネンド</t>
    </rPh>
    <rPh sb="80" eb="82">
      <t>サクテイ</t>
    </rPh>
    <rPh sb="84" eb="88">
      <t>チュウチョウキテキ</t>
    </rPh>
    <rPh sb="89" eb="91">
      <t>ケイエイ</t>
    </rPh>
    <rPh sb="92" eb="96">
      <t>キホンケイカク</t>
    </rPh>
    <rPh sb="99" eb="103">
      <t>ケイエイセンリャク</t>
    </rPh>
    <rPh sb="104" eb="108">
      <t>シンチョ</t>
    </rPh>
    <rPh sb="109" eb="111">
      <t>ケンショウ</t>
    </rPh>
    <rPh sb="112" eb="114">
      <t>テキギ</t>
    </rPh>
    <rPh sb="114" eb="115">
      <t>オコナ</t>
    </rPh>
    <rPh sb="125" eb="126">
      <t>トウ</t>
    </rPh>
    <rPh sb="141" eb="144">
      <t>テキセイカ</t>
    </rPh>
    <rPh sb="145" eb="146">
      <t>ム</t>
    </rPh>
    <rPh sb="148" eb="149">
      <t>ト</t>
    </rPh>
    <rPh sb="150" eb="151">
      <t>ク</t>
    </rPh>
    <rPh sb="153" eb="155">
      <t>スイシン</t>
    </rPh>
    <rPh sb="162" eb="164">
      <t>ヒツヨウ</t>
    </rPh>
    <rPh sb="165" eb="166">
      <t>カンガ</t>
    </rPh>
    <rPh sb="177" eb="179">
      <t>レイワ</t>
    </rPh>
    <rPh sb="179" eb="182">
      <t>コンネンド</t>
    </rPh>
    <rPh sb="189" eb="194">
      <t>リュウイキゲスイドウ</t>
    </rPh>
    <rPh sb="213" eb="218">
      <t>ケイエイケンゼンカ</t>
    </rPh>
    <rPh sb="219" eb="221">
      <t>トリク</t>
    </rPh>
    <rPh sb="223" eb="224">
      <t>スス</t>
    </rPh>
    <rPh sb="228" eb="230">
      <t>ヒツヨウ</t>
    </rPh>
    <rPh sb="234" eb="235">
      <t>カンガ</t>
    </rPh>
    <phoneticPr fontId="4"/>
  </si>
  <si>
    <t>①経常損失となった理由は、３年ごとに精算される流域の維持管理負担金の還付金が発生したことに伴い（特別利益に計上）、当該還付金を財源と見込み還付金相当額の約2億円を繰入金から減額したためです（経常収益減）。次年度は例年と同程度の数値になる見込みです。
③流動比率は、未払金の増加に比べ預金・未収金の増加の割合が大きかったため、前年度に比べ数値は改善しています。
④企業債残高対事業規模比率は、全国平均、類似団体平均ともに上回っていますが、償還額を超えない範囲での借入を行っていることから、今後も順調に償還が進み、徐々に改善していくと考えています。
⑤経費回収率、⑥汚水処理原価はいずれも全国平均、類似団体平均を下回っています。令和２年度はコロナ禍対策による下水道使用料減免分を一般会計から繰り入れたことで、経費回収率が低下しましたが、令和４年度は汚水処理費が前年と比較し約3,000万円減少となり、経費回収率は上昇しました。今後は、使用料収入が逓増していく見通しであり改善が見込まれますが、全国平均等に比べ低い状況に変わりはないため、経費の削減による経営改善の取り組みや水洗化率の向上を図るとともに、下水道使用料の適正化に向けた取り組みが必要と考えています。
⑧水洗化率は徐々に増加しているものの、全国平均、類似団体平均ともに下回っているため、引き続き、未接続世帯に対するPR活動など、水洗化率向上に取り組んでいく必要があると考えています。</t>
    <rPh sb="127" eb="131">
      <t>リュウドウヒリツ</t>
    </rPh>
    <rPh sb="133" eb="135">
      <t>ミバラ</t>
    </rPh>
    <rPh sb="135" eb="136">
      <t>キン</t>
    </rPh>
    <rPh sb="137" eb="139">
      <t>ゾウカ</t>
    </rPh>
    <rPh sb="140" eb="141">
      <t>クラ</t>
    </rPh>
    <rPh sb="142" eb="144">
      <t>ヨキン</t>
    </rPh>
    <rPh sb="145" eb="148">
      <t>ミシュウキン</t>
    </rPh>
    <rPh sb="149" eb="151">
      <t>ゾウカ</t>
    </rPh>
    <rPh sb="152" eb="154">
      <t>ワリアイ</t>
    </rPh>
    <rPh sb="155" eb="156">
      <t>オオ</t>
    </rPh>
    <rPh sb="163" eb="166">
      <t>ゼンネンド</t>
    </rPh>
    <rPh sb="167" eb="168">
      <t>クラ</t>
    </rPh>
    <rPh sb="169" eb="171">
      <t>スウチ</t>
    </rPh>
    <rPh sb="172" eb="174">
      <t>カイゼン</t>
    </rPh>
    <rPh sb="183" eb="186">
      <t>キギョウサイ</t>
    </rPh>
    <rPh sb="186" eb="188">
      <t>ザンダカ</t>
    </rPh>
    <rPh sb="188" eb="189">
      <t>タイ</t>
    </rPh>
    <rPh sb="189" eb="195">
      <t>ジギョウキボヒリツ</t>
    </rPh>
    <rPh sb="197" eb="201">
      <t>ゼンコクヘイキン</t>
    </rPh>
    <rPh sb="202" eb="206">
      <t>ルイジダンタイ</t>
    </rPh>
    <rPh sb="206" eb="208">
      <t>ヘイキン</t>
    </rPh>
    <rPh sb="211" eb="213">
      <t>ウワマワ</t>
    </rPh>
    <rPh sb="220" eb="223">
      <t>ショウカンガク</t>
    </rPh>
    <rPh sb="224" eb="225">
      <t>コ</t>
    </rPh>
    <rPh sb="228" eb="230">
      <t>ハンイ</t>
    </rPh>
    <rPh sb="232" eb="234">
      <t>カリイレ</t>
    </rPh>
    <rPh sb="235" eb="236">
      <t>オコナ</t>
    </rPh>
    <rPh sb="245" eb="247">
      <t>コンゴ</t>
    </rPh>
    <rPh sb="248" eb="250">
      <t>ジュンチョウ</t>
    </rPh>
    <rPh sb="251" eb="253">
      <t>ショウカン</t>
    </rPh>
    <rPh sb="254" eb="255">
      <t>ススム</t>
    </rPh>
    <rPh sb="257" eb="259">
      <t>ジョジョ</t>
    </rPh>
    <rPh sb="260" eb="262">
      <t>カイゼン</t>
    </rPh>
    <rPh sb="267" eb="268">
      <t>カンガ</t>
    </rPh>
    <rPh sb="277" eb="282">
      <t>ケイヒカイシュウリツ</t>
    </rPh>
    <rPh sb="284" eb="288">
      <t>オスイショリ</t>
    </rPh>
    <rPh sb="288" eb="290">
      <t>ゲンカ</t>
    </rPh>
    <rPh sb="295" eb="299">
      <t>ゼンコクヘイキン</t>
    </rPh>
    <rPh sb="300" eb="306">
      <t>ルイジダンタイヘイキン</t>
    </rPh>
    <rPh sb="307" eb="309">
      <t>シタマワ</t>
    </rPh>
    <rPh sb="315" eb="317">
      <t>レイワ</t>
    </rPh>
    <rPh sb="318" eb="320">
      <t>ネンド</t>
    </rPh>
    <rPh sb="324" eb="325">
      <t>カ</t>
    </rPh>
    <rPh sb="325" eb="327">
      <t>タイサク</t>
    </rPh>
    <rPh sb="330" eb="333">
      <t>ゲスイドウ</t>
    </rPh>
    <rPh sb="338" eb="339">
      <t>ブン</t>
    </rPh>
    <rPh sb="340" eb="344">
      <t>イッパンカイケイ</t>
    </rPh>
    <rPh sb="355" eb="360">
      <t>ケイヒカイシュウリツ</t>
    </rPh>
    <rPh sb="369" eb="371">
      <t>レイワ</t>
    </rPh>
    <rPh sb="372" eb="374">
      <t>ネンド</t>
    </rPh>
    <rPh sb="375" eb="380">
      <t>オスイショリヒ</t>
    </rPh>
    <rPh sb="381" eb="383">
      <t>ゼンネン</t>
    </rPh>
    <rPh sb="384" eb="386">
      <t>ヒカク</t>
    </rPh>
    <rPh sb="387" eb="388">
      <t>ヤク</t>
    </rPh>
    <rPh sb="393" eb="394">
      <t>マン</t>
    </rPh>
    <rPh sb="395" eb="397">
      <t>ゲンショウ</t>
    </rPh>
    <rPh sb="401" eb="406">
      <t>ケイヒカイシュウリツ</t>
    </rPh>
    <rPh sb="407" eb="409">
      <t>ジョウショウ</t>
    </rPh>
    <rPh sb="414" eb="416">
      <t>コンゴ</t>
    </rPh>
    <rPh sb="418" eb="421">
      <t>シヨウリョウ</t>
    </rPh>
    <rPh sb="421" eb="423">
      <t>シュウニュウ</t>
    </rPh>
    <rPh sb="424" eb="426">
      <t>テイゾウ</t>
    </rPh>
    <rPh sb="430" eb="432">
      <t>ミトオ</t>
    </rPh>
    <rPh sb="436" eb="438">
      <t>カイゼン</t>
    </rPh>
    <rPh sb="439" eb="441">
      <t>ミコ</t>
    </rPh>
    <rPh sb="447" eb="452">
      <t>ゼンコクヘイキントウ</t>
    </rPh>
    <rPh sb="453" eb="454">
      <t>クラ</t>
    </rPh>
    <rPh sb="455" eb="456">
      <t>ヒク</t>
    </rPh>
    <rPh sb="457" eb="459">
      <t>ジョウキョウ</t>
    </rPh>
    <rPh sb="460" eb="461">
      <t>カ</t>
    </rPh>
    <rPh sb="469" eb="471">
      <t>ケイヒ</t>
    </rPh>
    <rPh sb="472" eb="474">
      <t>サクゲン</t>
    </rPh>
    <rPh sb="477" eb="481">
      <t>ケイエイカイゼン</t>
    </rPh>
    <rPh sb="482" eb="483">
      <t>ト</t>
    </rPh>
    <rPh sb="484" eb="485">
      <t>ク</t>
    </rPh>
    <rPh sb="487" eb="491">
      <t>スイセンカリツ</t>
    </rPh>
    <rPh sb="492" eb="494">
      <t>コウジョウ</t>
    </rPh>
    <rPh sb="495" eb="496">
      <t>ハカ</t>
    </rPh>
    <rPh sb="502" eb="508">
      <t>ゲスイドウシヨウリョウ</t>
    </rPh>
    <rPh sb="509" eb="512">
      <t>テキセイカ</t>
    </rPh>
    <rPh sb="513" eb="514">
      <t>ム</t>
    </rPh>
    <rPh sb="516" eb="517">
      <t>ト</t>
    </rPh>
    <rPh sb="518" eb="519">
      <t>ク</t>
    </rPh>
    <rPh sb="521" eb="523">
      <t>ヒツヨウ</t>
    </rPh>
    <rPh sb="524" eb="525">
      <t>カンガ</t>
    </rPh>
    <rPh sb="534" eb="538">
      <t>スイセンカリツ</t>
    </rPh>
    <rPh sb="539" eb="541">
      <t>ジョジョ</t>
    </rPh>
    <rPh sb="542" eb="544">
      <t>ゾウカ</t>
    </rPh>
    <rPh sb="552" eb="556">
      <t>ゼンコクヘイキン</t>
    </rPh>
    <rPh sb="557" eb="561">
      <t>ルイジダンタイ</t>
    </rPh>
    <rPh sb="561" eb="563">
      <t>ヘイキン</t>
    </rPh>
    <rPh sb="566" eb="568">
      <t>シタマワ</t>
    </rPh>
    <rPh sb="575" eb="576">
      <t>ヒ</t>
    </rPh>
    <rPh sb="577" eb="578">
      <t>ツヅ</t>
    </rPh>
    <rPh sb="580" eb="585">
      <t>ミセツゾクセタイ</t>
    </rPh>
    <rPh sb="586" eb="587">
      <t>タイ</t>
    </rPh>
    <rPh sb="591" eb="593">
      <t>カツドウ</t>
    </rPh>
    <rPh sb="596" eb="602">
      <t>スイセンカリツコウジョウ</t>
    </rPh>
    <rPh sb="603" eb="604">
      <t>ト</t>
    </rPh>
    <rPh sb="605" eb="606">
      <t>ク</t>
    </rPh>
    <rPh sb="610" eb="612">
      <t>ヒツヨウ</t>
    </rPh>
    <rPh sb="616" eb="61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</si>
</sst>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0.15</c:v>
                </c:pt>
                <c:pt idx="1">
                  <c:v>0.13</c:v>
                </c:pt>
                <c:pt idx="2" formatCode="#,##0.00;&quot;△&quot;#,##0.00">
                  <c:v>0</c:v>
                </c:pt>
                <c:pt idx="3">
                  <c:v>0.1</c:v>
                </c:pt>
                <c:pt idx="4">
                  <c:v>0.1</c:v>
                </c:pt>
              </c:numCache>
            </c:numRef>
          </c:val>
          <c:extLst>
            <c:ext xmlns:c16="http://schemas.microsoft.com/office/drawing/2014/chart" uri="{C3380CC4-5D6E-409C-BE32-E72D297353CC}">
              <c16:uniqueId val="{00000000-D559-4D15-AE83-426691D490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0.19</c:v>
                </c:pt>
                <c:pt idx="2">
                  <c:v>0.19</c:v>
                </c:pt>
                <c:pt idx="3">
                  <c:v>0.19</c:v>
                </c:pt>
                <c:pt idx="4">
                  <c:v>0.21</c:v>
                </c:pt>
              </c:numCache>
            </c:numRef>
          </c:val>
          <c:smooth val="0"/>
          <c:extLst>
            <c:ext xmlns:c16="http://schemas.microsoft.com/office/drawing/2014/chart" uri="{C3380CC4-5D6E-409C-BE32-E72D297353CC}">
              <c16:uniqueId val="{00000001-D559-4D15-AE83-426691D490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2-4A59-A659-F23F651058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61.32</c:v>
                </c:pt>
                <c:pt idx="2">
                  <c:v>61.7</c:v>
                </c:pt>
                <c:pt idx="3">
                  <c:v>63.04</c:v>
                </c:pt>
                <c:pt idx="4">
                  <c:v>60.55</c:v>
                </c:pt>
              </c:numCache>
            </c:numRef>
          </c:val>
          <c:smooth val="0"/>
          <c:extLst>
            <c:ext xmlns:c16="http://schemas.microsoft.com/office/drawing/2014/chart" uri="{C3380CC4-5D6E-409C-BE32-E72D297353CC}">
              <c16:uniqueId val="{00000001-94C2-4A59-A659-F23F651058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81.63</c:v>
                </c:pt>
                <c:pt idx="1">
                  <c:v>90.96</c:v>
                </c:pt>
                <c:pt idx="2">
                  <c:v>91.64</c:v>
                </c:pt>
                <c:pt idx="3">
                  <c:v>91.94</c:v>
                </c:pt>
                <c:pt idx="4">
                  <c:v>92.33</c:v>
                </c:pt>
              </c:numCache>
            </c:numRef>
          </c:val>
          <c:extLst>
            <c:ext xmlns:c16="http://schemas.microsoft.com/office/drawing/2014/chart" uri="{C3380CC4-5D6E-409C-BE32-E72D297353CC}">
              <c16:uniqueId val="{00000000-8AC0-40B4-9E33-15F462384C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86.76</c:v>
                </c:pt>
                <c:pt idx="1">
                  <c:v>94.58</c:v>
                </c:pt>
                <c:pt idx="2">
                  <c:v>94.56</c:v>
                </c:pt>
                <c:pt idx="3">
                  <c:v>94.75</c:v>
                </c:pt>
                <c:pt idx="4">
                  <c:v>94.92</c:v>
                </c:pt>
              </c:numCache>
            </c:numRef>
          </c:val>
          <c:smooth val="0"/>
          <c:extLst>
            <c:ext xmlns:c16="http://schemas.microsoft.com/office/drawing/2014/chart" uri="{C3380CC4-5D6E-409C-BE32-E72D297353CC}">
              <c16:uniqueId val="{00000001-8AC0-40B4-9E33-15F462384C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c:v>
                </c:pt>
                <c:pt idx="1">
                  <c:v>93.36</c:v>
                </c:pt>
                <c:pt idx="2">
                  <c:v>100.26</c:v>
                </c:pt>
                <c:pt idx="3">
                  <c:v>100.76</c:v>
                </c:pt>
                <c:pt idx="4">
                  <c:v>94.39</c:v>
                </c:pt>
              </c:numCache>
            </c:numRef>
          </c:val>
          <c:extLst>
            <c:ext xmlns:c16="http://schemas.microsoft.com/office/drawing/2014/chart" uri="{C3380CC4-5D6E-409C-BE32-E72D297353CC}">
              <c16:uniqueId val="{00000000-C6AF-477C-9667-87882C485B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104.95</c:v>
                </c:pt>
                <c:pt idx="1">
                  <c:v>107.03</c:v>
                </c:pt>
                <c:pt idx="2">
                  <c:v>106.55</c:v>
                </c:pt>
                <c:pt idx="3">
                  <c:v>106.01</c:v>
                </c:pt>
                <c:pt idx="4">
                  <c:v>105.5</c:v>
                </c:pt>
              </c:numCache>
            </c:numRef>
          </c:val>
          <c:smooth val="0"/>
          <c:extLst>
            <c:ext xmlns:c16="http://schemas.microsoft.com/office/drawing/2014/chart" uri="{C3380CC4-5D6E-409C-BE32-E72D297353CC}">
              <c16:uniqueId val="{00000001-C6AF-477C-9667-87882C485B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5.72</c:v>
                </c:pt>
                <c:pt idx="1">
                  <c:v>8.4600000000000009</c:v>
                </c:pt>
                <c:pt idx="2">
                  <c:v>11.22</c:v>
                </c:pt>
                <c:pt idx="3">
                  <c:v>13.86</c:v>
                </c:pt>
                <c:pt idx="4">
                  <c:v>16.48</c:v>
                </c:pt>
              </c:numCache>
            </c:numRef>
          </c:val>
          <c:extLst>
            <c:ext xmlns:c16="http://schemas.microsoft.com/office/drawing/2014/chart" uri="{C3380CC4-5D6E-409C-BE32-E72D297353CC}">
              <c16:uniqueId val="{00000000-E89D-4895-A39E-7F06A15404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10.81</c:v>
                </c:pt>
                <c:pt idx="1">
                  <c:v>31.01</c:v>
                </c:pt>
                <c:pt idx="2">
                  <c:v>28.87</c:v>
                </c:pt>
                <c:pt idx="3">
                  <c:v>31.34</c:v>
                </c:pt>
                <c:pt idx="4">
                  <c:v>32.909999999999997</c:v>
                </c:pt>
              </c:numCache>
            </c:numRef>
          </c:val>
          <c:smooth val="0"/>
          <c:extLst>
            <c:ext xmlns:c16="http://schemas.microsoft.com/office/drawing/2014/chart" uri="{C3380CC4-5D6E-409C-BE32-E72D297353CC}">
              <c16:uniqueId val="{00000001-E89D-4895-A39E-7F06A15404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3.65</c:v>
                </c:pt>
                <c:pt idx="1">
                  <c:v>3.88</c:v>
                </c:pt>
                <c:pt idx="2">
                  <c:v>4.8099999999999996</c:v>
                </c:pt>
                <c:pt idx="3">
                  <c:v>5.45</c:v>
                </c:pt>
                <c:pt idx="4">
                  <c:v>6.49</c:v>
                </c:pt>
              </c:numCache>
            </c:numRef>
          </c:val>
          <c:extLst>
            <c:ext xmlns:c16="http://schemas.microsoft.com/office/drawing/2014/chart" uri="{C3380CC4-5D6E-409C-BE32-E72D297353CC}">
              <c16:uniqueId val="{00000000-C079-4048-BD8C-E32DB8B5D6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c:v>
                </c:pt>
                <c:pt idx="1">
                  <c:v>4.95</c:v>
                </c:pt>
                <c:pt idx="2">
                  <c:v>5.64</c:v>
                </c:pt>
                <c:pt idx="3">
                  <c:v>6.43</c:v>
                </c:pt>
                <c:pt idx="4">
                  <c:v>7.75</c:v>
                </c:pt>
              </c:numCache>
            </c:numRef>
          </c:val>
          <c:smooth val="0"/>
          <c:extLst>
            <c:ext xmlns:c16="http://schemas.microsoft.com/office/drawing/2014/chart" uri="{C3380CC4-5D6E-409C-BE32-E72D297353CC}">
              <c16:uniqueId val="{00000001-C079-4048-BD8C-E32DB8B5D6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C6-4389-8B48-DF19FCFDE8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7.69</c:v>
                </c:pt>
                <c:pt idx="2">
                  <c:v>5.95</c:v>
                </c:pt>
                <c:pt idx="3">
                  <c:v>5.27</c:v>
                </c:pt>
                <c:pt idx="4">
                  <c:v>4.83</c:v>
                </c:pt>
              </c:numCache>
            </c:numRef>
          </c:val>
          <c:smooth val="0"/>
          <c:extLst>
            <c:ext xmlns:c16="http://schemas.microsoft.com/office/drawing/2014/chart" uri="{C3380CC4-5D6E-409C-BE32-E72D297353CC}">
              <c16:uniqueId val="{00000001-FAC6-4389-8B48-DF19FCFDE8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48.79</c:v>
                </c:pt>
                <c:pt idx="1">
                  <c:v>42.44</c:v>
                </c:pt>
                <c:pt idx="2">
                  <c:v>37.17</c:v>
                </c:pt>
                <c:pt idx="3">
                  <c:v>45.55</c:v>
                </c:pt>
                <c:pt idx="4">
                  <c:v>58.05</c:v>
                </c:pt>
              </c:numCache>
            </c:numRef>
          </c:val>
          <c:extLst>
            <c:ext xmlns:c16="http://schemas.microsoft.com/office/drawing/2014/chart" uri="{C3380CC4-5D6E-409C-BE32-E72D297353CC}">
              <c16:uniqueId val="{00000000-08E9-4BCF-9DED-F238D18F2E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42.76</c:v>
                </c:pt>
                <c:pt idx="1">
                  <c:v>73.02</c:v>
                </c:pt>
                <c:pt idx="2">
                  <c:v>72.930000000000007</c:v>
                </c:pt>
                <c:pt idx="3">
                  <c:v>80.08</c:v>
                </c:pt>
                <c:pt idx="4">
                  <c:v>87.33</c:v>
                </c:pt>
              </c:numCache>
            </c:numRef>
          </c:val>
          <c:smooth val="0"/>
          <c:extLst>
            <c:ext xmlns:c16="http://schemas.microsoft.com/office/drawing/2014/chart" uri="{C3380CC4-5D6E-409C-BE32-E72D297353CC}">
              <c16:uniqueId val="{00000001-08E9-4BCF-9DED-F238D18F2E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1004.96</c:v>
                </c:pt>
                <c:pt idx="1">
                  <c:v>926.6</c:v>
                </c:pt>
                <c:pt idx="2">
                  <c:v>991.27</c:v>
                </c:pt>
                <c:pt idx="3">
                  <c:v>827.74</c:v>
                </c:pt>
                <c:pt idx="4">
                  <c:v>777.86</c:v>
                </c:pt>
              </c:numCache>
            </c:numRef>
          </c:val>
          <c:extLst>
            <c:ext xmlns:c16="http://schemas.microsoft.com/office/drawing/2014/chart" uri="{C3380CC4-5D6E-409C-BE32-E72D297353CC}">
              <c16:uniqueId val="{00000000-4BF3-41D4-8F0E-ACB59228B2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877.65</c:v>
                </c:pt>
                <c:pt idx="1">
                  <c:v>708.89</c:v>
                </c:pt>
                <c:pt idx="2">
                  <c:v>730.52</c:v>
                </c:pt>
                <c:pt idx="3">
                  <c:v>672.33</c:v>
                </c:pt>
                <c:pt idx="4">
                  <c:v>668.8</c:v>
                </c:pt>
              </c:numCache>
            </c:numRef>
          </c:val>
          <c:smooth val="0"/>
          <c:extLst>
            <c:ext xmlns:c16="http://schemas.microsoft.com/office/drawing/2014/chart" uri="{C3380CC4-5D6E-409C-BE32-E72D297353CC}">
              <c16:uniqueId val="{00000001-4BF3-41D4-8F0E-ACB59228B2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74.89</c:v>
                </c:pt>
                <c:pt idx="1">
                  <c:v>81.63</c:v>
                </c:pt>
                <c:pt idx="2">
                  <c:v>71.27</c:v>
                </c:pt>
                <c:pt idx="3">
                  <c:v>81.790000000000006</c:v>
                </c:pt>
                <c:pt idx="4">
                  <c:v>83.32</c:v>
                </c:pt>
              </c:numCache>
            </c:numRef>
          </c:val>
          <c:extLst>
            <c:ext xmlns:c16="http://schemas.microsoft.com/office/drawing/2014/chart" uri="{C3380CC4-5D6E-409C-BE32-E72D297353CC}">
              <c16:uniqueId val="{00000000-DC98-4902-8CED-E940DAAD2F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78.989999999999995</c:v>
                </c:pt>
                <c:pt idx="1">
                  <c:v>97.91</c:v>
                </c:pt>
                <c:pt idx="2">
                  <c:v>98.61</c:v>
                </c:pt>
                <c:pt idx="3">
                  <c:v>98.75</c:v>
                </c:pt>
                <c:pt idx="4">
                  <c:v>98.36</c:v>
                </c:pt>
              </c:numCache>
            </c:numRef>
          </c:val>
          <c:smooth val="0"/>
          <c:extLst>
            <c:ext xmlns:c16="http://schemas.microsoft.com/office/drawing/2014/chart" uri="{C3380CC4-5D6E-409C-BE32-E72D297353CC}">
              <c16:uniqueId val="{00000001-DC98-4902-8CED-E940DAAD2F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131.26</c:v>
                </c:pt>
                <c:pt idx="1">
                  <c:v>120.16</c:v>
                </c:pt>
                <c:pt idx="2">
                  <c:v>118.01</c:v>
                </c:pt>
                <c:pt idx="3">
                  <c:v>117.24</c:v>
                </c:pt>
                <c:pt idx="4">
                  <c:v>115.59</c:v>
                </c:pt>
              </c:numCache>
            </c:numRef>
          </c:val>
          <c:extLst>
            <c:ext xmlns:c16="http://schemas.microsoft.com/office/drawing/2014/chart" uri="{C3380CC4-5D6E-409C-BE32-E72D297353CC}">
              <c16:uniqueId val="{00000000-C4C7-4EAD-A270-B18E03FA1E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148.15</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C4C7-4EAD-A270-B18E03FA1E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刈谷市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Ac1</v>
      </c>
      <c r="X8" s="77"/>
      <c r="Y8" s="77"/>
      <c r="Z8" s="77"/>
      <c r="AA8" s="77"/>
      <c r="AB8" s="77"/>
      <c r="AC8" s="77"/>
      <c r="AD8" s="78" t="str">
        <f>データ!$M$6</f>
        <v>非設置</v>
      </c>
      <c r="AE8" s="78"/>
      <c r="AF8" s="78"/>
      <c r="AG8" s="78"/>
      <c r="AH8" s="78"/>
      <c r="AI8" s="78"/>
      <c r="AJ8" s="78"/>
      <c r="AK8" s="3"/>
      <c r="AL8" s="51">
        <f>データ!S6</f>
        <v>152372</v>
      </c>
      <c r="AM8" s="51"/>
      <c r="AN8" s="51"/>
      <c r="AO8" s="51"/>
      <c r="AP8" s="51"/>
      <c r="AQ8" s="51"/>
      <c r="AR8" s="51"/>
      <c r="AS8" s="51"/>
      <c r="AT8" s="52">
        <f>データ!T6</f>
        <v>50.39</v>
      </c>
      <c r="AU8" s="52"/>
      <c r="AV8" s="52"/>
      <c r="AW8" s="52"/>
      <c r="AX8" s="52"/>
      <c r="AY8" s="52"/>
      <c r="AZ8" s="52"/>
      <c r="BA8" s="52"/>
      <c r="BB8" s="52">
        <f>データ!U6</f>
        <v>3023.85</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73.790000000000006</v>
      </c>
      <c r="J10" s="52"/>
      <c r="K10" s="52"/>
      <c r="L10" s="52"/>
      <c r="M10" s="52"/>
      <c r="N10" s="52"/>
      <c r="O10" s="52"/>
      <c r="P10" s="52">
        <f>データ!P6</f>
        <v>93.58</v>
      </c>
      <c r="Q10" s="52"/>
      <c r="R10" s="52"/>
      <c r="S10" s="52"/>
      <c r="T10" s="52"/>
      <c r="U10" s="52"/>
      <c r="V10" s="52"/>
      <c r="W10" s="52">
        <f>データ!Q6</f>
        <v>75.290000000000006</v>
      </c>
      <c r="X10" s="52"/>
      <c r="Y10" s="52"/>
      <c r="Z10" s="52"/>
      <c r="AA10" s="52"/>
      <c r="AB10" s="52"/>
      <c r="AC10" s="52"/>
      <c r="AD10" s="51">
        <f>データ!R6</f>
        <v>1650</v>
      </c>
      <c r="AE10" s="51"/>
      <c r="AF10" s="51"/>
      <c r="AG10" s="51"/>
      <c r="AH10" s="51"/>
      <c r="AI10" s="51"/>
      <c r="AJ10" s="51"/>
      <c r="AK10" s="2"/>
      <c r="AL10" s="51">
        <f>データ!V6</f>
        <v>142646</v>
      </c>
      <c r="AM10" s="51"/>
      <c r="AN10" s="51"/>
      <c r="AO10" s="51"/>
      <c r="AP10" s="51"/>
      <c r="AQ10" s="51"/>
      <c r="AR10" s="51"/>
      <c r="AS10" s="51"/>
      <c r="AT10" s="52">
        <f>データ!W6</f>
        <v>22.59</v>
      </c>
      <c r="AU10" s="52"/>
      <c r="AV10" s="52"/>
      <c r="AW10" s="52"/>
      <c r="AX10" s="52"/>
      <c r="AY10" s="52"/>
      <c r="AZ10" s="52"/>
      <c r="BA10" s="52"/>
      <c r="BB10" s="52">
        <f>データ!X6</f>
        <v>6314.56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o3bJq+CQoO4h5opSRR0OYoq1bKlTD68h9gkJrvKLtENVno/7WvTtsMxg9thTMMwn2eraa2dy1yzv615vSmAGg==" saltValue="yK655rEEEvf0NUMohidw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232106</v>
      </c>
      <c r="D6" s="19">
        <f t="shared" si="3"/>
        <v>46</v>
      </c>
      <c r="E6" s="19">
        <f t="shared" si="3"/>
        <v>17</v>
      </c>
      <c r="F6" s="19">
        <f t="shared" si="3"/>
        <v>1</v>
      </c>
      <c r="G6" s="19">
        <f t="shared" si="3"/>
        <v>0</v>
      </c>
      <c r="H6" s="19" t="str">
        <f t="shared" si="3"/>
        <v>愛知県　刈谷市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73.790000000000006</v>
      </c>
      <c r="P6" s="20">
        <f t="shared" si="3"/>
        <v>93.58</v>
      </c>
      <c r="Q6" s="20">
        <f t="shared" si="3"/>
        <v>75.290000000000006</v>
      </c>
      <c r="R6" s="20">
        <f t="shared" si="3"/>
        <v>1650</v>
      </c>
      <c r="S6" s="20">
        <f t="shared" si="3"/>
        <v>152372</v>
      </c>
      <c r="T6" s="20">
        <f t="shared" si="3"/>
        <v>50.39</v>
      </c>
      <c r="U6" s="20">
        <f t="shared" si="3"/>
        <v>3023.85</v>
      </c>
      <c r="V6" s="20">
        <f t="shared" si="3"/>
        <v>142646</v>
      </c>
      <c r="W6" s="20">
        <f t="shared" si="3"/>
        <v>22.59</v>
      </c>
      <c r="X6" s="20">
        <f t="shared" si="3"/>
        <v>6314.56</v>
      </c>
      <c r="Y6" s="21">
        <f>IF(Y7="",NA(),Y7)</f>
        <v>100.5</v>
      </c>
      <c r="Z6" s="21">
        <f t="shared" ref="Z6:AH6" si="4">IF(Z7="",NA(),Z7)</f>
        <v>93.36</v>
      </c>
      <c r="AA6" s="21">
        <f t="shared" si="4"/>
        <v>100.26</v>
      </c>
      <c r="AB6" s="21">
        <f t="shared" si="4"/>
        <v>100.76</v>
      </c>
      <c r="AC6" s="21">
        <f t="shared" si="4"/>
        <v>94.39</v>
      </c>
      <c r="AD6" s="21">
        <f t="shared" si="4"/>
        <v>104.95</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1">
        <f t="shared" si="5"/>
        <v>7.69</v>
      </c>
      <c r="AQ6" s="21">
        <f t="shared" si="5"/>
        <v>5.95</v>
      </c>
      <c r="AR6" s="21">
        <f t="shared" si="5"/>
        <v>5.27</v>
      </c>
      <c r="AS6" s="21">
        <f t="shared" si="5"/>
        <v>4.83</v>
      </c>
      <c r="AT6" s="20" t="str">
        <f>IF(AT7="","",IF(AT7="-","【-】","【"&amp;SUBSTITUTE(TEXT(AT7,"#,##0.00"),"-","△")&amp;"】"))</f>
        <v>【3.15】</v>
      </c>
      <c r="AU6" s="21">
        <f>IF(AU7="",NA(),AU7)</f>
        <v>48.79</v>
      </c>
      <c r="AV6" s="21">
        <f t="shared" ref="AV6:BD6" si="6">IF(AV7="",NA(),AV7)</f>
        <v>42.44</v>
      </c>
      <c r="AW6" s="21">
        <f t="shared" si="6"/>
        <v>37.17</v>
      </c>
      <c r="AX6" s="21">
        <f t="shared" si="6"/>
        <v>45.55</v>
      </c>
      <c r="AY6" s="21">
        <f t="shared" si="6"/>
        <v>58.05</v>
      </c>
      <c r="AZ6" s="21">
        <f t="shared" si="6"/>
        <v>42.76</v>
      </c>
      <c r="BA6" s="21">
        <f t="shared" si="6"/>
        <v>73.02</v>
      </c>
      <c r="BB6" s="21">
        <f t="shared" si="6"/>
        <v>72.930000000000007</v>
      </c>
      <c r="BC6" s="21">
        <f t="shared" si="6"/>
        <v>80.08</v>
      </c>
      <c r="BD6" s="21">
        <f t="shared" si="6"/>
        <v>87.33</v>
      </c>
      <c r="BE6" s="20" t="str">
        <f>IF(BE7="","",IF(BE7="-","【-】","【"&amp;SUBSTITUTE(TEXT(BE7,"#,##0.00"),"-","△")&amp;"】"))</f>
        <v>【73.44】</v>
      </c>
      <c r="BF6" s="21">
        <f>IF(BF7="",NA(),BF7)</f>
        <v>1004.96</v>
      </c>
      <c r="BG6" s="21">
        <f t="shared" ref="BG6:BO6" si="7">IF(BG7="",NA(),BG7)</f>
        <v>926.6</v>
      </c>
      <c r="BH6" s="21">
        <f t="shared" si="7"/>
        <v>991.27</v>
      </c>
      <c r="BI6" s="21">
        <f t="shared" si="7"/>
        <v>827.74</v>
      </c>
      <c r="BJ6" s="21">
        <f t="shared" si="7"/>
        <v>777.86</v>
      </c>
      <c r="BK6" s="21">
        <f t="shared" si="7"/>
        <v>877.65</v>
      </c>
      <c r="BL6" s="21">
        <f t="shared" si="7"/>
        <v>708.89</v>
      </c>
      <c r="BM6" s="21">
        <f t="shared" si="7"/>
        <v>730.52</v>
      </c>
      <c r="BN6" s="21">
        <f t="shared" si="7"/>
        <v>672.33</v>
      </c>
      <c r="BO6" s="21">
        <f t="shared" si="7"/>
        <v>668.8</v>
      </c>
      <c r="BP6" s="20" t="str">
        <f>IF(BP7="","",IF(BP7="-","【-】","【"&amp;SUBSTITUTE(TEXT(BP7,"#,##0.00"),"-","△")&amp;"】"))</f>
        <v>【652.82】</v>
      </c>
      <c r="BQ6" s="21">
        <f>IF(BQ7="",NA(),BQ7)</f>
        <v>74.89</v>
      </c>
      <c r="BR6" s="21">
        <f t="shared" ref="BR6:BZ6" si="8">IF(BR7="",NA(),BR7)</f>
        <v>81.63</v>
      </c>
      <c r="BS6" s="21">
        <f t="shared" si="8"/>
        <v>71.27</v>
      </c>
      <c r="BT6" s="21">
        <f t="shared" si="8"/>
        <v>81.790000000000006</v>
      </c>
      <c r="BU6" s="21">
        <f t="shared" si="8"/>
        <v>83.32</v>
      </c>
      <c r="BV6" s="21">
        <f t="shared" si="8"/>
        <v>78.989999999999995</v>
      </c>
      <c r="BW6" s="21">
        <f t="shared" si="8"/>
        <v>97.91</v>
      </c>
      <c r="BX6" s="21">
        <f t="shared" si="8"/>
        <v>98.61</v>
      </c>
      <c r="BY6" s="21">
        <f t="shared" si="8"/>
        <v>98.75</v>
      </c>
      <c r="BZ6" s="21">
        <f t="shared" si="8"/>
        <v>98.36</v>
      </c>
      <c r="CA6" s="20" t="str">
        <f>IF(CA7="","",IF(CA7="-","【-】","【"&amp;SUBSTITUTE(TEXT(CA7,"#,##0.00"),"-","△")&amp;"】"))</f>
        <v>【97.61】</v>
      </c>
      <c r="CB6" s="21">
        <f>IF(CB7="",NA(),CB7)</f>
        <v>131.26</v>
      </c>
      <c r="CC6" s="21">
        <f t="shared" ref="CC6:CK6" si="9">IF(CC7="",NA(),CC7)</f>
        <v>120.16</v>
      </c>
      <c r="CD6" s="21">
        <f t="shared" si="9"/>
        <v>118.01</v>
      </c>
      <c r="CE6" s="21">
        <f t="shared" si="9"/>
        <v>117.24</v>
      </c>
      <c r="CF6" s="21">
        <f t="shared" si="9"/>
        <v>115.59</v>
      </c>
      <c r="CG6" s="21">
        <f t="shared" si="9"/>
        <v>148.15</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61.32</v>
      </c>
      <c r="CT6" s="21">
        <f t="shared" si="10"/>
        <v>61.7</v>
      </c>
      <c r="CU6" s="21">
        <f t="shared" si="10"/>
        <v>63.04</v>
      </c>
      <c r="CV6" s="21">
        <f t="shared" si="10"/>
        <v>60.55</v>
      </c>
      <c r="CW6" s="20" t="str">
        <f>IF(CW7="","",IF(CW7="-","【-】","【"&amp;SUBSTITUTE(TEXT(CW7,"#,##0.00"),"-","△")&amp;"】"))</f>
        <v>【59.10】</v>
      </c>
      <c r="CX6" s="21">
        <f>IF(CX7="",NA(),CX7)</f>
        <v>81.63</v>
      </c>
      <c r="CY6" s="21">
        <f t="shared" ref="CY6:DG6" si="11">IF(CY7="",NA(),CY7)</f>
        <v>90.96</v>
      </c>
      <c r="CZ6" s="21">
        <f t="shared" si="11"/>
        <v>91.64</v>
      </c>
      <c r="DA6" s="21">
        <f t="shared" si="11"/>
        <v>91.94</v>
      </c>
      <c r="DB6" s="21">
        <f t="shared" si="11"/>
        <v>92.33</v>
      </c>
      <c r="DC6" s="21">
        <f t="shared" si="11"/>
        <v>86.76</v>
      </c>
      <c r="DD6" s="21">
        <f t="shared" si="11"/>
        <v>94.58</v>
      </c>
      <c r="DE6" s="21">
        <f t="shared" si="11"/>
        <v>94.56</v>
      </c>
      <c r="DF6" s="21">
        <f t="shared" si="11"/>
        <v>94.75</v>
      </c>
      <c r="DG6" s="21">
        <f t="shared" si="11"/>
        <v>94.92</v>
      </c>
      <c r="DH6" s="20" t="str">
        <f>IF(DH7="","",IF(DH7="-","【-】","【"&amp;SUBSTITUTE(TEXT(DH7,"#,##0.00"),"-","△")&amp;"】"))</f>
        <v>【95.82】</v>
      </c>
      <c r="DI6" s="21">
        <f>IF(DI7="",NA(),DI7)</f>
        <v>5.72</v>
      </c>
      <c r="DJ6" s="21">
        <f t="shared" ref="DJ6:DR6" si="12">IF(DJ7="",NA(),DJ7)</f>
        <v>8.4600000000000009</v>
      </c>
      <c r="DK6" s="21">
        <f t="shared" si="12"/>
        <v>11.22</v>
      </c>
      <c r="DL6" s="21">
        <f t="shared" si="12"/>
        <v>13.86</v>
      </c>
      <c r="DM6" s="21">
        <f t="shared" si="12"/>
        <v>16.48</v>
      </c>
      <c r="DN6" s="21">
        <f t="shared" si="12"/>
        <v>10.81</v>
      </c>
      <c r="DO6" s="21">
        <f t="shared" si="12"/>
        <v>31.01</v>
      </c>
      <c r="DP6" s="21">
        <f t="shared" si="12"/>
        <v>28.87</v>
      </c>
      <c r="DQ6" s="21">
        <f t="shared" si="12"/>
        <v>31.34</v>
      </c>
      <c r="DR6" s="21">
        <f t="shared" si="12"/>
        <v>32.909999999999997</v>
      </c>
      <c r="DS6" s="20" t="str">
        <f>IF(DS7="","",IF(DS7="-","【-】","【"&amp;SUBSTITUTE(TEXT(DS7,"#,##0.00"),"-","△")&amp;"】"))</f>
        <v>【39.74】</v>
      </c>
      <c r="DT6" s="21">
        <f>IF(DT7="",NA(),DT7)</f>
        <v>3.65</v>
      </c>
      <c r="DU6" s="21">
        <f t="shared" ref="DU6:EC6" si="13">IF(DU7="",NA(),DU7)</f>
        <v>3.88</v>
      </c>
      <c r="DV6" s="21">
        <f t="shared" si="13"/>
        <v>4.8099999999999996</v>
      </c>
      <c r="DW6" s="21">
        <f t="shared" si="13"/>
        <v>5.45</v>
      </c>
      <c r="DX6" s="21">
        <f t="shared" si="13"/>
        <v>6.49</v>
      </c>
      <c r="DY6" s="21">
        <f t="shared" si="13"/>
        <v>1.4</v>
      </c>
      <c r="DZ6" s="21">
        <f t="shared" si="13"/>
        <v>4.95</v>
      </c>
      <c r="EA6" s="21">
        <f t="shared" si="13"/>
        <v>5.64</v>
      </c>
      <c r="EB6" s="21">
        <f t="shared" si="13"/>
        <v>6.43</v>
      </c>
      <c r="EC6" s="21">
        <f t="shared" si="13"/>
        <v>7.75</v>
      </c>
      <c r="ED6" s="20" t="str">
        <f>IF(ED7="","",IF(ED7="-","【-】","【"&amp;SUBSTITUTE(TEXT(ED7,"#,##0.00"),"-","△")&amp;"】"))</f>
        <v>【7.62】</v>
      </c>
      <c r="EE6" s="21">
        <f>IF(EE7="",NA(),EE7)</f>
        <v>0.15</v>
      </c>
      <c r="EF6" s="21">
        <f t="shared" ref="EF6:EN6" si="14">IF(EF7="",NA(),EF7)</f>
        <v>0.13</v>
      </c>
      <c r="EG6" s="20">
        <f t="shared" si="14"/>
        <v>0</v>
      </c>
      <c r="EH6" s="21">
        <f t="shared" si="14"/>
        <v>0.1</v>
      </c>
      <c r="EI6" s="21">
        <f t="shared" si="14"/>
        <v>0.1</v>
      </c>
      <c r="EJ6" s="21">
        <f t="shared" si="14"/>
        <v>0.05</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232106</v>
      </c>
      <c r="D7" s="23">
        <v>46</v>
      </c>
      <c r="E7" s="23">
        <v>17</v>
      </c>
      <c r="F7" s="23">
        <v>1</v>
      </c>
      <c r="G7" s="23">
        <v>0</v>
      </c>
      <c r="H7" s="23" t="s">
        <v>96</v>
      </c>
      <c r="I7" s="23" t="s">
        <v>97</v>
      </c>
      <c r="J7" s="23" t="s">
        <v>98</v>
      </c>
      <c r="K7" s="23" t="s">
        <v>99</v>
      </c>
      <c r="L7" s="23" t="s">
        <v>100</v>
      </c>
      <c r="M7" s="23" t="s">
        <v>101</v>
      </c>
      <c r="N7" s="24" t="s">
        <v>102</v>
      </c>
      <c r="O7" s="24">
        <v>73.790000000000006</v>
      </c>
      <c r="P7" s="24">
        <v>93.58</v>
      </c>
      <c r="Q7" s="24">
        <v>75.290000000000006</v>
      </c>
      <c r="R7" s="24">
        <v>1650</v>
      </c>
      <c r="S7" s="24">
        <v>152372</v>
      </c>
      <c r="T7" s="24">
        <v>50.39</v>
      </c>
      <c r="U7" s="24">
        <v>3023.85</v>
      </c>
      <c r="V7" s="24">
        <v>142646</v>
      </c>
      <c r="W7" s="24">
        <v>22.59</v>
      </c>
      <c r="X7" s="24">
        <v>6314.56</v>
      </c>
      <c r="Y7" s="24">
        <v>100.5</v>
      </c>
      <c r="Z7" s="24">
        <v>93.36</v>
      </c>
      <c r="AA7" s="24">
        <v>100.26</v>
      </c>
      <c r="AB7" s="24">
        <v>100.76</v>
      </c>
      <c r="AC7" s="24">
        <v>94.39</v>
      </c>
      <c r="AD7" s="24">
        <v>104.95</v>
      </c>
      <c r="AE7" s="24">
        <v>107.03</v>
      </c>
      <c r="AF7" s="24">
        <v>106.55</v>
      </c>
      <c r="AG7" s="24">
        <v>106.01</v>
      </c>
      <c r="AH7" s="24">
        <v>105.5</v>
      </c>
      <c r="AI7" s="24">
        <v>106.11</v>
      </c>
      <c r="AJ7" s="24">
        <v>0</v>
      </c>
      <c r="AK7" s="24">
        <v>0</v>
      </c>
      <c r="AL7" s="24">
        <v>0</v>
      </c>
      <c r="AM7" s="24">
        <v>0</v>
      </c>
      <c r="AN7" s="24">
        <v>0</v>
      </c>
      <c r="AO7" s="24">
        <v>0</v>
      </c>
      <c r="AP7" s="24">
        <v>7.69</v>
      </c>
      <c r="AQ7" s="24">
        <v>5.95</v>
      </c>
      <c r="AR7" s="24">
        <v>5.27</v>
      </c>
      <c r="AS7" s="24">
        <v>4.83</v>
      </c>
      <c r="AT7" s="24">
        <v>3.15</v>
      </c>
      <c r="AU7" s="24">
        <v>48.79</v>
      </c>
      <c r="AV7" s="24">
        <v>42.44</v>
      </c>
      <c r="AW7" s="24">
        <v>37.17</v>
      </c>
      <c r="AX7" s="24">
        <v>45.55</v>
      </c>
      <c r="AY7" s="24">
        <v>58.05</v>
      </c>
      <c r="AZ7" s="24">
        <v>42.76</v>
      </c>
      <c r="BA7" s="24">
        <v>73.02</v>
      </c>
      <c r="BB7" s="24">
        <v>72.930000000000007</v>
      </c>
      <c r="BC7" s="24">
        <v>80.08</v>
      </c>
      <c r="BD7" s="24">
        <v>87.33</v>
      </c>
      <c r="BE7" s="24">
        <v>73.44</v>
      </c>
      <c r="BF7" s="24">
        <v>1004.96</v>
      </c>
      <c r="BG7" s="24">
        <v>926.6</v>
      </c>
      <c r="BH7" s="24">
        <v>991.27</v>
      </c>
      <c r="BI7" s="24">
        <v>827.74</v>
      </c>
      <c r="BJ7" s="24">
        <v>777.86</v>
      </c>
      <c r="BK7" s="24">
        <v>877.65</v>
      </c>
      <c r="BL7" s="24">
        <v>708.89</v>
      </c>
      <c r="BM7" s="24">
        <v>730.52</v>
      </c>
      <c r="BN7" s="24">
        <v>672.33</v>
      </c>
      <c r="BO7" s="24">
        <v>668.8</v>
      </c>
      <c r="BP7" s="24">
        <v>652.82000000000005</v>
      </c>
      <c r="BQ7" s="24">
        <v>74.89</v>
      </c>
      <c r="BR7" s="24">
        <v>81.63</v>
      </c>
      <c r="BS7" s="24">
        <v>71.27</v>
      </c>
      <c r="BT7" s="24">
        <v>81.790000000000006</v>
      </c>
      <c r="BU7" s="24">
        <v>83.32</v>
      </c>
      <c r="BV7" s="24">
        <v>78.989999999999995</v>
      </c>
      <c r="BW7" s="24">
        <v>97.91</v>
      </c>
      <c r="BX7" s="24">
        <v>98.61</v>
      </c>
      <c r="BY7" s="24">
        <v>98.75</v>
      </c>
      <c r="BZ7" s="24">
        <v>98.36</v>
      </c>
      <c r="CA7" s="24">
        <v>97.61</v>
      </c>
      <c r="CB7" s="24">
        <v>131.26</v>
      </c>
      <c r="CC7" s="24">
        <v>120.16</v>
      </c>
      <c r="CD7" s="24">
        <v>118.01</v>
      </c>
      <c r="CE7" s="24">
        <v>117.24</v>
      </c>
      <c r="CF7" s="24">
        <v>115.59</v>
      </c>
      <c r="CG7" s="24">
        <v>148.15</v>
      </c>
      <c r="CH7" s="24">
        <v>144.11000000000001</v>
      </c>
      <c r="CI7" s="24">
        <v>141.24</v>
      </c>
      <c r="CJ7" s="24">
        <v>142.03</v>
      </c>
      <c r="CK7" s="24">
        <v>142.11000000000001</v>
      </c>
      <c r="CL7" s="24">
        <v>138.29</v>
      </c>
      <c r="CM7" s="24" t="s">
        <v>102</v>
      </c>
      <c r="CN7" s="24" t="s">
        <v>102</v>
      </c>
      <c r="CO7" s="24" t="s">
        <v>102</v>
      </c>
      <c r="CP7" s="24" t="s">
        <v>102</v>
      </c>
      <c r="CQ7" s="24" t="s">
        <v>102</v>
      </c>
      <c r="CR7" s="24" t="s">
        <v>102</v>
      </c>
      <c r="CS7" s="24">
        <v>61.32</v>
      </c>
      <c r="CT7" s="24">
        <v>61.7</v>
      </c>
      <c r="CU7" s="24">
        <v>63.04</v>
      </c>
      <c r="CV7" s="24">
        <v>60.55</v>
      </c>
      <c r="CW7" s="24">
        <v>59.1</v>
      </c>
      <c r="CX7" s="24">
        <v>81.63</v>
      </c>
      <c r="CY7" s="24">
        <v>90.96</v>
      </c>
      <c r="CZ7" s="24">
        <v>91.64</v>
      </c>
      <c r="DA7" s="24">
        <v>91.94</v>
      </c>
      <c r="DB7" s="24">
        <v>92.33</v>
      </c>
      <c r="DC7" s="24">
        <v>86.76</v>
      </c>
      <c r="DD7" s="24">
        <v>94.58</v>
      </c>
      <c r="DE7" s="24">
        <v>94.56</v>
      </c>
      <c r="DF7" s="24">
        <v>94.75</v>
      </c>
      <c r="DG7" s="24">
        <v>94.92</v>
      </c>
      <c r="DH7" s="24">
        <v>95.82</v>
      </c>
      <c r="DI7" s="24">
        <v>5.72</v>
      </c>
      <c r="DJ7" s="24">
        <v>8.4600000000000009</v>
      </c>
      <c r="DK7" s="24">
        <v>11.22</v>
      </c>
      <c r="DL7" s="24">
        <v>13.86</v>
      </c>
      <c r="DM7" s="24">
        <v>16.48</v>
      </c>
      <c r="DN7" s="24">
        <v>10.81</v>
      </c>
      <c r="DO7" s="24">
        <v>31.01</v>
      </c>
      <c r="DP7" s="24">
        <v>28.87</v>
      </c>
      <c r="DQ7" s="24">
        <v>31.34</v>
      </c>
      <c r="DR7" s="24">
        <v>32.909999999999997</v>
      </c>
      <c r="DS7" s="24">
        <v>39.74</v>
      </c>
      <c r="DT7" s="24">
        <v>3.65</v>
      </c>
      <c r="DU7" s="24">
        <v>3.88</v>
      </c>
      <c r="DV7" s="24">
        <v>4.8099999999999996</v>
      </c>
      <c r="DW7" s="24">
        <v>5.45</v>
      </c>
      <c r="DX7" s="24">
        <v>6.49</v>
      </c>
      <c r="DY7" s="24">
        <v>1.4</v>
      </c>
      <c r="DZ7" s="24">
        <v>4.95</v>
      </c>
      <c r="EA7" s="24">
        <v>5.64</v>
      </c>
      <c r="EB7" s="24">
        <v>6.43</v>
      </c>
      <c r="EC7" s="24">
        <v>7.75</v>
      </c>
      <c r="ED7" s="24">
        <v>7.62</v>
      </c>
      <c r="EE7" s="24">
        <v>0.15</v>
      </c>
      <c r="EF7" s="24">
        <v>0.13</v>
      </c>
      <c r="EG7" s="24">
        <v>0</v>
      </c>
      <c r="EH7" s="24">
        <v>0.1</v>
      </c>
      <c r="EI7" s="24">
        <v>0.1</v>
      </c>
      <c r="EJ7" s="24">
        <v>0.05</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2024-02-22T01:36:46Z</cp:lastPrinted>
  <dcterms:created xsi:type="dcterms:W3CDTF">2023-12-12T00:47:45Z</dcterms:created>
  <dcterms:modified xsi:type="dcterms:W3CDTF">2024-02-22T13:08:08Z</dcterms:modified>
  <cp:category/>
</cp:coreProperties>
</file>