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41.49\rizai\★新規運用用（山田編集中）\023  経営比較分析表　〇\R5\05 市町村から回答\12　豊田市\"/>
    </mc:Choice>
  </mc:AlternateContent>
  <xr:revisionPtr revIDLastSave="0" documentId="13_ncr:1_{BF693DAB-6AB2-4A6E-99E6-A7EAC97CFB45}" xr6:coauthVersionLast="47" xr6:coauthVersionMax="47" xr10:uidLastSave="{00000000-0000-0000-0000-000000000000}"/>
  <workbookProtection workbookAlgorithmName="SHA-512" workbookHashValue="WB3MgGLMEyXhmu09OsYnnEx+4WYeRDTCzmUSMIWOro4rcCExtVOsj5pDHI8qhTqHzT4f8slhMUuubmZlT6oswg==" workbookSaltValue="ys0IL4boJ6qmgGeaVB6fww==" workbookSpinCount="100000" lockStructure="1"/>
  <bookViews>
    <workbookView xWindow="-98" yWindow="-98" windowWidth="17115" windowHeight="108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AD10" i="4"/>
  <c r="P10" i="4"/>
  <c r="I10" i="4"/>
  <c r="B10" i="4"/>
  <c r="AT8" i="4"/>
  <c r="AL8" i="4"/>
  <c r="W8" i="4"/>
  <c r="P8" i="4"/>
  <c r="I8" i="4"/>
  <c r="B6" i="4"/>
</calcChain>
</file>

<file path=xl/sharedStrings.xml><?xml version="1.0" encoding="utf-8"?>
<sst xmlns="http://schemas.openxmlformats.org/spreadsheetml/2006/main" count="236" uniqueCount="116">
  <si>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</si>
  <si>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</si>
  <si>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</si>
  <si>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</si>
  <si>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</si>
  <si>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</si>
  <si>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</si>
  <si>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</si>
  <si>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</si>
  <si>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</si>
  <si>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</si>
  <si>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</si>
  <si>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</si>
  <si>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</si>
  <si>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</si>
  <si>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</si>
  <si>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</si>
  <si>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</si>
  <si>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</si>
  <si>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</si>
  <si>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</si>
  <si>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</si>
  <si>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</si>
  <si>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</si>
  <si>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</si>
  <si>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</si>
  <si>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</si>
  <si>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</si>
  <si>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</si>
  <si>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</si>
  <si>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</si>
  <si>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</si>
  <si>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</si>
  <si>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</si>
  <si>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</si>
  <si>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</si>
  <si>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</si>
  <si>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</si>
  <si>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</si>
  <si>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</si>
  <si>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</si>
  <si>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</si>
  <si>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</si>
  <si>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</si>
  <si>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</si>
  <si>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</si>
  <si>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</si>
  <si>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</si>
  <si>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</si>
  <si>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</si>
  <si>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</si>
  <si>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</si>
  <si>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</si>
  <si>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</si>
  <si>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</si>
  <si>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</si>
  <si>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</si>
  <si>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</si>
  <si>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</si>
  <si>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</si>
  <si>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</si>
  <si>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</si>
  <si>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</si>
  <si>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</si>
  <si>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</si>
  <si>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</si>
  <si>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</si>
  <si>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</si>
  <si>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</si>
  <si>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</si>
  <si>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</si>
  <si>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</si>
  <si>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</si>
  <si>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</si>
  <si>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</si>
  <si>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</si>
  <si>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</si>
  <si>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</si>
  <si>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</si>
  <si>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</si>
  <si>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</si>
  <si>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</si>
  <si>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</si>
  <si>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</si>
  <si>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</si>
  <si>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</si>
  <si>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</si>
  <si>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</si>
  <si>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</si>
  <si>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</si>
  <si>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</si>
  <si>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</si>
  <si>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</si>
  <si>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</si>
  <si>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</si>
  <si>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</si>
  <si>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豊田市</t>
  </si>
  <si>
    <t>法適用</t>
  </si>
  <si>
    <t>下水道事業</t>
  </si>
  <si>
    <t>公共下水道</t>
  </si>
  <si>
    <t>Ac1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</si>
  <si>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</si>
  <si>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</si>
  <si>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</si>
  <si>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</si>
  <si>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</si>
  <si>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</si>
  <si>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</si>
  <si>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</si>
  <si>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</si>
  <si>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</si>
  <si>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</si>
  <si>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</si>
  <si>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未普及解消アクションプランにより、令和７年度の完了を目指して下水道整備を着実に進めており、供用開始区域は拡大している。しかし、令和３年度以降、有収水量は年々減少しており、水需要の変化や人口減少の影響を受けていることが想定される。また、現状では経常収支比率が100％を超えてはいるものの、経費回収率は100％を下回っており、下水道使用料収入で経費を賄えておらず、収益の多くを一般会計からの繰入れに依存している状況である。一般会計の財政状況次第で企業会計への繰入れが厳しくなる可能性もあり、企業会計は独立採算を原則としていることから、下水道使用料の改定も視野に入れ、経費回収率の向上を目指す。
　管渠等の更新については、ストックマネジメント計画に基づき、財政収支とのバランスを取りながら効率的、効果的に実施していく。</t>
    <rPh sb="1" eb="4">
      <t>ミフキュウ</t>
    </rPh>
    <rPh sb="4" eb="6">
      <t>カイショウ</t>
    </rPh>
    <rPh sb="18" eb="20">
      <t>レイワ</t>
    </rPh>
    <rPh sb="21" eb="23">
      <t>ネンド</t>
    </rPh>
    <rPh sb="24" eb="26">
      <t>カンリョウ</t>
    </rPh>
    <rPh sb="27" eb="29">
      <t>メザ</t>
    </rPh>
    <rPh sb="31" eb="34">
      <t>ゲスイドウ</t>
    </rPh>
    <rPh sb="34" eb="36">
      <t>セイビ</t>
    </rPh>
    <rPh sb="37" eb="39">
      <t>チャクジツ</t>
    </rPh>
    <rPh sb="40" eb="41">
      <t>スス</t>
    </rPh>
    <rPh sb="46" eb="48">
      <t>キョウヨウ</t>
    </rPh>
    <rPh sb="48" eb="50">
      <t>カイシ</t>
    </rPh>
    <rPh sb="50" eb="52">
      <t>クイキ</t>
    </rPh>
    <rPh sb="53" eb="55">
      <t>カクダイ</t>
    </rPh>
    <rPh sb="64" eb="66">
      <t>レイワ</t>
    </rPh>
    <rPh sb="67" eb="69">
      <t>ネンド</t>
    </rPh>
    <rPh sb="69" eb="71">
      <t>イコウ</t>
    </rPh>
    <rPh sb="72" eb="73">
      <t>ユウ</t>
    </rPh>
    <rPh sb="73" eb="74">
      <t>シュウ</t>
    </rPh>
    <rPh sb="74" eb="76">
      <t>スイリョウ</t>
    </rPh>
    <rPh sb="77" eb="79">
      <t>ネンネン</t>
    </rPh>
    <rPh sb="79" eb="81">
      <t>ゲンショウ</t>
    </rPh>
    <rPh sb="86" eb="89">
      <t>ミズジュヨウ</t>
    </rPh>
    <rPh sb="90" eb="92">
      <t>ヘンカ</t>
    </rPh>
    <rPh sb="93" eb="95">
      <t>ジンコウ</t>
    </rPh>
    <rPh sb="95" eb="97">
      <t>ゲンショウ</t>
    </rPh>
    <rPh sb="98" eb="100">
      <t>エイキョウ</t>
    </rPh>
    <rPh sb="101" eb="102">
      <t>ウ</t>
    </rPh>
    <rPh sb="109" eb="111">
      <t>ソウテイ</t>
    </rPh>
    <rPh sb="118" eb="120">
      <t>ゲンジョウ</t>
    </rPh>
    <rPh sb="122" eb="124">
      <t>ケイジョウ</t>
    </rPh>
    <rPh sb="124" eb="126">
      <t>シュウシ</t>
    </rPh>
    <rPh sb="126" eb="128">
      <t>ヒリツ</t>
    </rPh>
    <rPh sb="134" eb="135">
      <t>コ</t>
    </rPh>
    <rPh sb="144" eb="146">
      <t>ケイヒ</t>
    </rPh>
    <rPh sb="146" eb="149">
      <t>カイシュウリツ</t>
    </rPh>
    <rPh sb="155" eb="157">
      <t>シタマワ</t>
    </rPh>
    <rPh sb="162" eb="165">
      <t>ゲスイドウ</t>
    </rPh>
    <rPh sb="165" eb="168">
      <t>シヨウリョウ</t>
    </rPh>
    <rPh sb="168" eb="170">
      <t>シュウニュウ</t>
    </rPh>
    <rPh sb="171" eb="173">
      <t>ケイヒ</t>
    </rPh>
    <rPh sb="174" eb="175">
      <t>マカナ</t>
    </rPh>
    <rPh sb="181" eb="183">
      <t>シュウエキ</t>
    </rPh>
    <rPh sb="184" eb="185">
      <t>オオ</t>
    </rPh>
    <rPh sb="187" eb="189">
      <t>イッパン</t>
    </rPh>
    <rPh sb="189" eb="191">
      <t>カイケイ</t>
    </rPh>
    <rPh sb="194" eb="196">
      <t>クリイ</t>
    </rPh>
    <rPh sb="198" eb="200">
      <t>イソン</t>
    </rPh>
    <rPh sb="204" eb="206">
      <t>ジョウキョウ</t>
    </rPh>
    <rPh sb="210" eb="212">
      <t>イッパン</t>
    </rPh>
    <rPh sb="212" eb="214">
      <t>カイケイ</t>
    </rPh>
    <rPh sb="215" eb="217">
      <t>ザイセイ</t>
    </rPh>
    <rPh sb="217" eb="219">
      <t>ジョウキョウ</t>
    </rPh>
    <rPh sb="219" eb="221">
      <t>シダイ</t>
    </rPh>
    <rPh sb="222" eb="226">
      <t>キギョウカイケイ</t>
    </rPh>
    <rPh sb="228" eb="230">
      <t>クリイ</t>
    </rPh>
    <rPh sb="232" eb="233">
      <t>キビ</t>
    </rPh>
    <rPh sb="237" eb="240">
      <t>カノウセイ</t>
    </rPh>
    <rPh sb="244" eb="246">
      <t>キギョウ</t>
    </rPh>
    <rPh sb="246" eb="248">
      <t>カイケイ</t>
    </rPh>
    <rPh sb="249" eb="253">
      <t>ドクリツサイサン</t>
    </rPh>
    <rPh sb="254" eb="256">
      <t>ゲンソク</t>
    </rPh>
    <rPh sb="266" eb="269">
      <t>ゲスイドウ</t>
    </rPh>
    <rPh sb="269" eb="272">
      <t>シヨウリョウ</t>
    </rPh>
    <rPh sb="273" eb="275">
      <t>カイテイ</t>
    </rPh>
    <rPh sb="276" eb="278">
      <t>シヤ</t>
    </rPh>
    <rPh sb="279" eb="280">
      <t>イ</t>
    </rPh>
    <rPh sb="282" eb="284">
      <t>ケイヒ</t>
    </rPh>
    <rPh sb="284" eb="287">
      <t>カイシュウリツ</t>
    </rPh>
    <rPh sb="288" eb="290">
      <t>コウジョウ</t>
    </rPh>
    <rPh sb="291" eb="293">
      <t>メザ</t>
    </rPh>
    <rPh sb="297" eb="299">
      <t>カンキョ</t>
    </rPh>
    <rPh sb="299" eb="300">
      <t>トウ</t>
    </rPh>
    <rPh sb="301" eb="303">
      <t>コウシン</t>
    </rPh>
    <rPh sb="319" eb="321">
      <t>ケイカク</t>
    </rPh>
    <rPh sb="322" eb="323">
      <t>モト</t>
    </rPh>
    <rPh sb="326" eb="328">
      <t>ザイセイ</t>
    </rPh>
    <rPh sb="328" eb="330">
      <t>シュウシ</t>
    </rPh>
    <rPh sb="337" eb="338">
      <t>ト</t>
    </rPh>
    <rPh sb="342" eb="345">
      <t>コウリツテキ</t>
    </rPh>
    <rPh sb="346" eb="349">
      <t>コウカテキ</t>
    </rPh>
    <rPh sb="350" eb="352">
      <t>ジッシ</t>
    </rPh>
    <phoneticPr fontId="4"/>
  </si>
  <si>
    <t>　①有形固定資産減価償却率は、法定耐用年数を経過した償却資産がほとんど存在しておらず更新の必要性が低いため、既存の償却資産の償却が年々進んでいる。
　②管渠老朽化率は、毎年度管路の布設延長が増加しているため割合は低下している。また、令和２年度から令和４年度にかけて法定耐用年数を超えた民間開発団地の管路の更新に取り組んだため、法定耐用年数を超えた管路の延長が低下した。今後も、管路の調査点検結果に基づきリスクを総合的に評価し、計画的に管路の更新を進めていく。
　③管渠改善率は、調査点検結果に基づくリスク評価により改善を実施しており、改善を必要とする管路が比較的少ないため、低い数値で推移している。</t>
    <rPh sb="2" eb="4">
      <t>ユウケイ</t>
    </rPh>
    <rPh sb="4" eb="6">
      <t>コテイ</t>
    </rPh>
    <rPh sb="6" eb="8">
      <t>シサン</t>
    </rPh>
    <rPh sb="8" eb="13">
      <t>ゲンカショウキャクリツ</t>
    </rPh>
    <rPh sb="15" eb="17">
      <t>ホウテイ</t>
    </rPh>
    <rPh sb="17" eb="21">
      <t>タイヨウネンスウ</t>
    </rPh>
    <rPh sb="22" eb="24">
      <t>ケイカ</t>
    </rPh>
    <rPh sb="26" eb="28">
      <t>ショウキャク</t>
    </rPh>
    <rPh sb="28" eb="30">
      <t>シサン</t>
    </rPh>
    <rPh sb="35" eb="37">
      <t>ソンザイ</t>
    </rPh>
    <rPh sb="42" eb="44">
      <t>コウシン</t>
    </rPh>
    <rPh sb="45" eb="47">
      <t>ヒツヨウ</t>
    </rPh>
    <rPh sb="47" eb="48">
      <t>セイ</t>
    </rPh>
    <rPh sb="49" eb="50">
      <t>ヒク</t>
    </rPh>
    <rPh sb="54" eb="56">
      <t>キソン</t>
    </rPh>
    <rPh sb="57" eb="59">
      <t>ショウキャク</t>
    </rPh>
    <rPh sb="59" eb="61">
      <t>シサン</t>
    </rPh>
    <rPh sb="62" eb="64">
      <t>ショウキャク</t>
    </rPh>
    <rPh sb="65" eb="67">
      <t>ネンネン</t>
    </rPh>
    <rPh sb="67" eb="68">
      <t>スス</t>
    </rPh>
    <rPh sb="76" eb="78">
      <t>カンキョ</t>
    </rPh>
    <rPh sb="78" eb="81">
      <t>ロウキュウカ</t>
    </rPh>
    <rPh sb="81" eb="82">
      <t>リツ</t>
    </rPh>
    <rPh sb="84" eb="87">
      <t>マイネンド</t>
    </rPh>
    <rPh sb="87" eb="89">
      <t>カンロ</t>
    </rPh>
    <rPh sb="90" eb="92">
      <t>フセツ</t>
    </rPh>
    <rPh sb="92" eb="94">
      <t>エンチョウ</t>
    </rPh>
    <rPh sb="95" eb="97">
      <t>ゾウカ</t>
    </rPh>
    <rPh sb="103" eb="105">
      <t>ワリアイ</t>
    </rPh>
    <rPh sb="106" eb="108">
      <t>テイカ</t>
    </rPh>
    <rPh sb="116" eb="118">
      <t>レイワ</t>
    </rPh>
    <rPh sb="119" eb="121">
      <t>ネンド</t>
    </rPh>
    <rPh sb="123" eb="125">
      <t>レイワ</t>
    </rPh>
    <rPh sb="126" eb="128">
      <t>ネンド</t>
    </rPh>
    <rPh sb="132" eb="134">
      <t>ホウテイ</t>
    </rPh>
    <rPh sb="134" eb="138">
      <t>タイヨウネンスウ</t>
    </rPh>
    <rPh sb="139" eb="140">
      <t>コ</t>
    </rPh>
    <rPh sb="142" eb="144">
      <t>ミンカン</t>
    </rPh>
    <rPh sb="144" eb="146">
      <t>カイハツ</t>
    </rPh>
    <rPh sb="146" eb="148">
      <t>ダンチ</t>
    </rPh>
    <rPh sb="149" eb="151">
      <t>カンロ</t>
    </rPh>
    <rPh sb="152" eb="154">
      <t>コウシン</t>
    </rPh>
    <rPh sb="155" eb="156">
      <t>ト</t>
    </rPh>
    <rPh sb="157" eb="158">
      <t>ク</t>
    </rPh>
    <rPh sb="163" eb="165">
      <t>ホウテイ</t>
    </rPh>
    <rPh sb="165" eb="169">
      <t>タイヨウネンスウ</t>
    </rPh>
    <rPh sb="170" eb="171">
      <t>コ</t>
    </rPh>
    <rPh sb="173" eb="175">
      <t>カンロ</t>
    </rPh>
    <rPh sb="176" eb="178">
      <t>エンチョウ</t>
    </rPh>
    <rPh sb="179" eb="181">
      <t>テイカ</t>
    </rPh>
    <rPh sb="184" eb="186">
      <t>コンゴ</t>
    </rPh>
    <rPh sb="188" eb="190">
      <t>カンロ</t>
    </rPh>
    <rPh sb="191" eb="193">
      <t>チョウサ</t>
    </rPh>
    <rPh sb="193" eb="195">
      <t>テンケン</t>
    </rPh>
    <rPh sb="195" eb="197">
      <t>ケッカ</t>
    </rPh>
    <rPh sb="198" eb="199">
      <t>モト</t>
    </rPh>
    <rPh sb="205" eb="208">
      <t>ソウゴウテキ</t>
    </rPh>
    <rPh sb="209" eb="211">
      <t>ヒョウカ</t>
    </rPh>
    <rPh sb="213" eb="216">
      <t>ケイカクテキ</t>
    </rPh>
    <rPh sb="217" eb="219">
      <t>カンロ</t>
    </rPh>
    <rPh sb="220" eb="222">
      <t>コウシン</t>
    </rPh>
    <rPh sb="223" eb="224">
      <t>スス</t>
    </rPh>
    <rPh sb="232" eb="234">
      <t>カンキョ</t>
    </rPh>
    <rPh sb="234" eb="237">
      <t>カイゼンリツ</t>
    </rPh>
    <rPh sb="239" eb="241">
      <t>チョウサ</t>
    </rPh>
    <rPh sb="241" eb="243">
      <t>テンケン</t>
    </rPh>
    <rPh sb="243" eb="245">
      <t>ケッカ</t>
    </rPh>
    <rPh sb="246" eb="247">
      <t>モト</t>
    </rPh>
    <rPh sb="252" eb="254">
      <t>ヒョウカ</t>
    </rPh>
    <rPh sb="257" eb="259">
      <t>カイゼン</t>
    </rPh>
    <rPh sb="260" eb="262">
      <t>ジッシ</t>
    </rPh>
    <rPh sb="270" eb="272">
      <t>ヒツヨウ</t>
    </rPh>
    <rPh sb="275" eb="277">
      <t>カンロ</t>
    </rPh>
    <rPh sb="278" eb="281">
      <t>ヒカクテキ</t>
    </rPh>
    <rPh sb="281" eb="282">
      <t>スク</t>
    </rPh>
    <rPh sb="287" eb="288">
      <t>ヒク</t>
    </rPh>
    <rPh sb="289" eb="291">
      <t>スウチ</t>
    </rPh>
    <rPh sb="292" eb="294">
      <t>スイイ</t>
    </rPh>
    <phoneticPr fontId="4"/>
  </si>
  <si>
    <t>　①経常収支比率は、使用料収入のほか一般会計からの繰入金により100％を超えている。令和３年度に一般会計からの繰入金の負担割合を見直したため、比率は低下している。
　②累積欠損金比率は、純損失が発生しておらず0である。
　③流動比率は、令和元年度以降100％を上回っており、安定的に推移している。
　④企業債残高対事業規模比率は、企業債を財源として下水道の面整備を行っているため、比較的高い数値を示している。近年は借入れよりも償還が多く、数値は低下していくと想定される。
　⑤経費回収率は、⑥汚水処理原価がほぼ一定であるため、経費回収率も大きく変動していない。しかし、人口減少等に伴う有収水量の減少や維持管理費の増加により数値が低下するおそれがあり、引き続き接続促進による使用料収入の確保やコストを重視した施設等の適切な維持管理を続けるとともに、使用料の改定も含めた改善策を検討していく。
　⑥汚水処理原価は、一般会計が負担すべき経費として分流式下水道等に要する経費を国が示す基準により算定しており、毎年度、ほぼ一定の数値である。類似団体の平均値を上回っている要因は、市域が広く下水道の整備区域が広域で管路の整備費用が高いこと、供用開始から年次を経過しておらず償却期間が完了していない資産が多いことから減価償却費が大きくなっていると考えられる。
　⑦施設利用率は、処理施設を有していないため対象外。
　⑧水洗化率は、毎年度下水道の供用区域が拡大し、徐々に下水道に接続していくため、大きく上昇していない。令和４年度は供用開始の面積が令和３年度に比べ広く、新規接続対象者が多かったため、水洗化率が低下したと考えられる。今後も未接続者の接続を進め、水洗化率の向上に努めていく。</t>
    <rPh sb="10" eb="13">
      <t>シヨウリョウ</t>
    </rPh>
    <rPh sb="13" eb="15">
      <t>シュウニュウ</t>
    </rPh>
    <rPh sb="165" eb="168">
      <t>キギョウサイ</t>
    </rPh>
    <rPh sb="169" eb="171">
      <t>ザイゲン</t>
    </rPh>
    <rPh sb="207" eb="209">
      <t>カリイレ</t>
    </rPh>
    <rPh sb="219" eb="221">
      <t>スウチ</t>
    </rPh>
    <rPh sb="222" eb="224">
      <t>テイカ</t>
    </rPh>
    <rPh sb="290" eb="291">
      <t>トモナ</t>
    </rPh>
    <rPh sb="300" eb="305">
      <t>イジカンリヒ</t>
    </rPh>
    <rPh sb="306" eb="308">
      <t>ゾウカ</t>
    </rPh>
    <rPh sb="311" eb="313">
      <t>スウチ</t>
    </rPh>
    <rPh sb="314" eb="316">
      <t>テイカ</t>
    </rPh>
    <rPh sb="325" eb="326">
      <t>ヒ</t>
    </rPh>
    <rPh sb="327" eb="328">
      <t>ツヅ</t>
    </rPh>
    <rPh sb="339" eb="341">
      <t>シュウニュウ</t>
    </rPh>
    <rPh sb="349" eb="351">
      <t>ジュウシ</t>
    </rPh>
    <rPh sb="353" eb="355">
      <t>シセツ</t>
    </rPh>
    <rPh sb="355" eb="356">
      <t>トウ</t>
    </rPh>
    <rPh sb="357" eb="359">
      <t>テキセツ</t>
    </rPh>
    <rPh sb="360" eb="364">
      <t>イジカンリ</t>
    </rPh>
    <rPh sb="365" eb="366">
      <t>ツヅ</t>
    </rPh>
    <rPh sb="373" eb="376">
      <t>シヨウリョウ</t>
    </rPh>
    <rPh sb="377" eb="379">
      <t>カイテイ</t>
    </rPh>
    <rPh sb="380" eb="381">
      <t>フク</t>
    </rPh>
    <rPh sb="383" eb="386">
      <t>カイゼンサク</t>
    </rPh>
    <rPh sb="387" eb="389">
      <t>ケントウ</t>
    </rPh>
    <rPh sb="450" eb="453">
      <t>マイネンド</t>
    </rPh>
    <rPh sb="456" eb="458">
      <t>イッテイ</t>
    </rPh>
    <rPh sb="459" eb="461">
      <t>スウチ</t>
    </rPh>
    <rPh sb="502" eb="503">
      <t>ヒロ</t>
    </rPh>
    <rPh sb="506" eb="509">
      <t>ゲスイドウ</t>
    </rPh>
    <rPh sb="510" eb="512">
      <t>セイビ</t>
    </rPh>
    <rPh sb="512" eb="514">
      <t>クイキ</t>
    </rPh>
    <rPh sb="515" eb="517">
      <t>コウイキ</t>
    </rPh>
    <rPh sb="518" eb="519">
      <t>ワタ</t>
    </rPh>
    <rPh sb="520" eb="522">
      <t>カンロ</t>
    </rPh>
    <rPh sb="523" eb="525">
      <t>セイビ</t>
    </rPh>
    <rPh sb="525" eb="527">
      <t>ヒヨウ</t>
    </rPh>
    <rPh sb="528" eb="529">
      <t>タカ</t>
    </rPh>
    <rPh sb="533" eb="535">
      <t>キョウヨウ</t>
    </rPh>
    <rPh sb="535" eb="537">
      <t>カイシ</t>
    </rPh>
    <rPh sb="539" eb="541">
      <t>ネンジ</t>
    </rPh>
    <rPh sb="542" eb="544">
      <t>ケイカ</t>
    </rPh>
    <rPh sb="554" eb="556">
      <t>カンリョウ</t>
    </rPh>
    <rPh sb="561" eb="563">
      <t>シサン</t>
    </rPh>
    <rPh sb="564" eb="565">
      <t>オオ</t>
    </rPh>
    <rPh sb="585" eb="586">
      <t>カンガ</t>
    </rPh>
    <rPh sb="599" eb="601">
      <t>ショリ</t>
    </rPh>
    <rPh sb="601" eb="603">
      <t>シセツ</t>
    </rPh>
    <rPh sb="604" eb="605">
      <t>ユウ</t>
    </rPh>
    <rPh sb="610" eb="612">
      <t>タイショウ</t>
    </rPh>
    <rPh sb="612" eb="614">
      <t>シセツ</t>
    </rPh>
    <rPh sb="624" eb="626">
      <t>ジョジョ</t>
    </rPh>
    <rPh sb="627" eb="630">
      <t>ゲスイドウ</t>
    </rPh>
    <rPh sb="631" eb="633">
      <t>カクダイ</t>
    </rPh>
    <rPh sb="640" eb="642">
      <t>タイショウ</t>
    </rPh>
    <rPh sb="642" eb="643">
      <t>シャ</t>
    </rPh>
    <rPh sb="644" eb="646">
      <t>ジュンジ</t>
    </rPh>
    <rPh sb="646" eb="649">
      <t>ゲスイドウ</t>
    </rPh>
    <rPh sb="650" eb="652">
      <t>セツゾク</t>
    </rPh>
    <rPh sb="659" eb="660">
      <t>オオ</t>
    </rPh>
    <rPh sb="662" eb="664">
      <t>ジョウショウ</t>
    </rPh>
    <rPh sb="670" eb="672">
      <t>レイワ</t>
    </rPh>
    <rPh sb="673" eb="675">
      <t>ネンド</t>
    </rPh>
    <rPh sb="676" eb="678">
      <t>キョウヨウ</t>
    </rPh>
    <rPh sb="678" eb="680">
      <t>カイシ</t>
    </rPh>
    <rPh sb="681" eb="683">
      <t>メンセキ</t>
    </rPh>
    <rPh sb="684" eb="686">
      <t>レイワ</t>
    </rPh>
    <rPh sb="687" eb="689">
      <t>ネンド</t>
    </rPh>
    <rPh sb="690" eb="691">
      <t>クラ</t>
    </rPh>
    <rPh sb="692" eb="693">
      <t>ヒロ</t>
    </rPh>
    <rPh sb="695" eb="697">
      <t>シンキ</t>
    </rPh>
    <rPh sb="697" eb="699">
      <t>セツゾク</t>
    </rPh>
    <rPh sb="699" eb="702">
      <t>タイショウシャ</t>
    </rPh>
    <rPh sb="703" eb="704">
      <t>オオ</t>
    </rPh>
    <rPh sb="710" eb="714">
      <t>スイセンカリツ</t>
    </rPh>
    <rPh sb="718" eb="719">
      <t>スス</t>
    </rPh>
    <rPh sb="720" eb="722">
      <t>コンゴ</t>
    </rPh>
    <rPh sb="728" eb="729">
      <t>タイイライスススイセンカリツコウジョウツト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</si>
</sst>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0.13</c:v>
                </c:pt>
                <c:pt idx="1">
                  <c:v>0.2</c:v>
                </c:pt>
                <c:pt idx="2">
                  <c:v>0.09</c:v>
                </c:pt>
                <c:pt idx="3">
                  <c:v>0.11</c:v>
                </c:pt>
                <c:pt idx="4">
                  <c:v>0.14000000000000001</c:v>
                </c:pt>
              </c:numCache>
            </c:numRef>
          </c:val>
          <c:extLst>
            <c:ext xmlns:c16="http://schemas.microsoft.com/office/drawing/2014/chart" uri="{C3380CC4-5D6E-409C-BE32-E72D297353CC}">
              <c16:uniqueId val="{00000000-E0D4-4889-A014-930264FC217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0.21</c:v>
                </c:pt>
                <c:pt idx="1">
                  <c:v>0.19</c:v>
                </c:pt>
                <c:pt idx="2">
                  <c:v>0.19</c:v>
                </c:pt>
                <c:pt idx="3">
                  <c:v>0.19</c:v>
                </c:pt>
                <c:pt idx="4">
                  <c:v>0.21</c:v>
                </c:pt>
              </c:numCache>
            </c:numRef>
          </c:val>
          <c:smooth val="0"/>
          <c:extLst>
            <c:ext xmlns:c16="http://schemas.microsoft.com/office/drawing/2014/chart" uri="{C3380CC4-5D6E-409C-BE32-E72D297353CC}">
              <c16:uniqueId val="{00000001-E0D4-4889-A014-930264FC217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D1E-4409-9B59-8816F810CC3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61.93</c:v>
                </c:pt>
                <c:pt idx="1">
                  <c:v>61.32</c:v>
                </c:pt>
                <c:pt idx="2">
                  <c:v>61.7</c:v>
                </c:pt>
                <c:pt idx="3">
                  <c:v>63.04</c:v>
                </c:pt>
                <c:pt idx="4">
                  <c:v>60.55</c:v>
                </c:pt>
              </c:numCache>
            </c:numRef>
          </c:val>
          <c:smooth val="0"/>
          <c:extLst>
            <c:ext xmlns:c16="http://schemas.microsoft.com/office/drawing/2014/chart" uri="{C3380CC4-5D6E-409C-BE32-E72D297353CC}">
              <c16:uniqueId val="{00000001-5D1E-4409-9B59-8816F810CC3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94.45</c:v>
                </c:pt>
                <c:pt idx="1">
                  <c:v>94.49</c:v>
                </c:pt>
                <c:pt idx="2">
                  <c:v>94.31</c:v>
                </c:pt>
                <c:pt idx="3">
                  <c:v>94.33</c:v>
                </c:pt>
                <c:pt idx="4">
                  <c:v>94.13</c:v>
                </c:pt>
              </c:numCache>
            </c:numRef>
          </c:val>
          <c:extLst>
            <c:ext xmlns:c16="http://schemas.microsoft.com/office/drawing/2014/chart" uri="{C3380CC4-5D6E-409C-BE32-E72D297353CC}">
              <c16:uniqueId val="{00000000-9D35-450B-A7C4-7A80F654808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94.45</c:v>
                </c:pt>
                <c:pt idx="1">
                  <c:v>94.58</c:v>
                </c:pt>
                <c:pt idx="2">
                  <c:v>94.56</c:v>
                </c:pt>
                <c:pt idx="3">
                  <c:v>94.75</c:v>
                </c:pt>
                <c:pt idx="4">
                  <c:v>94.92</c:v>
                </c:pt>
              </c:numCache>
            </c:numRef>
          </c:val>
          <c:smooth val="0"/>
          <c:extLst>
            <c:ext xmlns:c16="http://schemas.microsoft.com/office/drawing/2014/chart" uri="{C3380CC4-5D6E-409C-BE32-E72D297353CC}">
              <c16:uniqueId val="{00000001-9D35-450B-A7C4-7A80F654808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104.8</c:v>
                </c:pt>
                <c:pt idx="1">
                  <c:v>107.39</c:v>
                </c:pt>
                <c:pt idx="2">
                  <c:v>107.82</c:v>
                </c:pt>
                <c:pt idx="3">
                  <c:v>104</c:v>
                </c:pt>
                <c:pt idx="4">
                  <c:v>104.55</c:v>
                </c:pt>
              </c:numCache>
            </c:numRef>
          </c:val>
          <c:extLst>
            <c:ext xmlns:c16="http://schemas.microsoft.com/office/drawing/2014/chart" uri="{C3380CC4-5D6E-409C-BE32-E72D297353CC}">
              <c16:uniqueId val="{00000000-73D2-486A-AE42-04B77F49B3D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107.64</c:v>
                </c:pt>
                <c:pt idx="1">
                  <c:v>107.03</c:v>
                </c:pt>
                <c:pt idx="2">
                  <c:v>106.55</c:v>
                </c:pt>
                <c:pt idx="3">
                  <c:v>106.01</c:v>
                </c:pt>
                <c:pt idx="4">
                  <c:v>105.5</c:v>
                </c:pt>
              </c:numCache>
            </c:numRef>
          </c:val>
          <c:smooth val="0"/>
          <c:extLst>
            <c:ext xmlns:c16="http://schemas.microsoft.com/office/drawing/2014/chart" uri="{C3380CC4-5D6E-409C-BE32-E72D297353CC}">
              <c16:uniqueId val="{00000001-73D2-486A-AE42-04B77F49B3D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19.41</c:v>
                </c:pt>
                <c:pt idx="1">
                  <c:v>21.43</c:v>
                </c:pt>
                <c:pt idx="2">
                  <c:v>23.61</c:v>
                </c:pt>
                <c:pt idx="3">
                  <c:v>25.46</c:v>
                </c:pt>
                <c:pt idx="4">
                  <c:v>27.42</c:v>
                </c:pt>
              </c:numCache>
            </c:numRef>
          </c:val>
          <c:extLst>
            <c:ext xmlns:c16="http://schemas.microsoft.com/office/drawing/2014/chart" uri="{C3380CC4-5D6E-409C-BE32-E72D297353CC}">
              <c16:uniqueId val="{00000000-98E2-402F-8A74-7209D9D1924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30.45</c:v>
                </c:pt>
                <c:pt idx="1">
                  <c:v>31.01</c:v>
                </c:pt>
                <c:pt idx="2">
                  <c:v>28.87</c:v>
                </c:pt>
                <c:pt idx="3">
                  <c:v>31.34</c:v>
                </c:pt>
                <c:pt idx="4">
                  <c:v>32.909999999999997</c:v>
                </c:pt>
              </c:numCache>
            </c:numRef>
          </c:val>
          <c:smooth val="0"/>
          <c:extLst>
            <c:ext xmlns:c16="http://schemas.microsoft.com/office/drawing/2014/chart" uri="{C3380CC4-5D6E-409C-BE32-E72D297353CC}">
              <c16:uniqueId val="{00000001-98E2-402F-8A74-7209D9D1924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0.4</c:v>
                </c:pt>
                <c:pt idx="1">
                  <c:v>0.92</c:v>
                </c:pt>
                <c:pt idx="2">
                  <c:v>0.87</c:v>
                </c:pt>
                <c:pt idx="3">
                  <c:v>0.83</c:v>
                </c:pt>
                <c:pt idx="4">
                  <c:v>0.68</c:v>
                </c:pt>
              </c:numCache>
            </c:numRef>
          </c:val>
          <c:extLst>
            <c:ext xmlns:c16="http://schemas.microsoft.com/office/drawing/2014/chart" uri="{C3380CC4-5D6E-409C-BE32-E72D297353CC}">
              <c16:uniqueId val="{00000000-5861-4880-99B2-565FC10E967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4.8499999999999996</c:v>
                </c:pt>
                <c:pt idx="1">
                  <c:v>4.95</c:v>
                </c:pt>
                <c:pt idx="2">
                  <c:v>5.64</c:v>
                </c:pt>
                <c:pt idx="3">
                  <c:v>6.43</c:v>
                </c:pt>
                <c:pt idx="4">
                  <c:v>7.75</c:v>
                </c:pt>
              </c:numCache>
            </c:numRef>
          </c:val>
          <c:smooth val="0"/>
          <c:extLst>
            <c:ext xmlns:c16="http://schemas.microsoft.com/office/drawing/2014/chart" uri="{C3380CC4-5D6E-409C-BE32-E72D297353CC}">
              <c16:uniqueId val="{00000001-5861-4880-99B2-565FC10E967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161-43CD-9706-CC8DE7BFB4E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9.1999999999999993</c:v>
                </c:pt>
                <c:pt idx="1">
                  <c:v>7.69</c:v>
                </c:pt>
                <c:pt idx="2">
                  <c:v>5.95</c:v>
                </c:pt>
                <c:pt idx="3">
                  <c:v>5.27</c:v>
                </c:pt>
                <c:pt idx="4">
                  <c:v>4.83</c:v>
                </c:pt>
              </c:numCache>
            </c:numRef>
          </c:val>
          <c:smooth val="0"/>
          <c:extLst>
            <c:ext xmlns:c16="http://schemas.microsoft.com/office/drawing/2014/chart" uri="{C3380CC4-5D6E-409C-BE32-E72D297353CC}">
              <c16:uniqueId val="{00000001-A161-43CD-9706-CC8DE7BFB4E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99.3</c:v>
                </c:pt>
                <c:pt idx="1">
                  <c:v>121.81</c:v>
                </c:pt>
                <c:pt idx="2">
                  <c:v>129.26</c:v>
                </c:pt>
                <c:pt idx="3">
                  <c:v>122.67</c:v>
                </c:pt>
                <c:pt idx="4">
                  <c:v>121.94</c:v>
                </c:pt>
              </c:numCache>
            </c:numRef>
          </c:val>
          <c:extLst>
            <c:ext xmlns:c16="http://schemas.microsoft.com/office/drawing/2014/chart" uri="{C3380CC4-5D6E-409C-BE32-E72D297353CC}">
              <c16:uniqueId val="{00000000-A857-428A-843B-C35CD9C30C1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72.22</c:v>
                </c:pt>
                <c:pt idx="1">
                  <c:v>73.02</c:v>
                </c:pt>
                <c:pt idx="2">
                  <c:v>72.930000000000007</c:v>
                </c:pt>
                <c:pt idx="3">
                  <c:v>80.08</c:v>
                </c:pt>
                <c:pt idx="4">
                  <c:v>87.33</c:v>
                </c:pt>
              </c:numCache>
            </c:numRef>
          </c:val>
          <c:smooth val="0"/>
          <c:extLst>
            <c:ext xmlns:c16="http://schemas.microsoft.com/office/drawing/2014/chart" uri="{C3380CC4-5D6E-409C-BE32-E72D297353CC}">
              <c16:uniqueId val="{00000001-A857-428A-843B-C35CD9C30C1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991.69</c:v>
                </c:pt>
                <c:pt idx="1">
                  <c:v>959.47</c:v>
                </c:pt>
                <c:pt idx="2">
                  <c:v>904.66</c:v>
                </c:pt>
                <c:pt idx="3">
                  <c:v>879.37</c:v>
                </c:pt>
                <c:pt idx="4">
                  <c:v>844.6</c:v>
                </c:pt>
              </c:numCache>
            </c:numRef>
          </c:val>
          <c:extLst>
            <c:ext xmlns:c16="http://schemas.microsoft.com/office/drawing/2014/chart" uri="{C3380CC4-5D6E-409C-BE32-E72D297353CC}">
              <c16:uniqueId val="{00000000-65AB-4FCD-9C90-A2D2710B6C9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730.93</c:v>
                </c:pt>
                <c:pt idx="1">
                  <c:v>708.89</c:v>
                </c:pt>
                <c:pt idx="2">
                  <c:v>730.52</c:v>
                </c:pt>
                <c:pt idx="3">
                  <c:v>672.33</c:v>
                </c:pt>
                <c:pt idx="4">
                  <c:v>668.8</c:v>
                </c:pt>
              </c:numCache>
            </c:numRef>
          </c:val>
          <c:smooth val="0"/>
          <c:extLst>
            <c:ext xmlns:c16="http://schemas.microsoft.com/office/drawing/2014/chart" uri="{C3380CC4-5D6E-409C-BE32-E72D297353CC}">
              <c16:uniqueId val="{00000001-65AB-4FCD-9C90-A2D2710B6C9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80.8</c:v>
                </c:pt>
                <c:pt idx="1">
                  <c:v>80.44</c:v>
                </c:pt>
                <c:pt idx="2">
                  <c:v>79.08</c:v>
                </c:pt>
                <c:pt idx="3">
                  <c:v>79.069999999999993</c:v>
                </c:pt>
                <c:pt idx="4">
                  <c:v>79.239999999999995</c:v>
                </c:pt>
              </c:numCache>
            </c:numRef>
          </c:val>
          <c:extLst>
            <c:ext xmlns:c16="http://schemas.microsoft.com/office/drawing/2014/chart" uri="{C3380CC4-5D6E-409C-BE32-E72D297353CC}">
              <c16:uniqueId val="{00000000-D687-4B31-9E90-2DEE4FBEC62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98.09</c:v>
                </c:pt>
                <c:pt idx="1">
                  <c:v>97.91</c:v>
                </c:pt>
                <c:pt idx="2">
                  <c:v>98.61</c:v>
                </c:pt>
                <c:pt idx="3">
                  <c:v>98.75</c:v>
                </c:pt>
                <c:pt idx="4">
                  <c:v>98.36</c:v>
                </c:pt>
              </c:numCache>
            </c:numRef>
          </c:val>
          <c:smooth val="0"/>
          <c:extLst>
            <c:ext xmlns:c16="http://schemas.microsoft.com/office/drawing/2014/chart" uri="{C3380CC4-5D6E-409C-BE32-E72D297353CC}">
              <c16:uniqueId val="{00000001-D687-4B31-9E90-2DEE4FBEC62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150.79</c:v>
                </c:pt>
                <c:pt idx="1">
                  <c:v>150.71</c:v>
                </c:pt>
                <c:pt idx="2">
                  <c:v>150.71</c:v>
                </c:pt>
                <c:pt idx="3">
                  <c:v>150.86000000000001</c:v>
                </c:pt>
                <c:pt idx="4">
                  <c:v>151.1</c:v>
                </c:pt>
              </c:numCache>
            </c:numRef>
          </c:val>
          <c:extLst>
            <c:ext xmlns:c16="http://schemas.microsoft.com/office/drawing/2014/chart" uri="{C3380CC4-5D6E-409C-BE32-E72D297353CC}">
              <c16:uniqueId val="{00000000-4116-47D9-A82C-38C77955FAE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146.08000000000001</c:v>
                </c:pt>
                <c:pt idx="1">
                  <c:v>144.11000000000001</c:v>
                </c:pt>
                <c:pt idx="2">
                  <c:v>141.24</c:v>
                </c:pt>
                <c:pt idx="3">
                  <c:v>142.03</c:v>
                </c:pt>
                <c:pt idx="4">
                  <c:v>142.11000000000001</c:v>
                </c:pt>
              </c:numCache>
            </c:numRef>
          </c:val>
          <c:smooth val="0"/>
          <c:extLst>
            <c:ext xmlns:c16="http://schemas.microsoft.com/office/drawing/2014/chart" uri="{C3380CC4-5D6E-409C-BE32-E72D297353CC}">
              <c16:uniqueId val="{00000001-4116-47D9-A82C-38C77955FAE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59765625" defaultRowHeight="12.75" x14ac:dyDescent="0.25"/>
  <cols>
    <col min="1" max="1" width="2.59765625" customWidth="1"/>
    <col min="2" max="62" width="3.73046875" customWidth="1"/>
    <col min="64" max="78" width="3.1328125" customWidth="1"/>
    <col min="79" max="79" width="4.46484375" bestFit="1" customWidth="1"/>
    <col min="81" max="82" width="4.46484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68" t="str">
        <f>データ!H6</f>
        <v>愛知県　豊田市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Ac1</v>
      </c>
      <c r="X8" s="65"/>
      <c r="Y8" s="65"/>
      <c r="Z8" s="65"/>
      <c r="AA8" s="65"/>
      <c r="AB8" s="65"/>
      <c r="AC8" s="65"/>
      <c r="AD8" s="66" t="str">
        <f>データ!$M$6</f>
        <v>自治体職員</v>
      </c>
      <c r="AE8" s="66"/>
      <c r="AF8" s="66"/>
      <c r="AG8" s="66"/>
      <c r="AH8" s="66"/>
      <c r="AI8" s="66"/>
      <c r="AJ8" s="66"/>
      <c r="AK8" s="3"/>
      <c r="AL8" s="45">
        <f>データ!S6</f>
        <v>417432</v>
      </c>
      <c r="AM8" s="45"/>
      <c r="AN8" s="45"/>
      <c r="AO8" s="45"/>
      <c r="AP8" s="45"/>
      <c r="AQ8" s="45"/>
      <c r="AR8" s="45"/>
      <c r="AS8" s="45"/>
      <c r="AT8" s="46">
        <f>データ!T6</f>
        <v>918.32</v>
      </c>
      <c r="AU8" s="46"/>
      <c r="AV8" s="46"/>
      <c r="AW8" s="46"/>
      <c r="AX8" s="46"/>
      <c r="AY8" s="46"/>
      <c r="AZ8" s="46"/>
      <c r="BA8" s="46"/>
      <c r="BB8" s="46">
        <f>データ!U6</f>
        <v>454.56</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5">
      <c r="A10" s="2"/>
      <c r="B10" s="46" t="str">
        <f>データ!N6</f>
        <v>-</v>
      </c>
      <c r="C10" s="46"/>
      <c r="D10" s="46"/>
      <c r="E10" s="46"/>
      <c r="F10" s="46"/>
      <c r="G10" s="46"/>
      <c r="H10" s="46"/>
      <c r="I10" s="46">
        <f>データ!O6</f>
        <v>76.56</v>
      </c>
      <c r="J10" s="46"/>
      <c r="K10" s="46"/>
      <c r="L10" s="46"/>
      <c r="M10" s="46"/>
      <c r="N10" s="46"/>
      <c r="O10" s="46"/>
      <c r="P10" s="46">
        <f>データ!P6</f>
        <v>74.3</v>
      </c>
      <c r="Q10" s="46"/>
      <c r="R10" s="46"/>
      <c r="S10" s="46"/>
      <c r="T10" s="46"/>
      <c r="U10" s="46"/>
      <c r="V10" s="46"/>
      <c r="W10" s="46">
        <f>データ!Q6</f>
        <v>92.32</v>
      </c>
      <c r="X10" s="46"/>
      <c r="Y10" s="46"/>
      <c r="Z10" s="46"/>
      <c r="AA10" s="46"/>
      <c r="AB10" s="46"/>
      <c r="AC10" s="46"/>
      <c r="AD10" s="45">
        <f>データ!R6</f>
        <v>1980</v>
      </c>
      <c r="AE10" s="45"/>
      <c r="AF10" s="45"/>
      <c r="AG10" s="45"/>
      <c r="AH10" s="45"/>
      <c r="AI10" s="45"/>
      <c r="AJ10" s="45"/>
      <c r="AK10" s="2"/>
      <c r="AL10" s="45">
        <f>データ!V6</f>
        <v>309624</v>
      </c>
      <c r="AM10" s="45"/>
      <c r="AN10" s="45"/>
      <c r="AO10" s="45"/>
      <c r="AP10" s="45"/>
      <c r="AQ10" s="45"/>
      <c r="AR10" s="45"/>
      <c r="AS10" s="45"/>
      <c r="AT10" s="46">
        <f>データ!W6</f>
        <v>52.03</v>
      </c>
      <c r="AU10" s="46"/>
      <c r="AV10" s="46"/>
      <c r="AW10" s="46"/>
      <c r="AX10" s="46"/>
      <c r="AY10" s="46"/>
      <c r="AZ10" s="46"/>
      <c r="BA10" s="46"/>
      <c r="BB10" s="46">
        <f>データ!X6</f>
        <v>5950.87</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115</v>
      </c>
      <c r="BM16" s="81"/>
      <c r="BN16" s="81"/>
      <c r="BO16" s="81"/>
      <c r="BP16" s="81"/>
      <c r="BQ16" s="81"/>
      <c r="BR16" s="81"/>
      <c r="BS16" s="81"/>
      <c r="BT16" s="81"/>
      <c r="BU16" s="81"/>
      <c r="BV16" s="81"/>
      <c r="BW16" s="81"/>
      <c r="BX16" s="81"/>
      <c r="BY16" s="81"/>
      <c r="BZ16" s="82"/>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113</v>
      </c>
      <c r="BM66" s="30"/>
      <c r="BN66" s="30"/>
      <c r="BO66" s="30"/>
      <c r="BP66" s="30"/>
      <c r="BQ66" s="30"/>
      <c r="BR66" s="30"/>
      <c r="BS66" s="30"/>
      <c r="BT66" s="30"/>
      <c r="BU66" s="30"/>
      <c r="BV66" s="30"/>
      <c r="BW66" s="30"/>
      <c r="BX66" s="30"/>
      <c r="BY66" s="30"/>
      <c r="BZ66" s="31"/>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D6PFMleFRgFnTTgQN8EOZA/PAzICox2fD8sGf0FTy28utzYFHtyvm8nbvV2qxHsalXPaT8B2qKi3VJFAnFPhYw==" saltValue="4Kw8lgbnwL785RqMLDCXh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2.75" x14ac:dyDescent="0.25"/>
  <cols>
    <col min="2" max="144" width="11.86328125" customWidth="1"/>
  </cols>
  <sheetData>
    <row r="1" spans="1:148" x14ac:dyDescent="0.2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5">
      <c r="A6" s="14" t="s">
        <v>95</v>
      </c>
      <c r="B6" s="19">
        <f>B7</f>
        <v>2022</v>
      </c>
      <c r="C6" s="19">
        <f t="shared" ref="C6:X6" si="3">C7</f>
        <v>232114</v>
      </c>
      <c r="D6" s="19">
        <f t="shared" si="3"/>
        <v>46</v>
      </c>
      <c r="E6" s="19">
        <f t="shared" si="3"/>
        <v>17</v>
      </c>
      <c r="F6" s="19">
        <f t="shared" si="3"/>
        <v>1</v>
      </c>
      <c r="G6" s="19">
        <f t="shared" si="3"/>
        <v>0</v>
      </c>
      <c r="H6" s="19" t="str">
        <f t="shared" si="3"/>
        <v>愛知県　豊田市</v>
      </c>
      <c r="I6" s="19" t="str">
        <f t="shared" si="3"/>
        <v>法適用</v>
      </c>
      <c r="J6" s="19" t="str">
        <f t="shared" si="3"/>
        <v>下水道事業</v>
      </c>
      <c r="K6" s="19" t="str">
        <f t="shared" si="3"/>
        <v>公共下水道</v>
      </c>
      <c r="L6" s="19" t="str">
        <f t="shared" si="3"/>
        <v>Ac1</v>
      </c>
      <c r="M6" s="19" t="str">
        <f t="shared" si="3"/>
        <v>自治体職員</v>
      </c>
      <c r="N6" s="20" t="str">
        <f t="shared" si="3"/>
        <v>-</v>
      </c>
      <c r="O6" s="20">
        <f t="shared" si="3"/>
        <v>76.56</v>
      </c>
      <c r="P6" s="20">
        <f t="shared" si="3"/>
        <v>74.3</v>
      </c>
      <c r="Q6" s="20">
        <f t="shared" si="3"/>
        <v>92.32</v>
      </c>
      <c r="R6" s="20">
        <f t="shared" si="3"/>
        <v>1980</v>
      </c>
      <c r="S6" s="20">
        <f t="shared" si="3"/>
        <v>417432</v>
      </c>
      <c r="T6" s="20">
        <f t="shared" si="3"/>
        <v>918.32</v>
      </c>
      <c r="U6" s="20">
        <f t="shared" si="3"/>
        <v>454.56</v>
      </c>
      <c r="V6" s="20">
        <f t="shared" si="3"/>
        <v>309624</v>
      </c>
      <c r="W6" s="20">
        <f t="shared" si="3"/>
        <v>52.03</v>
      </c>
      <c r="X6" s="20">
        <f t="shared" si="3"/>
        <v>5950.87</v>
      </c>
      <c r="Y6" s="21">
        <f>IF(Y7="",NA(),Y7)</f>
        <v>104.8</v>
      </c>
      <c r="Z6" s="21">
        <f t="shared" ref="Z6:AH6" si="4">IF(Z7="",NA(),Z7)</f>
        <v>107.39</v>
      </c>
      <c r="AA6" s="21">
        <f t="shared" si="4"/>
        <v>107.82</v>
      </c>
      <c r="AB6" s="21">
        <f t="shared" si="4"/>
        <v>104</v>
      </c>
      <c r="AC6" s="21">
        <f t="shared" si="4"/>
        <v>104.55</v>
      </c>
      <c r="AD6" s="21">
        <f t="shared" si="4"/>
        <v>107.64</v>
      </c>
      <c r="AE6" s="21">
        <f t="shared" si="4"/>
        <v>107.03</v>
      </c>
      <c r="AF6" s="21">
        <f t="shared" si="4"/>
        <v>106.55</v>
      </c>
      <c r="AG6" s="21">
        <f t="shared" si="4"/>
        <v>106.01</v>
      </c>
      <c r="AH6" s="21">
        <f t="shared" si="4"/>
        <v>105.5</v>
      </c>
      <c r="AI6" s="20" t="str">
        <f>IF(AI7="","",IF(AI7="-","【-】","【"&amp;SUBSTITUTE(TEXT(AI7,"#,##0.00"),"-","△")&amp;"】"))</f>
        <v>【106.11】</v>
      </c>
      <c r="AJ6" s="20">
        <f>IF(AJ7="",NA(),AJ7)</f>
        <v>0</v>
      </c>
      <c r="AK6" s="20">
        <f t="shared" ref="AK6:AS6" si="5">IF(AK7="",NA(),AK7)</f>
        <v>0</v>
      </c>
      <c r="AL6" s="20">
        <f t="shared" si="5"/>
        <v>0</v>
      </c>
      <c r="AM6" s="20">
        <f t="shared" si="5"/>
        <v>0</v>
      </c>
      <c r="AN6" s="20">
        <f t="shared" si="5"/>
        <v>0</v>
      </c>
      <c r="AO6" s="21">
        <f t="shared" si="5"/>
        <v>9.1999999999999993</v>
      </c>
      <c r="AP6" s="21">
        <f t="shared" si="5"/>
        <v>7.69</v>
      </c>
      <c r="AQ6" s="21">
        <f t="shared" si="5"/>
        <v>5.95</v>
      </c>
      <c r="AR6" s="21">
        <f t="shared" si="5"/>
        <v>5.27</v>
      </c>
      <c r="AS6" s="21">
        <f t="shared" si="5"/>
        <v>4.83</v>
      </c>
      <c r="AT6" s="20" t="str">
        <f>IF(AT7="","",IF(AT7="-","【-】","【"&amp;SUBSTITUTE(TEXT(AT7,"#,##0.00"),"-","△")&amp;"】"))</f>
        <v>【3.15】</v>
      </c>
      <c r="AU6" s="21">
        <f>IF(AU7="",NA(),AU7)</f>
        <v>99.3</v>
      </c>
      <c r="AV6" s="21">
        <f t="shared" ref="AV6:BD6" si="6">IF(AV7="",NA(),AV7)</f>
        <v>121.81</v>
      </c>
      <c r="AW6" s="21">
        <f t="shared" si="6"/>
        <v>129.26</v>
      </c>
      <c r="AX6" s="21">
        <f t="shared" si="6"/>
        <v>122.67</v>
      </c>
      <c r="AY6" s="21">
        <f t="shared" si="6"/>
        <v>121.94</v>
      </c>
      <c r="AZ6" s="21">
        <f t="shared" si="6"/>
        <v>72.22</v>
      </c>
      <c r="BA6" s="21">
        <f t="shared" si="6"/>
        <v>73.02</v>
      </c>
      <c r="BB6" s="21">
        <f t="shared" si="6"/>
        <v>72.930000000000007</v>
      </c>
      <c r="BC6" s="21">
        <f t="shared" si="6"/>
        <v>80.08</v>
      </c>
      <c r="BD6" s="21">
        <f t="shared" si="6"/>
        <v>87.33</v>
      </c>
      <c r="BE6" s="20" t="str">
        <f>IF(BE7="","",IF(BE7="-","【-】","【"&amp;SUBSTITUTE(TEXT(BE7,"#,##0.00"),"-","△")&amp;"】"))</f>
        <v>【73.44】</v>
      </c>
      <c r="BF6" s="21">
        <f>IF(BF7="",NA(),BF7)</f>
        <v>991.69</v>
      </c>
      <c r="BG6" s="21">
        <f t="shared" ref="BG6:BO6" si="7">IF(BG7="",NA(),BG7)</f>
        <v>959.47</v>
      </c>
      <c r="BH6" s="21">
        <f t="shared" si="7"/>
        <v>904.66</v>
      </c>
      <c r="BI6" s="21">
        <f t="shared" si="7"/>
        <v>879.37</v>
      </c>
      <c r="BJ6" s="21">
        <f t="shared" si="7"/>
        <v>844.6</v>
      </c>
      <c r="BK6" s="21">
        <f t="shared" si="7"/>
        <v>730.93</v>
      </c>
      <c r="BL6" s="21">
        <f t="shared" si="7"/>
        <v>708.89</v>
      </c>
      <c r="BM6" s="21">
        <f t="shared" si="7"/>
        <v>730.52</v>
      </c>
      <c r="BN6" s="21">
        <f t="shared" si="7"/>
        <v>672.33</v>
      </c>
      <c r="BO6" s="21">
        <f t="shared" si="7"/>
        <v>668.8</v>
      </c>
      <c r="BP6" s="20" t="str">
        <f>IF(BP7="","",IF(BP7="-","【-】","【"&amp;SUBSTITUTE(TEXT(BP7,"#,##0.00"),"-","△")&amp;"】"))</f>
        <v>【652.82】</v>
      </c>
      <c r="BQ6" s="21">
        <f>IF(BQ7="",NA(),BQ7)</f>
        <v>80.8</v>
      </c>
      <c r="BR6" s="21">
        <f t="shared" ref="BR6:BZ6" si="8">IF(BR7="",NA(),BR7)</f>
        <v>80.44</v>
      </c>
      <c r="BS6" s="21">
        <f t="shared" si="8"/>
        <v>79.08</v>
      </c>
      <c r="BT6" s="21">
        <f t="shared" si="8"/>
        <v>79.069999999999993</v>
      </c>
      <c r="BU6" s="21">
        <f t="shared" si="8"/>
        <v>79.239999999999995</v>
      </c>
      <c r="BV6" s="21">
        <f t="shared" si="8"/>
        <v>98.09</v>
      </c>
      <c r="BW6" s="21">
        <f t="shared" si="8"/>
        <v>97.91</v>
      </c>
      <c r="BX6" s="21">
        <f t="shared" si="8"/>
        <v>98.61</v>
      </c>
      <c r="BY6" s="21">
        <f t="shared" si="8"/>
        <v>98.75</v>
      </c>
      <c r="BZ6" s="21">
        <f t="shared" si="8"/>
        <v>98.36</v>
      </c>
      <c r="CA6" s="20" t="str">
        <f>IF(CA7="","",IF(CA7="-","【-】","【"&amp;SUBSTITUTE(TEXT(CA7,"#,##0.00"),"-","△")&amp;"】"))</f>
        <v>【97.61】</v>
      </c>
      <c r="CB6" s="21">
        <f>IF(CB7="",NA(),CB7)</f>
        <v>150.79</v>
      </c>
      <c r="CC6" s="21">
        <f t="shared" ref="CC6:CK6" si="9">IF(CC7="",NA(),CC7)</f>
        <v>150.71</v>
      </c>
      <c r="CD6" s="21">
        <f t="shared" si="9"/>
        <v>150.71</v>
      </c>
      <c r="CE6" s="21">
        <f t="shared" si="9"/>
        <v>150.86000000000001</v>
      </c>
      <c r="CF6" s="21">
        <f t="shared" si="9"/>
        <v>151.1</v>
      </c>
      <c r="CG6" s="21">
        <f t="shared" si="9"/>
        <v>146.08000000000001</v>
      </c>
      <c r="CH6" s="21">
        <f t="shared" si="9"/>
        <v>144.11000000000001</v>
      </c>
      <c r="CI6" s="21">
        <f t="shared" si="9"/>
        <v>141.24</v>
      </c>
      <c r="CJ6" s="21">
        <f t="shared" si="9"/>
        <v>142.03</v>
      </c>
      <c r="CK6" s="21">
        <f t="shared" si="9"/>
        <v>142.11000000000001</v>
      </c>
      <c r="CL6" s="20" t="str">
        <f>IF(CL7="","",IF(CL7="-","【-】","【"&amp;SUBSTITUTE(TEXT(CL7,"#,##0.00"),"-","△")&amp;"】"))</f>
        <v>【138.29】</v>
      </c>
      <c r="CM6" s="21" t="str">
        <f>IF(CM7="",NA(),CM7)</f>
        <v>-</v>
      </c>
      <c r="CN6" s="21" t="str">
        <f t="shared" ref="CN6:CV6" si="10">IF(CN7="",NA(),CN7)</f>
        <v>-</v>
      </c>
      <c r="CO6" s="21" t="str">
        <f t="shared" si="10"/>
        <v>-</v>
      </c>
      <c r="CP6" s="21" t="str">
        <f t="shared" si="10"/>
        <v>-</v>
      </c>
      <c r="CQ6" s="21" t="str">
        <f t="shared" si="10"/>
        <v>-</v>
      </c>
      <c r="CR6" s="21">
        <f t="shared" si="10"/>
        <v>61.93</v>
      </c>
      <c r="CS6" s="21">
        <f t="shared" si="10"/>
        <v>61.32</v>
      </c>
      <c r="CT6" s="21">
        <f t="shared" si="10"/>
        <v>61.7</v>
      </c>
      <c r="CU6" s="21">
        <f t="shared" si="10"/>
        <v>63.04</v>
      </c>
      <c r="CV6" s="21">
        <f t="shared" si="10"/>
        <v>60.55</v>
      </c>
      <c r="CW6" s="20" t="str">
        <f>IF(CW7="","",IF(CW7="-","【-】","【"&amp;SUBSTITUTE(TEXT(CW7,"#,##0.00"),"-","△")&amp;"】"))</f>
        <v>【59.10】</v>
      </c>
      <c r="CX6" s="21">
        <f>IF(CX7="",NA(),CX7)</f>
        <v>94.45</v>
      </c>
      <c r="CY6" s="21">
        <f t="shared" ref="CY6:DG6" si="11">IF(CY7="",NA(),CY7)</f>
        <v>94.49</v>
      </c>
      <c r="CZ6" s="21">
        <f t="shared" si="11"/>
        <v>94.31</v>
      </c>
      <c r="DA6" s="21">
        <f t="shared" si="11"/>
        <v>94.33</v>
      </c>
      <c r="DB6" s="21">
        <f t="shared" si="11"/>
        <v>94.13</v>
      </c>
      <c r="DC6" s="21">
        <f t="shared" si="11"/>
        <v>94.45</v>
      </c>
      <c r="DD6" s="21">
        <f t="shared" si="11"/>
        <v>94.58</v>
      </c>
      <c r="DE6" s="21">
        <f t="shared" si="11"/>
        <v>94.56</v>
      </c>
      <c r="DF6" s="21">
        <f t="shared" si="11"/>
        <v>94.75</v>
      </c>
      <c r="DG6" s="21">
        <f t="shared" si="11"/>
        <v>94.92</v>
      </c>
      <c r="DH6" s="20" t="str">
        <f>IF(DH7="","",IF(DH7="-","【-】","【"&amp;SUBSTITUTE(TEXT(DH7,"#,##0.00"),"-","△")&amp;"】"))</f>
        <v>【95.82】</v>
      </c>
      <c r="DI6" s="21">
        <f>IF(DI7="",NA(),DI7)</f>
        <v>19.41</v>
      </c>
      <c r="DJ6" s="21">
        <f t="shared" ref="DJ6:DR6" si="12">IF(DJ7="",NA(),DJ7)</f>
        <v>21.43</v>
      </c>
      <c r="DK6" s="21">
        <f t="shared" si="12"/>
        <v>23.61</v>
      </c>
      <c r="DL6" s="21">
        <f t="shared" si="12"/>
        <v>25.46</v>
      </c>
      <c r="DM6" s="21">
        <f t="shared" si="12"/>
        <v>27.42</v>
      </c>
      <c r="DN6" s="21">
        <f t="shared" si="12"/>
        <v>30.45</v>
      </c>
      <c r="DO6" s="21">
        <f t="shared" si="12"/>
        <v>31.01</v>
      </c>
      <c r="DP6" s="21">
        <f t="shared" si="12"/>
        <v>28.87</v>
      </c>
      <c r="DQ6" s="21">
        <f t="shared" si="12"/>
        <v>31.34</v>
      </c>
      <c r="DR6" s="21">
        <f t="shared" si="12"/>
        <v>32.909999999999997</v>
      </c>
      <c r="DS6" s="20" t="str">
        <f>IF(DS7="","",IF(DS7="-","【-】","【"&amp;SUBSTITUTE(TEXT(DS7,"#,##0.00"),"-","△")&amp;"】"))</f>
        <v>【39.74】</v>
      </c>
      <c r="DT6" s="21">
        <f>IF(DT7="",NA(),DT7)</f>
        <v>0.4</v>
      </c>
      <c r="DU6" s="21">
        <f t="shared" ref="DU6:EC6" si="13">IF(DU7="",NA(),DU7)</f>
        <v>0.92</v>
      </c>
      <c r="DV6" s="21">
        <f t="shared" si="13"/>
        <v>0.87</v>
      </c>
      <c r="DW6" s="21">
        <f t="shared" si="13"/>
        <v>0.83</v>
      </c>
      <c r="DX6" s="21">
        <f t="shared" si="13"/>
        <v>0.68</v>
      </c>
      <c r="DY6" s="21">
        <f t="shared" si="13"/>
        <v>4.8499999999999996</v>
      </c>
      <c r="DZ6" s="21">
        <f t="shared" si="13"/>
        <v>4.95</v>
      </c>
      <c r="EA6" s="21">
        <f t="shared" si="13"/>
        <v>5.64</v>
      </c>
      <c r="EB6" s="21">
        <f t="shared" si="13"/>
        <v>6.43</v>
      </c>
      <c r="EC6" s="21">
        <f t="shared" si="13"/>
        <v>7.75</v>
      </c>
      <c r="ED6" s="20" t="str">
        <f>IF(ED7="","",IF(ED7="-","【-】","【"&amp;SUBSTITUTE(TEXT(ED7,"#,##0.00"),"-","△")&amp;"】"))</f>
        <v>【7.62】</v>
      </c>
      <c r="EE6" s="21">
        <f>IF(EE7="",NA(),EE7)</f>
        <v>0.13</v>
      </c>
      <c r="EF6" s="21">
        <f t="shared" ref="EF6:EN6" si="14">IF(EF7="",NA(),EF7)</f>
        <v>0.2</v>
      </c>
      <c r="EG6" s="21">
        <f t="shared" si="14"/>
        <v>0.09</v>
      </c>
      <c r="EH6" s="21">
        <f t="shared" si="14"/>
        <v>0.11</v>
      </c>
      <c r="EI6" s="21">
        <f t="shared" si="14"/>
        <v>0.14000000000000001</v>
      </c>
      <c r="EJ6" s="21">
        <f t="shared" si="14"/>
        <v>0.21</v>
      </c>
      <c r="EK6" s="21">
        <f t="shared" si="14"/>
        <v>0.19</v>
      </c>
      <c r="EL6" s="21">
        <f t="shared" si="14"/>
        <v>0.19</v>
      </c>
      <c r="EM6" s="21">
        <f t="shared" si="14"/>
        <v>0.19</v>
      </c>
      <c r="EN6" s="21">
        <f t="shared" si="14"/>
        <v>0.21</v>
      </c>
      <c r="EO6" s="20" t="str">
        <f>IF(EO7="","",IF(EO7="-","【-】","【"&amp;SUBSTITUTE(TEXT(EO7,"#,##0.00"),"-","△")&amp;"】"))</f>
        <v>【0.23】</v>
      </c>
    </row>
    <row r="7" spans="1:148" s="22" customFormat="1" x14ac:dyDescent="0.25">
      <c r="A7" s="14"/>
      <c r="B7" s="23">
        <v>2022</v>
      </c>
      <c r="C7" s="23">
        <v>232114</v>
      </c>
      <c r="D7" s="23">
        <v>46</v>
      </c>
      <c r="E7" s="23">
        <v>17</v>
      </c>
      <c r="F7" s="23">
        <v>1</v>
      </c>
      <c r="G7" s="23">
        <v>0</v>
      </c>
      <c r="H7" s="23" t="s">
        <v>96</v>
      </c>
      <c r="I7" s="23" t="s">
        <v>97</v>
      </c>
      <c r="J7" s="23" t="s">
        <v>98</v>
      </c>
      <c r="K7" s="23" t="s">
        <v>99</v>
      </c>
      <c r="L7" s="23" t="s">
        <v>100</v>
      </c>
      <c r="M7" s="23" t="s">
        <v>101</v>
      </c>
      <c r="N7" s="24" t="s">
        <v>102</v>
      </c>
      <c r="O7" s="24">
        <v>76.56</v>
      </c>
      <c r="P7" s="24">
        <v>74.3</v>
      </c>
      <c r="Q7" s="24">
        <v>92.32</v>
      </c>
      <c r="R7" s="24">
        <v>1980</v>
      </c>
      <c r="S7" s="24">
        <v>417432</v>
      </c>
      <c r="T7" s="24">
        <v>918.32</v>
      </c>
      <c r="U7" s="24">
        <v>454.56</v>
      </c>
      <c r="V7" s="24">
        <v>309624</v>
      </c>
      <c r="W7" s="24">
        <v>52.03</v>
      </c>
      <c r="X7" s="24">
        <v>5950.87</v>
      </c>
      <c r="Y7" s="24">
        <v>104.8</v>
      </c>
      <c r="Z7" s="24">
        <v>107.39</v>
      </c>
      <c r="AA7" s="24">
        <v>107.82</v>
      </c>
      <c r="AB7" s="24">
        <v>104</v>
      </c>
      <c r="AC7" s="24">
        <v>104.55</v>
      </c>
      <c r="AD7" s="24">
        <v>107.64</v>
      </c>
      <c r="AE7" s="24">
        <v>107.03</v>
      </c>
      <c r="AF7" s="24">
        <v>106.55</v>
      </c>
      <c r="AG7" s="24">
        <v>106.01</v>
      </c>
      <c r="AH7" s="24">
        <v>105.5</v>
      </c>
      <c r="AI7" s="24">
        <v>106.11</v>
      </c>
      <c r="AJ7" s="24">
        <v>0</v>
      </c>
      <c r="AK7" s="24">
        <v>0</v>
      </c>
      <c r="AL7" s="24">
        <v>0</v>
      </c>
      <c r="AM7" s="24">
        <v>0</v>
      </c>
      <c r="AN7" s="24">
        <v>0</v>
      </c>
      <c r="AO7" s="24">
        <v>9.1999999999999993</v>
      </c>
      <c r="AP7" s="24">
        <v>7.69</v>
      </c>
      <c r="AQ7" s="24">
        <v>5.95</v>
      </c>
      <c r="AR7" s="24">
        <v>5.27</v>
      </c>
      <c r="AS7" s="24">
        <v>4.83</v>
      </c>
      <c r="AT7" s="24">
        <v>3.15</v>
      </c>
      <c r="AU7" s="24">
        <v>99.3</v>
      </c>
      <c r="AV7" s="24">
        <v>121.81</v>
      </c>
      <c r="AW7" s="24">
        <v>129.26</v>
      </c>
      <c r="AX7" s="24">
        <v>122.67</v>
      </c>
      <c r="AY7" s="24">
        <v>121.94</v>
      </c>
      <c r="AZ7" s="24">
        <v>72.22</v>
      </c>
      <c r="BA7" s="24">
        <v>73.02</v>
      </c>
      <c r="BB7" s="24">
        <v>72.930000000000007</v>
      </c>
      <c r="BC7" s="24">
        <v>80.08</v>
      </c>
      <c r="BD7" s="24">
        <v>87.33</v>
      </c>
      <c r="BE7" s="24">
        <v>73.44</v>
      </c>
      <c r="BF7" s="24">
        <v>991.69</v>
      </c>
      <c r="BG7" s="24">
        <v>959.47</v>
      </c>
      <c r="BH7" s="24">
        <v>904.66</v>
      </c>
      <c r="BI7" s="24">
        <v>879.37</v>
      </c>
      <c r="BJ7" s="24">
        <v>844.6</v>
      </c>
      <c r="BK7" s="24">
        <v>730.93</v>
      </c>
      <c r="BL7" s="24">
        <v>708.89</v>
      </c>
      <c r="BM7" s="24">
        <v>730.52</v>
      </c>
      <c r="BN7" s="24">
        <v>672.33</v>
      </c>
      <c r="BO7" s="24">
        <v>668.8</v>
      </c>
      <c r="BP7" s="24">
        <v>652.82000000000005</v>
      </c>
      <c r="BQ7" s="24">
        <v>80.8</v>
      </c>
      <c r="BR7" s="24">
        <v>80.44</v>
      </c>
      <c r="BS7" s="24">
        <v>79.08</v>
      </c>
      <c r="BT7" s="24">
        <v>79.069999999999993</v>
      </c>
      <c r="BU7" s="24">
        <v>79.239999999999995</v>
      </c>
      <c r="BV7" s="24">
        <v>98.09</v>
      </c>
      <c r="BW7" s="24">
        <v>97.91</v>
      </c>
      <c r="BX7" s="24">
        <v>98.61</v>
      </c>
      <c r="BY7" s="24">
        <v>98.75</v>
      </c>
      <c r="BZ7" s="24">
        <v>98.36</v>
      </c>
      <c r="CA7" s="24">
        <v>97.61</v>
      </c>
      <c r="CB7" s="24">
        <v>150.79</v>
      </c>
      <c r="CC7" s="24">
        <v>150.71</v>
      </c>
      <c r="CD7" s="24">
        <v>150.71</v>
      </c>
      <c r="CE7" s="24">
        <v>150.86000000000001</v>
      </c>
      <c r="CF7" s="24">
        <v>151.1</v>
      </c>
      <c r="CG7" s="24">
        <v>146.08000000000001</v>
      </c>
      <c r="CH7" s="24">
        <v>144.11000000000001</v>
      </c>
      <c r="CI7" s="24">
        <v>141.24</v>
      </c>
      <c r="CJ7" s="24">
        <v>142.03</v>
      </c>
      <c r="CK7" s="24">
        <v>142.11000000000001</v>
      </c>
      <c r="CL7" s="24">
        <v>138.29</v>
      </c>
      <c r="CM7" s="24" t="s">
        <v>102</v>
      </c>
      <c r="CN7" s="24" t="s">
        <v>102</v>
      </c>
      <c r="CO7" s="24" t="s">
        <v>102</v>
      </c>
      <c r="CP7" s="24" t="s">
        <v>102</v>
      </c>
      <c r="CQ7" s="24" t="s">
        <v>102</v>
      </c>
      <c r="CR7" s="24">
        <v>61.93</v>
      </c>
      <c r="CS7" s="24">
        <v>61.32</v>
      </c>
      <c r="CT7" s="24">
        <v>61.7</v>
      </c>
      <c r="CU7" s="24">
        <v>63.04</v>
      </c>
      <c r="CV7" s="24">
        <v>60.55</v>
      </c>
      <c r="CW7" s="24">
        <v>59.1</v>
      </c>
      <c r="CX7" s="24">
        <v>94.45</v>
      </c>
      <c r="CY7" s="24">
        <v>94.49</v>
      </c>
      <c r="CZ7" s="24">
        <v>94.31</v>
      </c>
      <c r="DA7" s="24">
        <v>94.33</v>
      </c>
      <c r="DB7" s="24">
        <v>94.13</v>
      </c>
      <c r="DC7" s="24">
        <v>94.45</v>
      </c>
      <c r="DD7" s="24">
        <v>94.58</v>
      </c>
      <c r="DE7" s="24">
        <v>94.56</v>
      </c>
      <c r="DF7" s="24">
        <v>94.75</v>
      </c>
      <c r="DG7" s="24">
        <v>94.92</v>
      </c>
      <c r="DH7" s="24">
        <v>95.82</v>
      </c>
      <c r="DI7" s="24">
        <v>19.41</v>
      </c>
      <c r="DJ7" s="24">
        <v>21.43</v>
      </c>
      <c r="DK7" s="24">
        <v>23.61</v>
      </c>
      <c r="DL7" s="24">
        <v>25.46</v>
      </c>
      <c r="DM7" s="24">
        <v>27.42</v>
      </c>
      <c r="DN7" s="24">
        <v>30.45</v>
      </c>
      <c r="DO7" s="24">
        <v>31.01</v>
      </c>
      <c r="DP7" s="24">
        <v>28.87</v>
      </c>
      <c r="DQ7" s="24">
        <v>31.34</v>
      </c>
      <c r="DR7" s="24">
        <v>32.909999999999997</v>
      </c>
      <c r="DS7" s="24">
        <v>39.74</v>
      </c>
      <c r="DT7" s="24">
        <v>0.4</v>
      </c>
      <c r="DU7" s="24">
        <v>0.92</v>
      </c>
      <c r="DV7" s="24">
        <v>0.87</v>
      </c>
      <c r="DW7" s="24">
        <v>0.83</v>
      </c>
      <c r="DX7" s="24">
        <v>0.68</v>
      </c>
      <c r="DY7" s="24">
        <v>4.8499999999999996</v>
      </c>
      <c r="DZ7" s="24">
        <v>4.95</v>
      </c>
      <c r="EA7" s="24">
        <v>5.64</v>
      </c>
      <c r="EB7" s="24">
        <v>6.43</v>
      </c>
      <c r="EC7" s="24">
        <v>7.75</v>
      </c>
      <c r="ED7" s="24">
        <v>7.62</v>
      </c>
      <c r="EE7" s="24">
        <v>0.13</v>
      </c>
      <c r="EF7" s="24">
        <v>0.2</v>
      </c>
      <c r="EG7" s="24">
        <v>0.09</v>
      </c>
      <c r="EH7" s="24">
        <v>0.11</v>
      </c>
      <c r="EI7" s="24">
        <v>0.14000000000000001</v>
      </c>
      <c r="EJ7" s="24">
        <v>0.21</v>
      </c>
      <c r="EK7" s="24">
        <v>0.19</v>
      </c>
      <c r="EL7" s="24">
        <v>0.19</v>
      </c>
      <c r="EM7" s="24">
        <v>0.19</v>
      </c>
      <c r="EN7" s="24">
        <v>0.21</v>
      </c>
      <c r="EO7" s="24">
        <v>0.23</v>
      </c>
    </row>
    <row r="8" spans="1:148"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5">
      <c r="B11">
        <v>4</v>
      </c>
      <c r="C11">
        <v>3</v>
      </c>
      <c r="D11">
        <v>2</v>
      </c>
      <c r="E11">
        <v>1</v>
      </c>
      <c r="F11">
        <v>0</v>
      </c>
      <c r="G11" t="s">
        <v>108</v>
      </c>
    </row>
    <row r="12" spans="1:148" x14ac:dyDescent="0.25">
      <c r="B12">
        <v>1</v>
      </c>
      <c r="C12">
        <v>1</v>
      </c>
      <c r="D12">
        <v>2</v>
      </c>
      <c r="E12">
        <v>3</v>
      </c>
      <c r="F12">
        <v>4</v>
      </c>
      <c r="G12" t="s">
        <v>109</v>
      </c>
    </row>
    <row r="13" spans="1:148" x14ac:dyDescent="0.2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2024-02-22T13:13:49Z</cp:lastPrinted>
  <dcterms:created xsi:type="dcterms:W3CDTF">2023-12-12T00:47:45Z</dcterms:created>
  <dcterms:modified xsi:type="dcterms:W3CDTF">2024-02-22T13:13:50Z</dcterms:modified>
  <cp:category/>
</cp:coreProperties>
</file>