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2　豊田市\"/>
    </mc:Choice>
  </mc:AlternateContent>
  <xr:revisionPtr revIDLastSave="0" documentId="13_ncr:1_{800E6DFE-2745-49D3-A580-E445F0E59ABD}" xr6:coauthVersionLast="47" xr6:coauthVersionMax="47" xr10:uidLastSave="{00000000-0000-0000-0000-000000000000}"/>
  <workbookProtection workbookAlgorithmName="SHA-512" workbookHashValue="Gs/VlY9zQwYIBk9/MV/etE9ynGWoCZDTScRu6tU4UJ6GKgfePFX+la2j5xSFPJ6HPbf3YrhEJ0BaB9v65sfPkA==" workbookSaltValue="1hDB5y/REf70m0KgRsVbm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<sst xmlns="http://schemas.openxmlformats.org/spreadsheetml/2006/main" count="231" uniqueCount="118">
  <si>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</si>
  <si>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</si>
  <si>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</si>
  <si>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</si>
  <si>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</si>
  <si>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</si>
  <si>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</si>
  <si>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</si>
  <si>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</si>
  <si>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</si>
  <si>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</si>
  <si>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</si>
  <si>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</si>
  <si>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</si>
  <si>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</si>
  <si>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</si>
  <si>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</si>
  <si>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</si>
  <si>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</si>
  <si>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</si>
  <si>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</si>
  <si>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</si>
  <si>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</si>
  <si>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</si>
  <si>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</si>
  <si>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</si>
  <si>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</si>
  <si>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</si>
  <si>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</si>
  <si>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</si>
  <si>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</si>
  <si>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</si>
  <si>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</si>
  <si>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</si>
  <si>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</si>
  <si>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</si>
  <si>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</si>
  <si>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</si>
  <si>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</si>
  <si>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</si>
  <si>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</si>
  <si>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</si>
  <si>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</si>
  <si>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</si>
  <si>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</si>
  <si>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</si>
  <si>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</si>
  <si>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</si>
  <si>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</si>
  <si>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</si>
  <si>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</si>
  <si>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</si>
  <si>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</si>
  <si>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</si>
  <si>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</si>
  <si>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</si>
  <si>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</si>
  <si>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</si>
  <si>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</si>
  <si>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</si>
  <si>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</si>
  <si>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</si>
  <si>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</si>
  <si>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</si>
  <si>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</si>
  <si>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</si>
  <si>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</si>
  <si>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</si>
  <si>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</si>
  <si>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</si>
  <si>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</si>
  <si>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</si>
  <si>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</si>
  <si>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</si>
  <si>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</si>
  <si>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</si>
  <si>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</si>
  <si>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</si>
  <si>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</si>
  <si>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</si>
  <si>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</si>
  <si>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</si>
  <si>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</si>
  <si>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</si>
  <si>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</si>
  <si>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</si>
  <si>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</si>
  <si>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</si>
  <si>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</si>
  <si>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</si>
  <si>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</si>
  <si>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</si>
  <si>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</si>
  <si>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</si>
  <si>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</si>
  <si>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</si>
  <si>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</si>
  <si>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</si>
  <si>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</si>
  <si>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</si>
  <si>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</si>
  <si>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</si>
  <si>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</si>
  <si>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</si>
  <si>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</si>
  <si>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</si>
  <si>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</si>
  <si>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</si>
  <si>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</si>
  <si>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</si>
  <si>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</si>
  <si>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</si>
  <si>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</si>
  <si>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</si>
  <si>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</si>
  <si>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①経常収支比率は、使用料収入のほか一般会計からの繰入れにより100％以上で推移している。
　②累積欠損金は、純損失が発生していないため、欠損金が生じていない。
　③流動比率は、100％を超える数値で推移しており、良好な数値を保っている。
　④企業債残高対事業規模比率は、平成29年度まで足助地区において処理場建設も含めた下水道整備を行っていたため、企業債の残高が多く、類似団体の平均を大きく上回っている。現在、新規の借入れがなく、企業債の償還が進んでいるため、数値は徐々に減少している。
　⑤経費回収率は、平成28年度に供用開始した足助地区の下水道への接続が進み、有収水量が増加してきたため数値は上昇してきている。令和４年度は、足助地区以外の有収水量の減少により使用料収入は減少する一方で、令和３年度に比べ管路の点検調査費用等が減少し、維持管理費の減少が大きかったため、数値が上昇した。
　⑥汚水処理原価は、足助地区の下水道への接続による有収水量の増加とともに数値は低下してきている。令和元年度には、ストックマネジメント計画に基づく維持管理を導入し、以降の維持管理費の大きな削減につながった。
　⑦施設利用率は、足助地区の処理水量の増加に伴い数値は上昇してきているが、足助地区の処理施設は紅葉シーズンの観光需要を見込んだ能力を有しているため、一日処理能力と平均処理水量に乖離が生じている。
　⑧水洗化率は、足助地区の新規接続により、数値は上昇している。今後も未接続者に接続を働きかけ、水洗化率の向上に努めていく。</t>
    <rPh sb="2" eb="4">
      <t>ケイジョウ</t>
    </rPh>
    <rPh sb="4" eb="6">
      <t>シュウシ</t>
    </rPh>
    <rPh sb="6" eb="8">
      <t>ヒリツ</t>
    </rPh>
    <rPh sb="10" eb="13">
      <t>シヨウリョウ</t>
    </rPh>
    <rPh sb="13" eb="15">
      <t>シュウニュウ</t>
    </rPh>
    <rPh sb="18" eb="20">
      <t>イッパン</t>
    </rPh>
    <rPh sb="20" eb="22">
      <t>カイケイ</t>
    </rPh>
    <rPh sb="25" eb="27">
      <t>クリイ</t>
    </rPh>
    <rPh sb="35" eb="37">
      <t>イジョウ</t>
    </rPh>
    <rPh sb="38" eb="40">
      <t>スイイ</t>
    </rPh>
    <rPh sb="48" eb="50">
      <t>ルイセキ</t>
    </rPh>
    <rPh sb="50" eb="53">
      <t>ケッソンキン</t>
    </rPh>
    <rPh sb="55" eb="58">
      <t>ジュンソンシツ</t>
    </rPh>
    <rPh sb="59" eb="61">
      <t>ハッセイ</t>
    </rPh>
    <rPh sb="69" eb="72">
      <t>ケッソンキン</t>
    </rPh>
    <rPh sb="73" eb="74">
      <t>ショウ</t>
    </rPh>
    <rPh sb="83" eb="87">
      <t>リュウドウヒリツ</t>
    </rPh>
    <rPh sb="94" eb="95">
      <t>コ</t>
    </rPh>
    <rPh sb="97" eb="99">
      <t>スウチ</t>
    </rPh>
    <rPh sb="100" eb="102">
      <t>スイイ</t>
    </rPh>
    <rPh sb="107" eb="109">
      <t>リョウコウ</t>
    </rPh>
    <rPh sb="110" eb="112">
      <t>スウチ</t>
    </rPh>
    <rPh sb="113" eb="114">
      <t>タモ</t>
    </rPh>
    <rPh sb="122" eb="125">
      <t>キギョウサイ</t>
    </rPh>
    <rPh sb="125" eb="127">
      <t>ザンダカ</t>
    </rPh>
    <rPh sb="127" eb="128">
      <t>タイ</t>
    </rPh>
    <rPh sb="128" eb="132">
      <t>ジギョウキボ</t>
    </rPh>
    <rPh sb="132" eb="134">
      <t>ヒリツ</t>
    </rPh>
    <rPh sb="136" eb="138">
      <t>ヘイセイ</t>
    </rPh>
    <rPh sb="140" eb="142">
      <t>ネンド</t>
    </rPh>
    <rPh sb="144" eb="148">
      <t>アスケチク</t>
    </rPh>
    <rPh sb="152" eb="155">
      <t>ショリジョウ</t>
    </rPh>
    <rPh sb="155" eb="157">
      <t>ケンセツ</t>
    </rPh>
    <rPh sb="158" eb="159">
      <t>フク</t>
    </rPh>
    <rPh sb="161" eb="164">
      <t>ゲスイドウ</t>
    </rPh>
    <rPh sb="164" eb="166">
      <t>セイビ</t>
    </rPh>
    <rPh sb="167" eb="168">
      <t>オコナ</t>
    </rPh>
    <rPh sb="175" eb="178">
      <t>キギョウサイ</t>
    </rPh>
    <rPh sb="179" eb="181">
      <t>ザンダカ</t>
    </rPh>
    <rPh sb="182" eb="183">
      <t>オオ</t>
    </rPh>
    <rPh sb="185" eb="189">
      <t>ルイジダンタイ</t>
    </rPh>
    <rPh sb="190" eb="192">
      <t>ヘイキン</t>
    </rPh>
    <rPh sb="193" eb="194">
      <t>オオ</t>
    </rPh>
    <rPh sb="196" eb="198">
      <t>ウワマワ</t>
    </rPh>
    <rPh sb="203" eb="205">
      <t>ゲンザイ</t>
    </rPh>
    <rPh sb="206" eb="208">
      <t>シンキ</t>
    </rPh>
    <rPh sb="209" eb="211">
      <t>カリイレ</t>
    </rPh>
    <rPh sb="216" eb="219">
      <t>キギョウサイ</t>
    </rPh>
    <rPh sb="220" eb="222">
      <t>ショウカン</t>
    </rPh>
    <rPh sb="223" eb="224">
      <t>スス</t>
    </rPh>
    <rPh sb="231" eb="233">
      <t>スウチ</t>
    </rPh>
    <rPh sb="234" eb="236">
      <t>ジョジョ</t>
    </rPh>
    <rPh sb="237" eb="239">
      <t>ゲンショウ</t>
    </rPh>
    <rPh sb="247" eb="249">
      <t>ケイヒ</t>
    </rPh>
    <rPh sb="249" eb="252">
      <t>カイシュウリツ</t>
    </rPh>
    <rPh sb="254" eb="256">
      <t>ヘイセイ</t>
    </rPh>
    <rPh sb="258" eb="260">
      <t>ネンド</t>
    </rPh>
    <rPh sb="261" eb="263">
      <t>キョウヨウ</t>
    </rPh>
    <rPh sb="263" eb="265">
      <t>カイシ</t>
    </rPh>
    <rPh sb="267" eb="271">
      <t>アスケチク</t>
    </rPh>
    <rPh sb="272" eb="275">
      <t>ゲスイドウ</t>
    </rPh>
    <rPh sb="277" eb="279">
      <t>セツゾク</t>
    </rPh>
    <rPh sb="280" eb="281">
      <t>スス</t>
    </rPh>
    <rPh sb="283" eb="284">
      <t>ユウ</t>
    </rPh>
    <rPh sb="284" eb="285">
      <t>シュウ</t>
    </rPh>
    <rPh sb="285" eb="287">
      <t>スイリョウ</t>
    </rPh>
    <rPh sb="288" eb="290">
      <t>ゾウカ</t>
    </rPh>
    <rPh sb="296" eb="298">
      <t>スウチ</t>
    </rPh>
    <rPh sb="299" eb="301">
      <t>ジョウショウ</t>
    </rPh>
    <rPh sb="308" eb="310">
      <t>レイワ</t>
    </rPh>
    <rPh sb="311" eb="313">
      <t>ネンド</t>
    </rPh>
    <rPh sb="332" eb="335">
      <t>シヨウリョウ</t>
    </rPh>
    <rPh sb="335" eb="337">
      <t>シュウニュウ</t>
    </rPh>
    <rPh sb="338" eb="340">
      <t>ゲンショウ</t>
    </rPh>
    <rPh sb="342" eb="344">
      <t>イッポウ</t>
    </rPh>
    <rPh sb="346" eb="348">
      <t>レイワ</t>
    </rPh>
    <rPh sb="349" eb="351">
      <t>ネンド</t>
    </rPh>
    <rPh sb="352" eb="353">
      <t>クラ</t>
    </rPh>
    <rPh sb="354" eb="356">
      <t>カンロ</t>
    </rPh>
    <rPh sb="357" eb="359">
      <t>テンケン</t>
    </rPh>
    <rPh sb="363" eb="364">
      <t>トウ</t>
    </rPh>
    <rPh sb="365" eb="367">
      <t>ゲンショウ</t>
    </rPh>
    <rPh sb="369" eb="374">
      <t>イジカンリヒ</t>
    </rPh>
    <rPh sb="375" eb="377">
      <t>ゲンショウ</t>
    </rPh>
    <rPh sb="378" eb="379">
      <t>オオ</t>
    </rPh>
    <rPh sb="386" eb="388">
      <t>スウチ</t>
    </rPh>
    <rPh sb="389" eb="391">
      <t>ジョウショウ</t>
    </rPh>
    <rPh sb="397" eb="403">
      <t>オスイショリゲンカ</t>
    </rPh>
    <rPh sb="405" eb="409">
      <t>アスケチク</t>
    </rPh>
    <rPh sb="420" eb="421">
      <t>ユウ</t>
    </rPh>
    <rPh sb="421" eb="422">
      <t>シュウ</t>
    </rPh>
    <rPh sb="422" eb="424">
      <t>スイリョウ</t>
    </rPh>
    <rPh sb="425" eb="427">
      <t>ゾウカ</t>
    </rPh>
    <rPh sb="431" eb="433">
      <t>スウチ</t>
    </rPh>
    <rPh sb="434" eb="436">
      <t>テイカ</t>
    </rPh>
    <rPh sb="443" eb="445">
      <t>レイワ</t>
    </rPh>
    <rPh sb="445" eb="448">
      <t>ガンネンド</t>
    </rPh>
    <rPh sb="461" eb="463">
      <t>ケイカク</t>
    </rPh>
    <rPh sb="464" eb="465">
      <t>モト</t>
    </rPh>
    <rPh sb="467" eb="471">
      <t>イジカンリ</t>
    </rPh>
    <rPh sb="472" eb="474">
      <t>ドウニュウ</t>
    </rPh>
    <rPh sb="476" eb="478">
      <t>イコウ</t>
    </rPh>
    <rPh sb="479" eb="484">
      <t>イジカンリヒ</t>
    </rPh>
    <rPh sb="485" eb="486">
      <t>オオ</t>
    </rPh>
    <rPh sb="488" eb="490">
      <t>サクゲン</t>
    </rPh>
    <rPh sb="500" eb="502">
      <t>シセツ</t>
    </rPh>
    <rPh sb="502" eb="505">
      <t>リヨウリツ</t>
    </rPh>
    <rPh sb="507" eb="511">
      <t>アスケチク</t>
    </rPh>
    <rPh sb="512" eb="514">
      <t>ショリ</t>
    </rPh>
    <rPh sb="514" eb="516">
      <t>スイリョウ</t>
    </rPh>
    <rPh sb="517" eb="519">
      <t>ゾウカ</t>
    </rPh>
    <rPh sb="520" eb="521">
      <t>トモナ</t>
    </rPh>
    <rPh sb="522" eb="524">
      <t>スウチ</t>
    </rPh>
    <rPh sb="525" eb="527">
      <t>ジョウショウ</t>
    </rPh>
    <rPh sb="535" eb="539">
      <t>アスケチク</t>
    </rPh>
    <rPh sb="540" eb="542">
      <t>ショリ</t>
    </rPh>
    <rPh sb="542" eb="544">
      <t>シセツ</t>
    </rPh>
    <rPh sb="545" eb="547">
      <t>コウヨウ</t>
    </rPh>
    <rPh sb="552" eb="554">
      <t>カンコウ</t>
    </rPh>
    <rPh sb="554" eb="556">
      <t>ジュヨウ</t>
    </rPh>
    <rPh sb="557" eb="559">
      <t>ミコ</t>
    </rPh>
    <rPh sb="561" eb="563">
      <t>ノウリョク</t>
    </rPh>
    <rPh sb="564" eb="565">
      <t>ユウ</t>
    </rPh>
    <rPh sb="572" eb="574">
      <t>イチニチ</t>
    </rPh>
    <rPh sb="574" eb="576">
      <t>ショリ</t>
    </rPh>
    <rPh sb="576" eb="578">
      <t>ノウリョク</t>
    </rPh>
    <rPh sb="579" eb="581">
      <t>ヘイキン</t>
    </rPh>
    <rPh sb="581" eb="583">
      <t>ショリ</t>
    </rPh>
    <rPh sb="583" eb="585">
      <t>スイリョウ</t>
    </rPh>
    <rPh sb="586" eb="588">
      <t>カイリ</t>
    </rPh>
    <rPh sb="589" eb="590">
      <t>ショウ</t>
    </rPh>
    <rPh sb="598" eb="602">
      <t>スイセンカリツ</t>
    </rPh>
    <rPh sb="604" eb="608">
      <t>アスケチク</t>
    </rPh>
    <rPh sb="609" eb="611">
      <t>シンキ</t>
    </rPh>
    <rPh sb="611" eb="613">
      <t>セツゾク</t>
    </rPh>
    <rPh sb="617" eb="619">
      <t>スウチ</t>
    </rPh>
    <rPh sb="620" eb="622">
      <t>ジョウショウ</t>
    </rPh>
    <phoneticPr fontId="4"/>
  </si>
  <si>
    <t>　平成28年度に供用開始した足助地区の下水道接続の増加とストックマネジメント計画による維持管理費の削減により数値は改善傾向にある。しかし、純損失が発生していないとはいえ、使用料収入では経費を賄えておらず、一般会計からの繰入れに大きく依存している。企業会計は独立採算を原則としていることから、令和９年度には１処理場を廃止し、一部の処理区を流域下水道へ接続することによって、より効率的な事業の運営を目指し、一般会計からの繰入れの抑制を図る。
　また、下水道使用料の改定も視野に入れ、経費回収率の向上を目指す。
　管路等の更新については、ストックマネジメント計画に基づき、財政収支とのバランスを取りながら効率的、効果的に実施していく。</t>
    <rPh sb="1" eb="3">
      <t>ヘイセイ</t>
    </rPh>
    <rPh sb="5" eb="7">
      <t>ネンド</t>
    </rPh>
    <rPh sb="8" eb="10">
      <t>キョウヨウ</t>
    </rPh>
    <rPh sb="10" eb="12">
      <t>カイシ</t>
    </rPh>
    <rPh sb="14" eb="18">
      <t>アスケチク</t>
    </rPh>
    <rPh sb="19" eb="22">
      <t>ゲスイドウ</t>
    </rPh>
    <rPh sb="22" eb="24">
      <t>セツゾク</t>
    </rPh>
    <rPh sb="25" eb="27">
      <t>ゾウカ</t>
    </rPh>
    <rPh sb="38" eb="40">
      <t>ケイカク</t>
    </rPh>
    <rPh sb="43" eb="48">
      <t>イジカンリヒ</t>
    </rPh>
    <rPh sb="49" eb="51">
      <t>サクゲン</t>
    </rPh>
    <rPh sb="54" eb="56">
      <t>スウチ</t>
    </rPh>
    <rPh sb="57" eb="59">
      <t>カイゼン</t>
    </rPh>
    <rPh sb="59" eb="61">
      <t>ケイコウ</t>
    </rPh>
    <rPh sb="69" eb="72">
      <t>ジュンソンシツ</t>
    </rPh>
    <rPh sb="73" eb="75">
      <t>ハッセイ</t>
    </rPh>
    <rPh sb="118" eb="120">
      <t>イッパン</t>
    </rPh>
    <rPh sb="120" eb="122">
      <t>カイケイ</t>
    </rPh>
    <rPh sb="224" eb="227">
      <t>ショリク</t>
    </rPh>
    <rPh sb="241" eb="243">
      <t>ヨテイ</t>
    </rPh>
    <rPh sb="254" eb="256">
      <t>カンロ</t>
    </rPh>
    <phoneticPr fontId="4"/>
  </si>
  <si>
    <t>　①有形固定資産減価償却率は、法定耐用年数を経過した償却資産がほとんど存在しておらず更新の必要性が低いため、既存の償却資産の償却が年々進んでいる。
　②管渠老朽化率は、昭和40年代に民間が整備した団地の下水道管路が平成30年度及び令和２年度に法定耐用年数を迎えた結果、数値が上昇した。今後も、管路の調査点検結果に基づきリスクを総合的に評価し、計画的に管路の更新を進めていく。
　③管渠改善率は、調査点検結果に基づくリスク評価により管路の改善を実施しており、改善を必要とする管路が存在しないため、更新を実施していない。</t>
    <rPh sb="2" eb="4">
      <t>ユウケイ</t>
    </rPh>
    <rPh sb="4" eb="6">
      <t>コテイ</t>
    </rPh>
    <rPh sb="6" eb="8">
      <t>シサン</t>
    </rPh>
    <rPh sb="8" eb="13">
      <t>ゲンカショウキャクリツ</t>
    </rPh>
    <rPh sb="15" eb="17">
      <t>ホウテイ</t>
    </rPh>
    <rPh sb="17" eb="21">
      <t>タイヨウネンスウ</t>
    </rPh>
    <rPh sb="22" eb="24">
      <t>ケイカ</t>
    </rPh>
    <rPh sb="26" eb="28">
      <t>ショウキャク</t>
    </rPh>
    <rPh sb="28" eb="30">
      <t>シサン</t>
    </rPh>
    <rPh sb="35" eb="37">
      <t>ソンザイ</t>
    </rPh>
    <rPh sb="42" eb="44">
      <t>コウシン</t>
    </rPh>
    <rPh sb="45" eb="47">
      <t>ヒツヨウ</t>
    </rPh>
    <rPh sb="47" eb="48">
      <t>セイ</t>
    </rPh>
    <rPh sb="49" eb="50">
      <t>ヒク</t>
    </rPh>
    <rPh sb="54" eb="56">
      <t>キソン</t>
    </rPh>
    <rPh sb="57" eb="59">
      <t>ショウキャク</t>
    </rPh>
    <rPh sb="59" eb="61">
      <t>シサン</t>
    </rPh>
    <rPh sb="62" eb="64">
      <t>ショウキャク</t>
    </rPh>
    <rPh sb="65" eb="67">
      <t>ネンネン</t>
    </rPh>
    <rPh sb="67" eb="68">
      <t>スス</t>
    </rPh>
    <rPh sb="76" eb="78">
      <t>カンキョ</t>
    </rPh>
    <rPh sb="78" eb="81">
      <t>ロウキュウカ</t>
    </rPh>
    <rPh sb="81" eb="82">
      <t>リツ</t>
    </rPh>
    <rPh sb="84" eb="86">
      <t>ショウワ</t>
    </rPh>
    <rPh sb="88" eb="90">
      <t>ネンダイ</t>
    </rPh>
    <rPh sb="91" eb="93">
      <t>ミンカン</t>
    </rPh>
    <rPh sb="94" eb="96">
      <t>セイビ</t>
    </rPh>
    <rPh sb="98" eb="100">
      <t>ダンチ</t>
    </rPh>
    <rPh sb="101" eb="104">
      <t>ゲスイドウ</t>
    </rPh>
    <rPh sb="104" eb="106">
      <t>カンロ</t>
    </rPh>
    <rPh sb="107" eb="109">
      <t>ヘイセイ</t>
    </rPh>
    <rPh sb="111" eb="113">
      <t>ネンド</t>
    </rPh>
    <rPh sb="113" eb="114">
      <t>オヨ</t>
    </rPh>
    <rPh sb="115" eb="117">
      <t>レイワ</t>
    </rPh>
    <rPh sb="118" eb="120">
      <t>ネンド</t>
    </rPh>
    <rPh sb="121" eb="123">
      <t>ホウテイ</t>
    </rPh>
    <rPh sb="123" eb="125">
      <t>タイヨウ</t>
    </rPh>
    <rPh sb="125" eb="127">
      <t>ネンスウ</t>
    </rPh>
    <rPh sb="128" eb="129">
      <t>ムカ</t>
    </rPh>
    <rPh sb="131" eb="133">
      <t>ケッカ</t>
    </rPh>
    <rPh sb="134" eb="136">
      <t>スウチ</t>
    </rPh>
    <rPh sb="137" eb="139">
      <t>ジョウショウ</t>
    </rPh>
    <rPh sb="142" eb="144">
      <t>コンゴ</t>
    </rPh>
    <rPh sb="146" eb="148">
      <t>カンロ</t>
    </rPh>
    <rPh sb="149" eb="151">
      <t>チョウサ</t>
    </rPh>
    <rPh sb="151" eb="153">
      <t>テンケン</t>
    </rPh>
    <rPh sb="153" eb="155">
      <t>ケッカ</t>
    </rPh>
    <rPh sb="156" eb="157">
      <t>モト</t>
    </rPh>
    <rPh sb="163" eb="166">
      <t>ソウゴウテキ</t>
    </rPh>
    <rPh sb="167" eb="169">
      <t>ヒョウカ</t>
    </rPh>
    <rPh sb="171" eb="174">
      <t>ケイカクテキ</t>
    </rPh>
    <rPh sb="175" eb="177">
      <t>カンロ</t>
    </rPh>
    <rPh sb="178" eb="180">
      <t>コウシン</t>
    </rPh>
    <rPh sb="181" eb="182">
      <t>スス</t>
    </rPh>
    <rPh sb="190" eb="192">
      <t>カンキョ</t>
    </rPh>
    <rPh sb="192" eb="195">
      <t>カイゼンリツ</t>
    </rPh>
    <rPh sb="197" eb="199">
      <t>チョウサ</t>
    </rPh>
    <rPh sb="199" eb="201">
      <t>テンケン</t>
    </rPh>
    <rPh sb="201" eb="203">
      <t>ケッカ</t>
    </rPh>
    <rPh sb="204" eb="205">
      <t>モト</t>
    </rPh>
    <rPh sb="210" eb="212">
      <t>ヒョウカ</t>
    </rPh>
    <rPh sb="215" eb="217">
      <t>カンロ</t>
    </rPh>
    <rPh sb="218" eb="220">
      <t>カイゼン</t>
    </rPh>
    <rPh sb="221" eb="223">
      <t>ジッシ</t>
    </rPh>
    <rPh sb="228" eb="230">
      <t>カイゼン</t>
    </rPh>
    <rPh sb="231" eb="233">
      <t>ヒツヨウ</t>
    </rPh>
    <rPh sb="236" eb="238">
      <t>カンロ</t>
    </rPh>
    <rPh sb="239" eb="241">
      <t>ソンザイ</t>
    </rPh>
    <rPh sb="247" eb="249">
      <t>コウシン</t>
    </rPh>
    <rPh sb="250" eb="25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</si>
</sst>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65-4A9F-A0EE-E4663B8C72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C65-4A9F-A0EE-E4663B8C72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29.56</c:v>
                </c:pt>
                <c:pt idx="1">
                  <c:v>30.7</c:v>
                </c:pt>
                <c:pt idx="2">
                  <c:v>31.98</c:v>
                </c:pt>
                <c:pt idx="3">
                  <c:v>33.11</c:v>
                </c:pt>
                <c:pt idx="4">
                  <c:v>32.49</c:v>
                </c:pt>
              </c:numCache>
            </c:numRef>
          </c:val>
          <c:extLst>
            <c:ext xmlns:c16="http://schemas.microsoft.com/office/drawing/2014/chart" uri="{C3380CC4-5D6E-409C-BE32-E72D297353CC}">
              <c16:uniqueId val="{00000000-A35A-4FE2-88CF-459D69A4D7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A35A-4FE2-88CF-459D69A4D7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79.739999999999995</c:v>
                </c:pt>
                <c:pt idx="1">
                  <c:v>81.349999999999994</c:v>
                </c:pt>
                <c:pt idx="2">
                  <c:v>82.53</c:v>
                </c:pt>
                <c:pt idx="3">
                  <c:v>82.59</c:v>
                </c:pt>
                <c:pt idx="4">
                  <c:v>83.45</c:v>
                </c:pt>
              </c:numCache>
            </c:numRef>
          </c:val>
          <c:extLst>
            <c:ext xmlns:c16="http://schemas.microsoft.com/office/drawing/2014/chart" uri="{C3380CC4-5D6E-409C-BE32-E72D297353CC}">
              <c16:uniqueId val="{00000000-7D9B-49FF-94D4-72CB384D49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D9B-49FF-94D4-72CB384D49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100.09</c:v>
                </c:pt>
                <c:pt idx="1">
                  <c:v>100.07</c:v>
                </c:pt>
                <c:pt idx="2">
                  <c:v>100</c:v>
                </c:pt>
                <c:pt idx="3">
                  <c:v>100.02</c:v>
                </c:pt>
                <c:pt idx="4">
                  <c:v>100.43</c:v>
                </c:pt>
              </c:numCache>
            </c:numRef>
          </c:val>
          <c:extLst>
            <c:ext xmlns:c16="http://schemas.microsoft.com/office/drawing/2014/chart" uri="{C3380CC4-5D6E-409C-BE32-E72D297353CC}">
              <c16:uniqueId val="{00000000-EDC5-487E-85DF-420EB2B33E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EDC5-487E-85DF-420EB2B33E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14.11</c:v>
                </c:pt>
                <c:pt idx="1">
                  <c:v>16.399999999999999</c:v>
                </c:pt>
                <c:pt idx="2">
                  <c:v>18.73</c:v>
                </c:pt>
                <c:pt idx="3">
                  <c:v>21.06</c:v>
                </c:pt>
                <c:pt idx="4">
                  <c:v>23.41</c:v>
                </c:pt>
              </c:numCache>
            </c:numRef>
          </c:val>
          <c:extLst>
            <c:ext xmlns:c16="http://schemas.microsoft.com/office/drawing/2014/chart" uri="{C3380CC4-5D6E-409C-BE32-E72D297353CC}">
              <c16:uniqueId val="{00000000-F06A-4AAF-8884-4AE0652C20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F06A-4AAF-8884-4AE0652C20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2.5099999999999998</c:v>
                </c:pt>
                <c:pt idx="1">
                  <c:v>2.5099999999999998</c:v>
                </c:pt>
                <c:pt idx="2">
                  <c:v>4.09</c:v>
                </c:pt>
                <c:pt idx="3">
                  <c:v>4.09</c:v>
                </c:pt>
                <c:pt idx="4">
                  <c:v>4.09</c:v>
                </c:pt>
              </c:numCache>
            </c:numRef>
          </c:val>
          <c:extLst>
            <c:ext xmlns:c16="http://schemas.microsoft.com/office/drawing/2014/chart" uri="{C3380CC4-5D6E-409C-BE32-E72D297353CC}">
              <c16:uniqueId val="{00000000-3A47-436B-B33A-9315893F86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3A47-436B-B33A-9315893F86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A7-41B4-A141-4C5C05CDE6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65A7-41B4-A141-4C5C05CDE6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157.62</c:v>
                </c:pt>
                <c:pt idx="1">
                  <c:v>138.99</c:v>
                </c:pt>
                <c:pt idx="2">
                  <c:v>135.6</c:v>
                </c:pt>
                <c:pt idx="3">
                  <c:v>130.66</c:v>
                </c:pt>
                <c:pt idx="4">
                  <c:v>143.97999999999999</c:v>
                </c:pt>
              </c:numCache>
            </c:numRef>
          </c:val>
          <c:extLst>
            <c:ext xmlns:c16="http://schemas.microsoft.com/office/drawing/2014/chart" uri="{C3380CC4-5D6E-409C-BE32-E72D297353CC}">
              <c16:uniqueId val="{00000000-F3AA-4050-8B60-DCCDFA0586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F3AA-4050-8B60-DCCDFA0586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3006.94</c:v>
                </c:pt>
                <c:pt idx="1">
                  <c:v>2984.64</c:v>
                </c:pt>
                <c:pt idx="2">
                  <c:v>2865.4</c:v>
                </c:pt>
                <c:pt idx="3">
                  <c:v>2555.52</c:v>
                </c:pt>
                <c:pt idx="4">
                  <c:v>2516.85</c:v>
                </c:pt>
              </c:numCache>
            </c:numRef>
          </c:val>
          <c:extLst>
            <c:ext xmlns:c16="http://schemas.microsoft.com/office/drawing/2014/chart" uri="{C3380CC4-5D6E-409C-BE32-E72D297353CC}">
              <c16:uniqueId val="{00000000-AB68-4C4A-9044-C817BB50B3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AB68-4C4A-9044-C817BB50B3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59.57</c:v>
                </c:pt>
                <c:pt idx="1">
                  <c:v>63.88</c:v>
                </c:pt>
                <c:pt idx="2">
                  <c:v>63.82</c:v>
                </c:pt>
                <c:pt idx="3">
                  <c:v>69.27</c:v>
                </c:pt>
                <c:pt idx="4">
                  <c:v>70.77</c:v>
                </c:pt>
              </c:numCache>
            </c:numRef>
          </c:val>
          <c:extLst>
            <c:ext xmlns:c16="http://schemas.microsoft.com/office/drawing/2014/chart" uri="{C3380CC4-5D6E-409C-BE32-E72D297353CC}">
              <c16:uniqueId val="{00000000-3E1C-4E75-8118-7C9670EB12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E1C-4E75-8118-7C9670EB12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206.98</c:v>
                </c:pt>
                <c:pt idx="1">
                  <c:v>188.63</c:v>
                </c:pt>
                <c:pt idx="2">
                  <c:v>184.78</c:v>
                </c:pt>
                <c:pt idx="3">
                  <c:v>175.76</c:v>
                </c:pt>
                <c:pt idx="4">
                  <c:v>168.84</c:v>
                </c:pt>
              </c:numCache>
            </c:numRef>
          </c:val>
          <c:extLst>
            <c:ext xmlns:c16="http://schemas.microsoft.com/office/drawing/2014/chart" uri="{C3380CC4-5D6E-409C-BE32-E72D297353CC}">
              <c16:uniqueId val="{00000000-D92F-4D4E-A71B-65BDD3D863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92F-4D4E-A71B-65BDD3D863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豊田市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45">
        <f>データ!S6</f>
        <v>417432</v>
      </c>
      <c r="AM8" s="45"/>
      <c r="AN8" s="45"/>
      <c r="AO8" s="45"/>
      <c r="AP8" s="45"/>
      <c r="AQ8" s="45"/>
      <c r="AR8" s="45"/>
      <c r="AS8" s="45"/>
      <c r="AT8" s="46">
        <f>データ!T6</f>
        <v>918.32</v>
      </c>
      <c r="AU8" s="46"/>
      <c r="AV8" s="46"/>
      <c r="AW8" s="46"/>
      <c r="AX8" s="46"/>
      <c r="AY8" s="46"/>
      <c r="AZ8" s="46"/>
      <c r="BA8" s="46"/>
      <c r="BB8" s="46">
        <f>データ!U6</f>
        <v>454.56</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70.959999999999994</v>
      </c>
      <c r="J10" s="46"/>
      <c r="K10" s="46"/>
      <c r="L10" s="46"/>
      <c r="M10" s="46"/>
      <c r="N10" s="46"/>
      <c r="O10" s="46"/>
      <c r="P10" s="46">
        <f>データ!P6</f>
        <v>1.97</v>
      </c>
      <c r="Q10" s="46"/>
      <c r="R10" s="46"/>
      <c r="S10" s="46"/>
      <c r="T10" s="46"/>
      <c r="U10" s="46"/>
      <c r="V10" s="46"/>
      <c r="W10" s="46">
        <f>データ!Q6</f>
        <v>92.76</v>
      </c>
      <c r="X10" s="46"/>
      <c r="Y10" s="46"/>
      <c r="Z10" s="46"/>
      <c r="AA10" s="46"/>
      <c r="AB10" s="46"/>
      <c r="AC10" s="46"/>
      <c r="AD10" s="45">
        <f>データ!R6</f>
        <v>1980</v>
      </c>
      <c r="AE10" s="45"/>
      <c r="AF10" s="45"/>
      <c r="AG10" s="45"/>
      <c r="AH10" s="45"/>
      <c r="AI10" s="45"/>
      <c r="AJ10" s="45"/>
      <c r="AK10" s="2"/>
      <c r="AL10" s="45">
        <f>データ!V6</f>
        <v>8211</v>
      </c>
      <c r="AM10" s="45"/>
      <c r="AN10" s="45"/>
      <c r="AO10" s="45"/>
      <c r="AP10" s="45"/>
      <c r="AQ10" s="45"/>
      <c r="AR10" s="45"/>
      <c r="AS10" s="45"/>
      <c r="AT10" s="46">
        <f>データ!W6</f>
        <v>2.59</v>
      </c>
      <c r="AU10" s="46"/>
      <c r="AV10" s="46"/>
      <c r="AW10" s="46"/>
      <c r="AX10" s="46"/>
      <c r="AY10" s="46"/>
      <c r="AZ10" s="46"/>
      <c r="BA10" s="46"/>
      <c r="BB10" s="46">
        <f>データ!X6</f>
        <v>3170.27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p6NMdDN8dO9X+y5tkRCQ0PUdqvuaMN1HiTp8fRtsAFLCdunIzd1LyNLVoXSgz2kWe3Quna4F7ZaLO+m/zsy6w==" saltValue="5K2XfJW6/hFM0ZpogMm5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232114</v>
      </c>
      <c r="D6" s="19">
        <f t="shared" si="3"/>
        <v>46</v>
      </c>
      <c r="E6" s="19">
        <f t="shared" si="3"/>
        <v>17</v>
      </c>
      <c r="F6" s="19">
        <f t="shared" si="3"/>
        <v>4</v>
      </c>
      <c r="G6" s="19">
        <f t="shared" si="3"/>
        <v>0</v>
      </c>
      <c r="H6" s="19" t="str">
        <f t="shared" si="3"/>
        <v>愛知県　豊田市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70.959999999999994</v>
      </c>
      <c r="P6" s="20">
        <f t="shared" si="3"/>
        <v>1.97</v>
      </c>
      <c r="Q6" s="20">
        <f t="shared" si="3"/>
        <v>92.76</v>
      </c>
      <c r="R6" s="20">
        <f t="shared" si="3"/>
        <v>1980</v>
      </c>
      <c r="S6" s="20">
        <f t="shared" si="3"/>
        <v>417432</v>
      </c>
      <c r="T6" s="20">
        <f t="shared" si="3"/>
        <v>918.32</v>
      </c>
      <c r="U6" s="20">
        <f t="shared" si="3"/>
        <v>454.56</v>
      </c>
      <c r="V6" s="20">
        <f t="shared" si="3"/>
        <v>8211</v>
      </c>
      <c r="W6" s="20">
        <f t="shared" si="3"/>
        <v>2.59</v>
      </c>
      <c r="X6" s="20">
        <f t="shared" si="3"/>
        <v>3170.27</v>
      </c>
      <c r="Y6" s="21">
        <f>IF(Y7="",NA(),Y7)</f>
        <v>100.09</v>
      </c>
      <c r="Z6" s="21">
        <f t="shared" ref="Z6:AH6" si="4">IF(Z7="",NA(),Z7)</f>
        <v>100.07</v>
      </c>
      <c r="AA6" s="21">
        <f t="shared" si="4"/>
        <v>100</v>
      </c>
      <c r="AB6" s="21">
        <f t="shared" si="4"/>
        <v>100.02</v>
      </c>
      <c r="AC6" s="21">
        <f t="shared" si="4"/>
        <v>100.43</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157.62</v>
      </c>
      <c r="AV6" s="21">
        <f t="shared" ref="AV6:BD6" si="6">IF(AV7="",NA(),AV7)</f>
        <v>138.99</v>
      </c>
      <c r="AW6" s="21">
        <f t="shared" si="6"/>
        <v>135.6</v>
      </c>
      <c r="AX6" s="21">
        <f t="shared" si="6"/>
        <v>130.66</v>
      </c>
      <c r="AY6" s="21">
        <f t="shared" si="6"/>
        <v>143.97999999999999</v>
      </c>
      <c r="AZ6" s="21">
        <f t="shared" si="6"/>
        <v>49.18</v>
      </c>
      <c r="BA6" s="21">
        <f t="shared" si="6"/>
        <v>47.72</v>
      </c>
      <c r="BB6" s="21">
        <f t="shared" si="6"/>
        <v>44.24</v>
      </c>
      <c r="BC6" s="21">
        <f t="shared" si="6"/>
        <v>43.07</v>
      </c>
      <c r="BD6" s="21">
        <f t="shared" si="6"/>
        <v>45.42</v>
      </c>
      <c r="BE6" s="20" t="str">
        <f>IF(BE7="","",IF(BE7="-","【-】","【"&amp;SUBSTITUTE(TEXT(BE7,"#,##0.00"),"-","△")&amp;"】"))</f>
        <v>【44.25】</v>
      </c>
      <c r="BF6" s="21">
        <f>IF(BF7="",NA(),BF7)</f>
        <v>3006.94</v>
      </c>
      <c r="BG6" s="21">
        <f t="shared" ref="BG6:BO6" si="7">IF(BG7="",NA(),BG7)</f>
        <v>2984.64</v>
      </c>
      <c r="BH6" s="21">
        <f t="shared" si="7"/>
        <v>2865.4</v>
      </c>
      <c r="BI6" s="21">
        <f t="shared" si="7"/>
        <v>2555.52</v>
      </c>
      <c r="BJ6" s="21">
        <f t="shared" si="7"/>
        <v>2516.85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59.57</v>
      </c>
      <c r="BR6" s="21">
        <f t="shared" ref="BR6:BZ6" si="8">IF(BR7="",NA(),BR7)</f>
        <v>63.88</v>
      </c>
      <c r="BS6" s="21">
        <f t="shared" si="8"/>
        <v>63.82</v>
      </c>
      <c r="BT6" s="21">
        <f t="shared" si="8"/>
        <v>69.27</v>
      </c>
      <c r="BU6" s="21">
        <f t="shared" si="8"/>
        <v>70.77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206.98</v>
      </c>
      <c r="CC6" s="21">
        <f t="shared" ref="CC6:CK6" si="9">IF(CC7="",NA(),CC7)</f>
        <v>188.63</v>
      </c>
      <c r="CD6" s="21">
        <f t="shared" si="9"/>
        <v>184.78</v>
      </c>
      <c r="CE6" s="21">
        <f t="shared" si="9"/>
        <v>175.76</v>
      </c>
      <c r="CF6" s="21">
        <f t="shared" si="9"/>
        <v>168.84</v>
      </c>
      <c r="CG6" s="21">
        <f t="shared" si="9"/>
        <v>230.02</v>
      </c>
      <c r="CH6" s="21">
        <f t="shared" si="9"/>
        <v>228.47</v>
      </c>
      <c r="CI6" s="21">
        <f t="shared" si="9"/>
        <v>224.88</v>
      </c>
      <c r="CJ6" s="21">
        <f t="shared" si="9"/>
        <v>228.64</v>
      </c>
      <c r="CK6" s="21">
        <f t="shared" si="9"/>
        <v>239.46</v>
      </c>
      <c r="CL6" s="20" t="str">
        <f>IF(CL7="","",IF(CL7="-","【-】","【"&amp;SUBSTITUTE(TEXT(CL7,"#,##0.00"),"-","△")&amp;"】"))</f>
        <v>【220.62】</v>
      </c>
      <c r="CM6" s="21">
        <f>IF(CM7="",NA(),CM7)</f>
        <v>29.56</v>
      </c>
      <c r="CN6" s="21">
        <f t="shared" ref="CN6:CV6" si="10">IF(CN7="",NA(),CN7)</f>
        <v>30.7</v>
      </c>
      <c r="CO6" s="21">
        <f t="shared" si="10"/>
        <v>31.98</v>
      </c>
      <c r="CP6" s="21">
        <f t="shared" si="10"/>
        <v>33.11</v>
      </c>
      <c r="CQ6" s="21">
        <f t="shared" si="10"/>
        <v>32.49</v>
      </c>
      <c r="CR6" s="21">
        <f t="shared" si="10"/>
        <v>42.56</v>
      </c>
      <c r="CS6" s="21">
        <f t="shared" si="10"/>
        <v>42.47</v>
      </c>
      <c r="CT6" s="21">
        <f t="shared" si="10"/>
        <v>42.4</v>
      </c>
      <c r="CU6" s="21">
        <f t="shared" si="10"/>
        <v>42.28</v>
      </c>
      <c r="CV6" s="21">
        <f t="shared" si="10"/>
        <v>41.06</v>
      </c>
      <c r="CW6" s="20" t="str">
        <f>IF(CW7="","",IF(CW7="-","【-】","【"&amp;SUBSTITUTE(TEXT(CW7,"#,##0.00"),"-","△")&amp;"】"))</f>
        <v>【42.22】</v>
      </c>
      <c r="CX6" s="21">
        <f>IF(CX7="",NA(),CX7)</f>
        <v>79.739999999999995</v>
      </c>
      <c r="CY6" s="21">
        <f t="shared" ref="CY6:DG6" si="11">IF(CY7="",NA(),CY7)</f>
        <v>81.349999999999994</v>
      </c>
      <c r="CZ6" s="21">
        <f t="shared" si="11"/>
        <v>82.53</v>
      </c>
      <c r="DA6" s="21">
        <f t="shared" si="11"/>
        <v>82.59</v>
      </c>
      <c r="DB6" s="21">
        <f t="shared" si="11"/>
        <v>83.45</v>
      </c>
      <c r="DC6" s="21">
        <f t="shared" si="11"/>
        <v>83.32</v>
      </c>
      <c r="DD6" s="21">
        <f t="shared" si="11"/>
        <v>83.75</v>
      </c>
      <c r="DE6" s="21">
        <f t="shared" si="11"/>
        <v>84.19</v>
      </c>
      <c r="DF6" s="21">
        <f t="shared" si="11"/>
        <v>84.34</v>
      </c>
      <c r="DG6" s="21">
        <f t="shared" si="11"/>
        <v>84.34</v>
      </c>
      <c r="DH6" s="20" t="str">
        <f>IF(DH7="","",IF(DH7="-","【-】","【"&amp;SUBSTITUTE(TEXT(DH7,"#,##0.00"),"-","△")&amp;"】"))</f>
        <v>【85.67】</v>
      </c>
      <c r="DI6" s="21">
        <f>IF(DI7="",NA(),DI7)</f>
        <v>14.11</v>
      </c>
      <c r="DJ6" s="21">
        <f t="shared" ref="DJ6:DR6" si="12">IF(DJ7="",NA(),DJ7)</f>
        <v>16.399999999999999</v>
      </c>
      <c r="DK6" s="21">
        <f t="shared" si="12"/>
        <v>18.73</v>
      </c>
      <c r="DL6" s="21">
        <f t="shared" si="12"/>
        <v>21.06</v>
      </c>
      <c r="DM6" s="21">
        <f t="shared" si="12"/>
        <v>23.41</v>
      </c>
      <c r="DN6" s="21">
        <f t="shared" si="12"/>
        <v>24.68</v>
      </c>
      <c r="DO6" s="21">
        <f t="shared" si="12"/>
        <v>24.68</v>
      </c>
      <c r="DP6" s="21">
        <f t="shared" si="12"/>
        <v>21.36</v>
      </c>
      <c r="DQ6" s="21">
        <f t="shared" si="12"/>
        <v>22.79</v>
      </c>
      <c r="DR6" s="21">
        <f t="shared" si="12"/>
        <v>24.8</v>
      </c>
      <c r="DS6" s="20" t="str">
        <f>IF(DS7="","",IF(DS7="-","【-】","【"&amp;SUBSTITUTE(TEXT(DS7,"#,##0.00"),"-","△")&amp;"】"))</f>
        <v>【28.00】</v>
      </c>
      <c r="DT6" s="21">
        <f>IF(DT7="",NA(),DT7)</f>
        <v>2.5099999999999998</v>
      </c>
      <c r="DU6" s="21">
        <f t="shared" ref="DU6:EC6" si="13">IF(DU7="",NA(),DU7)</f>
        <v>2.5099999999999998</v>
      </c>
      <c r="DV6" s="21">
        <f t="shared" si="13"/>
        <v>4.09</v>
      </c>
      <c r="DW6" s="21">
        <f t="shared" si="13"/>
        <v>4.09</v>
      </c>
      <c r="DX6" s="21">
        <f t="shared" si="13"/>
        <v>4.09</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5">
      <c r="A7" s="14"/>
      <c r="B7" s="23">
        <v>2022</v>
      </c>
      <c r="C7" s="23">
        <v>232114</v>
      </c>
      <c r="D7" s="23">
        <v>46</v>
      </c>
      <c r="E7" s="23">
        <v>17</v>
      </c>
      <c r="F7" s="23">
        <v>4</v>
      </c>
      <c r="G7" s="23">
        <v>0</v>
      </c>
      <c r="H7" s="23" t="s">
        <v>96</v>
      </c>
      <c r="I7" s="23" t="s">
        <v>97</v>
      </c>
      <c r="J7" s="23" t="s">
        <v>98</v>
      </c>
      <c r="K7" s="23" t="s">
        <v>99</v>
      </c>
      <c r="L7" s="23" t="s">
        <v>100</v>
      </c>
      <c r="M7" s="23" t="s">
        <v>101</v>
      </c>
      <c r="N7" s="24" t="s">
        <v>102</v>
      </c>
      <c r="O7" s="24">
        <v>70.959999999999994</v>
      </c>
      <c r="P7" s="24">
        <v>1.97</v>
      </c>
      <c r="Q7" s="24">
        <v>92.76</v>
      </c>
      <c r="R7" s="24">
        <v>1980</v>
      </c>
      <c r="S7" s="24">
        <v>417432</v>
      </c>
      <c r="T7" s="24">
        <v>918.32</v>
      </c>
      <c r="U7" s="24">
        <v>454.56</v>
      </c>
      <c r="V7" s="24">
        <v>8211</v>
      </c>
      <c r="W7" s="24">
        <v>2.59</v>
      </c>
      <c r="X7" s="24">
        <v>3170.27</v>
      </c>
      <c r="Y7" s="24">
        <v>100.09</v>
      </c>
      <c r="Z7" s="24">
        <v>100.07</v>
      </c>
      <c r="AA7" s="24">
        <v>100</v>
      </c>
      <c r="AB7" s="24">
        <v>100.02</v>
      </c>
      <c r="AC7" s="24">
        <v>100.43</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157.62</v>
      </c>
      <c r="AV7" s="24">
        <v>138.99</v>
      </c>
      <c r="AW7" s="24">
        <v>135.6</v>
      </c>
      <c r="AX7" s="24">
        <v>130.66</v>
      </c>
      <c r="AY7" s="24">
        <v>143.97999999999999</v>
      </c>
      <c r="AZ7" s="24">
        <v>49.18</v>
      </c>
      <c r="BA7" s="24">
        <v>47.72</v>
      </c>
      <c r="BB7" s="24">
        <v>44.24</v>
      </c>
      <c r="BC7" s="24">
        <v>43.07</v>
      </c>
      <c r="BD7" s="24">
        <v>45.42</v>
      </c>
      <c r="BE7" s="24">
        <v>44.25</v>
      </c>
      <c r="BF7" s="24">
        <v>3006.94</v>
      </c>
      <c r="BG7" s="24">
        <v>2984.64</v>
      </c>
      <c r="BH7" s="24">
        <v>2865.4</v>
      </c>
      <c r="BI7" s="24">
        <v>2555.52</v>
      </c>
      <c r="BJ7" s="24">
        <v>2516.85</v>
      </c>
      <c r="BK7" s="24">
        <v>1194.1500000000001</v>
      </c>
      <c r="BL7" s="24">
        <v>1206.79</v>
      </c>
      <c r="BM7" s="24">
        <v>1258.43</v>
      </c>
      <c r="BN7" s="24">
        <v>1163.75</v>
      </c>
      <c r="BO7" s="24">
        <v>1195.47</v>
      </c>
      <c r="BP7" s="24">
        <v>1182.1099999999999</v>
      </c>
      <c r="BQ7" s="24">
        <v>59.57</v>
      </c>
      <c r="BR7" s="24">
        <v>63.88</v>
      </c>
      <c r="BS7" s="24">
        <v>63.82</v>
      </c>
      <c r="BT7" s="24">
        <v>69.27</v>
      </c>
      <c r="BU7" s="24">
        <v>70.77</v>
      </c>
      <c r="BV7" s="24">
        <v>72.260000000000005</v>
      </c>
      <c r="BW7" s="24">
        <v>71.84</v>
      </c>
      <c r="BX7" s="24">
        <v>73.36</v>
      </c>
      <c r="BY7" s="24">
        <v>72.599999999999994</v>
      </c>
      <c r="BZ7" s="24">
        <v>69.430000000000007</v>
      </c>
      <c r="CA7" s="24">
        <v>73.78</v>
      </c>
      <c r="CB7" s="24">
        <v>206.98</v>
      </c>
      <c r="CC7" s="24">
        <v>188.63</v>
      </c>
      <c r="CD7" s="24">
        <v>184.78</v>
      </c>
      <c r="CE7" s="24">
        <v>175.76</v>
      </c>
      <c r="CF7" s="24">
        <v>168.84</v>
      </c>
      <c r="CG7" s="24">
        <v>230.02</v>
      </c>
      <c r="CH7" s="24">
        <v>228.47</v>
      </c>
      <c r="CI7" s="24">
        <v>224.88</v>
      </c>
      <c r="CJ7" s="24">
        <v>228.64</v>
      </c>
      <c r="CK7" s="24">
        <v>239.46</v>
      </c>
      <c r="CL7" s="24">
        <v>220.62</v>
      </c>
      <c r="CM7" s="24">
        <v>29.56</v>
      </c>
      <c r="CN7" s="24">
        <v>30.7</v>
      </c>
      <c r="CO7" s="24">
        <v>31.98</v>
      </c>
      <c r="CP7" s="24">
        <v>33.11</v>
      </c>
      <c r="CQ7" s="24">
        <v>32.49</v>
      </c>
      <c r="CR7" s="24">
        <v>42.56</v>
      </c>
      <c r="CS7" s="24">
        <v>42.47</v>
      </c>
      <c r="CT7" s="24">
        <v>42.4</v>
      </c>
      <c r="CU7" s="24">
        <v>42.28</v>
      </c>
      <c r="CV7" s="24">
        <v>41.06</v>
      </c>
      <c r="CW7" s="24">
        <v>42.22</v>
      </c>
      <c r="CX7" s="24">
        <v>79.739999999999995</v>
      </c>
      <c r="CY7" s="24">
        <v>81.349999999999994</v>
      </c>
      <c r="CZ7" s="24">
        <v>82.53</v>
      </c>
      <c r="DA7" s="24">
        <v>82.59</v>
      </c>
      <c r="DB7" s="24">
        <v>83.45</v>
      </c>
      <c r="DC7" s="24">
        <v>83.32</v>
      </c>
      <c r="DD7" s="24">
        <v>83.75</v>
      </c>
      <c r="DE7" s="24">
        <v>84.19</v>
      </c>
      <c r="DF7" s="24">
        <v>84.34</v>
      </c>
      <c r="DG7" s="24">
        <v>84.34</v>
      </c>
      <c r="DH7" s="24">
        <v>85.67</v>
      </c>
      <c r="DI7" s="24">
        <v>14.11</v>
      </c>
      <c r="DJ7" s="24">
        <v>16.399999999999999</v>
      </c>
      <c r="DK7" s="24">
        <v>18.73</v>
      </c>
      <c r="DL7" s="24">
        <v>21.06</v>
      </c>
      <c r="DM7" s="24">
        <v>23.41</v>
      </c>
      <c r="DN7" s="24">
        <v>24.68</v>
      </c>
      <c r="DO7" s="24">
        <v>24.68</v>
      </c>
      <c r="DP7" s="24">
        <v>21.36</v>
      </c>
      <c r="DQ7" s="24">
        <v>22.79</v>
      </c>
      <c r="DR7" s="24">
        <v>24.8</v>
      </c>
      <c r="DS7" s="24">
        <v>28</v>
      </c>
      <c r="DT7" s="24">
        <v>2.5099999999999998</v>
      </c>
      <c r="DU7" s="24">
        <v>2.5099999999999998</v>
      </c>
      <c r="DV7" s="24">
        <v>4.09</v>
      </c>
      <c r="DW7" s="24">
        <v>4.09</v>
      </c>
      <c r="DX7" s="24">
        <v>4.09</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2024-02-22T01:37:11Z</cp:lastPrinted>
  <dcterms:created xsi:type="dcterms:W3CDTF">2023-12-12T00:56:30Z</dcterms:created>
  <dcterms:modified xsi:type="dcterms:W3CDTF">2024-02-22T01:56:16Z</dcterms:modified>
  <cp:category/>
</cp:coreProperties>
</file>