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12　豊田市\"/>
    </mc:Choice>
  </mc:AlternateContent>
  <xr:revisionPtr revIDLastSave="0" documentId="13_ncr:1_{36CB0C13-E166-4EAC-83BF-0E5DBC1AB133}" xr6:coauthVersionLast="47" xr6:coauthVersionMax="47" xr10:uidLastSave="{00000000-0000-0000-0000-000000000000}"/>
  <workbookProtection workbookAlgorithmName="SHA-512" workbookHashValue="WqN14wvee7IgNKpVK3GxWWqH2Iul3Ve0zu1CqbUDuTeDA4aElf+Zzx7mXRQi3qG2RWWkQucyrRZvOJo1OuBvpg==" workbookSaltValue="t+tgpW8JtIE9DpDc1WjN1g=="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<sst xmlns="http://schemas.openxmlformats.org/spreadsheetml/2006/main" count="231" uniqueCount="117">
  <si>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</si>
  <si>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</si>
  <si>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</si>
  <si>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</si>
  <si>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</si>
  <si>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</si>
  <si>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</si>
  <si>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</si>
  <si>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</si>
  <si>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</si>
  <si>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</si>
  <si>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</si>
  <si>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</si>
  <si>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</si>
  <si>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</si>
  <si>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</si>
  <si>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</si>
  <si>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</si>
  <si>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</si>
  <si>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</si>
  <si>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</si>
  <si>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</si>
  <si>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</si>
  <si>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</si>
  <si>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</si>
  <si>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</si>
  <si>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</si>
  <si>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</si>
  <si>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</si>
  <si>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</si>
  <si>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</si>
  <si>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</si>
  <si>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</si>
  <si>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</si>
  <si>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</si>
  <si>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</si>
  <si>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</si>
  <si>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</si>
  <si>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</si>
  <si>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</si>
  <si>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</si>
  <si>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</si>
  <si>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</si>
  <si>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</si>
  <si>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</si>
  <si>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</si>
  <si>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</si>
  <si>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</si>
  <si>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</si>
  <si>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</si>
  <si>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</si>
  <si>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</si>
  <si>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</si>
  <si>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</si>
  <si>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</si>
  <si>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</si>
  <si>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</si>
  <si>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</si>
  <si>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</si>
  <si>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</si>
  <si>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</si>
  <si>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</si>
  <si>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</si>
  <si>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</si>
  <si>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</si>
  <si>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</si>
  <si>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</si>
  <si>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</si>
  <si>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</si>
  <si>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</si>
  <si>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</si>
  <si>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</si>
  <si>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</si>
  <si>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</si>
  <si>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</si>
  <si>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</si>
  <si>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</si>
  <si>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</si>
  <si>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</si>
  <si>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</si>
  <si>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</si>
  <si>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</si>
  <si>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</si>
  <si>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</si>
  <si>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</si>
  <si>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</si>
  <si>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</si>
  <si>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</si>
  <si>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</si>
  <si>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</si>
  <si>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</si>
  <si>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</si>
  <si>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</si>
  <si>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</si>
  <si>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</si>
  <si>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</si>
  <si>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豊田市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</si>
  <si>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</si>
  <si>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</si>
  <si>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</si>
  <si>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</si>
  <si>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</si>
  <si>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</si>
  <si>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</si>
  <si>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</si>
  <si>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</si>
  <si>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</si>
  <si>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</si>
  <si>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</si>
  <si>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</si>
  <si>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</si>
  <si>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</si>
  <si>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</si>
  <si>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</si>
  <si>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①経常収支比率は、使用料収入のほか一般会計からの繰入れにより100％以上で推移している。
　②累積欠損金は、純損失が発生していないため、欠損金が生じていない。
　③流動比率は、100％を超える数値で推移しており、良好な数値を保っている。
　④企業債残高対事業規模比率は、新規の借入れがなく、企業債の償還が進んでいるため、数値は減少している。
　⑤経費回収率は、令和元年度からストックマネジメント計画に基づいた施設の維持管理を導入し、施設修繕のスケジュールを見直したため、汚水処理費が減少し、数値が上昇した。令和４年度は、大口使用者の有収水量の減少による使用料収入の減少により数値が低下した。
　⑥汚水処理原価は、令和元年度のストックマネジメント計画に基づく施設の維持管理の導入により、数値が低下したが、特に令和３年度以降、大口使用者の有収水量が減少しており、数値が上昇している。
　⑦施設利用率は、53％前後で推移していたが、令和４年度は大口使用者の水量の減少により、数値が低下した。今後、２処理場を廃止予定であり、より効率的な施設の運用を図る。
　⑧水洗化率は、供用開始から15年以上経過している処理区ばかりであるため、大きな変動がなく高い数値で推移している。</t>
    <rPh sb="2" eb="4">
      <t>ケイジョウ</t>
    </rPh>
    <rPh sb="4" eb="6">
      <t>シュウシ</t>
    </rPh>
    <rPh sb="6" eb="8">
      <t>ヒリツ</t>
    </rPh>
    <rPh sb="10" eb="13">
      <t>シヨウリョウ</t>
    </rPh>
    <rPh sb="13" eb="15">
      <t>シュウニュウ</t>
    </rPh>
    <rPh sb="18" eb="20">
      <t>イッパン</t>
    </rPh>
    <rPh sb="20" eb="22">
      <t>カイケイ</t>
    </rPh>
    <rPh sb="25" eb="27">
      <t>クリイ</t>
    </rPh>
    <rPh sb="35" eb="37">
      <t>イジョウ</t>
    </rPh>
    <rPh sb="38" eb="40">
      <t>スイイ</t>
    </rPh>
    <rPh sb="48" eb="50">
      <t>ルイセキ</t>
    </rPh>
    <rPh sb="50" eb="53">
      <t>ケッソンキン</t>
    </rPh>
    <rPh sb="55" eb="58">
      <t>ジュンソンシツ</t>
    </rPh>
    <rPh sb="59" eb="61">
      <t>ハッセイ</t>
    </rPh>
    <rPh sb="69" eb="72">
      <t>ケッソンキン</t>
    </rPh>
    <rPh sb="73" eb="74">
      <t>ショウ</t>
    </rPh>
    <rPh sb="83" eb="87">
      <t>リュウドウヒリツ</t>
    </rPh>
    <rPh sb="94" eb="95">
      <t>コ</t>
    </rPh>
    <rPh sb="97" eb="99">
      <t>スウチ</t>
    </rPh>
    <rPh sb="100" eb="102">
      <t>スイイ</t>
    </rPh>
    <rPh sb="107" eb="109">
      <t>リョウコウ</t>
    </rPh>
    <rPh sb="110" eb="112">
      <t>スウチ</t>
    </rPh>
    <rPh sb="113" eb="114">
      <t>タモ</t>
    </rPh>
    <rPh sb="122" eb="125">
      <t>キギョウサイ</t>
    </rPh>
    <rPh sb="125" eb="127">
      <t>ザンダカ</t>
    </rPh>
    <rPh sb="127" eb="128">
      <t>タイ</t>
    </rPh>
    <rPh sb="128" eb="132">
      <t>ジギョウキボ</t>
    </rPh>
    <rPh sb="132" eb="134">
      <t>ヒリツ</t>
    </rPh>
    <rPh sb="136" eb="138">
      <t>シンキ</t>
    </rPh>
    <rPh sb="139" eb="141">
      <t>カリイレ</t>
    </rPh>
    <rPh sb="146" eb="149">
      <t>キギョウサイ</t>
    </rPh>
    <rPh sb="150" eb="152">
      <t>ショウカン</t>
    </rPh>
    <rPh sb="153" eb="154">
      <t>スス</t>
    </rPh>
    <rPh sb="161" eb="163">
      <t>スウチ</t>
    </rPh>
    <rPh sb="164" eb="166">
      <t>ゲンショウ</t>
    </rPh>
    <rPh sb="174" eb="176">
      <t>ケイヒ</t>
    </rPh>
    <rPh sb="176" eb="179">
      <t>カイシュウリツ</t>
    </rPh>
    <rPh sb="181" eb="183">
      <t>レイワ</t>
    </rPh>
    <rPh sb="183" eb="186">
      <t>ガンネンド</t>
    </rPh>
    <rPh sb="198" eb="200">
      <t>ケイカク</t>
    </rPh>
    <rPh sb="201" eb="202">
      <t>モト</t>
    </rPh>
    <rPh sb="205" eb="207">
      <t>シセツ</t>
    </rPh>
    <rPh sb="246" eb="248">
      <t>スウチ</t>
    </rPh>
    <rPh sb="249" eb="251">
      <t>ジョウショウ</t>
    </rPh>
    <rPh sb="283" eb="285">
      <t>ゲンショウ</t>
    </rPh>
    <rPh sb="288" eb="290">
      <t>スウチ</t>
    </rPh>
    <rPh sb="291" eb="293">
      <t>テイカ</t>
    </rPh>
    <rPh sb="299" eb="305">
      <t>オスイショリゲンカ</t>
    </rPh>
    <rPh sb="307" eb="309">
      <t>レイワ</t>
    </rPh>
    <rPh sb="309" eb="312">
      <t>ガンネンド</t>
    </rPh>
    <rPh sb="323" eb="325">
      <t>ケイカク</t>
    </rPh>
    <rPh sb="326" eb="327">
      <t>モト</t>
    </rPh>
    <rPh sb="329" eb="331">
      <t>シセツ</t>
    </rPh>
    <rPh sb="332" eb="336">
      <t>イジカンリ</t>
    </rPh>
    <rPh sb="337" eb="339">
      <t>ドウニュウ</t>
    </rPh>
    <rPh sb="343" eb="345">
      <t>スウチ</t>
    </rPh>
    <rPh sb="346" eb="348">
      <t>テイカ</t>
    </rPh>
    <rPh sb="352" eb="353">
      <t>トク</t>
    </rPh>
    <rPh sb="354" eb="356">
      <t>レイワ</t>
    </rPh>
    <rPh sb="357" eb="359">
      <t>ネンド</t>
    </rPh>
    <rPh sb="359" eb="361">
      <t>イコウ</t>
    </rPh>
    <rPh sb="362" eb="364">
      <t>オオグチ</t>
    </rPh>
    <rPh sb="364" eb="367">
      <t>シヨウシャ</t>
    </rPh>
    <rPh sb="368" eb="369">
      <t>ユウ</t>
    </rPh>
    <rPh sb="369" eb="370">
      <t>シュウ</t>
    </rPh>
    <rPh sb="370" eb="372">
      <t>スイリョウ</t>
    </rPh>
    <rPh sb="373" eb="375">
      <t>ゲンショウ</t>
    </rPh>
    <rPh sb="380" eb="382">
      <t>スウチ</t>
    </rPh>
    <rPh sb="383" eb="385">
      <t>ジョウショウ</t>
    </rPh>
    <rPh sb="393" eb="395">
      <t>シセツ</t>
    </rPh>
    <rPh sb="395" eb="398">
      <t>リヨウリツ</t>
    </rPh>
    <rPh sb="414" eb="416">
      <t>レイワ</t>
    </rPh>
    <rPh sb="417" eb="419">
      <t>ネンド</t>
    </rPh>
    <rPh sb="420" eb="422">
      <t>オオグチ</t>
    </rPh>
    <rPh sb="422" eb="425">
      <t>シヨウシャ</t>
    </rPh>
    <rPh sb="426" eb="428">
      <t>スイリョウ</t>
    </rPh>
    <rPh sb="429" eb="431">
      <t>ゲンショウ</t>
    </rPh>
    <rPh sb="435" eb="437">
      <t>スウチ</t>
    </rPh>
    <rPh sb="438" eb="440">
      <t>テイカ</t>
    </rPh>
    <rPh sb="443" eb="445">
      <t>コンゴ</t>
    </rPh>
    <rPh sb="447" eb="450">
      <t>ショリジョウ</t>
    </rPh>
    <rPh sb="451" eb="453">
      <t>ハイシ</t>
    </rPh>
    <rPh sb="453" eb="455">
      <t>ヨテイ</t>
    </rPh>
    <rPh sb="461" eb="464">
      <t>コウリツテキ</t>
    </rPh>
    <rPh sb="465" eb="467">
      <t>シセツ</t>
    </rPh>
    <rPh sb="468" eb="470">
      <t>ウンヨウ</t>
    </rPh>
    <rPh sb="471" eb="472">
      <t>ハカ</t>
    </rPh>
    <rPh sb="477" eb="481">
      <t>スイセンカリツ</t>
    </rPh>
    <rPh sb="483" eb="487">
      <t>キョウヨウカイシ</t>
    </rPh>
    <rPh sb="491" eb="494">
      <t>ネンイジョウ</t>
    </rPh>
    <rPh sb="494" eb="496">
      <t>ケイカ</t>
    </rPh>
    <rPh sb="500" eb="503">
      <t>ショリク</t>
    </rPh>
    <rPh sb="512" eb="513">
      <t>オオ</t>
    </rPh>
    <rPh sb="515" eb="517">
      <t>ヘンドウ</t>
    </rPh>
    <rPh sb="520" eb="521">
      <t>タカ</t>
    </rPh>
    <rPh sb="522" eb="524">
      <t>スウチ</t>
    </rPh>
    <rPh sb="525" eb="527">
      <t>スイイ</t>
    </rPh>
    <phoneticPr fontId="4"/>
  </si>
  <si>
    <t>　①有形固定資産減価償却率は、類似団体平均を上回るものの法定耐用年数を経過した償却資産が存在しておらず、本格的な更新の時期に至っていないため、既存の償却資産の償却が年々進んでいる。
　管路は、②管渠老朽化率が示すように法定耐用年数を超えていない。管路の調査点検結果に基づきリスクを総合的に評価し、計画的に管路の更新を進めていく。
　③管渠改善率は、調査点検結果に基づくリスク評価により管路の改善を実施しており、改善を必要とする管路が存在しないため、更新を実施していない。</t>
    <rPh sb="2" eb="4">
      <t>ユウケイ</t>
    </rPh>
    <rPh sb="4" eb="6">
      <t>コテイ</t>
    </rPh>
    <rPh sb="6" eb="8">
      <t>シサン</t>
    </rPh>
    <rPh sb="8" eb="13">
      <t>ゲンカショウキャクリツ</t>
    </rPh>
    <rPh sb="15" eb="19">
      <t>ルイジダンタイ</t>
    </rPh>
    <rPh sb="19" eb="21">
      <t>ヘイキン</t>
    </rPh>
    <rPh sb="22" eb="24">
      <t>ウワマワ</t>
    </rPh>
    <rPh sb="28" eb="30">
      <t>ホウテイ</t>
    </rPh>
    <rPh sb="30" eb="34">
      <t>タイヨウネンスウ</t>
    </rPh>
    <rPh sb="35" eb="37">
      <t>ケイカ</t>
    </rPh>
    <rPh sb="39" eb="41">
      <t>ショウキャク</t>
    </rPh>
    <rPh sb="41" eb="43">
      <t>シサン</t>
    </rPh>
    <rPh sb="44" eb="46">
      <t>ソンザイ</t>
    </rPh>
    <rPh sb="52" eb="55">
      <t>ホンカクテキ</t>
    </rPh>
    <rPh sb="56" eb="58">
      <t>コウシン</t>
    </rPh>
    <rPh sb="59" eb="61">
      <t>ジキ</t>
    </rPh>
    <rPh sb="62" eb="63">
      <t>イタ</t>
    </rPh>
    <rPh sb="71" eb="73">
      <t>キソン</t>
    </rPh>
    <rPh sb="74" eb="76">
      <t>ショウキャク</t>
    </rPh>
    <rPh sb="76" eb="78">
      <t>シサン</t>
    </rPh>
    <rPh sb="79" eb="81">
      <t>ショウキャク</t>
    </rPh>
    <rPh sb="82" eb="84">
      <t>ネンネン</t>
    </rPh>
    <rPh sb="84" eb="85">
      <t>スス</t>
    </rPh>
    <rPh sb="92" eb="94">
      <t>カンロ</t>
    </rPh>
    <rPh sb="97" eb="99">
      <t>カンキョ</t>
    </rPh>
    <rPh sb="99" eb="102">
      <t>ロウキュウカ</t>
    </rPh>
    <rPh sb="102" eb="103">
      <t>リツ</t>
    </rPh>
    <rPh sb="104" eb="105">
      <t>シメ</t>
    </rPh>
    <rPh sb="123" eb="125">
      <t>カンロ</t>
    </rPh>
    <rPh sb="126" eb="128">
      <t>チョウサ</t>
    </rPh>
    <rPh sb="128" eb="130">
      <t>テンケン</t>
    </rPh>
    <rPh sb="130" eb="132">
      <t>ケッカ</t>
    </rPh>
    <rPh sb="133" eb="134">
      <t>モト</t>
    </rPh>
    <rPh sb="140" eb="143">
      <t>ソウゴウテキ</t>
    </rPh>
    <rPh sb="144" eb="146">
      <t>ヒョウカ</t>
    </rPh>
    <rPh sb="148" eb="151">
      <t>ケイカクテキ</t>
    </rPh>
    <rPh sb="152" eb="154">
      <t>カンロ</t>
    </rPh>
    <rPh sb="155" eb="157">
      <t>コウシン</t>
    </rPh>
    <rPh sb="158" eb="159">
      <t>スス</t>
    </rPh>
    <rPh sb="167" eb="169">
      <t>カンキョ</t>
    </rPh>
    <rPh sb="169" eb="172">
      <t>カイゼンリツ</t>
    </rPh>
    <rPh sb="174" eb="176">
      <t>チョウサ</t>
    </rPh>
    <rPh sb="176" eb="178">
      <t>テンケン</t>
    </rPh>
    <rPh sb="178" eb="180">
      <t>ケッカ</t>
    </rPh>
    <rPh sb="181" eb="182">
      <t>モト</t>
    </rPh>
    <rPh sb="187" eb="189">
      <t>ヒョウカ</t>
    </rPh>
    <rPh sb="192" eb="194">
      <t>カンロ</t>
    </rPh>
    <rPh sb="195" eb="197">
      <t>カイゼン</t>
    </rPh>
    <rPh sb="198" eb="200">
      <t>ジッシ</t>
    </rPh>
    <rPh sb="205" eb="207">
      <t>カイゼン</t>
    </rPh>
    <rPh sb="208" eb="210">
      <t>ヒツヨウ</t>
    </rPh>
    <rPh sb="213" eb="215">
      <t>カンロ</t>
    </rPh>
    <rPh sb="216" eb="218">
      <t>ソンザイ</t>
    </rPh>
    <rPh sb="224" eb="226">
      <t>コウシン</t>
    </rPh>
    <rPh sb="227" eb="229">
      <t>ジッシ</t>
    </rPh>
    <phoneticPr fontId="4"/>
  </si>
  <si>
    <t>　純損失が発生していないとはいえ、使用料収入では経費を賄えておらず、一般会計からの繰入れに大きく依存している。企業会計は独立採算を原則としていることから、令和９年度及び令和10年度に各１処理場を廃止し、一部の処理区を流域下水道へ接続することによって、より効率的な事業の運営を目指し、一般会計からの繰入れの抑制を図る。
　また、下水道使用料の改定も視野に入れ、経費回収率の向上を目指す。
　管路等の更新については、ストックマネジメント計画に基づき、財政収支とのバランスを取りながら効率的、効果的に実施していく。</t>
    <rPh sb="1" eb="4">
      <t>ジュンソンシツ</t>
    </rPh>
    <rPh sb="5" eb="7">
      <t>ハッセイ</t>
    </rPh>
    <rPh sb="50" eb="52">
      <t>イッパン</t>
    </rPh>
    <rPh sb="52" eb="54">
      <t>カイケイ</t>
    </rPh>
    <rPh sb="82" eb="83">
      <t>オヨ</t>
    </rPh>
    <rPh sb="84" eb="86">
      <t>レイワ</t>
    </rPh>
    <rPh sb="88" eb="90">
      <t>ネンド</t>
    </rPh>
    <rPh sb="91" eb="92">
      <t>カク</t>
    </rPh>
    <rPh sb="164" eb="167">
      <t>ショリク</t>
    </rPh>
    <rPh sb="181" eb="183">
      <t>ヨテイ</t>
    </rPh>
    <rPh sb="194" eb="196">
      <t>カンロ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</si>
</sst>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65-4E58-BA80-845D020F52E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0165-4E58-BA80-845D020F52E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53.02</c:v>
                </c:pt>
                <c:pt idx="1">
                  <c:v>52.76</c:v>
                </c:pt>
                <c:pt idx="2">
                  <c:v>53.83</c:v>
                </c:pt>
                <c:pt idx="3">
                  <c:v>53.09</c:v>
                </c:pt>
                <c:pt idx="4">
                  <c:v>50.39</c:v>
                </c:pt>
              </c:numCache>
            </c:numRef>
          </c:val>
          <c:extLst>
            <c:ext xmlns:c16="http://schemas.microsoft.com/office/drawing/2014/chart" uri="{C3380CC4-5D6E-409C-BE32-E72D297353CC}">
              <c16:uniqueId val="{00000000-D612-4CCA-9F57-39FC4A2E71A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D612-4CCA-9F57-39FC4A2E71A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94.41</c:v>
                </c:pt>
                <c:pt idx="1">
                  <c:v>94.47</c:v>
                </c:pt>
                <c:pt idx="2">
                  <c:v>95.52</c:v>
                </c:pt>
                <c:pt idx="3">
                  <c:v>95.09</c:v>
                </c:pt>
                <c:pt idx="4">
                  <c:v>94.68</c:v>
                </c:pt>
              </c:numCache>
            </c:numRef>
          </c:val>
          <c:extLst>
            <c:ext xmlns:c16="http://schemas.microsoft.com/office/drawing/2014/chart" uri="{C3380CC4-5D6E-409C-BE32-E72D297353CC}">
              <c16:uniqueId val="{00000000-D832-441D-95BE-516063C7605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D832-441D-95BE-516063C7605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100.03</c:v>
                </c:pt>
                <c:pt idx="2">
                  <c:v>100.04</c:v>
                </c:pt>
                <c:pt idx="3">
                  <c:v>100</c:v>
                </c:pt>
                <c:pt idx="4">
                  <c:v>100.01</c:v>
                </c:pt>
              </c:numCache>
            </c:numRef>
          </c:val>
          <c:extLst>
            <c:ext xmlns:c16="http://schemas.microsoft.com/office/drawing/2014/chart" uri="{C3380CC4-5D6E-409C-BE32-E72D297353CC}">
              <c16:uniqueId val="{00000000-4A82-47E7-853E-F41C5A7C897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4A82-47E7-853E-F41C5A7C897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25.52</c:v>
                </c:pt>
                <c:pt idx="1">
                  <c:v>28.1</c:v>
                </c:pt>
                <c:pt idx="2">
                  <c:v>30.5</c:v>
                </c:pt>
                <c:pt idx="3">
                  <c:v>32.89</c:v>
                </c:pt>
                <c:pt idx="4">
                  <c:v>35.15</c:v>
                </c:pt>
              </c:numCache>
            </c:numRef>
          </c:val>
          <c:extLst>
            <c:ext xmlns:c16="http://schemas.microsoft.com/office/drawing/2014/chart" uri="{C3380CC4-5D6E-409C-BE32-E72D297353CC}">
              <c16:uniqueId val="{00000000-8AA1-4D35-BB12-A749915065E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8AA1-4D35-BB12-A749915065E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B1-4BA9-9E4C-E2C341F927B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8B1-4BA9-9E4C-E2C341F927B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EE-42FF-A8BD-BEF8C5C08F7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58EE-42FF-A8BD-BEF8C5C08F7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217.65</c:v>
                </c:pt>
                <c:pt idx="1">
                  <c:v>221.74</c:v>
                </c:pt>
                <c:pt idx="2">
                  <c:v>220.25</c:v>
                </c:pt>
                <c:pt idx="3">
                  <c:v>251.24</c:v>
                </c:pt>
                <c:pt idx="4">
                  <c:v>263.52999999999997</c:v>
                </c:pt>
              </c:numCache>
            </c:numRef>
          </c:val>
          <c:extLst>
            <c:ext xmlns:c16="http://schemas.microsoft.com/office/drawing/2014/chart" uri="{C3380CC4-5D6E-409C-BE32-E72D297353CC}">
              <c16:uniqueId val="{00000000-020B-40CE-9DBC-8F700F7680D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020B-40CE-9DBC-8F700F7680D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641.28</c:v>
                </c:pt>
                <c:pt idx="1">
                  <c:v>552.77</c:v>
                </c:pt>
                <c:pt idx="2">
                  <c:v>474.51</c:v>
                </c:pt>
                <c:pt idx="3">
                  <c:v>405.9</c:v>
                </c:pt>
                <c:pt idx="4">
                  <c:v>337.03</c:v>
                </c:pt>
              </c:numCache>
            </c:numRef>
          </c:val>
          <c:extLst>
            <c:ext xmlns:c16="http://schemas.microsoft.com/office/drawing/2014/chart" uri="{C3380CC4-5D6E-409C-BE32-E72D297353CC}">
              <c16:uniqueId val="{00000000-274F-41E2-ADD0-085C11AEB1A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274F-41E2-ADD0-085C11AEB1A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49.5</c:v>
                </c:pt>
                <c:pt idx="1">
                  <c:v>62.2</c:v>
                </c:pt>
                <c:pt idx="2">
                  <c:v>61.51</c:v>
                </c:pt>
                <c:pt idx="3">
                  <c:v>57.91</c:v>
                </c:pt>
                <c:pt idx="4">
                  <c:v>54.89</c:v>
                </c:pt>
              </c:numCache>
            </c:numRef>
          </c:val>
          <c:extLst>
            <c:ext xmlns:c16="http://schemas.microsoft.com/office/drawing/2014/chart" uri="{C3380CC4-5D6E-409C-BE32-E72D297353CC}">
              <c16:uniqueId val="{00000000-3468-4205-95E4-3E2C7FC1BF0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3468-4205-95E4-3E2C7FC1BF0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249.13</c:v>
                </c:pt>
                <c:pt idx="1">
                  <c:v>199.82</c:v>
                </c:pt>
                <c:pt idx="2">
                  <c:v>199.7</c:v>
                </c:pt>
                <c:pt idx="3">
                  <c:v>210.38</c:v>
                </c:pt>
                <c:pt idx="4">
                  <c:v>217.66</c:v>
                </c:pt>
              </c:numCache>
            </c:numRef>
          </c:val>
          <c:extLst>
            <c:ext xmlns:c16="http://schemas.microsoft.com/office/drawing/2014/chart" uri="{C3380CC4-5D6E-409C-BE32-E72D297353CC}">
              <c16:uniqueId val="{00000000-1DEC-4AE7-A095-5ED56EAAD11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1DEC-4AE7-A095-5ED56EAAD11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0" t="str">
        <f>データ!H6</f>
        <v>愛知県　豊田市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81" t="s">
        <v>9</v>
      </c>
      <c r="BM7" s="82"/>
      <c r="BN7" s="82"/>
      <c r="BO7" s="82"/>
      <c r="BP7" s="82"/>
      <c r="BQ7" s="82"/>
      <c r="BR7" s="82"/>
      <c r="BS7" s="82"/>
      <c r="BT7" s="82"/>
      <c r="BU7" s="82"/>
      <c r="BV7" s="82"/>
      <c r="BW7" s="82"/>
      <c r="BX7" s="82"/>
      <c r="BY7" s="83"/>
    </row>
    <row r="8" spans="1:78" ht="18.75" customHeight="1" x14ac:dyDescent="0.25">
      <c r="A8" s="2"/>
      <c r="B8" s="77" t="str">
        <f>データ!I6</f>
        <v>法適用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自治体職員</v>
      </c>
      <c r="AE8" s="78"/>
      <c r="AF8" s="78"/>
      <c r="AG8" s="78"/>
      <c r="AH8" s="78"/>
      <c r="AI8" s="78"/>
      <c r="AJ8" s="78"/>
      <c r="AK8" s="3"/>
      <c r="AL8" s="51">
        <f>データ!S6</f>
        <v>417432</v>
      </c>
      <c r="AM8" s="51"/>
      <c r="AN8" s="51"/>
      <c r="AO8" s="51"/>
      <c r="AP8" s="51"/>
      <c r="AQ8" s="51"/>
      <c r="AR8" s="51"/>
      <c r="AS8" s="51"/>
      <c r="AT8" s="52">
        <f>データ!T6</f>
        <v>918.32</v>
      </c>
      <c r="AU8" s="52"/>
      <c r="AV8" s="52"/>
      <c r="AW8" s="52"/>
      <c r="AX8" s="52"/>
      <c r="AY8" s="52"/>
      <c r="AZ8" s="52"/>
      <c r="BA8" s="52"/>
      <c r="BB8" s="52">
        <f>データ!U6</f>
        <v>454.56</v>
      </c>
      <c r="BC8" s="52"/>
      <c r="BD8" s="52"/>
      <c r="BE8" s="52"/>
      <c r="BF8" s="52"/>
      <c r="BG8" s="52"/>
      <c r="BH8" s="52"/>
      <c r="BI8" s="52"/>
      <c r="BJ8" s="3"/>
      <c r="BK8" s="3"/>
      <c r="BL8" s="73" t="s">
        <v>10</v>
      </c>
      <c r="BM8" s="74"/>
      <c r="BN8" s="75" t="s">
        <v>11</v>
      </c>
      <c r="BO8" s="75"/>
      <c r="BP8" s="75"/>
      <c r="BQ8" s="75"/>
      <c r="BR8" s="75"/>
      <c r="BS8" s="75"/>
      <c r="BT8" s="75"/>
      <c r="BU8" s="75"/>
      <c r="BV8" s="75"/>
      <c r="BW8" s="75"/>
      <c r="BX8" s="75"/>
      <c r="BY8" s="76"/>
    </row>
    <row r="9" spans="1:78" ht="18.75" customHeight="1" x14ac:dyDescent="0.2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25">
      <c r="A10" s="2"/>
      <c r="B10" s="52" t="str">
        <f>データ!N6</f>
        <v>-</v>
      </c>
      <c r="C10" s="52"/>
      <c r="D10" s="52"/>
      <c r="E10" s="52"/>
      <c r="F10" s="52"/>
      <c r="G10" s="52"/>
      <c r="H10" s="52"/>
      <c r="I10" s="52">
        <f>データ!O6</f>
        <v>94.52</v>
      </c>
      <c r="J10" s="52"/>
      <c r="K10" s="52"/>
      <c r="L10" s="52"/>
      <c r="M10" s="52"/>
      <c r="N10" s="52"/>
      <c r="O10" s="52"/>
      <c r="P10" s="52">
        <f>データ!P6</f>
        <v>1.64</v>
      </c>
      <c r="Q10" s="52"/>
      <c r="R10" s="52"/>
      <c r="S10" s="52"/>
      <c r="T10" s="52"/>
      <c r="U10" s="52"/>
      <c r="V10" s="52"/>
      <c r="W10" s="52">
        <f>データ!Q6</f>
        <v>92.03</v>
      </c>
      <c r="X10" s="52"/>
      <c r="Y10" s="52"/>
      <c r="Z10" s="52"/>
      <c r="AA10" s="52"/>
      <c r="AB10" s="52"/>
      <c r="AC10" s="52"/>
      <c r="AD10" s="51">
        <f>データ!R6</f>
        <v>1980</v>
      </c>
      <c r="AE10" s="51"/>
      <c r="AF10" s="51"/>
      <c r="AG10" s="51"/>
      <c r="AH10" s="51"/>
      <c r="AI10" s="51"/>
      <c r="AJ10" s="51"/>
      <c r="AK10" s="2"/>
      <c r="AL10" s="51">
        <f>データ!V6</f>
        <v>6817</v>
      </c>
      <c r="AM10" s="51"/>
      <c r="AN10" s="51"/>
      <c r="AO10" s="51"/>
      <c r="AP10" s="51"/>
      <c r="AQ10" s="51"/>
      <c r="AR10" s="51"/>
      <c r="AS10" s="51"/>
      <c r="AT10" s="52">
        <f>データ!W6</f>
        <v>3.72</v>
      </c>
      <c r="AU10" s="52"/>
      <c r="AV10" s="52"/>
      <c r="AW10" s="52"/>
      <c r="AX10" s="52"/>
      <c r="AY10" s="52"/>
      <c r="AZ10" s="52"/>
      <c r="BA10" s="52"/>
      <c r="BB10" s="52">
        <f>データ!X6</f>
        <v>1832.53</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114</v>
      </c>
      <c r="BM16" s="68"/>
      <c r="BN16" s="68"/>
      <c r="BO16" s="68"/>
      <c r="BP16" s="68"/>
      <c r="BQ16" s="68"/>
      <c r="BR16" s="68"/>
      <c r="BS16" s="68"/>
      <c r="BT16" s="68"/>
      <c r="BU16" s="68"/>
      <c r="BV16" s="68"/>
      <c r="BW16" s="68"/>
      <c r="BX16" s="68"/>
      <c r="BY16" s="68"/>
      <c r="BZ16" s="69"/>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116</v>
      </c>
      <c r="BM66" s="45"/>
      <c r="BN66" s="45"/>
      <c r="BO66" s="45"/>
      <c r="BP66" s="45"/>
      <c r="BQ66" s="45"/>
      <c r="BR66" s="45"/>
      <c r="BS66" s="45"/>
      <c r="BT66" s="45"/>
      <c r="BU66" s="45"/>
      <c r="BV66" s="45"/>
      <c r="BW66" s="45"/>
      <c r="BX66" s="45"/>
      <c r="BY66" s="45"/>
      <c r="BZ66" s="46"/>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XhSQKupvseZT7xYrLZXlaPJAx1cTpkMPvHmTNZFQZqj0bpq6PNU2zfoTGGZq41WFiGlMTkXaQKCLYzOEDfTnrg==" saltValue="nAhMPdKyaI3aQc+sx8It5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2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232114</v>
      </c>
      <c r="D6" s="19">
        <f t="shared" si="3"/>
        <v>46</v>
      </c>
      <c r="E6" s="19">
        <f t="shared" si="3"/>
        <v>17</v>
      </c>
      <c r="F6" s="19">
        <f t="shared" si="3"/>
        <v>5</v>
      </c>
      <c r="G6" s="19">
        <f t="shared" si="3"/>
        <v>0</v>
      </c>
      <c r="H6" s="19" t="str">
        <f t="shared" si="3"/>
        <v>愛知県　豊田市</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94.52</v>
      </c>
      <c r="P6" s="20">
        <f t="shared" si="3"/>
        <v>1.64</v>
      </c>
      <c r="Q6" s="20">
        <f t="shared" si="3"/>
        <v>92.03</v>
      </c>
      <c r="R6" s="20">
        <f t="shared" si="3"/>
        <v>1980</v>
      </c>
      <c r="S6" s="20">
        <f t="shared" si="3"/>
        <v>417432</v>
      </c>
      <c r="T6" s="20">
        <f t="shared" si="3"/>
        <v>918.32</v>
      </c>
      <c r="U6" s="20">
        <f t="shared" si="3"/>
        <v>454.56</v>
      </c>
      <c r="V6" s="20">
        <f t="shared" si="3"/>
        <v>6817</v>
      </c>
      <c r="W6" s="20">
        <f t="shared" si="3"/>
        <v>3.72</v>
      </c>
      <c r="X6" s="20">
        <f t="shared" si="3"/>
        <v>1832.53</v>
      </c>
      <c r="Y6" s="21">
        <f>IF(Y7="",NA(),Y7)</f>
        <v>100</v>
      </c>
      <c r="Z6" s="21">
        <f t="shared" ref="Z6:AH6" si="4">IF(Z7="",NA(),Z7)</f>
        <v>100.03</v>
      </c>
      <c r="AA6" s="21">
        <f t="shared" si="4"/>
        <v>100.04</v>
      </c>
      <c r="AB6" s="21">
        <f t="shared" si="4"/>
        <v>100</v>
      </c>
      <c r="AC6" s="21">
        <f t="shared" si="4"/>
        <v>100.01</v>
      </c>
      <c r="AD6" s="21">
        <f t="shared" si="4"/>
        <v>101.77</v>
      </c>
      <c r="AE6" s="21">
        <f t="shared" si="4"/>
        <v>103.6</v>
      </c>
      <c r="AF6" s="21">
        <f t="shared" si="4"/>
        <v>106.37</v>
      </c>
      <c r="AG6" s="21">
        <f t="shared" si="4"/>
        <v>106.07</v>
      </c>
      <c r="AH6" s="21">
        <f t="shared" si="4"/>
        <v>105.5</v>
      </c>
      <c r="AI6" s="20" t="str">
        <f>IF(AI7="","",IF(AI7="-","【-】","【"&amp;SUBSTITUTE(TEXT(AI7,"#,##0.00"),"-","△")&amp;"】"))</f>
        <v>【103.61】</v>
      </c>
      <c r="AJ6" s="20">
        <f>IF(AJ7="",NA(),AJ7)</f>
        <v>0</v>
      </c>
      <c r="AK6" s="20">
        <f t="shared" ref="AK6:AS6" si="5">IF(AK7="",NA(),AK7)</f>
        <v>0</v>
      </c>
      <c r="AL6" s="20">
        <f t="shared" si="5"/>
        <v>0</v>
      </c>
      <c r="AM6" s="20">
        <f t="shared" si="5"/>
        <v>0</v>
      </c>
      <c r="AN6" s="20">
        <f t="shared" si="5"/>
        <v>0</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217.65</v>
      </c>
      <c r="AV6" s="21">
        <f t="shared" ref="AV6:BD6" si="6">IF(AV7="",NA(),AV7)</f>
        <v>221.74</v>
      </c>
      <c r="AW6" s="21">
        <f t="shared" si="6"/>
        <v>220.25</v>
      </c>
      <c r="AX6" s="21">
        <f t="shared" si="6"/>
        <v>251.24</v>
      </c>
      <c r="AY6" s="21">
        <f t="shared" si="6"/>
        <v>263.52999999999997</v>
      </c>
      <c r="AZ6" s="21">
        <f t="shared" si="6"/>
        <v>29.54</v>
      </c>
      <c r="BA6" s="21">
        <f t="shared" si="6"/>
        <v>26.99</v>
      </c>
      <c r="BB6" s="21">
        <f t="shared" si="6"/>
        <v>29.13</v>
      </c>
      <c r="BC6" s="21">
        <f t="shared" si="6"/>
        <v>35.69</v>
      </c>
      <c r="BD6" s="21">
        <f t="shared" si="6"/>
        <v>38.4</v>
      </c>
      <c r="BE6" s="20" t="str">
        <f>IF(BE7="","",IF(BE7="-","【-】","【"&amp;SUBSTITUTE(TEXT(BE7,"#,##0.00"),"-","△")&amp;"】"))</f>
        <v>【36.94】</v>
      </c>
      <c r="BF6" s="21">
        <f>IF(BF7="",NA(),BF7)</f>
        <v>641.28</v>
      </c>
      <c r="BG6" s="21">
        <f t="shared" ref="BG6:BO6" si="7">IF(BG7="",NA(),BG7)</f>
        <v>552.77</v>
      </c>
      <c r="BH6" s="21">
        <f t="shared" si="7"/>
        <v>474.51</v>
      </c>
      <c r="BI6" s="21">
        <f t="shared" si="7"/>
        <v>405.9</v>
      </c>
      <c r="BJ6" s="21">
        <f t="shared" si="7"/>
        <v>337.03</v>
      </c>
      <c r="BK6" s="21">
        <f t="shared" si="7"/>
        <v>789.46</v>
      </c>
      <c r="BL6" s="21">
        <f t="shared" si="7"/>
        <v>826.83</v>
      </c>
      <c r="BM6" s="21">
        <f t="shared" si="7"/>
        <v>867.83</v>
      </c>
      <c r="BN6" s="21">
        <f t="shared" si="7"/>
        <v>791.76</v>
      </c>
      <c r="BO6" s="21">
        <f t="shared" si="7"/>
        <v>900.82</v>
      </c>
      <c r="BP6" s="20" t="str">
        <f>IF(BP7="","",IF(BP7="-","【-】","【"&amp;SUBSTITUTE(TEXT(BP7,"#,##0.00"),"-","△")&amp;"】"))</f>
        <v>【809.19】</v>
      </c>
      <c r="BQ6" s="21">
        <f>IF(BQ7="",NA(),BQ7)</f>
        <v>49.5</v>
      </c>
      <c r="BR6" s="21">
        <f t="shared" ref="BR6:BZ6" si="8">IF(BR7="",NA(),BR7)</f>
        <v>62.2</v>
      </c>
      <c r="BS6" s="21">
        <f t="shared" si="8"/>
        <v>61.51</v>
      </c>
      <c r="BT6" s="21">
        <f t="shared" si="8"/>
        <v>57.91</v>
      </c>
      <c r="BU6" s="21">
        <f t="shared" si="8"/>
        <v>54.89</v>
      </c>
      <c r="BV6" s="21">
        <f t="shared" si="8"/>
        <v>57.77</v>
      </c>
      <c r="BW6" s="21">
        <f t="shared" si="8"/>
        <v>57.31</v>
      </c>
      <c r="BX6" s="21">
        <f t="shared" si="8"/>
        <v>57.08</v>
      </c>
      <c r="BY6" s="21">
        <f t="shared" si="8"/>
        <v>56.26</v>
      </c>
      <c r="BZ6" s="21">
        <f t="shared" si="8"/>
        <v>52.94</v>
      </c>
      <c r="CA6" s="20" t="str">
        <f>IF(CA7="","",IF(CA7="-","【-】","【"&amp;SUBSTITUTE(TEXT(CA7,"#,##0.00"),"-","△")&amp;"】"))</f>
        <v>【57.02】</v>
      </c>
      <c r="CB6" s="21">
        <f>IF(CB7="",NA(),CB7)</f>
        <v>249.13</v>
      </c>
      <c r="CC6" s="21">
        <f t="shared" ref="CC6:CK6" si="9">IF(CC7="",NA(),CC7)</f>
        <v>199.82</v>
      </c>
      <c r="CD6" s="21">
        <f t="shared" si="9"/>
        <v>199.7</v>
      </c>
      <c r="CE6" s="21">
        <f t="shared" si="9"/>
        <v>210.38</v>
      </c>
      <c r="CF6" s="21">
        <f t="shared" si="9"/>
        <v>217.66</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53.02</v>
      </c>
      <c r="CN6" s="21">
        <f t="shared" ref="CN6:CV6" si="10">IF(CN7="",NA(),CN7)</f>
        <v>52.76</v>
      </c>
      <c r="CO6" s="21">
        <f t="shared" si="10"/>
        <v>53.83</v>
      </c>
      <c r="CP6" s="21">
        <f t="shared" si="10"/>
        <v>53.09</v>
      </c>
      <c r="CQ6" s="21">
        <f t="shared" si="10"/>
        <v>50.39</v>
      </c>
      <c r="CR6" s="21">
        <f t="shared" si="10"/>
        <v>50.68</v>
      </c>
      <c r="CS6" s="21">
        <f t="shared" si="10"/>
        <v>50.14</v>
      </c>
      <c r="CT6" s="21">
        <f t="shared" si="10"/>
        <v>54.83</v>
      </c>
      <c r="CU6" s="21">
        <f t="shared" si="10"/>
        <v>66.53</v>
      </c>
      <c r="CV6" s="21">
        <f t="shared" si="10"/>
        <v>52.35</v>
      </c>
      <c r="CW6" s="20" t="str">
        <f>IF(CW7="","",IF(CW7="-","【-】","【"&amp;SUBSTITUTE(TEXT(CW7,"#,##0.00"),"-","△")&amp;"】"))</f>
        <v>【52.55】</v>
      </c>
      <c r="CX6" s="21">
        <f>IF(CX7="",NA(),CX7)</f>
        <v>94.41</v>
      </c>
      <c r="CY6" s="21">
        <f t="shared" ref="CY6:DG6" si="11">IF(CY7="",NA(),CY7)</f>
        <v>94.47</v>
      </c>
      <c r="CZ6" s="21">
        <f t="shared" si="11"/>
        <v>95.52</v>
      </c>
      <c r="DA6" s="21">
        <f t="shared" si="11"/>
        <v>95.09</v>
      </c>
      <c r="DB6" s="21">
        <f t="shared" si="11"/>
        <v>94.68</v>
      </c>
      <c r="DC6" s="21">
        <f t="shared" si="11"/>
        <v>84.86</v>
      </c>
      <c r="DD6" s="21">
        <f t="shared" si="11"/>
        <v>84.98</v>
      </c>
      <c r="DE6" s="21">
        <f t="shared" si="11"/>
        <v>84.7</v>
      </c>
      <c r="DF6" s="21">
        <f t="shared" si="11"/>
        <v>84.67</v>
      </c>
      <c r="DG6" s="21">
        <f t="shared" si="11"/>
        <v>84.39</v>
      </c>
      <c r="DH6" s="20" t="str">
        <f>IF(DH7="","",IF(DH7="-","【-】","【"&amp;SUBSTITUTE(TEXT(DH7,"#,##0.00"),"-","△")&amp;"】"))</f>
        <v>【87.30】</v>
      </c>
      <c r="DI6" s="21">
        <f>IF(DI7="",NA(),DI7)</f>
        <v>25.52</v>
      </c>
      <c r="DJ6" s="21">
        <f t="shared" ref="DJ6:DR6" si="12">IF(DJ7="",NA(),DJ7)</f>
        <v>28.1</v>
      </c>
      <c r="DK6" s="21">
        <f t="shared" si="12"/>
        <v>30.5</v>
      </c>
      <c r="DL6" s="21">
        <f t="shared" si="12"/>
        <v>32.89</v>
      </c>
      <c r="DM6" s="21">
        <f t="shared" si="12"/>
        <v>35.15</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25">
      <c r="A7" s="14"/>
      <c r="B7" s="23">
        <v>2022</v>
      </c>
      <c r="C7" s="23">
        <v>232114</v>
      </c>
      <c r="D7" s="23">
        <v>46</v>
      </c>
      <c r="E7" s="23">
        <v>17</v>
      </c>
      <c r="F7" s="23">
        <v>5</v>
      </c>
      <c r="G7" s="23">
        <v>0</v>
      </c>
      <c r="H7" s="23" t="s">
        <v>96</v>
      </c>
      <c r="I7" s="23" t="s">
        <v>97</v>
      </c>
      <c r="J7" s="23" t="s">
        <v>98</v>
      </c>
      <c r="K7" s="23" t="s">
        <v>99</v>
      </c>
      <c r="L7" s="23" t="s">
        <v>100</v>
      </c>
      <c r="M7" s="23" t="s">
        <v>101</v>
      </c>
      <c r="N7" s="24" t="s">
        <v>102</v>
      </c>
      <c r="O7" s="24">
        <v>94.52</v>
      </c>
      <c r="P7" s="24">
        <v>1.64</v>
      </c>
      <c r="Q7" s="24">
        <v>92.03</v>
      </c>
      <c r="R7" s="24">
        <v>1980</v>
      </c>
      <c r="S7" s="24">
        <v>417432</v>
      </c>
      <c r="T7" s="24">
        <v>918.32</v>
      </c>
      <c r="U7" s="24">
        <v>454.56</v>
      </c>
      <c r="V7" s="24">
        <v>6817</v>
      </c>
      <c r="W7" s="24">
        <v>3.72</v>
      </c>
      <c r="X7" s="24">
        <v>1832.53</v>
      </c>
      <c r="Y7" s="24">
        <v>100</v>
      </c>
      <c r="Z7" s="24">
        <v>100.03</v>
      </c>
      <c r="AA7" s="24">
        <v>100.04</v>
      </c>
      <c r="AB7" s="24">
        <v>100</v>
      </c>
      <c r="AC7" s="24">
        <v>100.01</v>
      </c>
      <c r="AD7" s="24">
        <v>101.77</v>
      </c>
      <c r="AE7" s="24">
        <v>103.6</v>
      </c>
      <c r="AF7" s="24">
        <v>106.37</v>
      </c>
      <c r="AG7" s="24">
        <v>106.07</v>
      </c>
      <c r="AH7" s="24">
        <v>105.5</v>
      </c>
      <c r="AI7" s="24">
        <v>103.61</v>
      </c>
      <c r="AJ7" s="24">
        <v>0</v>
      </c>
      <c r="AK7" s="24">
        <v>0</v>
      </c>
      <c r="AL7" s="24">
        <v>0</v>
      </c>
      <c r="AM7" s="24">
        <v>0</v>
      </c>
      <c r="AN7" s="24">
        <v>0</v>
      </c>
      <c r="AO7" s="24">
        <v>227.4</v>
      </c>
      <c r="AP7" s="24">
        <v>193.99</v>
      </c>
      <c r="AQ7" s="24">
        <v>139.02000000000001</v>
      </c>
      <c r="AR7" s="24">
        <v>132.04</v>
      </c>
      <c r="AS7" s="24">
        <v>145.43</v>
      </c>
      <c r="AT7" s="24">
        <v>133.62</v>
      </c>
      <c r="AU7" s="24">
        <v>217.65</v>
      </c>
      <c r="AV7" s="24">
        <v>221.74</v>
      </c>
      <c r="AW7" s="24">
        <v>220.25</v>
      </c>
      <c r="AX7" s="24">
        <v>251.24</v>
      </c>
      <c r="AY7" s="24">
        <v>263.52999999999997</v>
      </c>
      <c r="AZ7" s="24">
        <v>29.54</v>
      </c>
      <c r="BA7" s="24">
        <v>26.99</v>
      </c>
      <c r="BB7" s="24">
        <v>29.13</v>
      </c>
      <c r="BC7" s="24">
        <v>35.69</v>
      </c>
      <c r="BD7" s="24">
        <v>38.4</v>
      </c>
      <c r="BE7" s="24">
        <v>36.94</v>
      </c>
      <c r="BF7" s="24">
        <v>641.28</v>
      </c>
      <c r="BG7" s="24">
        <v>552.77</v>
      </c>
      <c r="BH7" s="24">
        <v>474.51</v>
      </c>
      <c r="BI7" s="24">
        <v>405.9</v>
      </c>
      <c r="BJ7" s="24">
        <v>337.03</v>
      </c>
      <c r="BK7" s="24">
        <v>789.46</v>
      </c>
      <c r="BL7" s="24">
        <v>826.83</v>
      </c>
      <c r="BM7" s="24">
        <v>867.83</v>
      </c>
      <c r="BN7" s="24">
        <v>791.76</v>
      </c>
      <c r="BO7" s="24">
        <v>900.82</v>
      </c>
      <c r="BP7" s="24">
        <v>809.19</v>
      </c>
      <c r="BQ7" s="24">
        <v>49.5</v>
      </c>
      <c r="BR7" s="24">
        <v>62.2</v>
      </c>
      <c r="BS7" s="24">
        <v>61.51</v>
      </c>
      <c r="BT7" s="24">
        <v>57.91</v>
      </c>
      <c r="BU7" s="24">
        <v>54.89</v>
      </c>
      <c r="BV7" s="24">
        <v>57.77</v>
      </c>
      <c r="BW7" s="24">
        <v>57.31</v>
      </c>
      <c r="BX7" s="24">
        <v>57.08</v>
      </c>
      <c r="BY7" s="24">
        <v>56.26</v>
      </c>
      <c r="BZ7" s="24">
        <v>52.94</v>
      </c>
      <c r="CA7" s="24">
        <v>57.02</v>
      </c>
      <c r="CB7" s="24">
        <v>249.13</v>
      </c>
      <c r="CC7" s="24">
        <v>199.82</v>
      </c>
      <c r="CD7" s="24">
        <v>199.7</v>
      </c>
      <c r="CE7" s="24">
        <v>210.38</v>
      </c>
      <c r="CF7" s="24">
        <v>217.66</v>
      </c>
      <c r="CG7" s="24">
        <v>274.35000000000002</v>
      </c>
      <c r="CH7" s="24">
        <v>273.52</v>
      </c>
      <c r="CI7" s="24">
        <v>274.99</v>
      </c>
      <c r="CJ7" s="24">
        <v>282.08999999999997</v>
      </c>
      <c r="CK7" s="24">
        <v>303.27999999999997</v>
      </c>
      <c r="CL7" s="24">
        <v>273.68</v>
      </c>
      <c r="CM7" s="24">
        <v>53.02</v>
      </c>
      <c r="CN7" s="24">
        <v>52.76</v>
      </c>
      <c r="CO7" s="24">
        <v>53.83</v>
      </c>
      <c r="CP7" s="24">
        <v>53.09</v>
      </c>
      <c r="CQ7" s="24">
        <v>50.39</v>
      </c>
      <c r="CR7" s="24">
        <v>50.68</v>
      </c>
      <c r="CS7" s="24">
        <v>50.14</v>
      </c>
      <c r="CT7" s="24">
        <v>54.83</v>
      </c>
      <c r="CU7" s="24">
        <v>66.53</v>
      </c>
      <c r="CV7" s="24">
        <v>52.35</v>
      </c>
      <c r="CW7" s="24">
        <v>52.55</v>
      </c>
      <c r="CX7" s="24">
        <v>94.41</v>
      </c>
      <c r="CY7" s="24">
        <v>94.47</v>
      </c>
      <c r="CZ7" s="24">
        <v>95.52</v>
      </c>
      <c r="DA7" s="24">
        <v>95.09</v>
      </c>
      <c r="DB7" s="24">
        <v>94.68</v>
      </c>
      <c r="DC7" s="24">
        <v>84.86</v>
      </c>
      <c r="DD7" s="24">
        <v>84.98</v>
      </c>
      <c r="DE7" s="24">
        <v>84.7</v>
      </c>
      <c r="DF7" s="24">
        <v>84.67</v>
      </c>
      <c r="DG7" s="24">
        <v>84.39</v>
      </c>
      <c r="DH7" s="24">
        <v>87.3</v>
      </c>
      <c r="DI7" s="24">
        <v>25.52</v>
      </c>
      <c r="DJ7" s="24">
        <v>28.1</v>
      </c>
      <c r="DK7" s="24">
        <v>30.5</v>
      </c>
      <c r="DL7" s="24">
        <v>32.89</v>
      </c>
      <c r="DM7" s="24">
        <v>35.15</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2024-02-22T01:37:18Z</cp:lastPrinted>
  <dcterms:created xsi:type="dcterms:W3CDTF">2023-12-12T01:02:41Z</dcterms:created>
  <dcterms:modified xsi:type="dcterms:W3CDTF">2024-02-22T01:54:58Z</dcterms:modified>
  <cp:category/>
</cp:coreProperties>
</file>