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j2007\維持管理課\20　施設管理係\04自動車駐車場\34 公営企業\R5公営企業\20240117_【照会、2_7（水）期限】公営企業に係る経営比較分析表（令和4年度決算）の分析表について\回答作成中\"/>
    </mc:Choice>
  </mc:AlternateContent>
  <xr:revisionPtr revIDLastSave="0" documentId="13_ncr:1_{F646246F-4417-4826-8E79-834FF851B416}" xr6:coauthVersionLast="47" xr6:coauthVersionMax="47" xr10:uidLastSave="{00000000-0000-0000-0000-000000000000}"/>
  <workbookProtection workbookAlgorithmName="SHA-512" workbookHashValue="gN7W8TZCQjz5wdN4HRz9ydJttQ+pyXhrvsGGZ8cm/Dls6ruxtU1IeMRAWXaLI+Vb9V1Rk91N0Fc59GbhzjCrWw==" workbookSaltValue="XYwOO1X8jPU4KCYLSIOvAg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LE78" i="4" s="1"/>
  <c r="DF7" i="5"/>
  <c r="KP78" i="4" s="1"/>
  <c r="DE7" i="5"/>
  <c r="KA78" i="4" s="1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KO52" i="4" s="1"/>
  <c r="BR7" i="5"/>
  <c r="JV52" i="4" s="1"/>
  <c r="BQ7" i="5"/>
  <c r="JC52" i="4" s="1"/>
  <c r="BO7" i="5"/>
  <c r="BN7" i="5"/>
  <c r="BM7" i="5"/>
  <c r="BL7" i="5"/>
  <c r="BK7" i="5"/>
  <c r="EL53" i="4" s="1"/>
  <c r="BJ7" i="5"/>
  <c r="HJ52" i="4" s="1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HJ32" i="4" s="1"/>
  <c r="AR7" i="5"/>
  <c r="GQ32" i="4" s="1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BG31" i="4" s="1"/>
  <c r="Z7" i="5"/>
  <c r="AN31" i="4" s="1"/>
  <c r="Y7" i="5"/>
  <c r="U31" i="4" s="1"/>
  <c r="X7" i="5"/>
  <c r="W7" i="5"/>
  <c r="V7" i="5"/>
  <c r="U7" i="5"/>
  <c r="T7" i="5"/>
  <c r="JQ8" i="4" s="1"/>
  <c r="S7" i="5"/>
  <c r="HX8" i="4" s="1"/>
  <c r="R7" i="5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MI78" i="4"/>
  <c r="LT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CS53" i="4"/>
  <c r="BZ53" i="4"/>
  <c r="BG53" i="4"/>
  <c r="AN53" i="4"/>
  <c r="U53" i="4"/>
  <c r="MA52" i="4"/>
  <c r="LH52" i="4"/>
  <c r="FE52" i="4"/>
  <c r="EL52" i="4"/>
  <c r="BZ52" i="4"/>
  <c r="BG52" i="4"/>
  <c r="AN52" i="4"/>
  <c r="U52" i="4"/>
  <c r="MA32" i="4"/>
  <c r="LH32" i="4"/>
  <c r="KO32" i="4"/>
  <c r="JV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LJ10" i="4"/>
  <c r="JQ10" i="4"/>
  <c r="HX10" i="4"/>
  <c r="DU10" i="4"/>
  <c r="CF10" i="4"/>
  <c r="B10" i="4"/>
  <c r="LJ8" i="4"/>
  <c r="FJ8" i="4"/>
  <c r="DU8" i="4"/>
  <c r="CF8" i="4"/>
  <c r="AQ8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LE76" i="4"/>
  <c r="KO30" i="4"/>
  <c r="AV76" i="4"/>
  <c r="KO51" i="4"/>
  <c r="HP76" i="4"/>
  <c r="BG51" i="4"/>
  <c r="FX51" i="4"/>
  <c r="FX30" i="4"/>
  <c r="JV30" i="4"/>
  <c r="HA76" i="4"/>
  <c r="AN51" i="4"/>
  <c r="FE30" i="4"/>
  <c r="AG76" i="4"/>
  <c r="JV51" i="4"/>
  <c r="KP76" i="4"/>
  <c r="FE51" i="4"/>
  <c r="AN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<sst xmlns="http://schemas.openxmlformats.org/spreadsheetml/2006/main" count="278" uniqueCount="125">
  <si>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</si>
  <si>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</si>
  <si>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</si>
  <si>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</si>
  <si>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</si>
  <si>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</si>
  <si>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</si>
  <si>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</si>
  <si>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</si>
  <si>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</si>
  <si>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</si>
  <si>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</si>
  <si>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</si>
  <si>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</si>
  <si>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</si>
  <si>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</si>
  <si>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</si>
  <si>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</si>
  <si>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</si>
  <si>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</si>
  <si>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</si>
  <si>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</si>
  <si>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</si>
  <si>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</si>
  <si>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</si>
  <si>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</si>
  <si>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</si>
  <si>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</si>
  <si>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</si>
  <si>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</si>
  <si>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</si>
  <si>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</si>
  <si>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</si>
  <si>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</si>
  <si>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</si>
  <si>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</si>
  <si>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</si>
  <si>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</si>
  <si>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</si>
  <si>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</si>
  <si>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</si>
  <si>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</si>
  <si>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</si>
  <si>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</si>
  <si>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</si>
  <si>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</si>
  <si>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</si>
  <si>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</si>
  <si>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</si>
  <si>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</si>
  <si>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</si>
  <si>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</si>
  <si>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</si>
  <si>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</si>
  <si>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</si>
  <si>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</si>
  <si>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</si>
  <si>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</si>
  <si>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</si>
  <si>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</si>
  <si>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</si>
  <si>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</si>
  <si>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</si>
  <si>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</si>
  <si>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</si>
  <si>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</si>
  <si>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</si>
  <si>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</si>
  <si>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</si>
  <si>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</si>
  <si>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</si>
  <si>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</si>
  <si>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</si>
  <si>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</si>
  <si>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</si>
  <si>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</si>
  <si>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</si>
  <si>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</si>
  <si>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</si>
  <si>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</si>
  <si>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</si>
  <si>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</si>
  <si>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</si>
  <si>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</si>
  <si>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</si>
  <si>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</si>
  <si>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</si>
  <si>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</si>
  <si>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</si>
  <si>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</si>
  <si>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</si>
  <si>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</si>
  <si>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</si>
  <si>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</si>
  <si>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</si>
  <si>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</si>
  <si>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</si>
  <si>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</si>
  <si>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</si>
  <si>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</si>
  <si>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</si>
  <si>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</si>
  <si>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</si>
  <si>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</si>
  <si>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三河安城駅南駐車場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</si>
  <si>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</si>
  <si>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</si>
  <si>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</si>
  <si>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</si>
  <si>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</si>
  <si>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</si>
  <si>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</si>
  <si>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</si>
  <si>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</si>
  <si>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</si>
  <si>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</si>
  <si>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</si>
  <si>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</si>
  <si>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</si>
  <si>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</si>
  <si>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</si>
  <si>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が100％以上で他会計補助金等に頼ることなく健全経営を続けている。④売上高GOP比率は平均値を上回り一定の水準で推移し、①収益的収支比率及び⑤EBITDAは平均値を下回っているが一定の水準で推移しており、収益性は安定している。R02、R03はコロナ禍により減少したが、R04は回復傾向がみられる。</t>
    <rPh sb="132" eb="133">
      <t>カ</t>
    </rPh>
    <rPh sb="146" eb="150">
      <t>カイフクケイコウ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</si>
  <si>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</si>
  <si>
    <t>駅の送迎等の利用が多いため、短時間利用が多く１区画あたりの駐車台数が多いため、⑪稼働率が平均値よりも高くなっていると考えられる。市主要駅が周辺にあり、利用者の傾向として駅の送迎を目的としているため、駐車場としてのニーズはあると考えられる。
R02、R03はコロナ禍により稼働率は低下したが、R04は回復傾向がみられる。</t>
    <rPh sb="135" eb="137">
      <t>カドウ</t>
    </rPh>
    <rPh sb="137" eb="138">
      <t>リツ</t>
    </rPh>
    <rPh sb="139" eb="141">
      <t>テイカ</t>
    </rPh>
    <rPh sb="149" eb="153">
      <t>カイフクケイコウ</t>
    </rPh>
    <phoneticPr fontId="5"/>
  </si>
  <si>
    <t>収益等は平均値より低い部分が見受けられるものの、他会計補助金等に頼ることなく概ね黒字経営を続けられている。本駐車場は、駅の送迎等による短時間利用の需要が多く、安定した収入を得ており、今後も継続して経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</si>
</sst>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458.6</c:v>
                </c:pt>
                <c:pt idx="1">
                  <c:v>439</c:v>
                </c:pt>
                <c:pt idx="2">
                  <c:v>230.3</c:v>
                </c:pt>
                <c:pt idx="3">
                  <c:v>211.8</c:v>
                </c:pt>
                <c:pt idx="4">
                  <c:v>341.3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3-4946-9FDA-E28EEBC58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3-4946-9FDA-E28EEBC58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E1D-83B2-5D317E314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A-4E1D-83B2-5D317E314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8D-4868-936D-D40465511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D-4868-936D-D40465511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7C2-4671-9036-874C799AF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2-4671-9036-874C799AF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9-454F-94C2-9969CC35D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9-454F-94C2-9969CC35D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C62-B6D3-C6EE5EF7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C62-B6D3-C6EE5EF7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840</c:v>
                </c:pt>
                <c:pt idx="1">
                  <c:v>846.7</c:v>
                </c:pt>
                <c:pt idx="2">
                  <c:v>500</c:v>
                </c:pt>
                <c:pt idx="3">
                  <c:v>613.29999999999995</c:v>
                </c:pt>
                <c:pt idx="4">
                  <c:v>826.7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3-41CB-BD1C-D789026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3-41CB-BD1C-D789026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78.2</c:v>
                </c:pt>
                <c:pt idx="1">
                  <c:v>77.2</c:v>
                </c:pt>
                <c:pt idx="2">
                  <c:v>56.6</c:v>
                </c:pt>
                <c:pt idx="3">
                  <c:v>52.8</c:v>
                </c:pt>
                <c:pt idx="4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7-4E23-A031-AF0FB5903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7-4E23-A031-AF0FB5903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2990</c:v>
                </c:pt>
                <c:pt idx="1">
                  <c:v>3373</c:v>
                </c:pt>
                <c:pt idx="2">
                  <c:v>1300</c:v>
                </c:pt>
                <c:pt idx="3">
                  <c:v>1374</c:v>
                </c:pt>
                <c:pt idx="4">
                  <c:v>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4-44B9-B014-7DDF4B5C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4-44B9-B014-7DDF4B5C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愛知県安城市　三河安城駅南駐車場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1080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15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458.6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439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230.3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211.8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341.3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840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846.7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500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613.29999999999995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826.7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384.2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754.2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383.4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338.4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1268.9000000000001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2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10.199999999999999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5.0999999999999996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1.9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279.89999999999998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295.5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224.4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251.9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291.5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78.2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77.2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56.6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52.8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70.7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2990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3373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1300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1374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2676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30.4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33.6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-122.5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8.5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147789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24949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83.1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54.4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47.6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ktiDVtlBmZgtma63omabXjAftveP5febp7SE8s89rGoW76G7dWIgeCU2CRfnIUCuJqeXXWxTk19fBlB//bW4w==" saltValue="fggIwH6bnoNcbP5laN0+/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99</v>
      </c>
      <c r="B6" s="48">
        <f>B8</f>
        <v>2022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愛知県安城市</v>
      </c>
      <c r="I6" s="48" t="str">
        <f t="shared" si="1"/>
        <v>三河安城駅南駐車場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駅</v>
      </c>
      <c r="T6" s="50" t="str">
        <f t="shared" si="1"/>
        <v>無</v>
      </c>
      <c r="U6" s="51">
        <f t="shared" si="1"/>
        <v>1080</v>
      </c>
      <c r="V6" s="51">
        <f t="shared" si="1"/>
        <v>15</v>
      </c>
      <c r="W6" s="51">
        <f t="shared" si="1"/>
        <v>100</v>
      </c>
      <c r="X6" s="50" t="str">
        <f t="shared" si="1"/>
        <v>代行制</v>
      </c>
      <c r="Y6" s="52">
        <f>IF(Y8="-",NA(),Y8)</f>
        <v>458.6</v>
      </c>
      <c r="Z6" s="52">
        <f t="shared" ref="Z6:AH6" si="2">IF(Z8="-",NA(),Z8)</f>
        <v>439</v>
      </c>
      <c r="AA6" s="52">
        <f t="shared" si="2"/>
        <v>230.3</v>
      </c>
      <c r="AB6" s="52">
        <f t="shared" si="2"/>
        <v>211.8</v>
      </c>
      <c r="AC6" s="52">
        <f t="shared" si="2"/>
        <v>341.3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78.2</v>
      </c>
      <c r="BG6" s="52">
        <f t="shared" ref="BG6:BO6" si="5">IF(BG8="-",NA(),BG8)</f>
        <v>77.2</v>
      </c>
      <c r="BH6" s="52">
        <f t="shared" si="5"/>
        <v>56.6</v>
      </c>
      <c r="BI6" s="52">
        <f t="shared" si="5"/>
        <v>52.8</v>
      </c>
      <c r="BJ6" s="52">
        <f t="shared" si="5"/>
        <v>70.7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2990</v>
      </c>
      <c r="BR6" s="53">
        <f t="shared" ref="BR6:BZ6" si="6">IF(BR8="-",NA(),BR8)</f>
        <v>3373</v>
      </c>
      <c r="BS6" s="53">
        <f t="shared" si="6"/>
        <v>1300</v>
      </c>
      <c r="BT6" s="53">
        <f t="shared" si="6"/>
        <v>1374</v>
      </c>
      <c r="BU6" s="53">
        <f t="shared" si="6"/>
        <v>2676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100</v>
      </c>
      <c r="CM6" s="51">
        <f t="shared" ref="CM6:CN6" si="7">CM8</f>
        <v>147789</v>
      </c>
      <c r="CN6" s="51">
        <f t="shared" si="7"/>
        <v>24949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840</v>
      </c>
      <c r="DL6" s="52">
        <f t="shared" ref="DL6:DT6" si="9">IF(DL8="-",NA(),DL8)</f>
        <v>846.7</v>
      </c>
      <c r="DM6" s="52">
        <f t="shared" si="9"/>
        <v>500</v>
      </c>
      <c r="DN6" s="52">
        <f t="shared" si="9"/>
        <v>613.29999999999995</v>
      </c>
      <c r="DO6" s="52">
        <f t="shared" si="9"/>
        <v>826.7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101</v>
      </c>
      <c r="B7" s="48">
        <f t="shared" ref="B7:X7" si="10">B8</f>
        <v>2022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愛知県　安城市</v>
      </c>
      <c r="I7" s="48" t="str">
        <f t="shared" si="10"/>
        <v>三河安城駅南駐車場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駅</v>
      </c>
      <c r="T7" s="50" t="str">
        <f t="shared" si="10"/>
        <v>無</v>
      </c>
      <c r="U7" s="51">
        <f t="shared" si="10"/>
        <v>1080</v>
      </c>
      <c r="V7" s="51">
        <f t="shared" si="10"/>
        <v>15</v>
      </c>
      <c r="W7" s="51">
        <f t="shared" si="10"/>
        <v>100</v>
      </c>
      <c r="X7" s="50" t="str">
        <f t="shared" si="10"/>
        <v>代行制</v>
      </c>
      <c r="Y7" s="52">
        <f>Y8</f>
        <v>458.6</v>
      </c>
      <c r="Z7" s="52">
        <f t="shared" ref="Z7:AH7" si="11">Z8</f>
        <v>439</v>
      </c>
      <c r="AA7" s="52">
        <f t="shared" si="11"/>
        <v>230.3</v>
      </c>
      <c r="AB7" s="52">
        <f t="shared" si="11"/>
        <v>211.8</v>
      </c>
      <c r="AC7" s="52">
        <f t="shared" si="11"/>
        <v>341.3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78.2</v>
      </c>
      <c r="BG7" s="52">
        <f t="shared" ref="BG7:BO7" si="14">BG8</f>
        <v>77.2</v>
      </c>
      <c r="BH7" s="52">
        <f t="shared" si="14"/>
        <v>56.6</v>
      </c>
      <c r="BI7" s="52">
        <f t="shared" si="14"/>
        <v>52.8</v>
      </c>
      <c r="BJ7" s="52">
        <f t="shared" si="14"/>
        <v>70.7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2990</v>
      </c>
      <c r="BR7" s="53">
        <f t="shared" ref="BR7:BZ7" si="15">BR8</f>
        <v>3373</v>
      </c>
      <c r="BS7" s="53">
        <f t="shared" si="15"/>
        <v>1300</v>
      </c>
      <c r="BT7" s="53">
        <f t="shared" si="15"/>
        <v>1374</v>
      </c>
      <c r="BU7" s="53">
        <f t="shared" si="15"/>
        <v>2676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102</v>
      </c>
      <c r="CC7" s="52" t="s">
        <v>102</v>
      </c>
      <c r="CD7" s="52" t="s">
        <v>102</v>
      </c>
      <c r="CE7" s="52" t="s">
        <v>102</v>
      </c>
      <c r="CF7" s="52" t="s">
        <v>102</v>
      </c>
      <c r="CG7" s="52" t="s">
        <v>102</v>
      </c>
      <c r="CH7" s="52" t="s">
        <v>102</v>
      </c>
      <c r="CI7" s="52" t="s">
        <v>102</v>
      </c>
      <c r="CJ7" s="52" t="s">
        <v>102</v>
      </c>
      <c r="CK7" s="52" t="s">
        <v>100</v>
      </c>
      <c r="CL7" s="49"/>
      <c r="CM7" s="51">
        <f>CM8</f>
        <v>147789</v>
      </c>
      <c r="CN7" s="51">
        <f>CN8</f>
        <v>24949</v>
      </c>
      <c r="CO7" s="52" t="s">
        <v>102</v>
      </c>
      <c r="CP7" s="52" t="s">
        <v>102</v>
      </c>
      <c r="CQ7" s="52" t="s">
        <v>102</v>
      </c>
      <c r="CR7" s="52" t="s">
        <v>102</v>
      </c>
      <c r="CS7" s="52" t="s">
        <v>102</v>
      </c>
      <c r="CT7" s="52" t="s">
        <v>102</v>
      </c>
      <c r="CU7" s="52" t="s">
        <v>102</v>
      </c>
      <c r="CV7" s="52" t="s">
        <v>102</v>
      </c>
      <c r="CW7" s="52" t="s">
        <v>102</v>
      </c>
      <c r="CX7" s="52" t="s">
        <v>100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840</v>
      </c>
      <c r="DL7" s="52">
        <f t="shared" ref="DL7:DT7" si="17">DL8</f>
        <v>846.7</v>
      </c>
      <c r="DM7" s="52">
        <f t="shared" si="17"/>
        <v>500</v>
      </c>
      <c r="DN7" s="52">
        <f t="shared" si="17"/>
        <v>613.29999999999995</v>
      </c>
      <c r="DO7" s="52">
        <f t="shared" si="17"/>
        <v>826.7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232122</v>
      </c>
      <c r="D8" s="55">
        <v>47</v>
      </c>
      <c r="E8" s="55">
        <v>14</v>
      </c>
      <c r="F8" s="55">
        <v>0</v>
      </c>
      <c r="G8" s="55">
        <v>13</v>
      </c>
      <c r="H8" s="55" t="s">
        <v>103</v>
      </c>
      <c r="I8" s="55" t="s">
        <v>104</v>
      </c>
      <c r="J8" s="55" t="s">
        <v>105</v>
      </c>
      <c r="K8" s="55" t="s">
        <v>106</v>
      </c>
      <c r="L8" s="55" t="s">
        <v>107</v>
      </c>
      <c r="M8" s="55" t="s">
        <v>108</v>
      </c>
      <c r="N8" s="55" t="s">
        <v>109</v>
      </c>
      <c r="O8" s="56" t="s">
        <v>110</v>
      </c>
      <c r="P8" s="57" t="s">
        <v>111</v>
      </c>
      <c r="Q8" s="57" t="s">
        <v>112</v>
      </c>
      <c r="R8" s="58">
        <v>28</v>
      </c>
      <c r="S8" s="57" t="s">
        <v>113</v>
      </c>
      <c r="T8" s="57" t="s">
        <v>114</v>
      </c>
      <c r="U8" s="58">
        <v>1080</v>
      </c>
      <c r="V8" s="58">
        <v>15</v>
      </c>
      <c r="W8" s="58">
        <v>100</v>
      </c>
      <c r="X8" s="57" t="s">
        <v>115</v>
      </c>
      <c r="Y8" s="59">
        <v>458.6</v>
      </c>
      <c r="Z8" s="59">
        <v>439</v>
      </c>
      <c r="AA8" s="59">
        <v>230.3</v>
      </c>
      <c r="AB8" s="59">
        <v>211.8</v>
      </c>
      <c r="AC8" s="59">
        <v>341.3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78.2</v>
      </c>
      <c r="BG8" s="59">
        <v>77.2</v>
      </c>
      <c r="BH8" s="59">
        <v>56.6</v>
      </c>
      <c r="BI8" s="59">
        <v>52.8</v>
      </c>
      <c r="BJ8" s="59">
        <v>70.7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2990</v>
      </c>
      <c r="BR8" s="60">
        <v>3373</v>
      </c>
      <c r="BS8" s="60">
        <v>1300</v>
      </c>
      <c r="BT8" s="61">
        <v>1374</v>
      </c>
      <c r="BU8" s="61">
        <v>2676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107</v>
      </c>
      <c r="CC8" s="59" t="s">
        <v>107</v>
      </c>
      <c r="CD8" s="59" t="s">
        <v>107</v>
      </c>
      <c r="CE8" s="59" t="s">
        <v>107</v>
      </c>
      <c r="CF8" s="59" t="s">
        <v>107</v>
      </c>
      <c r="CG8" s="59" t="s">
        <v>107</v>
      </c>
      <c r="CH8" s="59" t="s">
        <v>107</v>
      </c>
      <c r="CI8" s="59" t="s">
        <v>107</v>
      </c>
      <c r="CJ8" s="59" t="s">
        <v>107</v>
      </c>
      <c r="CK8" s="59" t="s">
        <v>107</v>
      </c>
      <c r="CL8" s="56" t="s">
        <v>107</v>
      </c>
      <c r="CM8" s="58">
        <v>147789</v>
      </c>
      <c r="CN8" s="58">
        <v>24949</v>
      </c>
      <c r="CO8" s="59" t="s">
        <v>107</v>
      </c>
      <c r="CP8" s="59" t="s">
        <v>107</v>
      </c>
      <c r="CQ8" s="59" t="s">
        <v>107</v>
      </c>
      <c r="CR8" s="59" t="s">
        <v>107</v>
      </c>
      <c r="CS8" s="59" t="s">
        <v>107</v>
      </c>
      <c r="CT8" s="59" t="s">
        <v>107</v>
      </c>
      <c r="CU8" s="59" t="s">
        <v>107</v>
      </c>
      <c r="CV8" s="59" t="s">
        <v>107</v>
      </c>
      <c r="CW8" s="59" t="s">
        <v>107</v>
      </c>
      <c r="CX8" s="59" t="s">
        <v>107</v>
      </c>
      <c r="CY8" s="56" t="s">
        <v>107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840</v>
      </c>
      <c r="DL8" s="59">
        <v>846.7</v>
      </c>
      <c r="DM8" s="59">
        <v>500</v>
      </c>
      <c r="DN8" s="59">
        <v>613.29999999999995</v>
      </c>
      <c r="DO8" s="59">
        <v>826.7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116</v>
      </c>
      <c r="C10" s="64" t="s">
        <v>117</v>
      </c>
      <c r="D10" s="64" t="s">
        <v>118</v>
      </c>
      <c r="E10" s="64" t="s">
        <v>119</v>
      </c>
      <c r="F10" s="64" t="s">
        <v>120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2024-01-11T00:11:46Z</dcterms:created>
  <dcterms:modified xsi:type="dcterms:W3CDTF">2024-02-07T00:48:10Z</dcterms:modified>
  <cp:category/>
</cp:coreProperties>
</file>