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B449C86F-F040-4DAE-8831-CDD965DE27B0}" xr6:coauthVersionLast="47" xr6:coauthVersionMax="47" xr10:uidLastSave="{00000000-0000-0000-0000-000000000000}"/>
  <workbookProtection workbookAlgorithmName="SHA-512" workbookHashValue="cgY5Y6rZ9DkUVCzCo5jU5jLtiA1Rb8N+5ax7Y0pk4z+Y9t5TwCixv2AZJHsjPIUiZJbgF3LoXHzEIlMHb9INWQ==" workbookSaltValue="u25oKQ8Oykr0UhdS/svG7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<sst xmlns="http://schemas.openxmlformats.org/spreadsheetml/2006/main" count="228" uniqueCount="114">
  <si>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</si>
  <si>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</si>
  <si>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</si>
  <si>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</si>
  <si>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</si>
  <si>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</si>
  <si>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</si>
  <si>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</si>
  <si>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</si>
  <si>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</si>
  <si>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</si>
  <si>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</si>
  <si>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</si>
  <si>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</si>
  <si>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</si>
  <si>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</si>
  <si>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</si>
  <si>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</si>
  <si>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</si>
  <si>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</si>
  <si>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</si>
  <si>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</si>
  <si>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</si>
  <si>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</si>
  <si>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</si>
  <si>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</si>
  <si>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</si>
  <si>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</si>
  <si>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</si>
  <si>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</si>
  <si>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</si>
  <si>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</si>
  <si>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</si>
  <si>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</si>
  <si>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</si>
  <si>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</si>
  <si>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</si>
  <si>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</si>
  <si>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</si>
  <si>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</si>
  <si>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</si>
  <si>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</si>
  <si>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</si>
  <si>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</si>
  <si>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</si>
  <si>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</si>
  <si>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</si>
  <si>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</si>
  <si>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</si>
  <si>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</si>
  <si>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</si>
  <si>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</si>
  <si>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</si>
  <si>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</si>
  <si>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</si>
  <si>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</si>
  <si>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</si>
  <si>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</si>
  <si>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</si>
  <si>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</si>
  <si>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</si>
  <si>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</si>
  <si>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</si>
  <si>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</si>
  <si>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</si>
  <si>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</si>
  <si>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</si>
  <si>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</si>
  <si>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</si>
  <si>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</si>
  <si>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</si>
  <si>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</si>
  <si>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</si>
  <si>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</si>
  <si>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</si>
  <si>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</si>
  <si>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</si>
  <si>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</si>
  <si>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</si>
  <si>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</si>
  <si>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</si>
  <si>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</si>
  <si>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</si>
  <si>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</si>
  <si>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</si>
  <si>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</si>
  <si>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</si>
  <si>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</si>
  <si>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</si>
  <si>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</si>
  <si>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</si>
  <si>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</si>
  <si>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</si>
  <si>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</si>
  <si>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</si>
  <si>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</si>
  <si>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</si>
  <si>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</si>
  <si>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</si>
  <si>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</si>
  <si>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</si>
  <si>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</si>
  <si>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</si>
  <si>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</si>
  <si>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</si>
  <si>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</si>
  <si>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</si>
  <si>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</si>
  <si>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</si>
  <si>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</si>
  <si>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</si>
  <si>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新型コロナウイルス感染症対策の緩和により中部国際空港における使用水量は増加するものの、一般家庭における使用水量が減少し給水収益が減少したため1.1ポイント減少し115.99%となったが、100%超かつ類似団体の平均以上の率で推移しており、健全な経営ができている。
②累積欠損金比率は、平成26年度に会計基準が変更されて以降０%を維持している。
③流動比率は、配水管布設替工事等の建設改良費の増加に伴い支払いが増加したことから300%以下となったが、流動負債より流動資産が多く支払い能力は保持している。
④企業債残高対給水収益比率は、類似団体平均と比較して低い水準である。平成25年度以降新規借入は無く、毎年の償還によって企業債残高は減少している。
⑤料金回収比率は、類似団体平均を超える水準で推移しており、これを維持することに努める。
⑥給水原価は、類似団体平均と比べ低い水準で推移しており、これを維持することに努める。
⑦施設利用率は、類似団体平均と比べ高い数値を維持している。
⑧有収率は、類似団体平均と比べ高い数値を維持している。
　今後も漏水の早期発見、早期修繕の対応を続けていく。管路の経年化が進んでいるので、計画的に老朽管の更新事業を行う必要がある。</t>
    <rPh sb="1" eb="3">
      <t>ケイジョウ</t>
    </rPh>
    <rPh sb="3" eb="5">
      <t>シュウシ</t>
    </rPh>
    <rPh sb="5" eb="7">
      <t>ヒリツ</t>
    </rPh>
    <rPh sb="9" eb="11">
      <t>シンガタ</t>
    </rPh>
    <rPh sb="18" eb="21">
      <t>カンセンショウ</t>
    </rPh>
    <rPh sb="21" eb="23">
      <t>タイサク</t>
    </rPh>
    <rPh sb="24" eb="26">
      <t>カンワ</t>
    </rPh>
    <rPh sb="29" eb="31">
      <t>チュウブ</t>
    </rPh>
    <rPh sb="31" eb="33">
      <t>コクサイ</t>
    </rPh>
    <rPh sb="33" eb="35">
      <t>クウコウ</t>
    </rPh>
    <rPh sb="39" eb="41">
      <t>シヨウ</t>
    </rPh>
    <rPh sb="41" eb="43">
      <t>スイリョウ</t>
    </rPh>
    <rPh sb="44" eb="46">
      <t>ゾウカ</t>
    </rPh>
    <rPh sb="52" eb="54">
      <t>イッパン</t>
    </rPh>
    <rPh sb="54" eb="56">
      <t>カテイ</t>
    </rPh>
    <rPh sb="60" eb="62">
      <t>シヨウ</t>
    </rPh>
    <rPh sb="62" eb="64">
      <t>スイリョウ</t>
    </rPh>
    <rPh sb="65" eb="67">
      <t>ゲンショウ</t>
    </rPh>
    <rPh sb="68" eb="70">
      <t>キュウスイ</t>
    </rPh>
    <rPh sb="70" eb="72">
      <t>シュウエキ</t>
    </rPh>
    <rPh sb="73" eb="75">
      <t>ゲンショウ</t>
    </rPh>
    <rPh sb="86" eb="88">
      <t>ゲンショウ</t>
    </rPh>
    <rPh sb="106" eb="107">
      <t>コ</t>
    </rPh>
    <rPh sb="109" eb="111">
      <t>ルイジ</t>
    </rPh>
    <rPh sb="111" eb="113">
      <t>ダンタイ</t>
    </rPh>
    <rPh sb="114" eb="116">
      <t>ヘイキン</t>
    </rPh>
    <rPh sb="116" eb="118">
      <t>イジョウ</t>
    </rPh>
    <rPh sb="119" eb="120">
      <t>リツ</t>
    </rPh>
    <rPh sb="121" eb="123">
      <t>スイイ</t>
    </rPh>
    <rPh sb="128" eb="130">
      <t>ケンゼン</t>
    </rPh>
    <rPh sb="131" eb="133">
      <t>ケイエイ</t>
    </rPh>
    <rPh sb="142" eb="144">
      <t>ルイセキ</t>
    </rPh>
    <rPh sb="144" eb="146">
      <t>ケッソン</t>
    </rPh>
    <rPh sb="146" eb="147">
      <t>キン</t>
    </rPh>
    <rPh sb="147" eb="149">
      <t>ヒリツ</t>
    </rPh>
    <rPh sb="151" eb="153">
      <t>ヘイセイ</t>
    </rPh>
    <rPh sb="155" eb="157">
      <t>ネンド</t>
    </rPh>
    <rPh sb="158" eb="160">
      <t>カイケイ</t>
    </rPh>
    <rPh sb="160" eb="162">
      <t>キジュン</t>
    </rPh>
    <rPh sb="163" eb="165">
      <t>ヘンコウ</t>
    </rPh>
    <rPh sb="168" eb="170">
      <t>イコウ</t>
    </rPh>
    <rPh sb="173" eb="175">
      <t>イジ</t>
    </rPh>
    <rPh sb="182" eb="184">
      <t>リュウドウ</t>
    </rPh>
    <rPh sb="184" eb="186">
      <t>ヒリツ</t>
    </rPh>
    <rPh sb="188" eb="191">
      <t>ハイスイカン</t>
    </rPh>
    <rPh sb="191" eb="193">
      <t>フセツ</t>
    </rPh>
    <rPh sb="193" eb="194">
      <t>カ</t>
    </rPh>
    <rPh sb="194" eb="196">
      <t>コウジ</t>
    </rPh>
    <rPh sb="196" eb="197">
      <t>トウ</t>
    </rPh>
    <rPh sb="198" eb="200">
      <t>ケンセツ</t>
    </rPh>
    <rPh sb="200" eb="202">
      <t>カイリョウ</t>
    </rPh>
    <rPh sb="202" eb="203">
      <t>ヒ</t>
    </rPh>
    <rPh sb="204" eb="206">
      <t>ゾウカ</t>
    </rPh>
    <rPh sb="207" eb="208">
      <t>トモナ</t>
    </rPh>
    <rPh sb="209" eb="211">
      <t>シハラ</t>
    </rPh>
    <rPh sb="213" eb="215">
      <t>ゾウカ</t>
    </rPh>
    <rPh sb="225" eb="227">
      <t>イカ</t>
    </rPh>
    <rPh sb="233" eb="235">
      <t>リュウドウ</t>
    </rPh>
    <rPh sb="235" eb="237">
      <t>フサイ</t>
    </rPh>
    <rPh sb="239" eb="241">
      <t>リュウドウ</t>
    </rPh>
    <rPh sb="241" eb="243">
      <t>シサン</t>
    </rPh>
    <rPh sb="244" eb="245">
      <t>オオ</t>
    </rPh>
    <rPh sb="246" eb="248">
      <t>シハラ</t>
    </rPh>
    <rPh sb="249" eb="251">
      <t>ノウリョク</t>
    </rPh>
    <rPh sb="252" eb="254">
      <t>ホジ</t>
    </rPh>
    <rPh sb="261" eb="263">
      <t>キギョウ</t>
    </rPh>
    <rPh sb="263" eb="264">
      <t>サイ</t>
    </rPh>
    <rPh sb="264" eb="266">
      <t>ザンダカ</t>
    </rPh>
    <rPh sb="266" eb="267">
      <t>タイ</t>
    </rPh>
    <rPh sb="267" eb="269">
      <t>キュウスイ</t>
    </rPh>
    <rPh sb="269" eb="271">
      <t>シュウエキ</t>
    </rPh>
    <rPh sb="271" eb="273">
      <t>ヒリツ</t>
    </rPh>
    <rPh sb="275" eb="277">
      <t>ルイジ</t>
    </rPh>
    <rPh sb="277" eb="279">
      <t>ダンタイ</t>
    </rPh>
    <rPh sb="279" eb="281">
      <t>ヘイキン</t>
    </rPh>
    <rPh sb="282" eb="284">
      <t>ヒカク</t>
    </rPh>
    <rPh sb="286" eb="287">
      <t>ヒク</t>
    </rPh>
    <rPh sb="288" eb="290">
      <t>スイジュン</t>
    </rPh>
    <rPh sb="294" eb="296">
      <t>ヘイセイ</t>
    </rPh>
    <rPh sb="298" eb="300">
      <t>ネンド</t>
    </rPh>
    <rPh sb="300" eb="302">
      <t>イコウ</t>
    </rPh>
    <rPh sb="302" eb="304">
      <t>シンキ</t>
    </rPh>
    <rPh sb="304" eb="306">
      <t>カリイレ</t>
    </rPh>
    <rPh sb="307" eb="308">
      <t>ナ</t>
    </rPh>
    <rPh sb="310" eb="312">
      <t>マイトシ</t>
    </rPh>
    <rPh sb="313" eb="315">
      <t>ショウカン</t>
    </rPh>
    <rPh sb="319" eb="321">
      <t>キギョウ</t>
    </rPh>
    <rPh sb="321" eb="322">
      <t>サイ</t>
    </rPh>
    <rPh sb="322" eb="324">
      <t>ザンダカ</t>
    </rPh>
    <rPh sb="325" eb="327">
      <t>ゲンショウ</t>
    </rPh>
    <rPh sb="334" eb="336">
      <t>リョウキン</t>
    </rPh>
    <rPh sb="336" eb="338">
      <t>カイシュウ</t>
    </rPh>
    <rPh sb="338" eb="340">
      <t>ヒリツ</t>
    </rPh>
    <rPh sb="342" eb="344">
      <t>ルイジ</t>
    </rPh>
    <rPh sb="344" eb="346">
      <t>ダンタイ</t>
    </rPh>
    <rPh sb="346" eb="348">
      <t>ヘイキン</t>
    </rPh>
    <rPh sb="349" eb="350">
      <t>コ</t>
    </rPh>
    <rPh sb="352" eb="354">
      <t>スイジュン</t>
    </rPh>
    <rPh sb="355" eb="357">
      <t>スイイ</t>
    </rPh>
    <rPh sb="365" eb="367">
      <t>イジ</t>
    </rPh>
    <rPh sb="372" eb="373">
      <t>ツト</t>
    </rPh>
    <rPh sb="378" eb="380">
      <t>キュウスイ</t>
    </rPh>
    <rPh sb="380" eb="382">
      <t>ゲンカ</t>
    </rPh>
    <rPh sb="384" eb="386">
      <t>ルイジ</t>
    </rPh>
    <rPh sb="386" eb="388">
      <t>ダンタイ</t>
    </rPh>
    <rPh sb="388" eb="390">
      <t>ヘイキン</t>
    </rPh>
    <rPh sb="391" eb="392">
      <t>クラ</t>
    </rPh>
    <rPh sb="393" eb="394">
      <t>ヒク</t>
    </rPh>
    <rPh sb="395" eb="397">
      <t>スイジュン</t>
    </rPh>
    <rPh sb="398" eb="400">
      <t>スイイ</t>
    </rPh>
    <rPh sb="408" eb="410">
      <t>イジ</t>
    </rPh>
    <rPh sb="415" eb="416">
      <t>ツト</t>
    </rPh>
    <rPh sb="421" eb="423">
      <t>シセツ</t>
    </rPh>
    <rPh sb="423" eb="425">
      <t>リヨウ</t>
    </rPh>
    <rPh sb="425" eb="426">
      <t>リツ</t>
    </rPh>
    <rPh sb="428" eb="430">
      <t>ルイジ</t>
    </rPh>
    <rPh sb="430" eb="432">
      <t>ダンタイ</t>
    </rPh>
    <rPh sb="432" eb="434">
      <t>ヘイキン</t>
    </rPh>
    <rPh sb="435" eb="436">
      <t>クラ</t>
    </rPh>
    <rPh sb="437" eb="438">
      <t>タカ</t>
    </rPh>
    <rPh sb="439" eb="441">
      <t>スウチ</t>
    </rPh>
    <rPh sb="442" eb="444">
      <t>イジ</t>
    </rPh>
    <rPh sb="451" eb="454">
      <t>ユウシュウリツ</t>
    </rPh>
    <rPh sb="456" eb="458">
      <t>ルイジ</t>
    </rPh>
    <rPh sb="458" eb="460">
      <t>ダンタイ</t>
    </rPh>
    <rPh sb="460" eb="462">
      <t>ヘイキン</t>
    </rPh>
    <rPh sb="463" eb="464">
      <t>クラ</t>
    </rPh>
    <rPh sb="465" eb="466">
      <t>タカ</t>
    </rPh>
    <rPh sb="467" eb="469">
      <t>スウチ</t>
    </rPh>
    <rPh sb="470" eb="472">
      <t>イジ</t>
    </rPh>
    <rPh sb="479" eb="481">
      <t>コンゴ</t>
    </rPh>
    <rPh sb="482" eb="484">
      <t>ロウスイ</t>
    </rPh>
    <rPh sb="485" eb="487">
      <t>ソウキ</t>
    </rPh>
    <rPh sb="487" eb="489">
      <t>ハッケン</t>
    </rPh>
    <rPh sb="490" eb="492">
      <t>ソウキ</t>
    </rPh>
    <rPh sb="492" eb="494">
      <t>シュウゼン</t>
    </rPh>
    <rPh sb="495" eb="497">
      <t>タイオウ</t>
    </rPh>
    <rPh sb="498" eb="499">
      <t>ツヅ</t>
    </rPh>
    <rPh sb="504" eb="506">
      <t>カンロ</t>
    </rPh>
    <rPh sb="507" eb="510">
      <t>ケイネンカ</t>
    </rPh>
    <rPh sb="511" eb="512">
      <t>スス</t>
    </rPh>
    <rPh sb="519" eb="522">
      <t>ケイカクテキ</t>
    </rPh>
    <rPh sb="523" eb="525">
      <t>ロウキュウ</t>
    </rPh>
    <rPh sb="525" eb="526">
      <t>カン</t>
    </rPh>
    <rPh sb="527" eb="529">
      <t>コウシン</t>
    </rPh>
    <rPh sb="529" eb="531">
      <t>ジギョウ</t>
    </rPh>
    <rPh sb="532" eb="533">
      <t>オコナ</t>
    </rPh>
    <rPh sb="534" eb="536">
      <t>ヒツヨウ</t>
    </rPh>
    <phoneticPr fontId="4"/>
  </si>
  <si>
    <t>①有形固定資産減価償却率は、年々高くなってきている。法定耐用年数に近い資産が多いことがわかる。
②管路経年劣化率は、類似団体平均と比べて高く、老朽化した管路を多く保有していることがわかる。老朽管の更新事業を計画的に進める必要がある。
③管路更新率は、基幹管路の耐震化や配水管布設替工事を重点的に実施したため向上した。
　令和３年度から常滑市水道事業ビジョン2030に掲げた管路更新事業の財源確保に努め、基幹管路の更新、災害時重要給水施設管路の耐震化、塩化ビニル管路の布設替え等により老朽管路の更新を重点的・計画的に推進している。</t>
    <rPh sb="1" eb="3">
      <t>ユウケイ</t>
    </rPh>
    <rPh sb="3" eb="5">
      <t>コテイ</t>
    </rPh>
    <rPh sb="5" eb="7">
      <t>シサン</t>
    </rPh>
    <rPh sb="7" eb="9">
      <t>ゲンカ</t>
    </rPh>
    <rPh sb="9" eb="11">
      <t>ショウキャク</t>
    </rPh>
    <rPh sb="11" eb="12">
      <t>リツ</t>
    </rPh>
    <rPh sb="14" eb="16">
      <t>ネンネン</t>
    </rPh>
    <rPh sb="16" eb="17">
      <t>タカ</t>
    </rPh>
    <rPh sb="26" eb="28">
      <t>ホウテイ</t>
    </rPh>
    <rPh sb="28" eb="30">
      <t>タイヨウ</t>
    </rPh>
    <rPh sb="30" eb="32">
      <t>ネンスウ</t>
    </rPh>
    <rPh sb="33" eb="34">
      <t>チカ</t>
    </rPh>
    <rPh sb="35" eb="37">
      <t>シサン</t>
    </rPh>
    <rPh sb="38" eb="39">
      <t>オオ</t>
    </rPh>
    <rPh sb="49" eb="51">
      <t>カンロ</t>
    </rPh>
    <rPh sb="51" eb="53">
      <t>ケイネン</t>
    </rPh>
    <rPh sb="53" eb="55">
      <t>レッカ</t>
    </rPh>
    <rPh sb="55" eb="56">
      <t>リツ</t>
    </rPh>
    <rPh sb="58" eb="60">
      <t>ルイジ</t>
    </rPh>
    <rPh sb="60" eb="62">
      <t>ダンタイ</t>
    </rPh>
    <rPh sb="62" eb="64">
      <t>ヘイキン</t>
    </rPh>
    <rPh sb="65" eb="66">
      <t>クラ</t>
    </rPh>
    <rPh sb="68" eb="69">
      <t>タカ</t>
    </rPh>
    <rPh sb="71" eb="74">
      <t>ロウキュウカ</t>
    </rPh>
    <rPh sb="76" eb="78">
      <t>カンロ</t>
    </rPh>
    <rPh sb="79" eb="80">
      <t>オオ</t>
    </rPh>
    <rPh sb="81" eb="83">
      <t>ホユウ</t>
    </rPh>
    <rPh sb="94" eb="96">
      <t>ロウキュウ</t>
    </rPh>
    <rPh sb="96" eb="97">
      <t>カン</t>
    </rPh>
    <rPh sb="98" eb="100">
      <t>コウシン</t>
    </rPh>
    <rPh sb="100" eb="102">
      <t>ジギョウ</t>
    </rPh>
    <rPh sb="103" eb="106">
      <t>ケイカクテキ</t>
    </rPh>
    <rPh sb="107" eb="108">
      <t>スス</t>
    </rPh>
    <rPh sb="110" eb="112">
      <t>ヒツヨウ</t>
    </rPh>
    <rPh sb="118" eb="120">
      <t>カンロ</t>
    </rPh>
    <rPh sb="120" eb="122">
      <t>コウシン</t>
    </rPh>
    <rPh sb="122" eb="123">
      <t>リツ</t>
    </rPh>
    <rPh sb="125" eb="127">
      <t>キカン</t>
    </rPh>
    <rPh sb="127" eb="129">
      <t>カンロ</t>
    </rPh>
    <rPh sb="130" eb="133">
      <t>タイシンカ</t>
    </rPh>
    <rPh sb="134" eb="137">
      <t>ハイスイカン</t>
    </rPh>
    <rPh sb="137" eb="139">
      <t>フセツ</t>
    </rPh>
    <rPh sb="139" eb="140">
      <t>カ</t>
    </rPh>
    <rPh sb="140" eb="142">
      <t>コウジ</t>
    </rPh>
    <rPh sb="143" eb="146">
      <t>ジュウテンテキ</t>
    </rPh>
    <rPh sb="147" eb="149">
      <t>ジッシ</t>
    </rPh>
    <rPh sb="153" eb="155">
      <t>コウジョウ</t>
    </rPh>
    <rPh sb="160" eb="162">
      <t>レイワ</t>
    </rPh>
    <rPh sb="163" eb="165">
      <t>ネンド</t>
    </rPh>
    <rPh sb="167" eb="170">
      <t>トコナメシ</t>
    </rPh>
    <rPh sb="170" eb="172">
      <t>スイドウ</t>
    </rPh>
    <rPh sb="172" eb="174">
      <t>ジギョウ</t>
    </rPh>
    <rPh sb="183" eb="184">
      <t>カカ</t>
    </rPh>
    <rPh sb="186" eb="188">
      <t>カンロ</t>
    </rPh>
    <rPh sb="188" eb="190">
      <t>コウシン</t>
    </rPh>
    <rPh sb="190" eb="192">
      <t>ジギョウ</t>
    </rPh>
    <rPh sb="193" eb="195">
      <t>ザイゲン</t>
    </rPh>
    <rPh sb="195" eb="197">
      <t>カクホ</t>
    </rPh>
    <rPh sb="198" eb="199">
      <t>ツト</t>
    </rPh>
    <rPh sb="201" eb="203">
      <t>キカン</t>
    </rPh>
    <rPh sb="203" eb="205">
      <t>カンロ</t>
    </rPh>
    <rPh sb="206" eb="208">
      <t>コウシン</t>
    </rPh>
    <rPh sb="209" eb="211">
      <t>サイガイ</t>
    </rPh>
    <rPh sb="211" eb="212">
      <t>ジ</t>
    </rPh>
    <rPh sb="212" eb="214">
      <t>ジュウヨウ</t>
    </rPh>
    <rPh sb="214" eb="216">
      <t>キュウスイ</t>
    </rPh>
    <rPh sb="216" eb="218">
      <t>シセツ</t>
    </rPh>
    <rPh sb="218" eb="220">
      <t>カンロ</t>
    </rPh>
    <rPh sb="221" eb="224">
      <t>タイシンカ</t>
    </rPh>
    <rPh sb="225" eb="227">
      <t>エンカ</t>
    </rPh>
    <rPh sb="230" eb="232">
      <t>カンロ</t>
    </rPh>
    <rPh sb="233" eb="235">
      <t>フセツ</t>
    </rPh>
    <rPh sb="235" eb="236">
      <t>カ</t>
    </rPh>
    <rPh sb="237" eb="238">
      <t>トウ</t>
    </rPh>
    <rPh sb="241" eb="243">
      <t>ロウキュウ</t>
    </rPh>
    <rPh sb="243" eb="245">
      <t>カンロ</t>
    </rPh>
    <rPh sb="246" eb="248">
      <t>コウシン</t>
    </rPh>
    <rPh sb="249" eb="252">
      <t>ジュウテンテキ</t>
    </rPh>
    <rPh sb="253" eb="256">
      <t>ケイカクテキ</t>
    </rPh>
    <rPh sb="257" eb="259">
      <t>スイシン</t>
    </rPh>
    <phoneticPr fontId="4"/>
  </si>
  <si>
    <t>平成26年度（会計制度の改正）以降は、経営の健全性を保ち、指標は改善している。
令和４年度決算は給水収益が減少したが、コロナ禍により減少していた中部国際空港の使用水量は回復傾向にある。引き続き水道サービスの継続に努め、施設更新財源を確保し計画的に老朽管の管路更新事業（耐震化）を進めていく。
経営戦略については、「常滑市水道事業ビジョン2030」（令和３～12年度・2021～2030年度）として令和３年３月に策定しており、適宜、見直しを図りながら取組を着実に実行していく。</t>
    <rPh sb="0" eb="2">
      <t>ヘイセイ</t>
    </rPh>
    <rPh sb="4" eb="6">
      <t>ネンド</t>
    </rPh>
    <rPh sb="7" eb="9">
      <t>カイケイ</t>
    </rPh>
    <rPh sb="9" eb="11">
      <t>セイド</t>
    </rPh>
    <rPh sb="12" eb="14">
      <t>カイセイ</t>
    </rPh>
    <rPh sb="15" eb="17">
      <t>イコウ</t>
    </rPh>
    <rPh sb="19" eb="21">
      <t>ケイエイ</t>
    </rPh>
    <rPh sb="62" eb="63">
      <t>カ</t>
    </rPh>
    <rPh sb="66" eb="68">
      <t>ゲンショウ</t>
    </rPh>
    <rPh sb="72" eb="74">
      <t>チュウブ</t>
    </rPh>
    <rPh sb="74" eb="76">
      <t>コクサイ</t>
    </rPh>
    <rPh sb="76" eb="78">
      <t>クウコウ</t>
    </rPh>
    <rPh sb="79" eb="81">
      <t>シヨウ</t>
    </rPh>
    <rPh sb="81" eb="83">
      <t>スイリョウ</t>
    </rPh>
    <rPh sb="84" eb="86">
      <t>カイフク</t>
    </rPh>
    <rPh sb="86" eb="88">
      <t>ケイコウ</t>
    </rPh>
    <rPh sb="92" eb="93">
      <t>ヒ</t>
    </rPh>
    <rPh sb="94" eb="9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</si>
</sst>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1</c:v>
                </c:pt>
                <c:pt idx="2">
                  <c:v>0.74</c:v>
                </c:pt>
                <c:pt idx="3">
                  <c:v>0.63</c:v>
                </c:pt>
                <c:pt idx="4">
                  <c:v>1.1399999999999999</c:v>
                </c:pt>
              </c:numCache>
            </c:numRef>
          </c:val>
          <c:extLst>
            <c:ext xmlns:c16="http://schemas.microsoft.com/office/drawing/2014/chart" uri="{C3380CC4-5D6E-409C-BE32-E72D297353CC}">
              <c16:uniqueId val="{00000000-9942-4D7A-9FEC-5221E160AC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9942-4D7A-9FEC-5221E160AC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68.260000000000005</c:v>
                </c:pt>
                <c:pt idx="1">
                  <c:v>68.61</c:v>
                </c:pt>
                <c:pt idx="2">
                  <c:v>67</c:v>
                </c:pt>
                <c:pt idx="3">
                  <c:v>65.81</c:v>
                </c:pt>
                <c:pt idx="4">
                  <c:v>65.989999999999995</c:v>
                </c:pt>
              </c:numCache>
            </c:numRef>
          </c:val>
          <c:extLst>
            <c:ext xmlns:c16="http://schemas.microsoft.com/office/drawing/2014/chart" uri="{C3380CC4-5D6E-409C-BE32-E72D297353CC}">
              <c16:uniqueId val="{00000000-3D66-4684-A2E9-FFAD583E4D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D66-4684-A2E9-FFAD583E4D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91.97</c:v>
                </c:pt>
                <c:pt idx="1">
                  <c:v>92.56</c:v>
                </c:pt>
                <c:pt idx="2">
                  <c:v>90.18</c:v>
                </c:pt>
                <c:pt idx="3">
                  <c:v>92.11</c:v>
                </c:pt>
                <c:pt idx="4">
                  <c:v>91.1</c:v>
                </c:pt>
              </c:numCache>
            </c:numRef>
          </c:val>
          <c:extLst>
            <c:ext xmlns:c16="http://schemas.microsoft.com/office/drawing/2014/chart" uri="{C3380CC4-5D6E-409C-BE32-E72D297353CC}">
              <c16:uniqueId val="{00000000-508D-4D66-B40F-ABA4A6CA03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508D-4D66-B40F-ABA4A6CA03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118.84</c:v>
                </c:pt>
                <c:pt idx="1">
                  <c:v>119.79</c:v>
                </c:pt>
                <c:pt idx="2">
                  <c:v>111.27</c:v>
                </c:pt>
                <c:pt idx="3">
                  <c:v>117.09</c:v>
                </c:pt>
                <c:pt idx="4">
                  <c:v>115.99</c:v>
                </c:pt>
              </c:numCache>
            </c:numRef>
          </c:val>
          <c:extLst>
            <c:ext xmlns:c16="http://schemas.microsoft.com/office/drawing/2014/chart" uri="{C3380CC4-5D6E-409C-BE32-E72D297353CC}">
              <c16:uniqueId val="{00000000-E1DF-44D7-A001-5CD81B8E8B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E1DF-44D7-A001-5CD81B8E8B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c:v>
                </c:pt>
                <c:pt idx="1">
                  <c:v>46.12</c:v>
                </c:pt>
                <c:pt idx="2">
                  <c:v>47.38</c:v>
                </c:pt>
                <c:pt idx="3">
                  <c:v>48.63</c:v>
                </c:pt>
                <c:pt idx="4">
                  <c:v>49.34</c:v>
                </c:pt>
              </c:numCache>
            </c:numRef>
          </c:val>
          <c:extLst>
            <c:ext xmlns:c16="http://schemas.microsoft.com/office/drawing/2014/chart" uri="{C3380CC4-5D6E-409C-BE32-E72D297353CC}">
              <c16:uniqueId val="{00000000-9DFF-4B73-9A42-8142DD9390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9DFF-4B73-9A42-8142DD9390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24.29</c:v>
                </c:pt>
                <c:pt idx="1">
                  <c:v>25.36</c:v>
                </c:pt>
                <c:pt idx="2">
                  <c:v>26.43</c:v>
                </c:pt>
                <c:pt idx="3">
                  <c:v>27.8</c:v>
                </c:pt>
                <c:pt idx="4">
                  <c:v>29.41</c:v>
                </c:pt>
              </c:numCache>
            </c:numRef>
          </c:val>
          <c:extLst>
            <c:ext xmlns:c16="http://schemas.microsoft.com/office/drawing/2014/chart" uri="{C3380CC4-5D6E-409C-BE32-E72D297353CC}">
              <c16:uniqueId val="{00000000-AE98-4FD4-A493-3C73E9968F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E98-4FD4-A493-3C73E9968F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65-41A1-96BF-7313468F62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8665-41A1-96BF-7313468F62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414.3</c:v>
                </c:pt>
                <c:pt idx="1">
                  <c:v>334.4</c:v>
                </c:pt>
                <c:pt idx="2">
                  <c:v>234.92</c:v>
                </c:pt>
                <c:pt idx="3">
                  <c:v>330.01</c:v>
                </c:pt>
                <c:pt idx="4">
                  <c:v>276.7</c:v>
                </c:pt>
              </c:numCache>
            </c:numRef>
          </c:val>
          <c:extLst>
            <c:ext xmlns:c16="http://schemas.microsoft.com/office/drawing/2014/chart" uri="{C3380CC4-5D6E-409C-BE32-E72D297353CC}">
              <c16:uniqueId val="{00000000-E455-4391-B44F-4A61190B30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455-4391-B44F-4A61190B30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78.11</c:v>
                </c:pt>
                <c:pt idx="1">
                  <c:v>69.11</c:v>
                </c:pt>
                <c:pt idx="2">
                  <c:v>69.75</c:v>
                </c:pt>
                <c:pt idx="3">
                  <c:v>59.27</c:v>
                </c:pt>
                <c:pt idx="4">
                  <c:v>52.22</c:v>
                </c:pt>
              </c:numCache>
            </c:numRef>
          </c:val>
          <c:extLst>
            <c:ext xmlns:c16="http://schemas.microsoft.com/office/drawing/2014/chart" uri="{C3380CC4-5D6E-409C-BE32-E72D297353CC}">
              <c16:uniqueId val="{00000000-A879-4168-AE5E-04A80DF86A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879-4168-AE5E-04A80DF86A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122.49</c:v>
                </c:pt>
                <c:pt idx="1">
                  <c:v>124</c:v>
                </c:pt>
                <c:pt idx="2">
                  <c:v>112.58</c:v>
                </c:pt>
                <c:pt idx="3">
                  <c:v>119.8</c:v>
                </c:pt>
                <c:pt idx="4">
                  <c:v>118.32</c:v>
                </c:pt>
              </c:numCache>
            </c:numRef>
          </c:val>
          <c:extLst>
            <c:ext xmlns:c16="http://schemas.microsoft.com/office/drawing/2014/chart" uri="{C3380CC4-5D6E-409C-BE32-E72D297353CC}">
              <c16:uniqueId val="{00000000-3F2E-428F-A499-74F5D7D5D6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3F2E-428F-A499-74F5D7D5D6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134.38999999999999</c:v>
                </c:pt>
                <c:pt idx="1">
                  <c:v>133.96</c:v>
                </c:pt>
                <c:pt idx="2">
                  <c:v>137.91999999999999</c:v>
                </c:pt>
                <c:pt idx="3">
                  <c:v>134.84</c:v>
                </c:pt>
                <c:pt idx="4">
                  <c:v>137.16999999999999</c:v>
                </c:pt>
              </c:numCache>
            </c:numRef>
          </c:val>
          <c:extLst>
            <c:ext xmlns:c16="http://schemas.microsoft.com/office/drawing/2014/chart" uri="{C3380CC4-5D6E-409C-BE32-E72D297353CC}">
              <c16:uniqueId val="{00000000-DF04-4764-B779-7BAA00CBF9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DF04-4764-B779-7BAA00CBF9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I58" sqref="AI58"/>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常滑市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58452</v>
      </c>
      <c r="AM8" s="66"/>
      <c r="AN8" s="66"/>
      <c r="AO8" s="66"/>
      <c r="AP8" s="66"/>
      <c r="AQ8" s="66"/>
      <c r="AR8" s="66"/>
      <c r="AS8" s="66"/>
      <c r="AT8" s="37">
        <f>データ!$S$6</f>
        <v>55.9</v>
      </c>
      <c r="AU8" s="38"/>
      <c r="AV8" s="38"/>
      <c r="AW8" s="38"/>
      <c r="AX8" s="38"/>
      <c r="AY8" s="38"/>
      <c r="AZ8" s="38"/>
      <c r="BA8" s="38"/>
      <c r="BB8" s="55">
        <f>データ!$T$6</f>
        <v>1045.6500000000001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91.95</v>
      </c>
      <c r="J10" s="38"/>
      <c r="K10" s="38"/>
      <c r="L10" s="38"/>
      <c r="M10" s="38"/>
      <c r="N10" s="38"/>
      <c r="O10" s="65"/>
      <c r="P10" s="55">
        <f>データ!$P$6</f>
        <v>99.98</v>
      </c>
      <c r="Q10" s="55"/>
      <c r="R10" s="55"/>
      <c r="S10" s="55"/>
      <c r="T10" s="55"/>
      <c r="U10" s="55"/>
      <c r="V10" s="55"/>
      <c r="W10" s="66">
        <f>データ!$Q$6</f>
        <v>2354</v>
      </c>
      <c r="X10" s="66"/>
      <c r="Y10" s="66"/>
      <c r="Z10" s="66"/>
      <c r="AA10" s="66"/>
      <c r="AB10" s="66"/>
      <c r="AC10" s="66"/>
      <c r="AD10" s="2"/>
      <c r="AE10" s="2"/>
      <c r="AF10" s="2"/>
      <c r="AG10" s="2"/>
      <c r="AH10" s="2"/>
      <c r="AI10" s="2"/>
      <c r="AJ10" s="2"/>
      <c r="AK10" s="2"/>
      <c r="AL10" s="66">
        <f>データ!$U$6</f>
        <v>58460</v>
      </c>
      <c r="AM10" s="66"/>
      <c r="AN10" s="66"/>
      <c r="AO10" s="66"/>
      <c r="AP10" s="66"/>
      <c r="AQ10" s="66"/>
      <c r="AR10" s="66"/>
      <c r="AS10" s="66"/>
      <c r="AT10" s="37">
        <f>データ!$V$6</f>
        <v>55.9</v>
      </c>
      <c r="AU10" s="38"/>
      <c r="AV10" s="38"/>
      <c r="AW10" s="38"/>
      <c r="AX10" s="38"/>
      <c r="AY10" s="38"/>
      <c r="AZ10" s="38"/>
      <c r="BA10" s="38"/>
      <c r="BB10" s="55">
        <f>データ!$W$6</f>
        <v>1045.8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KjJClfwe9z0LxBLQ1uUKBGbMtVVYdSV/P9aq3rDU5WTEIBO8aFLqFMNSb4Jb7cZ5d0+L5w4qn+mXiQS0MVb6A==" saltValue="95VIOP77QNY7Y+di1WnQ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232165</v>
      </c>
      <c r="D6" s="20">
        <f t="shared" si="3"/>
        <v>46</v>
      </c>
      <c r="E6" s="20">
        <f t="shared" si="3"/>
        <v>1</v>
      </c>
      <c r="F6" s="20">
        <f t="shared" si="3"/>
        <v>0</v>
      </c>
      <c r="G6" s="20">
        <f t="shared" si="3"/>
        <v>1</v>
      </c>
      <c r="H6" s="20" t="str">
        <f t="shared" si="3"/>
        <v>愛知県　常滑市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91.95</v>
      </c>
      <c r="P6" s="21">
        <f t="shared" si="3"/>
        <v>99.98</v>
      </c>
      <c r="Q6" s="21">
        <f t="shared" si="3"/>
        <v>2354</v>
      </c>
      <c r="R6" s="21">
        <f t="shared" si="3"/>
        <v>58452</v>
      </c>
      <c r="S6" s="21">
        <f t="shared" si="3"/>
        <v>55.9</v>
      </c>
      <c r="T6" s="21">
        <f t="shared" si="3"/>
        <v>1045.6500000000001</v>
      </c>
      <c r="U6" s="21">
        <f t="shared" si="3"/>
        <v>58460</v>
      </c>
      <c r="V6" s="21">
        <f t="shared" si="3"/>
        <v>55.9</v>
      </c>
      <c r="W6" s="21">
        <f t="shared" si="3"/>
        <v>1045.8</v>
      </c>
      <c r="X6" s="22">
        <f>IF(X7="",NA(),X7)</f>
        <v>118.84</v>
      </c>
      <c r="Y6" s="22">
        <f t="shared" ref="Y6:AG6" si="4">IF(Y7="",NA(),Y7)</f>
        <v>119.79</v>
      </c>
      <c r="Z6" s="22">
        <f t="shared" si="4"/>
        <v>111.27</v>
      </c>
      <c r="AA6" s="22">
        <f t="shared" si="4"/>
        <v>117.09</v>
      </c>
      <c r="AB6" s="22">
        <f t="shared" si="4"/>
        <v>115.99</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414.3</v>
      </c>
      <c r="AU6" s="22">
        <f t="shared" ref="AU6:BC6" si="6">IF(AU7="",NA(),AU7)</f>
        <v>334.4</v>
      </c>
      <c r="AV6" s="22">
        <f t="shared" si="6"/>
        <v>234.92</v>
      </c>
      <c r="AW6" s="22">
        <f t="shared" si="6"/>
        <v>330.01</v>
      </c>
      <c r="AX6" s="22">
        <f t="shared" si="6"/>
        <v>276.7</v>
      </c>
      <c r="AY6" s="22">
        <f t="shared" si="6"/>
        <v>349.83</v>
      </c>
      <c r="AZ6" s="22">
        <f t="shared" si="6"/>
        <v>360.86</v>
      </c>
      <c r="BA6" s="22">
        <f t="shared" si="6"/>
        <v>350.79</v>
      </c>
      <c r="BB6" s="22">
        <f t="shared" si="6"/>
        <v>354.57</v>
      </c>
      <c r="BC6" s="22">
        <f t="shared" si="6"/>
        <v>357.74</v>
      </c>
      <c r="BD6" s="21" t="str">
        <f>IF(BD7="","",IF(BD7="-","【-】","【"&amp;SUBSTITUTE(TEXT(BD7,"#,##0.00"),"-","△")&amp;"】"))</f>
        <v>【252.29】</v>
      </c>
      <c r="BE6" s="22">
        <f>IF(BE7="",NA(),BE7)</f>
        <v>78.11</v>
      </c>
      <c r="BF6" s="22">
        <f t="shared" ref="BF6:BN6" si="7">IF(BF7="",NA(),BF7)</f>
        <v>69.11</v>
      </c>
      <c r="BG6" s="22">
        <f t="shared" si="7"/>
        <v>69.75</v>
      </c>
      <c r="BH6" s="22">
        <f t="shared" si="7"/>
        <v>59.27</v>
      </c>
      <c r="BI6" s="22">
        <f t="shared" si="7"/>
        <v>52.22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122.49</v>
      </c>
      <c r="BQ6" s="22">
        <f t="shared" ref="BQ6:BY6" si="8">IF(BQ7="",NA(),BQ7)</f>
        <v>124</v>
      </c>
      <c r="BR6" s="22">
        <f t="shared" si="8"/>
        <v>112.58</v>
      </c>
      <c r="BS6" s="22">
        <f t="shared" si="8"/>
        <v>119.8</v>
      </c>
      <c r="BT6" s="22">
        <f t="shared" si="8"/>
        <v>118.32</v>
      </c>
      <c r="BU6" s="22">
        <f t="shared" si="8"/>
        <v>103.54</v>
      </c>
      <c r="BV6" s="22">
        <f t="shared" si="8"/>
        <v>103.32</v>
      </c>
      <c r="BW6" s="22">
        <f t="shared" si="8"/>
        <v>100.85</v>
      </c>
      <c r="BX6" s="22">
        <f t="shared" si="8"/>
        <v>103.79</v>
      </c>
      <c r="BY6" s="22">
        <f t="shared" si="8"/>
        <v>98.3</v>
      </c>
      <c r="BZ6" s="21" t="str">
        <f>IF(BZ7="","",IF(BZ7="-","【-】","【"&amp;SUBSTITUTE(TEXT(BZ7,"#,##0.00"),"-","△")&amp;"】"))</f>
        <v>【97.47】</v>
      </c>
      <c r="CA6" s="22">
        <f>IF(CA7="",NA(),CA7)</f>
        <v>134.38999999999999</v>
      </c>
      <c r="CB6" s="22">
        <f t="shared" ref="CB6:CJ6" si="9">IF(CB7="",NA(),CB7)</f>
        <v>133.96</v>
      </c>
      <c r="CC6" s="22">
        <f t="shared" si="9"/>
        <v>137.91999999999999</v>
      </c>
      <c r="CD6" s="22">
        <f t="shared" si="9"/>
        <v>134.84</v>
      </c>
      <c r="CE6" s="22">
        <f t="shared" si="9"/>
        <v>137.16999999999999</v>
      </c>
      <c r="CF6" s="22">
        <f t="shared" si="9"/>
        <v>167.46</v>
      </c>
      <c r="CG6" s="22">
        <f t="shared" si="9"/>
        <v>168.56</v>
      </c>
      <c r="CH6" s="22">
        <f t="shared" si="9"/>
        <v>167.1</v>
      </c>
      <c r="CI6" s="22">
        <f t="shared" si="9"/>
        <v>167.86</v>
      </c>
      <c r="CJ6" s="22">
        <f t="shared" si="9"/>
        <v>173.68</v>
      </c>
      <c r="CK6" s="21" t="str">
        <f>IF(CK7="","",IF(CK7="-","【-】","【"&amp;SUBSTITUTE(TEXT(CK7,"#,##0.00"),"-","△")&amp;"】"))</f>
        <v>【174.75】</v>
      </c>
      <c r="CL6" s="22">
        <f>IF(CL7="",NA(),CL7)</f>
        <v>68.260000000000005</v>
      </c>
      <c r="CM6" s="22">
        <f t="shared" ref="CM6:CU6" si="10">IF(CM7="",NA(),CM7)</f>
        <v>68.61</v>
      </c>
      <c r="CN6" s="22">
        <f t="shared" si="10"/>
        <v>67</v>
      </c>
      <c r="CO6" s="22">
        <f t="shared" si="10"/>
        <v>65.81</v>
      </c>
      <c r="CP6" s="22">
        <f t="shared" si="10"/>
        <v>65.989999999999995</v>
      </c>
      <c r="CQ6" s="22">
        <f t="shared" si="10"/>
        <v>59.46</v>
      </c>
      <c r="CR6" s="22">
        <f t="shared" si="10"/>
        <v>59.51</v>
      </c>
      <c r="CS6" s="22">
        <f t="shared" si="10"/>
        <v>59.91</v>
      </c>
      <c r="CT6" s="22">
        <f t="shared" si="10"/>
        <v>59.4</v>
      </c>
      <c r="CU6" s="22">
        <f t="shared" si="10"/>
        <v>59.24</v>
      </c>
      <c r="CV6" s="21" t="str">
        <f>IF(CV7="","",IF(CV7="-","【-】","【"&amp;SUBSTITUTE(TEXT(CV7,"#,##0.00"),"-","△")&amp;"】"))</f>
        <v>【59.97】</v>
      </c>
      <c r="CW6" s="22">
        <f>IF(CW7="",NA(),CW7)</f>
        <v>91.97</v>
      </c>
      <c r="CX6" s="22">
        <f t="shared" ref="CX6:DF6" si="11">IF(CX7="",NA(),CX7)</f>
        <v>92.56</v>
      </c>
      <c r="CY6" s="22">
        <f t="shared" si="11"/>
        <v>90.18</v>
      </c>
      <c r="CZ6" s="22">
        <f t="shared" si="11"/>
        <v>92.11</v>
      </c>
      <c r="DA6" s="22">
        <f t="shared" si="11"/>
        <v>91.1</v>
      </c>
      <c r="DB6" s="22">
        <f t="shared" si="11"/>
        <v>87.41</v>
      </c>
      <c r="DC6" s="22">
        <f t="shared" si="11"/>
        <v>87.08</v>
      </c>
      <c r="DD6" s="22">
        <f t="shared" si="11"/>
        <v>87.26</v>
      </c>
      <c r="DE6" s="22">
        <f t="shared" si="11"/>
        <v>87.57</v>
      </c>
      <c r="DF6" s="22">
        <f t="shared" si="11"/>
        <v>87.26</v>
      </c>
      <c r="DG6" s="21" t="str">
        <f>IF(DG7="","",IF(DG7="-","【-】","【"&amp;SUBSTITUTE(TEXT(DG7,"#,##0.00"),"-","△")&amp;"】"))</f>
        <v>【89.76】</v>
      </c>
      <c r="DH6" s="22">
        <f>IF(DH7="",NA(),DH7)</f>
        <v>45</v>
      </c>
      <c r="DI6" s="22">
        <f t="shared" ref="DI6:DQ6" si="12">IF(DI7="",NA(),DI7)</f>
        <v>46.12</v>
      </c>
      <c r="DJ6" s="22">
        <f t="shared" si="12"/>
        <v>47.38</v>
      </c>
      <c r="DK6" s="22">
        <f t="shared" si="12"/>
        <v>48.63</v>
      </c>
      <c r="DL6" s="22">
        <f t="shared" si="12"/>
        <v>49.34</v>
      </c>
      <c r="DM6" s="22">
        <f t="shared" si="12"/>
        <v>47.62</v>
      </c>
      <c r="DN6" s="22">
        <f t="shared" si="12"/>
        <v>48.55</v>
      </c>
      <c r="DO6" s="22">
        <f t="shared" si="12"/>
        <v>49.2</v>
      </c>
      <c r="DP6" s="22">
        <f t="shared" si="12"/>
        <v>50.01</v>
      </c>
      <c r="DQ6" s="22">
        <f t="shared" si="12"/>
        <v>50.99</v>
      </c>
      <c r="DR6" s="21" t="str">
        <f>IF(DR7="","",IF(DR7="-","【-】","【"&amp;SUBSTITUTE(TEXT(DR7,"#,##0.00"),"-","△")&amp;"】"))</f>
        <v>【51.51】</v>
      </c>
      <c r="DS6" s="22">
        <f>IF(DS7="",NA(),DS7)</f>
        <v>24.29</v>
      </c>
      <c r="DT6" s="22">
        <f t="shared" ref="DT6:EB6" si="13">IF(DT7="",NA(),DT7)</f>
        <v>25.36</v>
      </c>
      <c r="DU6" s="22">
        <f t="shared" si="13"/>
        <v>26.43</v>
      </c>
      <c r="DV6" s="22">
        <f t="shared" si="13"/>
        <v>27.8</v>
      </c>
      <c r="DW6" s="22">
        <f t="shared" si="13"/>
        <v>29.41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0.64</v>
      </c>
      <c r="EE6" s="22">
        <f t="shared" ref="EE6:EM6" si="14">IF(EE7="",NA(),EE7)</f>
        <v>1</v>
      </c>
      <c r="EF6" s="22">
        <f t="shared" si="14"/>
        <v>0.74</v>
      </c>
      <c r="EG6" s="22">
        <f t="shared" si="14"/>
        <v>0.63</v>
      </c>
      <c r="EH6" s="22">
        <f t="shared" si="14"/>
        <v>1.1399999999999999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232165</v>
      </c>
      <c r="D7" s="24">
        <v>46</v>
      </c>
      <c r="E7" s="24">
        <v>1</v>
      </c>
      <c r="F7" s="24">
        <v>0</v>
      </c>
      <c r="G7" s="24">
        <v>1</v>
      </c>
      <c r="H7" s="24" t="s">
        <v>93</v>
      </c>
      <c r="I7" s="24" t="s">
        <v>94</v>
      </c>
      <c r="J7" s="24" t="s">
        <v>95</v>
      </c>
      <c r="K7" s="24" t="s">
        <v>96</v>
      </c>
      <c r="L7" s="24" t="s">
        <v>97</v>
      </c>
      <c r="M7" s="24" t="s">
        <v>98</v>
      </c>
      <c r="N7" s="25" t="s">
        <v>99</v>
      </c>
      <c r="O7" s="25">
        <v>91.95</v>
      </c>
      <c r="P7" s="25">
        <v>99.98</v>
      </c>
      <c r="Q7" s="25">
        <v>2354</v>
      </c>
      <c r="R7" s="25">
        <v>58452</v>
      </c>
      <c r="S7" s="25">
        <v>55.9</v>
      </c>
      <c r="T7" s="25">
        <v>1045.6500000000001</v>
      </c>
      <c r="U7" s="25">
        <v>58460</v>
      </c>
      <c r="V7" s="25">
        <v>55.9</v>
      </c>
      <c r="W7" s="25">
        <v>1045.8</v>
      </c>
      <c r="X7" s="25">
        <v>118.84</v>
      </c>
      <c r="Y7" s="25">
        <v>119.79</v>
      </c>
      <c r="Z7" s="25">
        <v>111.27</v>
      </c>
      <c r="AA7" s="25">
        <v>117.09</v>
      </c>
      <c r="AB7" s="25">
        <v>115.99</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414.3</v>
      </c>
      <c r="AU7" s="25">
        <v>334.4</v>
      </c>
      <c r="AV7" s="25">
        <v>234.92</v>
      </c>
      <c r="AW7" s="25">
        <v>330.01</v>
      </c>
      <c r="AX7" s="25">
        <v>276.7</v>
      </c>
      <c r="AY7" s="25">
        <v>349.83</v>
      </c>
      <c r="AZ7" s="25">
        <v>360.86</v>
      </c>
      <c r="BA7" s="25">
        <v>350.79</v>
      </c>
      <c r="BB7" s="25">
        <v>354.57</v>
      </c>
      <c r="BC7" s="25">
        <v>357.74</v>
      </c>
      <c r="BD7" s="25">
        <v>252.29</v>
      </c>
      <c r="BE7" s="25">
        <v>78.11</v>
      </c>
      <c r="BF7" s="25">
        <v>69.11</v>
      </c>
      <c r="BG7" s="25">
        <v>69.75</v>
      </c>
      <c r="BH7" s="25">
        <v>59.27</v>
      </c>
      <c r="BI7" s="25">
        <v>52.22</v>
      </c>
      <c r="BJ7" s="25">
        <v>314.87</v>
      </c>
      <c r="BK7" s="25">
        <v>309.27999999999997</v>
      </c>
      <c r="BL7" s="25">
        <v>322.92</v>
      </c>
      <c r="BM7" s="25">
        <v>303.45999999999998</v>
      </c>
      <c r="BN7" s="25">
        <v>307.27999999999997</v>
      </c>
      <c r="BO7" s="25">
        <v>268.07</v>
      </c>
      <c r="BP7" s="25">
        <v>122.49</v>
      </c>
      <c r="BQ7" s="25">
        <v>124</v>
      </c>
      <c r="BR7" s="25">
        <v>112.58</v>
      </c>
      <c r="BS7" s="25">
        <v>119.8</v>
      </c>
      <c r="BT7" s="25">
        <v>118.32</v>
      </c>
      <c r="BU7" s="25">
        <v>103.54</v>
      </c>
      <c r="BV7" s="25">
        <v>103.32</v>
      </c>
      <c r="BW7" s="25">
        <v>100.85</v>
      </c>
      <c r="BX7" s="25">
        <v>103.79</v>
      </c>
      <c r="BY7" s="25">
        <v>98.3</v>
      </c>
      <c r="BZ7" s="25">
        <v>97.47</v>
      </c>
      <c r="CA7" s="25">
        <v>134.38999999999999</v>
      </c>
      <c r="CB7" s="25">
        <v>133.96</v>
      </c>
      <c r="CC7" s="25">
        <v>137.91999999999999</v>
      </c>
      <c r="CD7" s="25">
        <v>134.84</v>
      </c>
      <c r="CE7" s="25">
        <v>137.16999999999999</v>
      </c>
      <c r="CF7" s="25">
        <v>167.46</v>
      </c>
      <c r="CG7" s="25">
        <v>168.56</v>
      </c>
      <c r="CH7" s="25">
        <v>167.1</v>
      </c>
      <c r="CI7" s="25">
        <v>167.86</v>
      </c>
      <c r="CJ7" s="25">
        <v>173.68</v>
      </c>
      <c r="CK7" s="25">
        <v>174.75</v>
      </c>
      <c r="CL7" s="25">
        <v>68.260000000000005</v>
      </c>
      <c r="CM7" s="25">
        <v>68.61</v>
      </c>
      <c r="CN7" s="25">
        <v>67</v>
      </c>
      <c r="CO7" s="25">
        <v>65.81</v>
      </c>
      <c r="CP7" s="25">
        <v>65.989999999999995</v>
      </c>
      <c r="CQ7" s="25">
        <v>59.46</v>
      </c>
      <c r="CR7" s="25">
        <v>59.51</v>
      </c>
      <c r="CS7" s="25">
        <v>59.91</v>
      </c>
      <c r="CT7" s="25">
        <v>59.4</v>
      </c>
      <c r="CU7" s="25">
        <v>59.24</v>
      </c>
      <c r="CV7" s="25">
        <v>59.97</v>
      </c>
      <c r="CW7" s="25">
        <v>91.97</v>
      </c>
      <c r="CX7" s="25">
        <v>92.56</v>
      </c>
      <c r="CY7" s="25">
        <v>90.18</v>
      </c>
      <c r="CZ7" s="25">
        <v>92.11</v>
      </c>
      <c r="DA7" s="25">
        <v>91.1</v>
      </c>
      <c r="DB7" s="25">
        <v>87.41</v>
      </c>
      <c r="DC7" s="25">
        <v>87.08</v>
      </c>
      <c r="DD7" s="25">
        <v>87.26</v>
      </c>
      <c r="DE7" s="25">
        <v>87.57</v>
      </c>
      <c r="DF7" s="25">
        <v>87.26</v>
      </c>
      <c r="DG7" s="25">
        <v>89.76</v>
      </c>
      <c r="DH7" s="25">
        <v>45</v>
      </c>
      <c r="DI7" s="25">
        <v>46.12</v>
      </c>
      <c r="DJ7" s="25">
        <v>47.38</v>
      </c>
      <c r="DK7" s="25">
        <v>48.63</v>
      </c>
      <c r="DL7" s="25">
        <v>49.34</v>
      </c>
      <c r="DM7" s="25">
        <v>47.62</v>
      </c>
      <c r="DN7" s="25">
        <v>48.55</v>
      </c>
      <c r="DO7" s="25">
        <v>49.2</v>
      </c>
      <c r="DP7" s="25">
        <v>50.01</v>
      </c>
      <c r="DQ7" s="25">
        <v>50.99</v>
      </c>
      <c r="DR7" s="25">
        <v>51.51</v>
      </c>
      <c r="DS7" s="25">
        <v>24.29</v>
      </c>
      <c r="DT7" s="25">
        <v>25.36</v>
      </c>
      <c r="DU7" s="25">
        <v>26.43</v>
      </c>
      <c r="DV7" s="25">
        <v>27.8</v>
      </c>
      <c r="DW7" s="25">
        <v>29.41</v>
      </c>
      <c r="DX7" s="25">
        <v>16.27</v>
      </c>
      <c r="DY7" s="25">
        <v>17.11</v>
      </c>
      <c r="DZ7" s="25">
        <v>18.329999999999998</v>
      </c>
      <c r="EA7" s="25">
        <v>20.27</v>
      </c>
      <c r="EB7" s="25">
        <v>21.69</v>
      </c>
      <c r="EC7" s="25">
        <v>23.75</v>
      </c>
      <c r="ED7" s="25">
        <v>0.64</v>
      </c>
      <c r="EE7" s="25">
        <v>1</v>
      </c>
      <c r="EF7" s="25">
        <v>0.74</v>
      </c>
      <c r="EG7" s="25">
        <v>0.63</v>
      </c>
      <c r="EH7" s="25">
        <v>1.1399999999999999</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2024-01-25T06:03:25Z</cp:lastPrinted>
  <dcterms:created xsi:type="dcterms:W3CDTF">2023-12-05T00:55:43Z</dcterms:created>
  <dcterms:modified xsi:type="dcterms:W3CDTF">2024-02-22T06:20:22Z</dcterms:modified>
  <cp:category/>
</cp:coreProperties>
</file>