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7　常滑市\"/>
    </mc:Choice>
  </mc:AlternateContent>
  <xr:revisionPtr revIDLastSave="0" documentId="13_ncr:1_{91AF3F3A-1E8F-41BA-B809-7437C76A9049}" xr6:coauthVersionLast="47" xr6:coauthVersionMax="47" xr10:uidLastSave="{00000000-0000-0000-0000-000000000000}"/>
  <workbookProtection workbookAlgorithmName="SHA-512" workbookHashValue="xEEsyFZEcV558eLs8vBzYGLr14uZXhMLRYakRqPRxySBOhTV3qysQDGv31Gv7v1aOqQDwQyfvKddbhmeiwcmOQ==" workbookSaltValue="OYBfkH5CtHpwIolj5VDCE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AT10" i="4"/>
  <c r="AD10" i="4"/>
  <c r="BB8" i="4"/>
  <c r="AT8" i="4"/>
  <c r="W8" i="4"/>
  <c r="P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<sst xmlns="http://schemas.openxmlformats.org/spreadsheetml/2006/main" count="275" uniqueCount="116">
  <si>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</si>
  <si>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</si>
  <si>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</si>
  <si>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</si>
  <si>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</si>
  <si>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</si>
  <si>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</si>
  <si>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</si>
  <si>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</si>
  <si>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</si>
  <si>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</si>
  <si>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</si>
  <si>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</si>
  <si>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</si>
  <si>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</si>
  <si>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</si>
  <si>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</si>
  <si>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</si>
  <si>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</si>
  <si>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</si>
  <si>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</si>
  <si>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</si>
  <si>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</si>
  <si>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</si>
  <si>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</si>
  <si>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</si>
  <si>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</si>
  <si>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</si>
  <si>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</si>
  <si>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</si>
  <si>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</si>
  <si>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</si>
  <si>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</si>
  <si>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</si>
  <si>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</si>
  <si>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</si>
  <si>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</si>
  <si>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</si>
  <si>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</si>
  <si>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</si>
  <si>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</si>
  <si>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</si>
  <si>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</si>
  <si>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</si>
  <si>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</si>
  <si>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</si>
  <si>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</si>
  <si>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</si>
  <si>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</si>
  <si>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</si>
  <si>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</si>
  <si>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</si>
  <si>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</si>
  <si>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</si>
  <si>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</si>
  <si>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</si>
  <si>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</si>
  <si>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</si>
  <si>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</si>
  <si>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</si>
  <si>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</si>
  <si>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</si>
  <si>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</si>
  <si>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</si>
  <si>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</si>
  <si>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</si>
  <si>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</si>
  <si>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</si>
  <si>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</si>
  <si>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</si>
  <si>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</si>
  <si>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</si>
  <si>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</si>
  <si>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</si>
  <si>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</si>
  <si>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</si>
  <si>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</si>
  <si>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</si>
  <si>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</si>
  <si>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</si>
  <si>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</si>
  <si>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</si>
  <si>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</si>
  <si>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</si>
  <si>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</si>
  <si>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</si>
  <si>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</si>
  <si>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</si>
  <si>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</si>
  <si>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</si>
  <si>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</si>
  <si>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</si>
  <si>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</si>
  <si>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</si>
  <si>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</si>
  <si>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</si>
  <si>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</si>
  <si>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</si>
  <si>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</si>
  <si>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</si>
  <si>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</si>
  <si>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</si>
  <si>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</si>
  <si>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</si>
  <si>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</si>
  <si>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</si>
  <si>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</si>
  <si>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</si>
  <si>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</si>
  <si>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</si>
  <si>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</si>
  <si>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</si>
  <si>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</si>
  <si>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13年度と公共下水道の歴史としては浅いが、終末処理場の機器・施設類は順次更新時期を迎えるとともに、毎年度の整備によって処理区域が拡大しており、維持管理費が増加傾向にあるため、効果的、効率的な維持管理に努める必要がある。
　また、水洗化率は年々上昇しているものの、いまだ低水準にあり、その向上に取り組んでいかなければならない。
　今後は、こうした課題を十分整理した上で、経営戦略を活用して持続的かつ安定的な経営基盤の強化に取り組んでいく。なお、平成28年度に策定した経営戦略については、令和２年度に見直しを行っており、次回は令和６年度に見直しを行う予定である。</t>
    <rPh sb="57" eb="60">
      <t>マイネンド</t>
    </rPh>
    <rPh sb="61" eb="63">
      <t>セイビ</t>
    </rPh>
    <rPh sb="67" eb="69">
      <t>ショリ</t>
    </rPh>
    <rPh sb="69" eb="71">
      <t>クイキ</t>
    </rPh>
    <rPh sb="72" eb="74">
      <t>カクダイ</t>
    </rPh>
    <rPh sb="127" eb="129">
      <t>ネンネン</t>
    </rPh>
    <rPh sb="129" eb="131">
      <t>ジョウショウ</t>
    </rPh>
    <rPh sb="151" eb="153">
      <t>コウジョウ</t>
    </rPh>
    <rPh sb="183" eb="185">
      <t>ジュウブン</t>
    </rPh>
    <rPh sb="229" eb="231">
      <t>ヘイセイ</t>
    </rPh>
    <rPh sb="233" eb="235">
      <t>ネンド</t>
    </rPh>
    <rPh sb="236" eb="238">
      <t>サクテイ</t>
    </rPh>
    <rPh sb="240" eb="242">
      <t>ケイエイ</t>
    </rPh>
    <rPh sb="242" eb="244">
      <t>センリャク</t>
    </rPh>
    <rPh sb="250" eb="252">
      <t>レイワ</t>
    </rPh>
    <rPh sb="256" eb="258">
      <t>ミナオ</t>
    </rPh>
    <rPh sb="266" eb="268">
      <t>ジカイ</t>
    </rPh>
    <rPh sb="269" eb="271">
      <t>レイワ</t>
    </rPh>
    <rPh sb="272" eb="274">
      <t>ネンド</t>
    </rPh>
    <rPh sb="281" eb="283">
      <t>ヨテイ</t>
    </rPh>
    <phoneticPr fontId="14"/>
  </si>
  <si>
    <t>　経営状況として、①経常収支比率は108.74％と黒字となっており、前年度と比べて低下したが、類似団体平均値と同程度の黒字幅となった。⑥汚水処理原価は電気料の高騰等によって増加しており、⑤経費回収率は前年と比べて上昇したものの、引き続き類似団体平均値を下回った。今後は大口使用者からの使用料収入の状況を注視するとともに、接続促進等によって収入の増加を図り、収支の改善を目指す。
　財政状態として、③流動比率は100％を下回っており、前年度と比べて低下したが、建設改良費等に充てられた企業債の償還は翌年度の収入によることを予定しており、類似団体平均値と比べても余裕がある比率となっている。④企業債残高対事業規模比率は、企業債残高のうちほぼ全額を一般会計が負担する見込みであるため低い値となっている。
　⑦施設利用率は、処理水量の増加に伴って上昇しており、類似団体平均値と比べても高い値となった。令和５年度には施設の増設によって処理能力が増大し、値は低下する見込みとなっている。
　⑧水洗化率については、整備後の年数が浅い地域もあり、類似団体平均値と比べて低い値となっているが、前年度と比べると2.35ポイント上昇している。良好な経営の維持のため、今後も処理区域の拡大による区域内人口の増加と接続促進の取り組みを合わせて行い、水洗化率の向上、水洗化人口の増加、使用料収入の増加を図る。</t>
    <rPh sb="1" eb="3">
      <t>ケイエイ</t>
    </rPh>
    <rPh sb="3" eb="5">
      <t>ジョウキョウ</t>
    </rPh>
    <rPh sb="10" eb="12">
      <t>ケイジョウ</t>
    </rPh>
    <rPh sb="12" eb="14">
      <t>シュウシ</t>
    </rPh>
    <rPh sb="14" eb="16">
      <t>ヒリツ</t>
    </rPh>
    <rPh sb="25" eb="27">
      <t>クロジ</t>
    </rPh>
    <rPh sb="34" eb="37">
      <t>ゼンネンド</t>
    </rPh>
    <rPh sb="38" eb="39">
      <t>クラ</t>
    </rPh>
    <rPh sb="41" eb="43">
      <t>テイカ</t>
    </rPh>
    <rPh sb="47" eb="49">
      <t>ルイジ</t>
    </rPh>
    <rPh sb="49" eb="51">
      <t>ダンタイ</t>
    </rPh>
    <rPh sb="51" eb="54">
      <t>ヘイキンチ</t>
    </rPh>
    <rPh sb="55" eb="58">
      <t>ドウテイド</t>
    </rPh>
    <rPh sb="59" eb="61">
      <t>クロジ</t>
    </rPh>
    <rPh sb="61" eb="62">
      <t>ハバ</t>
    </rPh>
    <rPh sb="86" eb="88">
      <t>ゾウカ</t>
    </rPh>
    <rPh sb="94" eb="96">
      <t>ケイヒ</t>
    </rPh>
    <rPh sb="96" eb="98">
      <t>カイシュウ</t>
    </rPh>
    <rPh sb="98" eb="99">
      <t>リツ</t>
    </rPh>
    <rPh sb="100" eb="102">
      <t>ゼンネン</t>
    </rPh>
    <rPh sb="103" eb="104">
      <t>クラ</t>
    </rPh>
    <rPh sb="106" eb="108">
      <t>ジョウショウ</t>
    </rPh>
    <rPh sb="114" eb="115">
      <t>ヒ</t>
    </rPh>
    <rPh sb="116" eb="117">
      <t>ツヅ</t>
    </rPh>
    <rPh sb="118" eb="120">
      <t>ルイジ</t>
    </rPh>
    <rPh sb="120" eb="122">
      <t>ダンタイ</t>
    </rPh>
    <rPh sb="122" eb="125">
      <t>ヘイキンチ</t>
    </rPh>
    <rPh sb="126" eb="128">
      <t>シタマワ</t>
    </rPh>
    <rPh sb="131" eb="133">
      <t>コンゴ</t>
    </rPh>
    <rPh sb="142" eb="145">
      <t>シヨウリョウ</t>
    </rPh>
    <rPh sb="145" eb="147">
      <t>シュウニュウ</t>
    </rPh>
    <rPh sb="148" eb="150">
      <t>ジョウキョウ</t>
    </rPh>
    <rPh sb="151" eb="153">
      <t>チュウシ</t>
    </rPh>
    <rPh sb="160" eb="162">
      <t>セツゾク</t>
    </rPh>
    <rPh sb="162" eb="164">
      <t>ソクシン</t>
    </rPh>
    <rPh sb="164" eb="165">
      <t>トウ</t>
    </rPh>
    <rPh sb="169" eb="171">
      <t>シュウニュウ</t>
    </rPh>
    <rPh sb="172" eb="174">
      <t>ゾウカ</t>
    </rPh>
    <rPh sb="175" eb="176">
      <t>ハカ</t>
    </rPh>
    <rPh sb="178" eb="180">
      <t>シュウシ</t>
    </rPh>
    <rPh sb="181" eb="183">
      <t>カイゼン</t>
    </rPh>
    <rPh sb="184" eb="186">
      <t>メザ</t>
    </rPh>
    <rPh sb="190" eb="192">
      <t>ザイセイ</t>
    </rPh>
    <rPh sb="192" eb="194">
      <t>ジョウタイ</t>
    </rPh>
    <rPh sb="199" eb="201">
      <t>リュウドウ</t>
    </rPh>
    <rPh sb="201" eb="203">
      <t>ヒリツ</t>
    </rPh>
    <rPh sb="209" eb="211">
      <t>シタマワ</t>
    </rPh>
    <rPh sb="216" eb="219">
      <t>ゼンネンド</t>
    </rPh>
    <rPh sb="220" eb="221">
      <t>クラ</t>
    </rPh>
    <rPh sb="223" eb="225">
      <t>テイカ</t>
    </rPh>
    <rPh sb="229" eb="231">
      <t>ケンセツ</t>
    </rPh>
    <rPh sb="231" eb="233">
      <t>カイリョウ</t>
    </rPh>
    <rPh sb="233" eb="234">
      <t>ヒ</t>
    </rPh>
    <rPh sb="234" eb="235">
      <t>トウ</t>
    </rPh>
    <rPh sb="236" eb="237">
      <t>ア</t>
    </rPh>
    <rPh sb="241" eb="243">
      <t>キギョウ</t>
    </rPh>
    <rPh sb="243" eb="244">
      <t>サイ</t>
    </rPh>
    <rPh sb="245" eb="247">
      <t>ショウカン</t>
    </rPh>
    <rPh sb="248" eb="251">
      <t>ヨクネンド</t>
    </rPh>
    <rPh sb="252" eb="254">
      <t>シュウニュウ</t>
    </rPh>
    <rPh sb="260" eb="262">
      <t>ヨテイ</t>
    </rPh>
    <rPh sb="273" eb="274">
      <t>チ</t>
    </rPh>
    <rPh sb="338" eb="339">
      <t>ヒク</t>
    </rPh>
    <rPh sb="340" eb="341">
      <t>アタイ</t>
    </rPh>
    <rPh sb="351" eb="353">
      <t>シセツ</t>
    </rPh>
    <rPh sb="353" eb="355">
      <t>リヨウ</t>
    </rPh>
    <rPh sb="355" eb="356">
      <t>リツ</t>
    </rPh>
    <rPh sb="358" eb="360">
      <t>ショリ</t>
    </rPh>
    <rPh sb="360" eb="362">
      <t>スイリョウ</t>
    </rPh>
    <rPh sb="363" eb="365">
      <t>ゾウカ</t>
    </rPh>
    <rPh sb="366" eb="367">
      <t>トモナ</t>
    </rPh>
    <rPh sb="369" eb="371">
      <t>ジョウショウ</t>
    </rPh>
    <rPh sb="376" eb="378">
      <t>ルイジ</t>
    </rPh>
    <rPh sb="378" eb="380">
      <t>ダンタイ</t>
    </rPh>
    <rPh sb="380" eb="383">
      <t>ヘイキンチ</t>
    </rPh>
    <rPh sb="384" eb="385">
      <t>クラ</t>
    </rPh>
    <rPh sb="388" eb="389">
      <t>タカ</t>
    </rPh>
    <rPh sb="390" eb="391">
      <t>アタイ</t>
    </rPh>
    <rPh sb="396" eb="398">
      <t>レイワ</t>
    </rPh>
    <rPh sb="399" eb="401">
      <t>ネンド</t>
    </rPh>
    <rPh sb="403" eb="405">
      <t>シセツ</t>
    </rPh>
    <rPh sb="406" eb="408">
      <t>ゾウセツ</t>
    </rPh>
    <rPh sb="412" eb="414">
      <t>ショリ</t>
    </rPh>
    <rPh sb="414" eb="416">
      <t>ノウリョク</t>
    </rPh>
    <rPh sb="417" eb="419">
      <t>ゾウダイ</t>
    </rPh>
    <rPh sb="421" eb="422">
      <t>アタイ</t>
    </rPh>
    <rPh sb="423" eb="425">
      <t>テイカ</t>
    </rPh>
    <rPh sb="427" eb="429">
      <t>ミコ</t>
    </rPh>
    <rPh sb="440" eb="443">
      <t>スイセンカ</t>
    </rPh>
    <rPh sb="443" eb="444">
      <t>リツ</t>
    </rPh>
    <rPh sb="465" eb="467">
      <t>ルイジ</t>
    </rPh>
    <rPh sb="467" eb="469">
      <t>ダンタイ</t>
    </rPh>
    <rPh sb="469" eb="472">
      <t>ヘイキンチ</t>
    </rPh>
    <rPh sb="473" eb="474">
      <t>クラ</t>
    </rPh>
    <rPh sb="476" eb="477">
      <t>ヒク</t>
    </rPh>
    <rPh sb="478" eb="479">
      <t>アタイ</t>
    </rPh>
    <rPh sb="487" eb="488">
      <t>ゼン</t>
    </rPh>
    <rPh sb="488" eb="490">
      <t>ネンド</t>
    </rPh>
    <rPh sb="491" eb="492">
      <t>クラ</t>
    </rPh>
    <rPh sb="503" eb="505">
      <t>ジョウショウ</t>
    </rPh>
    <rPh sb="510" eb="512">
      <t>リョウコウ</t>
    </rPh>
    <rPh sb="513" eb="515">
      <t>ケイエイ</t>
    </rPh>
    <rPh sb="516" eb="518">
      <t>イジ</t>
    </rPh>
    <rPh sb="525" eb="527">
      <t>ショリ</t>
    </rPh>
    <rPh sb="549" eb="550">
      <t>ト</t>
    </rPh>
    <rPh sb="551" eb="552">
      <t>ク</t>
    </rPh>
    <rPh sb="554" eb="555">
      <t>ア</t>
    </rPh>
    <rPh sb="558" eb="559">
      <t>オコナ</t>
    </rPh>
    <rPh sb="587" eb="588">
      <t>ハカ</t>
    </rPh>
    <phoneticPr fontId="4"/>
  </si>
  <si>
    <t>　①有形固定資産減価償却率は、令和２年度に地方公営企業法を適用したため、３年目である令和４年度は令和２年度の約３倍となった。
　③管渠改善率は、前年度及び類似団体平均値と比べて低い値となった。空港島、りんくう地区及び市街地の一部にハイセラミック管が埋設されているため、平成29年度にカメラ調査を行い、計画的に内面補修と管更生を実施している。なお、令和３年度における管渠改善率の上昇は、雨水管の布設替を実施したためである。</t>
    <rPh sb="2" eb="4">
      <t>ユウケイ</t>
    </rPh>
    <rPh sb="4" eb="6">
      <t>コテイ</t>
    </rPh>
    <rPh sb="6" eb="8">
      <t>シサン</t>
    </rPh>
    <rPh sb="8" eb="10">
      <t>ゲンカ</t>
    </rPh>
    <rPh sb="10" eb="12">
      <t>ショウキャク</t>
    </rPh>
    <rPh sb="12" eb="13">
      <t>リツ</t>
    </rPh>
    <rPh sb="15" eb="17">
      <t>レイワ</t>
    </rPh>
    <rPh sb="18" eb="20">
      <t>ネンド</t>
    </rPh>
    <rPh sb="21" eb="23">
      <t>チホウ</t>
    </rPh>
    <rPh sb="23" eb="25">
      <t>コウエイ</t>
    </rPh>
    <rPh sb="25" eb="27">
      <t>キギョウ</t>
    </rPh>
    <rPh sb="27" eb="28">
      <t>ホウ</t>
    </rPh>
    <rPh sb="29" eb="31">
      <t>テキヨウ</t>
    </rPh>
    <rPh sb="37" eb="39">
      <t>ネンメ</t>
    </rPh>
    <rPh sb="42" eb="44">
      <t>レイワ</t>
    </rPh>
    <rPh sb="45" eb="47">
      <t>ネンド</t>
    </rPh>
    <rPh sb="54" eb="55">
      <t>ヤク</t>
    </rPh>
    <rPh sb="56" eb="57">
      <t>バイ</t>
    </rPh>
    <rPh sb="65" eb="67">
      <t>カンキョ</t>
    </rPh>
    <rPh sb="67" eb="69">
      <t>カイゼン</t>
    </rPh>
    <rPh sb="69" eb="70">
      <t>リツ</t>
    </rPh>
    <rPh sb="72" eb="75">
      <t>ゼンネンド</t>
    </rPh>
    <rPh sb="75" eb="76">
      <t>オヨ</t>
    </rPh>
    <rPh sb="77" eb="79">
      <t>ルイジ</t>
    </rPh>
    <rPh sb="79" eb="81">
      <t>ダンタイ</t>
    </rPh>
    <rPh sb="81" eb="84">
      <t>ヘイキンチ</t>
    </rPh>
    <rPh sb="85" eb="86">
      <t>クラ</t>
    </rPh>
    <rPh sb="88" eb="89">
      <t>ヒク</t>
    </rPh>
    <rPh sb="90" eb="91">
      <t>アタイ</t>
    </rPh>
    <rPh sb="96" eb="98">
      <t>クウコウ</t>
    </rPh>
    <rPh sb="98" eb="99">
      <t>トウ</t>
    </rPh>
    <rPh sb="104" eb="106">
      <t>チク</t>
    </rPh>
    <rPh sb="106" eb="107">
      <t>オヨ</t>
    </rPh>
    <rPh sb="108" eb="111">
      <t>シガイチ</t>
    </rPh>
    <rPh sb="112" eb="114">
      <t>イチブ</t>
    </rPh>
    <rPh sb="122" eb="123">
      <t>カン</t>
    </rPh>
    <rPh sb="124" eb="126">
      <t>マイセツ</t>
    </rPh>
    <rPh sb="134" eb="136">
      <t>ヘイセイ</t>
    </rPh>
    <rPh sb="138" eb="140">
      <t>ネンド</t>
    </rPh>
    <rPh sb="144" eb="146">
      <t>チョウサ</t>
    </rPh>
    <rPh sb="147" eb="148">
      <t>オコナ</t>
    </rPh>
    <rPh sb="150" eb="153">
      <t>ケイカクテキ</t>
    </rPh>
    <rPh sb="154" eb="156">
      <t>ナイメン</t>
    </rPh>
    <rPh sb="156" eb="158">
      <t>ホシュウ</t>
    </rPh>
    <rPh sb="159" eb="160">
      <t>カン</t>
    </rPh>
    <rPh sb="160" eb="162">
      <t>コウセイ</t>
    </rPh>
    <rPh sb="163" eb="165">
      <t>ジッシ</t>
    </rPh>
    <rPh sb="173" eb="175">
      <t>レイワ</t>
    </rPh>
    <rPh sb="182" eb="184">
      <t>カンキョ</t>
    </rPh>
    <rPh sb="184" eb="186">
      <t>カイゼン</t>
    </rPh>
    <rPh sb="186" eb="187">
      <t>リツ</t>
    </rPh>
    <rPh sb="188" eb="190">
      <t>ジョウショウ</t>
    </rPh>
    <rPh sb="192" eb="195">
      <t>ウスイカン</t>
    </rPh>
    <rPh sb="196" eb="199">
      <t>フセツガ</t>
    </rPh>
    <rPh sb="200" eb="2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</si>
</sst>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0.06</c:v>
                </c:pt>
                <c:pt idx="3">
                  <c:v>0.17</c:v>
                </c:pt>
                <c:pt idx="4">
                  <c:v>0.05</c:v>
                </c:pt>
              </c:numCache>
            </c:numRef>
          </c:val>
          <c:extLst>
            <c:ext xmlns:c16="http://schemas.microsoft.com/office/drawing/2014/chart" uri="{C3380CC4-5D6E-409C-BE32-E72D297353CC}">
              <c16:uniqueId val="{00000000-A66A-459A-A9AC-B1C8621E2F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0.06</c:v>
                </c:pt>
                <c:pt idx="4">
                  <c:v>0.09</c:v>
                </c:pt>
              </c:numCache>
            </c:numRef>
          </c:val>
          <c:smooth val="0"/>
          <c:extLst>
            <c:ext xmlns:c16="http://schemas.microsoft.com/office/drawing/2014/chart" uri="{C3380CC4-5D6E-409C-BE32-E72D297353CC}">
              <c16:uniqueId val="{00000001-A66A-459A-A9AC-B1C8621E2F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63.27</c:v>
                </c:pt>
                <c:pt idx="3">
                  <c:v>66.28</c:v>
                </c:pt>
                <c:pt idx="4">
                  <c:v>68.349999999999994</c:v>
                </c:pt>
              </c:numCache>
            </c:numRef>
          </c:val>
          <c:extLst>
            <c:ext xmlns:c16="http://schemas.microsoft.com/office/drawing/2014/chart" uri="{C3380CC4-5D6E-409C-BE32-E72D297353CC}">
              <c16:uniqueId val="{00000000-EE66-419A-9066-696E92E735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51.2</c:v>
                </c:pt>
                <c:pt idx="4">
                  <c:v>57.32</c:v>
                </c:pt>
              </c:numCache>
            </c:numRef>
          </c:val>
          <c:smooth val="0"/>
          <c:extLst>
            <c:ext xmlns:c16="http://schemas.microsoft.com/office/drawing/2014/chart" uri="{C3380CC4-5D6E-409C-BE32-E72D297353CC}">
              <c16:uniqueId val="{00000001-EE66-419A-9066-696E92E735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69.31</c:v>
                </c:pt>
                <c:pt idx="3">
                  <c:v>71.56</c:v>
                </c:pt>
                <c:pt idx="4">
                  <c:v>73.91</c:v>
                </c:pt>
              </c:numCache>
            </c:numRef>
          </c:val>
          <c:extLst>
            <c:ext xmlns:c16="http://schemas.microsoft.com/office/drawing/2014/chart" uri="{C3380CC4-5D6E-409C-BE32-E72D297353CC}">
              <c16:uniqueId val="{00000000-69AF-4654-92D2-2E26AF9BD6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85.03</c:v>
                </c:pt>
                <c:pt idx="4">
                  <c:v>85.96</c:v>
                </c:pt>
              </c:numCache>
            </c:numRef>
          </c:val>
          <c:smooth val="0"/>
          <c:extLst>
            <c:ext xmlns:c16="http://schemas.microsoft.com/office/drawing/2014/chart" uri="{C3380CC4-5D6E-409C-BE32-E72D297353CC}">
              <c16:uniqueId val="{00000001-69AF-4654-92D2-2E26AF9BD6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124.92</c:v>
                </c:pt>
                <c:pt idx="3">
                  <c:v>111.37</c:v>
                </c:pt>
                <c:pt idx="4">
                  <c:v>108.74</c:v>
                </c:pt>
              </c:numCache>
            </c:numRef>
          </c:val>
          <c:extLst>
            <c:ext xmlns:c16="http://schemas.microsoft.com/office/drawing/2014/chart" uri="{C3380CC4-5D6E-409C-BE32-E72D297353CC}">
              <c16:uniqueId val="{00000000-EC55-4D33-916B-F5D4A0763F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108.61</c:v>
                </c:pt>
                <c:pt idx="4">
                  <c:v>109.58</c:v>
                </c:pt>
              </c:numCache>
            </c:numRef>
          </c:val>
          <c:smooth val="0"/>
          <c:extLst>
            <c:ext xmlns:c16="http://schemas.microsoft.com/office/drawing/2014/chart" uri="{C3380CC4-5D6E-409C-BE32-E72D297353CC}">
              <c16:uniqueId val="{00000001-EC55-4D33-916B-F5D4A0763F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3.36</c:v>
                </c:pt>
                <c:pt idx="3">
                  <c:v>6.56</c:v>
                </c:pt>
                <c:pt idx="4">
                  <c:v>9.16</c:v>
                </c:pt>
              </c:numCache>
            </c:numRef>
          </c:val>
          <c:extLst>
            <c:ext xmlns:c16="http://schemas.microsoft.com/office/drawing/2014/chart" uri="{C3380CC4-5D6E-409C-BE32-E72D297353CC}">
              <c16:uniqueId val="{00000000-2E92-4E4F-B67F-F4B5970491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17.809999999999999</c:v>
                </c:pt>
                <c:pt idx="4">
                  <c:v>19.96</c:v>
                </c:pt>
              </c:numCache>
            </c:numRef>
          </c:val>
          <c:smooth val="0"/>
          <c:extLst>
            <c:ext xmlns:c16="http://schemas.microsoft.com/office/drawing/2014/chart" uri="{C3380CC4-5D6E-409C-BE32-E72D297353CC}">
              <c16:uniqueId val="{00000001-2E92-4E4F-B67F-F4B5970491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6D-4DD6-B45F-8DF8AC6CBA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0.64</c:v>
                </c:pt>
                <c:pt idx="4">
                  <c:v>0.83</c:v>
                </c:pt>
              </c:numCache>
            </c:numRef>
          </c:val>
          <c:smooth val="0"/>
          <c:extLst>
            <c:ext xmlns:c16="http://schemas.microsoft.com/office/drawing/2014/chart" uri="{C3380CC4-5D6E-409C-BE32-E72D297353CC}">
              <c16:uniqueId val="{00000001-AB6D-4DD6-B45F-8DF8AC6CBA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77-4AE5-B115-97CCD06F90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11.49</c:v>
                </c:pt>
                <c:pt idx="4">
                  <c:v>5.35</c:v>
                </c:pt>
              </c:numCache>
            </c:numRef>
          </c:val>
          <c:smooth val="0"/>
          <c:extLst>
            <c:ext xmlns:c16="http://schemas.microsoft.com/office/drawing/2014/chart" uri="{C3380CC4-5D6E-409C-BE32-E72D297353CC}">
              <c16:uniqueId val="{00000001-BF77-4AE5-B115-97CCD06F90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82.5</c:v>
                </c:pt>
                <c:pt idx="3">
                  <c:v>76.31</c:v>
                </c:pt>
                <c:pt idx="4">
                  <c:v>73.62</c:v>
                </c:pt>
              </c:numCache>
            </c:numRef>
          </c:val>
          <c:extLst>
            <c:ext xmlns:c16="http://schemas.microsoft.com/office/drawing/2014/chart" uri="{C3380CC4-5D6E-409C-BE32-E72D297353CC}">
              <c16:uniqueId val="{00000000-5631-47A4-96FD-547611AAB7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52.69</c:v>
                </c:pt>
                <c:pt idx="4">
                  <c:v>59.45</c:v>
                </c:pt>
              </c:numCache>
            </c:numRef>
          </c:val>
          <c:smooth val="0"/>
          <c:extLst>
            <c:ext xmlns:c16="http://schemas.microsoft.com/office/drawing/2014/chart" uri="{C3380CC4-5D6E-409C-BE32-E72D297353CC}">
              <c16:uniqueId val="{00000001-5631-47A4-96FD-547611AAB7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54.91</c:v>
                </c:pt>
                <c:pt idx="4">
                  <c:v>52.44</c:v>
                </c:pt>
              </c:numCache>
            </c:numRef>
          </c:val>
          <c:extLst>
            <c:ext xmlns:c16="http://schemas.microsoft.com/office/drawing/2014/chart" uri="{C3380CC4-5D6E-409C-BE32-E72D297353CC}">
              <c16:uniqueId val="{00000000-2860-4083-B7F7-C02CEA0034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998.38</c:v>
                </c:pt>
                <c:pt idx="4">
                  <c:v>925.32</c:v>
                </c:pt>
              </c:numCache>
            </c:numRef>
          </c:val>
          <c:smooth val="0"/>
          <c:extLst>
            <c:ext xmlns:c16="http://schemas.microsoft.com/office/drawing/2014/chart" uri="{C3380CC4-5D6E-409C-BE32-E72D297353CC}">
              <c16:uniqueId val="{00000001-2860-4083-B7F7-C02CEA0034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85.74</c:v>
                </c:pt>
                <c:pt idx="3">
                  <c:v>86.29</c:v>
                </c:pt>
                <c:pt idx="4">
                  <c:v>87.84</c:v>
                </c:pt>
              </c:numCache>
            </c:numRef>
          </c:val>
          <c:extLst>
            <c:ext xmlns:c16="http://schemas.microsoft.com/office/drawing/2014/chart" uri="{C3380CC4-5D6E-409C-BE32-E72D297353CC}">
              <c16:uniqueId val="{00000000-96EF-471F-8C93-AED6D10AA0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95.92</c:v>
                </c:pt>
                <c:pt idx="4">
                  <c:v>96.98</c:v>
                </c:pt>
              </c:numCache>
            </c:numRef>
          </c:val>
          <c:smooth val="0"/>
          <c:extLst>
            <c:ext xmlns:c16="http://schemas.microsoft.com/office/drawing/2014/chart" uri="{C3380CC4-5D6E-409C-BE32-E72D297353CC}">
              <c16:uniqueId val="{00000001-96EF-471F-8C93-AED6D10AA0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149.46</c:v>
                </c:pt>
                <c:pt idx="3">
                  <c:v>150.41</c:v>
                </c:pt>
                <c:pt idx="4">
                  <c:v>154.65</c:v>
                </c:pt>
              </c:numCache>
            </c:numRef>
          </c:val>
          <c:extLst>
            <c:ext xmlns:c16="http://schemas.microsoft.com/office/drawing/2014/chart" uri="{C3380CC4-5D6E-409C-BE32-E72D297353CC}">
              <c16:uniqueId val="{00000000-A7FA-4B1A-9F67-98F010C9D3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156.75</c:v>
                </c:pt>
                <c:pt idx="4">
                  <c:v>153.54</c:v>
                </c:pt>
              </c:numCache>
            </c:numRef>
          </c:val>
          <c:smooth val="0"/>
          <c:extLst>
            <c:ext xmlns:c16="http://schemas.microsoft.com/office/drawing/2014/chart" uri="{C3380CC4-5D6E-409C-BE32-E72D297353CC}">
              <c16:uniqueId val="{00000001-A7FA-4B1A-9F67-98F010C9D3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4"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常滑市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52">
        <f>データ!S6</f>
        <v>58452</v>
      </c>
      <c r="AM8" s="52"/>
      <c r="AN8" s="52"/>
      <c r="AO8" s="52"/>
      <c r="AP8" s="52"/>
      <c r="AQ8" s="52"/>
      <c r="AR8" s="52"/>
      <c r="AS8" s="52"/>
      <c r="AT8" s="51">
        <f>データ!T6</f>
        <v>55.9</v>
      </c>
      <c r="AU8" s="51"/>
      <c r="AV8" s="51"/>
      <c r="AW8" s="51"/>
      <c r="AX8" s="51"/>
      <c r="AY8" s="51"/>
      <c r="AZ8" s="51"/>
      <c r="BA8" s="51"/>
      <c r="BB8" s="51">
        <f>データ!U6</f>
        <v>1045.6500000000001</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5">
      <c r="A10" s="2"/>
      <c r="B10" s="51" t="str">
        <f>データ!N6</f>
        <v>-</v>
      </c>
      <c r="C10" s="51"/>
      <c r="D10" s="51"/>
      <c r="E10" s="51"/>
      <c r="F10" s="51"/>
      <c r="G10" s="51"/>
      <c r="H10" s="51"/>
      <c r="I10" s="51">
        <f>データ!O6</f>
        <v>64.62</v>
      </c>
      <c r="J10" s="51"/>
      <c r="K10" s="51"/>
      <c r="L10" s="51"/>
      <c r="M10" s="51"/>
      <c r="N10" s="51"/>
      <c r="O10" s="51"/>
      <c r="P10" s="51">
        <f>データ!P6</f>
        <v>53.8</v>
      </c>
      <c r="Q10" s="51"/>
      <c r="R10" s="51"/>
      <c r="S10" s="51"/>
      <c r="T10" s="51"/>
      <c r="U10" s="51"/>
      <c r="V10" s="51"/>
      <c r="W10" s="51">
        <f>データ!Q6</f>
        <v>92.94</v>
      </c>
      <c r="X10" s="51"/>
      <c r="Y10" s="51"/>
      <c r="Z10" s="51"/>
      <c r="AA10" s="51"/>
      <c r="AB10" s="51"/>
      <c r="AC10" s="51"/>
      <c r="AD10" s="52">
        <f>データ!R6</f>
        <v>1705</v>
      </c>
      <c r="AE10" s="52"/>
      <c r="AF10" s="52"/>
      <c r="AG10" s="52"/>
      <c r="AH10" s="52"/>
      <c r="AI10" s="52"/>
      <c r="AJ10" s="52"/>
      <c r="AK10" s="2"/>
      <c r="AL10" s="52">
        <f>データ!V6</f>
        <v>31459</v>
      </c>
      <c r="AM10" s="52"/>
      <c r="AN10" s="52"/>
      <c r="AO10" s="52"/>
      <c r="AP10" s="52"/>
      <c r="AQ10" s="52"/>
      <c r="AR10" s="52"/>
      <c r="AS10" s="52"/>
      <c r="AT10" s="51">
        <f>データ!W6</f>
        <v>11.75</v>
      </c>
      <c r="AU10" s="51"/>
      <c r="AV10" s="51"/>
      <c r="AW10" s="51"/>
      <c r="AX10" s="51"/>
      <c r="AY10" s="51"/>
      <c r="AZ10" s="51"/>
      <c r="BA10" s="51"/>
      <c r="BB10" s="51">
        <f>データ!X6</f>
        <v>2677.36</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ZC9EiDVqrxj/Mk0fey9+c4Upw6hjyg0LCjPCqQ95amyjWbKKVC4TPDR+c4Lgbxj5ysujjuzj0X5fuFKYv7efg==" saltValue="2jRZyi3+26CE1E4+x+5B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232165</v>
      </c>
      <c r="D6" s="19">
        <f t="shared" si="3"/>
        <v>46</v>
      </c>
      <c r="E6" s="19">
        <f t="shared" si="3"/>
        <v>17</v>
      </c>
      <c r="F6" s="19">
        <f t="shared" si="3"/>
        <v>1</v>
      </c>
      <c r="G6" s="19">
        <f t="shared" si="3"/>
        <v>0</v>
      </c>
      <c r="H6" s="19" t="str">
        <f t="shared" si="3"/>
        <v>愛知県　常滑市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64.62</v>
      </c>
      <c r="P6" s="20">
        <f t="shared" si="3"/>
        <v>53.8</v>
      </c>
      <c r="Q6" s="20">
        <f t="shared" si="3"/>
        <v>92.94</v>
      </c>
      <c r="R6" s="20">
        <f t="shared" si="3"/>
        <v>1705</v>
      </c>
      <c r="S6" s="20">
        <f t="shared" si="3"/>
        <v>58452</v>
      </c>
      <c r="T6" s="20">
        <f t="shared" si="3"/>
        <v>55.9</v>
      </c>
      <c r="U6" s="20">
        <f t="shared" si="3"/>
        <v>1045.6500000000001</v>
      </c>
      <c r="V6" s="20">
        <f t="shared" si="3"/>
        <v>31459</v>
      </c>
      <c r="W6" s="20">
        <f t="shared" si="3"/>
        <v>11.75</v>
      </c>
      <c r="X6" s="20">
        <f t="shared" si="3"/>
        <v>2677.36</v>
      </c>
      <c r="Y6" s="21" t="str">
        <f>IF(Y7="",NA(),Y7)</f>
        <v>-</v>
      </c>
      <c r="Z6" s="21" t="str">
        <f t="shared" ref="Z6:AH6" si="4">IF(Z7="",NA(),Z7)</f>
        <v>-</v>
      </c>
      <c r="AA6" s="21">
        <f t="shared" si="4"/>
        <v>124.92</v>
      </c>
      <c r="AB6" s="21">
        <f t="shared" si="4"/>
        <v>111.37</v>
      </c>
      <c r="AC6" s="21">
        <f t="shared" si="4"/>
        <v>108.74</v>
      </c>
      <c r="AD6" s="21" t="str">
        <f t="shared" si="4"/>
        <v>-</v>
      </c>
      <c r="AE6" s="21" t="str">
        <f t="shared" si="4"/>
        <v>-</v>
      </c>
      <c r="AF6" s="21">
        <f t="shared" si="4"/>
        <v>109.91</v>
      </c>
      <c r="AG6" s="21">
        <f t="shared" si="4"/>
        <v>108.61</v>
      </c>
      <c r="AH6" s="21">
        <f t="shared" si="4"/>
        <v>109.58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11.49</v>
      </c>
      <c r="AS6" s="21">
        <f t="shared" si="5"/>
        <v>5.35</v>
      </c>
      <c r="AT6" s="20" t="str">
        <f>IF(AT7="","",IF(AT7="-","【-】","【"&amp;SUBSTITUTE(TEXT(AT7,"#,##0.00"),"-","△")&amp;"】"))</f>
        <v>【3.15】</v>
      </c>
      <c r="AU6" s="21" t="str">
        <f>IF(AU7="",NA(),AU7)</f>
        <v>-</v>
      </c>
      <c r="AV6" s="21" t="str">
        <f t="shared" ref="AV6:BD6" si="6">IF(AV7="",NA(),AV7)</f>
        <v>-</v>
      </c>
      <c r="AW6" s="21">
        <f t="shared" si="6"/>
        <v>82.5</v>
      </c>
      <c r="AX6" s="21">
        <f t="shared" si="6"/>
        <v>76.31</v>
      </c>
      <c r="AY6" s="21">
        <f t="shared" si="6"/>
        <v>73.62</v>
      </c>
      <c r="AZ6" s="21" t="str">
        <f t="shared" si="6"/>
        <v>-</v>
      </c>
      <c r="BA6" s="21" t="str">
        <f t="shared" si="6"/>
        <v>-</v>
      </c>
      <c r="BB6" s="21">
        <f t="shared" si="6"/>
        <v>47.61</v>
      </c>
      <c r="BC6" s="21">
        <f t="shared" si="6"/>
        <v>52.69</v>
      </c>
      <c r="BD6" s="21">
        <f t="shared" si="6"/>
        <v>59.45</v>
      </c>
      <c r="BE6" s="20" t="str">
        <f>IF(BE7="","",IF(BE7="-","【-】","【"&amp;SUBSTITUTE(TEXT(BE7,"#,##0.00"),"-","△")&amp;"】"))</f>
        <v>【73.44】</v>
      </c>
      <c r="BF6" s="21" t="str">
        <f>IF(BF7="",NA(),BF7)</f>
        <v>-</v>
      </c>
      <c r="BG6" s="21" t="str">
        <f t="shared" ref="BG6:BO6" si="7">IF(BG7="",NA(),BG7)</f>
        <v>-</v>
      </c>
      <c r="BH6" s="20">
        <f t="shared" si="7"/>
        <v>0</v>
      </c>
      <c r="BI6" s="21">
        <f t="shared" si="7"/>
        <v>54.91</v>
      </c>
      <c r="BJ6" s="21">
        <f t="shared" si="7"/>
        <v>52.44</v>
      </c>
      <c r="BK6" s="21" t="str">
        <f t="shared" si="7"/>
        <v>-</v>
      </c>
      <c r="BL6" s="21" t="str">
        <f t="shared" si="7"/>
        <v>-</v>
      </c>
      <c r="BM6" s="21">
        <f t="shared" si="7"/>
        <v>1092.22</v>
      </c>
      <c r="BN6" s="21">
        <f t="shared" si="7"/>
        <v>998.38</v>
      </c>
      <c r="BO6" s="21">
        <f t="shared" si="7"/>
        <v>925.32</v>
      </c>
      <c r="BP6" s="20" t="str">
        <f>IF(BP7="","",IF(BP7="-","【-】","【"&amp;SUBSTITUTE(TEXT(BP7,"#,##0.00"),"-","△")&amp;"】"))</f>
        <v>【652.82】</v>
      </c>
      <c r="BQ6" s="21" t="str">
        <f>IF(BQ7="",NA(),BQ7)</f>
        <v>-</v>
      </c>
      <c r="BR6" s="21" t="str">
        <f t="shared" ref="BR6:BZ6" si="8">IF(BR7="",NA(),BR7)</f>
        <v>-</v>
      </c>
      <c r="BS6" s="21">
        <f t="shared" si="8"/>
        <v>85.74</v>
      </c>
      <c r="BT6" s="21">
        <f t="shared" si="8"/>
        <v>86.29</v>
      </c>
      <c r="BU6" s="21">
        <f t="shared" si="8"/>
        <v>87.84</v>
      </c>
      <c r="BV6" s="21" t="str">
        <f t="shared" si="8"/>
        <v>-</v>
      </c>
      <c r="BW6" s="21" t="str">
        <f t="shared" si="8"/>
        <v>-</v>
      </c>
      <c r="BX6" s="21">
        <f t="shared" si="8"/>
        <v>97.53</v>
      </c>
      <c r="BY6" s="21">
        <f t="shared" si="8"/>
        <v>95.92</v>
      </c>
      <c r="BZ6" s="21">
        <f t="shared" si="8"/>
        <v>96.98</v>
      </c>
      <c r="CA6" s="20" t="str">
        <f>IF(CA7="","",IF(CA7="-","【-】","【"&amp;SUBSTITUTE(TEXT(CA7,"#,##0.00"),"-","△")&amp;"】"))</f>
        <v>【97.61】</v>
      </c>
      <c r="CB6" s="21" t="str">
        <f>IF(CB7="",NA(),CB7)</f>
        <v>-</v>
      </c>
      <c r="CC6" s="21" t="str">
        <f t="shared" ref="CC6:CK6" si="9">IF(CC7="",NA(),CC7)</f>
        <v>-</v>
      </c>
      <c r="CD6" s="21">
        <f t="shared" si="9"/>
        <v>149.46</v>
      </c>
      <c r="CE6" s="21">
        <f t="shared" si="9"/>
        <v>150.41</v>
      </c>
      <c r="CF6" s="21">
        <f t="shared" si="9"/>
        <v>154.65</v>
      </c>
      <c r="CG6" s="21" t="str">
        <f t="shared" si="9"/>
        <v>-</v>
      </c>
      <c r="CH6" s="21" t="str">
        <f t="shared" si="9"/>
        <v>-</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f t="shared" si="10"/>
        <v>63.27</v>
      </c>
      <c r="CP6" s="21">
        <f t="shared" si="10"/>
        <v>66.28</v>
      </c>
      <c r="CQ6" s="21">
        <f t="shared" si="10"/>
        <v>68.349999999999994</v>
      </c>
      <c r="CR6" s="21" t="str">
        <f t="shared" si="10"/>
        <v>-</v>
      </c>
      <c r="CS6" s="21" t="str">
        <f t="shared" si="10"/>
        <v>-</v>
      </c>
      <c r="CT6" s="21">
        <f t="shared" si="10"/>
        <v>61.51</v>
      </c>
      <c r="CU6" s="21">
        <f t="shared" si="10"/>
        <v>51.2</v>
      </c>
      <c r="CV6" s="21">
        <f t="shared" si="10"/>
        <v>57.32</v>
      </c>
      <c r="CW6" s="20" t="str">
        <f>IF(CW7="","",IF(CW7="-","【-】","【"&amp;SUBSTITUTE(TEXT(CW7,"#,##0.00"),"-","△")&amp;"】"))</f>
        <v>【59.10】</v>
      </c>
      <c r="CX6" s="21" t="str">
        <f>IF(CX7="",NA(),CX7)</f>
        <v>-</v>
      </c>
      <c r="CY6" s="21" t="str">
        <f t="shared" ref="CY6:DG6" si="11">IF(CY7="",NA(),CY7)</f>
        <v>-</v>
      </c>
      <c r="CZ6" s="21">
        <f t="shared" si="11"/>
        <v>69.31</v>
      </c>
      <c r="DA6" s="21">
        <f t="shared" si="11"/>
        <v>71.56</v>
      </c>
      <c r="DB6" s="21">
        <f t="shared" si="11"/>
        <v>73.91</v>
      </c>
      <c r="DC6" s="21" t="str">
        <f t="shared" si="11"/>
        <v>-</v>
      </c>
      <c r="DD6" s="21" t="str">
        <f t="shared" si="11"/>
        <v>-</v>
      </c>
      <c r="DE6" s="21">
        <f t="shared" si="11"/>
        <v>85.82</v>
      </c>
      <c r="DF6" s="21">
        <f t="shared" si="11"/>
        <v>85.03</v>
      </c>
      <c r="DG6" s="21">
        <f t="shared" si="11"/>
        <v>85.96</v>
      </c>
      <c r="DH6" s="20" t="str">
        <f>IF(DH7="","",IF(DH7="-","【-】","【"&amp;SUBSTITUTE(TEXT(DH7,"#,##0.00"),"-","△")&amp;"】"))</f>
        <v>【95.82】</v>
      </c>
      <c r="DI6" s="21" t="str">
        <f>IF(DI7="",NA(),DI7)</f>
        <v>-</v>
      </c>
      <c r="DJ6" s="21" t="str">
        <f t="shared" ref="DJ6:DR6" si="12">IF(DJ7="",NA(),DJ7)</f>
        <v>-</v>
      </c>
      <c r="DK6" s="21">
        <f t="shared" si="12"/>
        <v>3.36</v>
      </c>
      <c r="DL6" s="21">
        <f t="shared" si="12"/>
        <v>6.56</v>
      </c>
      <c r="DM6" s="21">
        <f t="shared" si="12"/>
        <v>9.16</v>
      </c>
      <c r="DN6" s="21" t="str">
        <f t="shared" si="12"/>
        <v>-</v>
      </c>
      <c r="DO6" s="21" t="str">
        <f t="shared" si="12"/>
        <v>-</v>
      </c>
      <c r="DP6" s="21">
        <f t="shared" si="12"/>
        <v>15.29</v>
      </c>
      <c r="DQ6" s="21">
        <f t="shared" si="12"/>
        <v>17.809999999999999</v>
      </c>
      <c r="DR6" s="21">
        <f t="shared" si="12"/>
        <v>19.96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0.64</v>
      </c>
      <c r="EC6" s="21">
        <f t="shared" si="13"/>
        <v>0.83</v>
      </c>
      <c r="ED6" s="20" t="str">
        <f>IF(ED7="","",IF(ED7="-","【-】","【"&amp;SUBSTITUTE(TEXT(ED7,"#,##0.00"),"-","△")&amp;"】"))</f>
        <v>【7.62】</v>
      </c>
      <c r="EE6" s="21" t="str">
        <f>IF(EE7="",NA(),EE7)</f>
        <v>-</v>
      </c>
      <c r="EF6" s="21" t="str">
        <f t="shared" ref="EF6:EN6" si="14">IF(EF7="",NA(),EF7)</f>
        <v>-</v>
      </c>
      <c r="EG6" s="21">
        <f t="shared" si="14"/>
        <v>0.06</v>
      </c>
      <c r="EH6" s="21">
        <f t="shared" si="14"/>
        <v>0.17</v>
      </c>
      <c r="EI6" s="21">
        <f t="shared" si="14"/>
        <v>0.05</v>
      </c>
      <c r="EJ6" s="21" t="str">
        <f t="shared" si="14"/>
        <v>-</v>
      </c>
      <c r="EK6" s="21" t="str">
        <f t="shared" si="14"/>
        <v>-</v>
      </c>
      <c r="EL6" s="21">
        <f t="shared" si="14"/>
        <v>0.15</v>
      </c>
      <c r="EM6" s="21">
        <f t="shared" si="14"/>
        <v>0.06</v>
      </c>
      <c r="EN6" s="21">
        <f t="shared" si="14"/>
        <v>0.09</v>
      </c>
      <c r="EO6" s="20" t="str">
        <f>IF(EO7="","",IF(EO7="-","【-】","【"&amp;SUBSTITUTE(TEXT(EO7,"#,##0.00"),"-","△")&amp;"】"))</f>
        <v>【0.23】</v>
      </c>
    </row>
    <row r="7" spans="1:148" s="22" customFormat="1" x14ac:dyDescent="0.25">
      <c r="A7" s="14"/>
      <c r="B7" s="23">
        <v>2022</v>
      </c>
      <c r="C7" s="23">
        <v>232165</v>
      </c>
      <c r="D7" s="23">
        <v>46</v>
      </c>
      <c r="E7" s="23">
        <v>17</v>
      </c>
      <c r="F7" s="23">
        <v>1</v>
      </c>
      <c r="G7" s="23">
        <v>0</v>
      </c>
      <c r="H7" s="23" t="s">
        <v>96</v>
      </c>
      <c r="I7" s="23" t="s">
        <v>97</v>
      </c>
      <c r="J7" s="23" t="s">
        <v>98</v>
      </c>
      <c r="K7" s="23" t="s">
        <v>99</v>
      </c>
      <c r="L7" s="23" t="s">
        <v>100</v>
      </c>
      <c r="M7" s="23" t="s">
        <v>101</v>
      </c>
      <c r="N7" s="24" t="s">
        <v>102</v>
      </c>
      <c r="O7" s="24">
        <v>64.62</v>
      </c>
      <c r="P7" s="24">
        <v>53.8</v>
      </c>
      <c r="Q7" s="24">
        <v>92.94</v>
      </c>
      <c r="R7" s="24">
        <v>1705</v>
      </c>
      <c r="S7" s="24">
        <v>58452</v>
      </c>
      <c r="T7" s="24">
        <v>55.9</v>
      </c>
      <c r="U7" s="24">
        <v>1045.6500000000001</v>
      </c>
      <c r="V7" s="24">
        <v>31459</v>
      </c>
      <c r="W7" s="24">
        <v>11.75</v>
      </c>
      <c r="X7" s="24">
        <v>2677.36</v>
      </c>
      <c r="Y7" s="24" t="s">
        <v>102</v>
      </c>
      <c r="Z7" s="24" t="s">
        <v>102</v>
      </c>
      <c r="AA7" s="24">
        <v>124.92</v>
      </c>
      <c r="AB7" s="24">
        <v>111.37</v>
      </c>
      <c r="AC7" s="24">
        <v>108.74</v>
      </c>
      <c r="AD7" s="24" t="s">
        <v>102</v>
      </c>
      <c r="AE7" s="24" t="s">
        <v>102</v>
      </c>
      <c r="AF7" s="24">
        <v>109.91</v>
      </c>
      <c r="AG7" s="24">
        <v>108.61</v>
      </c>
      <c r="AH7" s="24">
        <v>109.58</v>
      </c>
      <c r="AI7" s="24">
        <v>106.11</v>
      </c>
      <c r="AJ7" s="24" t="s">
        <v>102</v>
      </c>
      <c r="AK7" s="24" t="s">
        <v>102</v>
      </c>
      <c r="AL7" s="24">
        <v>0</v>
      </c>
      <c r="AM7" s="24">
        <v>0</v>
      </c>
      <c r="AN7" s="24">
        <v>0</v>
      </c>
      <c r="AO7" s="24" t="s">
        <v>102</v>
      </c>
      <c r="AP7" s="24" t="s">
        <v>102</v>
      </c>
      <c r="AQ7" s="24">
        <v>9.42</v>
      </c>
      <c r="AR7" s="24">
        <v>11.49</v>
      </c>
      <c r="AS7" s="24">
        <v>5.35</v>
      </c>
      <c r="AT7" s="24">
        <v>3.15</v>
      </c>
      <c r="AU7" s="24" t="s">
        <v>102</v>
      </c>
      <c r="AV7" s="24" t="s">
        <v>102</v>
      </c>
      <c r="AW7" s="24">
        <v>82.5</v>
      </c>
      <c r="AX7" s="24">
        <v>76.31</v>
      </c>
      <c r="AY7" s="24">
        <v>73.62</v>
      </c>
      <c r="AZ7" s="24" t="s">
        <v>102</v>
      </c>
      <c r="BA7" s="24" t="s">
        <v>102</v>
      </c>
      <c r="BB7" s="24">
        <v>47.61</v>
      </c>
      <c r="BC7" s="24">
        <v>52.69</v>
      </c>
      <c r="BD7" s="24">
        <v>59.45</v>
      </c>
      <c r="BE7" s="24">
        <v>73.44</v>
      </c>
      <c r="BF7" s="24" t="s">
        <v>102</v>
      </c>
      <c r="BG7" s="24" t="s">
        <v>102</v>
      </c>
      <c r="BH7" s="24">
        <v>0</v>
      </c>
      <c r="BI7" s="24">
        <v>54.91</v>
      </c>
      <c r="BJ7" s="24">
        <v>52.44</v>
      </c>
      <c r="BK7" s="24" t="s">
        <v>102</v>
      </c>
      <c r="BL7" s="24" t="s">
        <v>102</v>
      </c>
      <c r="BM7" s="24">
        <v>1092.22</v>
      </c>
      <c r="BN7" s="24">
        <v>998.38</v>
      </c>
      <c r="BO7" s="24">
        <v>925.32</v>
      </c>
      <c r="BP7" s="24">
        <v>652.82000000000005</v>
      </c>
      <c r="BQ7" s="24" t="s">
        <v>102</v>
      </c>
      <c r="BR7" s="24" t="s">
        <v>102</v>
      </c>
      <c r="BS7" s="24">
        <v>85.74</v>
      </c>
      <c r="BT7" s="24">
        <v>86.29</v>
      </c>
      <c r="BU7" s="24">
        <v>87.84</v>
      </c>
      <c r="BV7" s="24" t="s">
        <v>102</v>
      </c>
      <c r="BW7" s="24" t="s">
        <v>102</v>
      </c>
      <c r="BX7" s="24">
        <v>97.53</v>
      </c>
      <c r="BY7" s="24">
        <v>95.92</v>
      </c>
      <c r="BZ7" s="24">
        <v>96.98</v>
      </c>
      <c r="CA7" s="24">
        <v>97.61</v>
      </c>
      <c r="CB7" s="24" t="s">
        <v>102</v>
      </c>
      <c r="CC7" s="24" t="s">
        <v>102</v>
      </c>
      <c r="CD7" s="24">
        <v>149.46</v>
      </c>
      <c r="CE7" s="24">
        <v>150.41</v>
      </c>
      <c r="CF7" s="24">
        <v>154.65</v>
      </c>
      <c r="CG7" s="24" t="s">
        <v>102</v>
      </c>
      <c r="CH7" s="24" t="s">
        <v>102</v>
      </c>
      <c r="CI7" s="24">
        <v>155.83000000000001</v>
      </c>
      <c r="CJ7" s="24">
        <v>156.75</v>
      </c>
      <c r="CK7" s="24">
        <v>153.54</v>
      </c>
      <c r="CL7" s="24">
        <v>138.29</v>
      </c>
      <c r="CM7" s="24" t="s">
        <v>102</v>
      </c>
      <c r="CN7" s="24" t="s">
        <v>102</v>
      </c>
      <c r="CO7" s="24">
        <v>63.27</v>
      </c>
      <c r="CP7" s="24">
        <v>66.28</v>
      </c>
      <c r="CQ7" s="24">
        <v>68.349999999999994</v>
      </c>
      <c r="CR7" s="24" t="s">
        <v>102</v>
      </c>
      <c r="CS7" s="24" t="s">
        <v>102</v>
      </c>
      <c r="CT7" s="24">
        <v>61.51</v>
      </c>
      <c r="CU7" s="24">
        <v>51.2</v>
      </c>
      <c r="CV7" s="24">
        <v>57.32</v>
      </c>
      <c r="CW7" s="24">
        <v>59.1</v>
      </c>
      <c r="CX7" s="24" t="s">
        <v>102</v>
      </c>
      <c r="CY7" s="24" t="s">
        <v>102</v>
      </c>
      <c r="CZ7" s="24">
        <v>69.31</v>
      </c>
      <c r="DA7" s="24">
        <v>71.56</v>
      </c>
      <c r="DB7" s="24">
        <v>73.91</v>
      </c>
      <c r="DC7" s="24" t="s">
        <v>102</v>
      </c>
      <c r="DD7" s="24" t="s">
        <v>102</v>
      </c>
      <c r="DE7" s="24">
        <v>85.82</v>
      </c>
      <c r="DF7" s="24">
        <v>85.03</v>
      </c>
      <c r="DG7" s="24">
        <v>85.96</v>
      </c>
      <c r="DH7" s="24">
        <v>95.82</v>
      </c>
      <c r="DI7" s="24" t="s">
        <v>102</v>
      </c>
      <c r="DJ7" s="24" t="s">
        <v>102</v>
      </c>
      <c r="DK7" s="24">
        <v>3.36</v>
      </c>
      <c r="DL7" s="24">
        <v>6.56</v>
      </c>
      <c r="DM7" s="24">
        <v>9.16</v>
      </c>
      <c r="DN7" s="24" t="s">
        <v>102</v>
      </c>
      <c r="DO7" s="24" t="s">
        <v>102</v>
      </c>
      <c r="DP7" s="24">
        <v>15.29</v>
      </c>
      <c r="DQ7" s="24">
        <v>17.809999999999999</v>
      </c>
      <c r="DR7" s="24">
        <v>19.96</v>
      </c>
      <c r="DS7" s="24">
        <v>39.74</v>
      </c>
      <c r="DT7" s="24" t="s">
        <v>102</v>
      </c>
      <c r="DU7" s="24" t="s">
        <v>102</v>
      </c>
      <c r="DV7" s="24">
        <v>0</v>
      </c>
      <c r="DW7" s="24">
        <v>0</v>
      </c>
      <c r="DX7" s="24">
        <v>0</v>
      </c>
      <c r="DY7" s="24" t="s">
        <v>102</v>
      </c>
      <c r="DZ7" s="24" t="s">
        <v>102</v>
      </c>
      <c r="EA7" s="24">
        <v>0.11</v>
      </c>
      <c r="EB7" s="24">
        <v>0.64</v>
      </c>
      <c r="EC7" s="24">
        <v>0.83</v>
      </c>
      <c r="ED7" s="24">
        <v>7.62</v>
      </c>
      <c r="EE7" s="24" t="s">
        <v>102</v>
      </c>
      <c r="EF7" s="24" t="s">
        <v>102</v>
      </c>
      <c r="EG7" s="24">
        <v>0.06</v>
      </c>
      <c r="EH7" s="24">
        <v>0.17</v>
      </c>
      <c r="EI7" s="24">
        <v>0.05</v>
      </c>
      <c r="EJ7" s="24" t="s">
        <v>102</v>
      </c>
      <c r="EK7" s="24" t="s">
        <v>102</v>
      </c>
      <c r="EL7" s="24">
        <v>0.15</v>
      </c>
      <c r="EM7" s="24">
        <v>0.06</v>
      </c>
      <c r="EN7" s="24">
        <v>0.09</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2024-02-22T02:10:00Z</cp:lastPrinted>
  <dcterms:created xsi:type="dcterms:W3CDTF">2023-12-12T00:47:49Z</dcterms:created>
  <dcterms:modified xsi:type="dcterms:W3CDTF">2024-02-22T02:14:54Z</dcterms:modified>
  <cp:category/>
</cp:coreProperties>
</file>