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17　常滑市\"/>
    </mc:Choice>
  </mc:AlternateContent>
  <xr:revisionPtr revIDLastSave="0" documentId="13_ncr:1_{ECA9A481-8D54-458E-A351-3205C08DCA7D}" xr6:coauthVersionLast="47" xr6:coauthVersionMax="47" xr10:uidLastSave="{00000000-0000-0000-0000-000000000000}"/>
  <workbookProtection workbookAlgorithmName="SHA-512" workbookHashValue="V6iEEtjZwdTKbgQoWO4R/kzcB3HG6XyfPc0PAPO2t7zGBGEY9/Bz5U9XgGnXMo0hvVZZjh0X7jPXRtSEtHyJtA==" workbookSaltValue="GOhYr+U51k5yPWJSNBvwNA=="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AD10" i="4"/>
  <c r="B10" i="4"/>
  <c r="BB8" i="4"/>
  <c r="AT8" i="4"/>
  <c r="AD8" i="4"/>
  <c r="W8" i="4"/>
  <c r="P8" i="4"/>
  <c r="I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<sst xmlns="http://schemas.openxmlformats.org/spreadsheetml/2006/main" count="275" uniqueCount="117">
  <si>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</si>
  <si>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</si>
  <si>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</si>
  <si>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</si>
  <si>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</si>
  <si>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</si>
  <si>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</si>
  <si>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</si>
  <si>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</si>
  <si>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</si>
  <si>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</si>
  <si>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</si>
  <si>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</si>
  <si>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</si>
  <si>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</si>
  <si>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</si>
  <si>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</si>
  <si>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</si>
  <si>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</si>
  <si>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</si>
  <si>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</si>
  <si>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</si>
  <si>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</si>
  <si>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</si>
  <si>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</si>
  <si>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</si>
  <si>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</si>
  <si>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</si>
  <si>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</si>
  <si>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</si>
  <si>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</si>
  <si>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</si>
  <si>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</si>
  <si>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</si>
  <si>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</si>
  <si>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</si>
  <si>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</si>
  <si>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</si>
  <si>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</si>
  <si>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</si>
  <si>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</si>
  <si>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</si>
  <si>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</si>
  <si>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</si>
  <si>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</si>
  <si>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</si>
  <si>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</si>
  <si>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</si>
  <si>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</si>
  <si>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</si>
  <si>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</si>
  <si>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</si>
  <si>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</si>
  <si>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</si>
  <si>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</si>
  <si>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</si>
  <si>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</si>
  <si>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</si>
  <si>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</si>
  <si>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</si>
  <si>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</si>
  <si>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</si>
  <si>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</si>
  <si>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</si>
  <si>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</si>
  <si>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</si>
  <si>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</si>
  <si>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</si>
  <si>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</si>
  <si>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</si>
  <si>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</si>
  <si>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</si>
  <si>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</si>
  <si>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</si>
  <si>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</si>
  <si>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</si>
  <si>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</si>
  <si>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</si>
  <si>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</si>
  <si>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</si>
  <si>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</si>
  <si>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</si>
  <si>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</si>
  <si>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</si>
  <si>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</si>
  <si>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</si>
  <si>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</si>
  <si>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</si>
  <si>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</si>
  <si>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</si>
  <si>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</si>
  <si>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</si>
  <si>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</si>
  <si>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</si>
  <si>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</si>
  <si>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</si>
  <si>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</si>
  <si>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</si>
  <si>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</si>
  <si>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</si>
  <si>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</si>
  <si>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</si>
  <si>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</si>
  <si>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</si>
  <si>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</si>
  <si>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</si>
  <si>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</si>
  <si>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</si>
  <si>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</si>
  <si>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</si>
  <si>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</si>
  <si>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</si>
  <si>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</si>
  <si>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</si>
  <si>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営状況として、①経常収支比率は104.45％と黒字となったが、電気料の高騰等によって経費が増加し、黒字幅は縮小した。⑥汚水処理原価は、前年度と同程度であり、類似団体平均値と比べて低く抑えられていることから、効率的な維持管理を行うことができているものと考える。⑤経費回収率についても</t>
    </r>
    <r>
      <rPr>
        <sz val="11"/>
        <rFont val="ＭＳ ゴシック"/>
        <family val="3"/>
        <charset val="128"/>
      </rPr>
      <t>、前年度と同程度となった。</t>
    </r>
    <r>
      <rPr>
        <sz val="11"/>
        <color theme="1"/>
        <rFont val="ＭＳ ゴシック"/>
        <family val="3"/>
        <charset val="128"/>
      </rPr>
      <t>農業集落排水事業においては処理区域内人口が減少傾向にあるが、使用料収入の確保、維持管理の効率化、一般会計繰入金の在り方が今後の課題となる。
　財政状態として、③流動比率は、</t>
    </r>
    <r>
      <rPr>
        <sz val="11"/>
        <rFont val="ＭＳ ゴシック"/>
        <family val="3"/>
        <charset val="128"/>
      </rPr>
      <t>翌年度償還予定の企業債が減少したこと等により前年度と比べて値が上昇し、100％を上回った。類似団体平均値と比べても</t>
    </r>
    <r>
      <rPr>
        <sz val="11"/>
        <color theme="1"/>
        <rFont val="ＭＳ ゴシック"/>
        <family val="3"/>
        <charset val="128"/>
      </rPr>
      <t>余裕のある比率となっている。④企業債残高対事業規模比率は、企業債残高の大部分を一般会計が負担する見込みであるため低い値となっている。
　</t>
    </r>
    <r>
      <rPr>
        <sz val="11"/>
        <color rgb="FFFF0000"/>
        <rFont val="ＭＳ ゴシック"/>
        <family val="3"/>
        <charset val="128"/>
      </rPr>
      <t>⑦施設利用率は、前年度と比べて上昇したが、類似団体平均値と比べて低い値となった。</t>
    </r>
    <r>
      <rPr>
        <sz val="11"/>
        <color theme="1"/>
        <rFont val="ＭＳ ゴシック"/>
        <family val="3"/>
        <charset val="128"/>
      </rPr>
      <t xml:space="preserve">
　⑧水洗化率は、戸別訪問による接続促進の取り組みによって毎年上昇してきたが、類似団体平均値と比べてやや低い状況である。接続促進は、使用料収入増加のためにも重要な課題となっている。</t>
    </r>
    <rPh sb="1" eb="3">
      <t>ケイエイ</t>
    </rPh>
    <rPh sb="3" eb="5">
      <t>ジョウキョウ</t>
    </rPh>
    <rPh sb="10" eb="12">
      <t>ケイジョウ</t>
    </rPh>
    <rPh sb="25" eb="27">
      <t>クロジ</t>
    </rPh>
    <rPh sb="33" eb="35">
      <t>デンキ</t>
    </rPh>
    <rPh sb="35" eb="36">
      <t>リョウ</t>
    </rPh>
    <rPh sb="37" eb="39">
      <t>コウトウ</t>
    </rPh>
    <rPh sb="39" eb="40">
      <t>ナド</t>
    </rPh>
    <rPh sb="44" eb="46">
      <t>ケイヒ</t>
    </rPh>
    <rPh sb="47" eb="49">
      <t>ゾウカ</t>
    </rPh>
    <rPh sb="73" eb="76">
      <t>ドウテイド</t>
    </rPh>
    <rPh sb="132" eb="134">
      <t>ケイヒ</t>
    </rPh>
    <rPh sb="134" eb="136">
      <t>カイシュウ</t>
    </rPh>
    <rPh sb="136" eb="137">
      <t>リツ</t>
    </rPh>
    <rPh sb="143" eb="146">
      <t>ゼンネンド</t>
    </rPh>
    <rPh sb="147" eb="150">
      <t>ドウテイド</t>
    </rPh>
    <rPh sb="168" eb="170">
      <t>ショリ</t>
    </rPh>
    <rPh sb="185" eb="188">
      <t>シヨウリョウ</t>
    </rPh>
    <rPh sb="188" eb="190">
      <t>シュウニュウ</t>
    </rPh>
    <rPh sb="191" eb="193">
      <t>カクホ</t>
    </rPh>
    <rPh sb="194" eb="196">
      <t>イジ</t>
    </rPh>
    <rPh sb="196" eb="198">
      <t>カンリ</t>
    </rPh>
    <rPh sb="199" eb="202">
      <t>コウリツカ</t>
    </rPh>
    <rPh sb="203" eb="205">
      <t>イッパン</t>
    </rPh>
    <rPh sb="205" eb="207">
      <t>カイケイ</t>
    </rPh>
    <rPh sb="207" eb="209">
      <t>クリイレ</t>
    </rPh>
    <rPh sb="209" eb="210">
      <t>キン</t>
    </rPh>
    <rPh sb="211" eb="212">
      <t>ア</t>
    </rPh>
    <rPh sb="213" eb="214">
      <t>カタ</t>
    </rPh>
    <rPh sb="215" eb="217">
      <t>コンゴ</t>
    </rPh>
    <rPh sb="218" eb="220">
      <t>カダイ</t>
    </rPh>
    <rPh sb="226" eb="228">
      <t>ザイセイ</t>
    </rPh>
    <rPh sb="228" eb="230">
      <t>ジョウタイ</t>
    </rPh>
    <rPh sb="235" eb="237">
      <t>リュウドウ</t>
    </rPh>
    <rPh sb="237" eb="239">
      <t>ヒリツ</t>
    </rPh>
    <rPh sb="281" eb="283">
      <t>ウワマワ</t>
    </rPh>
    <rPh sb="286" eb="288">
      <t>ルイジ</t>
    </rPh>
    <rPh sb="288" eb="290">
      <t>ダンタイ</t>
    </rPh>
    <rPh sb="290" eb="292">
      <t>ヘイキン</t>
    </rPh>
    <rPh sb="292" eb="293">
      <t>チ</t>
    </rPh>
    <rPh sb="374" eb="377">
      <t>ゼンネンド</t>
    </rPh>
    <rPh sb="378" eb="379">
      <t>クラ</t>
    </rPh>
    <rPh sb="381" eb="383">
      <t>ジョウショウ</t>
    </rPh>
    <rPh sb="398" eb="399">
      <t>ヒク</t>
    </rPh>
    <rPh sb="422" eb="424">
      <t>セツゾク</t>
    </rPh>
    <rPh sb="424" eb="426">
      <t>ソクシン</t>
    </rPh>
    <rPh sb="427" eb="428">
      <t>ト</t>
    </rPh>
    <rPh sb="429" eb="430">
      <t>ク</t>
    </rPh>
    <rPh sb="435" eb="437">
      <t>マイトシ</t>
    </rPh>
    <rPh sb="445" eb="447">
      <t>ルイジ</t>
    </rPh>
    <rPh sb="453" eb="454">
      <t>クラ</t>
    </rPh>
    <rPh sb="458" eb="459">
      <t>ヒク</t>
    </rPh>
    <rPh sb="460" eb="462">
      <t>ジョウキョウ</t>
    </rPh>
    <rPh sb="466" eb="468">
      <t>セツゾク</t>
    </rPh>
    <rPh sb="468" eb="470">
      <t>ソクシン</t>
    </rPh>
    <rPh sb="472" eb="475">
      <t>シヨウリョウ</t>
    </rPh>
    <rPh sb="475" eb="477">
      <t>シュウニュウ</t>
    </rPh>
    <rPh sb="477" eb="479">
      <t>ゾウカ</t>
    </rPh>
    <rPh sb="484" eb="486">
      <t>ジュウヨウ</t>
    </rPh>
    <phoneticPr fontId="15"/>
  </si>
  <si>
    <t>　①有形固定資産減価償却率は、令和２年度に地方公営企業法を適用したため、３年目である令和４年度は令和２年度の約３倍となった。
　②管渠老朽化率及び③管渠改善率については、　管渠は耐用年数を迎えていないため、修繕・更新を計画的に行っていない。しかし、平成24年度には経年による管渠の閉塞が生じ、勾配確保のため本管を一部入れ替えている。</t>
    <rPh sb="2" eb="4">
      <t>ユウケイ</t>
    </rPh>
    <rPh sb="4" eb="6">
      <t>コテイ</t>
    </rPh>
    <rPh sb="6" eb="8">
      <t>シサン</t>
    </rPh>
    <rPh sb="8" eb="10">
      <t>ゲンカ</t>
    </rPh>
    <rPh sb="10" eb="12">
      <t>ショウキャク</t>
    </rPh>
    <rPh sb="12" eb="13">
      <t>リツ</t>
    </rPh>
    <rPh sb="15" eb="17">
      <t>レイワ</t>
    </rPh>
    <rPh sb="18" eb="20">
      <t>ネンド</t>
    </rPh>
    <rPh sb="21" eb="23">
      <t>チホウ</t>
    </rPh>
    <rPh sb="23" eb="25">
      <t>コウエイ</t>
    </rPh>
    <rPh sb="25" eb="27">
      <t>キギョウ</t>
    </rPh>
    <rPh sb="27" eb="28">
      <t>ホウ</t>
    </rPh>
    <rPh sb="29" eb="31">
      <t>テキヨウ</t>
    </rPh>
    <rPh sb="37" eb="39">
      <t>ネンメ</t>
    </rPh>
    <rPh sb="42" eb="44">
      <t>レイワ</t>
    </rPh>
    <rPh sb="45" eb="47">
      <t>ネンド</t>
    </rPh>
    <rPh sb="54" eb="55">
      <t>ヤク</t>
    </rPh>
    <rPh sb="56" eb="57">
      <t>バイ</t>
    </rPh>
    <rPh sb="65" eb="67">
      <t>カンキョ</t>
    </rPh>
    <rPh sb="67" eb="70">
      <t>ロウキュウカ</t>
    </rPh>
    <rPh sb="70" eb="71">
      <t>リツ</t>
    </rPh>
    <rPh sb="71" eb="72">
      <t>オヨ</t>
    </rPh>
    <rPh sb="74" eb="76">
      <t>カンキョ</t>
    </rPh>
    <rPh sb="76" eb="78">
      <t>カイゼン</t>
    </rPh>
    <rPh sb="78" eb="79">
      <t>リツ</t>
    </rPh>
    <phoneticPr fontId="4"/>
  </si>
  <si>
    <r>
      <t xml:space="preserve">　市内全体で７地区について事業を実施しているが、それぞれの供用開始時期に違いがある。比較的新しい地区では水洗化率が伸び悩んでおり、水洗化率の向上策をより一層進めていかなければならない。一方、供用開始後の年数が長い地区では高い水洗化率となっているが、処理場の老朽化に伴う更新工事が必要となってきている。
　このようななか、適正な使用料水準を確保するため、令和2年度に料金改定を行ったが、あわせて効率的な維持管理に努め、支出を抑制していく必要がある。
　こうした課題を整理した上で、経営戦略を活用しつつ、持続的かつ安定的な経営基盤の強化に取り組んでいく。なお、平成28年度に策定した経営戦略については、令和２年度に見直しを行っており、次回は令和６年度に見直しを行う予定である。
</t>
    </r>
    <r>
      <rPr>
        <sz val="11"/>
        <color rgb="FFFF0000"/>
        <rFont val="ＭＳ ゴシック"/>
        <family val="3"/>
        <charset val="128"/>
      </rPr>
      <t xml:space="preserve">
</t>
    </r>
    <rPh sb="92" eb="94">
      <t>イッポウ</t>
    </rPh>
    <rPh sb="95" eb="97">
      <t>キョウヨウ</t>
    </rPh>
    <rPh sb="97" eb="99">
      <t>カイシ</t>
    </rPh>
    <rPh sb="99" eb="100">
      <t>ゴ</t>
    </rPh>
    <rPh sb="101" eb="103">
      <t>ネンスウ</t>
    </rPh>
    <rPh sb="104" eb="105">
      <t>ナガ</t>
    </rPh>
    <rPh sb="110" eb="111">
      <t>タカ</t>
    </rPh>
    <rPh sb="136" eb="138">
      <t>コウジ</t>
    </rPh>
    <rPh sb="139" eb="141">
      <t>ヒツヨウ</t>
    </rPh>
    <rPh sb="267" eb="268">
      <t>ト</t>
    </rPh>
    <rPh sb="269" eb="270">
      <t>ク</t>
    </rPh>
    <rPh sb="278" eb="280">
      <t>ヘイセイ</t>
    </rPh>
    <rPh sb="282" eb="284">
      <t>ネンド</t>
    </rPh>
    <rPh sb="285" eb="287">
      <t>サクテイ</t>
    </rPh>
    <rPh sb="289" eb="291">
      <t>ケイエイ</t>
    </rPh>
    <rPh sb="291" eb="293">
      <t>センリャク</t>
    </rPh>
    <rPh sb="315" eb="317">
      <t>ジカイ</t>
    </rPh>
    <rPh sb="318" eb="320">
      <t>レイワ</t>
    </rPh>
    <rPh sb="321" eb="323">
      <t>ネンド</t>
    </rPh>
    <rPh sb="330" eb="33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</si>
</sst>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25-4C2D-BF33-429A12BACE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3525-4C2D-BF33-429A12BACE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48.57</c:v>
                </c:pt>
                <c:pt idx="3">
                  <c:v>44.95</c:v>
                </c:pt>
                <c:pt idx="4">
                  <c:v>49.22</c:v>
                </c:pt>
              </c:numCache>
            </c:numRef>
          </c:val>
          <c:extLst>
            <c:ext xmlns:c16="http://schemas.microsoft.com/office/drawing/2014/chart" uri="{C3380CC4-5D6E-409C-BE32-E72D297353CC}">
              <c16:uniqueId val="{00000000-FE0C-4528-9453-34D8E41D9D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FE0C-4528-9453-34D8E41D9D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87.47</c:v>
                </c:pt>
                <c:pt idx="3">
                  <c:v>88.06</c:v>
                </c:pt>
                <c:pt idx="4">
                  <c:v>88.4</c:v>
                </c:pt>
              </c:numCache>
            </c:numRef>
          </c:val>
          <c:extLst>
            <c:ext xmlns:c16="http://schemas.microsoft.com/office/drawing/2014/chart" uri="{C3380CC4-5D6E-409C-BE32-E72D297353CC}">
              <c16:uniqueId val="{00000000-C2BF-4765-8F1D-8B9AAE46D3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C2BF-4765-8F1D-8B9AAE46D3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124.27</c:v>
                </c:pt>
                <c:pt idx="3">
                  <c:v>106.41</c:v>
                </c:pt>
                <c:pt idx="4">
                  <c:v>104.45</c:v>
                </c:pt>
              </c:numCache>
            </c:numRef>
          </c:val>
          <c:extLst>
            <c:ext xmlns:c16="http://schemas.microsoft.com/office/drawing/2014/chart" uri="{C3380CC4-5D6E-409C-BE32-E72D297353CC}">
              <c16:uniqueId val="{00000000-9A05-4BBA-89E5-58D4DEDEA2C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9A05-4BBA-89E5-58D4DEDEA2C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3.57</c:v>
                </c:pt>
                <c:pt idx="3">
                  <c:v>7.14</c:v>
                </c:pt>
                <c:pt idx="4">
                  <c:v>10.53</c:v>
                </c:pt>
              </c:numCache>
            </c:numRef>
          </c:val>
          <c:extLst>
            <c:ext xmlns:c16="http://schemas.microsoft.com/office/drawing/2014/chart" uri="{C3380CC4-5D6E-409C-BE32-E72D297353CC}">
              <c16:uniqueId val="{00000000-6686-4134-881C-B601A037E7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6686-4134-881C-B601A037E7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1CB-4AC1-BCB4-66816912B10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1CB-4AC1-BCB4-66816912B10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C4A-47CB-8F11-37640B24A21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7C4A-47CB-8F11-37640B24A21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85.71</c:v>
                </c:pt>
                <c:pt idx="3">
                  <c:v>106.39</c:v>
                </c:pt>
                <c:pt idx="4">
                  <c:v>106.5</c:v>
                </c:pt>
              </c:numCache>
            </c:numRef>
          </c:val>
          <c:extLst>
            <c:ext xmlns:c16="http://schemas.microsoft.com/office/drawing/2014/chart" uri="{C3380CC4-5D6E-409C-BE32-E72D297353CC}">
              <c16:uniqueId val="{00000000-C0C7-4F5A-B743-AB3AADC467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C0C7-4F5A-B743-AB3AADC467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c:v>74.06</c:v>
                </c:pt>
              </c:numCache>
            </c:numRef>
          </c:val>
          <c:extLst>
            <c:ext xmlns:c16="http://schemas.microsoft.com/office/drawing/2014/chart" uri="{C3380CC4-5D6E-409C-BE32-E72D297353CC}">
              <c16:uniqueId val="{00000000-6CA3-410E-A836-E157E47294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6CA3-410E-A836-E157E47294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66.510000000000005</c:v>
                </c:pt>
                <c:pt idx="3">
                  <c:v>65.540000000000006</c:v>
                </c:pt>
                <c:pt idx="4">
                  <c:v>65.27</c:v>
                </c:pt>
              </c:numCache>
            </c:numRef>
          </c:val>
          <c:extLst>
            <c:ext xmlns:c16="http://schemas.microsoft.com/office/drawing/2014/chart" uri="{C3380CC4-5D6E-409C-BE32-E72D297353CC}">
              <c16:uniqueId val="{00000000-48A8-4365-BC12-6B0704582D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48A8-4365-BC12-6B0704582D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137.9</c:v>
                </c:pt>
                <c:pt idx="3">
                  <c:v>150</c:v>
                </c:pt>
                <c:pt idx="4">
                  <c:v>150</c:v>
                </c:pt>
              </c:numCache>
            </c:numRef>
          </c:val>
          <c:extLst>
            <c:ext xmlns:c16="http://schemas.microsoft.com/office/drawing/2014/chart" uri="{C3380CC4-5D6E-409C-BE32-E72D297353CC}">
              <c16:uniqueId val="{00000000-226C-4C8E-A887-118D3FA7A9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226C-4C8E-A887-118D3FA7A9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59765625" customWidth="1"/>
    <col min="2" max="62" width="3.73046875" customWidth="1"/>
    <col min="63" max="63" width="2.59765625" customWidth="1"/>
    <col min="64" max="78" width="3.1328125" customWidth="1"/>
    <col min="79" max="79" width="4.46484375" bestFit="1" customWidth="1"/>
    <col min="80" max="80" width="2.59765625" customWidth="1"/>
    <col min="81" max="82" width="4.46484375" bestFit="1" customWidth="1"/>
    <col min="83" max="94" width="2.59765625"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0" t="str">
        <f>データ!H6</f>
        <v>愛知県　常滑市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58452</v>
      </c>
      <c r="AM8" s="37"/>
      <c r="AN8" s="37"/>
      <c r="AO8" s="37"/>
      <c r="AP8" s="37"/>
      <c r="AQ8" s="37"/>
      <c r="AR8" s="37"/>
      <c r="AS8" s="37"/>
      <c r="AT8" s="38">
        <f>データ!T6</f>
        <v>55.9</v>
      </c>
      <c r="AU8" s="38"/>
      <c r="AV8" s="38"/>
      <c r="AW8" s="38"/>
      <c r="AX8" s="38"/>
      <c r="AY8" s="38"/>
      <c r="AZ8" s="38"/>
      <c r="BA8" s="38"/>
      <c r="BB8" s="38">
        <f>データ!U6</f>
        <v>1045.6500000000001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5">
      <c r="A10" s="2"/>
      <c r="B10" s="38" t="str">
        <f>データ!N6</f>
        <v>-</v>
      </c>
      <c r="C10" s="38"/>
      <c r="D10" s="38"/>
      <c r="E10" s="38"/>
      <c r="F10" s="38"/>
      <c r="G10" s="38"/>
      <c r="H10" s="38"/>
      <c r="I10" s="38">
        <f>データ!O6</f>
        <v>88.41</v>
      </c>
      <c r="J10" s="38"/>
      <c r="K10" s="38"/>
      <c r="L10" s="38"/>
      <c r="M10" s="38"/>
      <c r="N10" s="38"/>
      <c r="O10" s="38"/>
      <c r="P10" s="38">
        <f>データ!P6</f>
        <v>9.5</v>
      </c>
      <c r="Q10" s="38"/>
      <c r="R10" s="38"/>
      <c r="S10" s="38"/>
      <c r="T10" s="38"/>
      <c r="U10" s="38"/>
      <c r="V10" s="38"/>
      <c r="W10" s="38">
        <f>データ!Q6</f>
        <v>80.94</v>
      </c>
      <c r="X10" s="38"/>
      <c r="Y10" s="38"/>
      <c r="Z10" s="38"/>
      <c r="AA10" s="38"/>
      <c r="AB10" s="38"/>
      <c r="AC10" s="38"/>
      <c r="AD10" s="37">
        <f>データ!R6</f>
        <v>1705</v>
      </c>
      <c r="AE10" s="37"/>
      <c r="AF10" s="37"/>
      <c r="AG10" s="37"/>
      <c r="AH10" s="37"/>
      <c r="AI10" s="37"/>
      <c r="AJ10" s="37"/>
      <c r="AK10" s="2"/>
      <c r="AL10" s="37">
        <f>データ!V6</f>
        <v>5552</v>
      </c>
      <c r="AM10" s="37"/>
      <c r="AN10" s="37"/>
      <c r="AO10" s="37"/>
      <c r="AP10" s="37"/>
      <c r="AQ10" s="37"/>
      <c r="AR10" s="37"/>
      <c r="AS10" s="37"/>
      <c r="AT10" s="38">
        <f>データ!W6</f>
        <v>2.62</v>
      </c>
      <c r="AU10" s="38"/>
      <c r="AV10" s="38"/>
      <c r="AW10" s="38"/>
      <c r="AX10" s="38"/>
      <c r="AY10" s="38"/>
      <c r="AZ10" s="38"/>
      <c r="BA10" s="38"/>
      <c r="BB10" s="38">
        <f>データ!X6</f>
        <v>2119.08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byDwGH2NVVRE4SihQLn1JYJLI8/Rmmw8rmDm9X4pE/Soe/PdIja+x9FY59kZqpZ9wJvrms2/7MHavTiR3eVXbg==" saltValue="u2ZU4pH9l0D51xmOdDByk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232165</v>
      </c>
      <c r="D6" s="19">
        <f t="shared" si="3"/>
        <v>46</v>
      </c>
      <c r="E6" s="19">
        <f t="shared" si="3"/>
        <v>17</v>
      </c>
      <c r="F6" s="19">
        <f t="shared" si="3"/>
        <v>5</v>
      </c>
      <c r="G6" s="19">
        <f t="shared" si="3"/>
        <v>0</v>
      </c>
      <c r="H6" s="19" t="str">
        <f t="shared" si="3"/>
        <v>愛知県　常滑市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88.41</v>
      </c>
      <c r="P6" s="20">
        <f t="shared" si="3"/>
        <v>9.5</v>
      </c>
      <c r="Q6" s="20">
        <f t="shared" si="3"/>
        <v>80.94</v>
      </c>
      <c r="R6" s="20">
        <f t="shared" si="3"/>
        <v>1705</v>
      </c>
      <c r="S6" s="20">
        <f t="shared" si="3"/>
        <v>58452</v>
      </c>
      <c r="T6" s="20">
        <f t="shared" si="3"/>
        <v>55.9</v>
      </c>
      <c r="U6" s="20">
        <f t="shared" si="3"/>
        <v>1045.6500000000001</v>
      </c>
      <c r="V6" s="20">
        <f t="shared" si="3"/>
        <v>5552</v>
      </c>
      <c r="W6" s="20">
        <f t="shared" si="3"/>
        <v>2.62</v>
      </c>
      <c r="X6" s="20">
        <f t="shared" si="3"/>
        <v>2119.08</v>
      </c>
      <c r="Y6" s="21" t="str">
        <f>IF(Y7="",NA(),Y7)</f>
        <v>-</v>
      </c>
      <c r="Z6" s="21" t="str">
        <f t="shared" ref="Z6:AH6" si="4">IF(Z7="",NA(),Z7)</f>
        <v>-</v>
      </c>
      <c r="AA6" s="21">
        <f t="shared" si="4"/>
        <v>124.27</v>
      </c>
      <c r="AB6" s="21">
        <f t="shared" si="4"/>
        <v>106.41</v>
      </c>
      <c r="AC6" s="21">
        <f t="shared" si="4"/>
        <v>104.45</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85.71</v>
      </c>
      <c r="AX6" s="21">
        <f t="shared" si="6"/>
        <v>106.39</v>
      </c>
      <c r="AY6" s="21">
        <f t="shared" si="6"/>
        <v>106.5</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0">
        <f t="shared" si="7"/>
        <v>0</v>
      </c>
      <c r="BJ6" s="21">
        <f t="shared" si="7"/>
        <v>74.06</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66.510000000000005</v>
      </c>
      <c r="BT6" s="21">
        <f t="shared" si="8"/>
        <v>65.540000000000006</v>
      </c>
      <c r="BU6" s="21">
        <f t="shared" si="8"/>
        <v>65.27</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137.9</v>
      </c>
      <c r="CE6" s="21">
        <f t="shared" si="9"/>
        <v>150</v>
      </c>
      <c r="CF6" s="21">
        <f t="shared" si="9"/>
        <v>150</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48.57</v>
      </c>
      <c r="CP6" s="21">
        <f t="shared" si="10"/>
        <v>44.95</v>
      </c>
      <c r="CQ6" s="21">
        <f t="shared" si="10"/>
        <v>49.22</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87.47</v>
      </c>
      <c r="DA6" s="21">
        <f t="shared" si="11"/>
        <v>88.06</v>
      </c>
      <c r="DB6" s="21">
        <f t="shared" si="11"/>
        <v>88.4</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3.57</v>
      </c>
      <c r="DL6" s="21">
        <f t="shared" si="12"/>
        <v>7.14</v>
      </c>
      <c r="DM6" s="21">
        <f t="shared" si="12"/>
        <v>10.53</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25">
      <c r="A7" s="14"/>
      <c r="B7" s="23">
        <v>2022</v>
      </c>
      <c r="C7" s="23">
        <v>232165</v>
      </c>
      <c r="D7" s="23">
        <v>46</v>
      </c>
      <c r="E7" s="23">
        <v>17</v>
      </c>
      <c r="F7" s="23">
        <v>5</v>
      </c>
      <c r="G7" s="23">
        <v>0</v>
      </c>
      <c r="H7" s="23" t="s">
        <v>96</v>
      </c>
      <c r="I7" s="23" t="s">
        <v>97</v>
      </c>
      <c r="J7" s="23" t="s">
        <v>98</v>
      </c>
      <c r="K7" s="23" t="s">
        <v>99</v>
      </c>
      <c r="L7" s="23" t="s">
        <v>100</v>
      </c>
      <c r="M7" s="23" t="s">
        <v>101</v>
      </c>
      <c r="N7" s="24" t="s">
        <v>102</v>
      </c>
      <c r="O7" s="24">
        <v>88.41</v>
      </c>
      <c r="P7" s="24">
        <v>9.5</v>
      </c>
      <c r="Q7" s="24">
        <v>80.94</v>
      </c>
      <c r="R7" s="24">
        <v>1705</v>
      </c>
      <c r="S7" s="24">
        <v>58452</v>
      </c>
      <c r="T7" s="24">
        <v>55.9</v>
      </c>
      <c r="U7" s="24">
        <v>1045.6500000000001</v>
      </c>
      <c r="V7" s="24">
        <v>5552</v>
      </c>
      <c r="W7" s="24">
        <v>2.62</v>
      </c>
      <c r="X7" s="24">
        <v>2119.08</v>
      </c>
      <c r="Y7" s="24" t="s">
        <v>102</v>
      </c>
      <c r="Z7" s="24" t="s">
        <v>102</v>
      </c>
      <c r="AA7" s="24">
        <v>124.27</v>
      </c>
      <c r="AB7" s="24">
        <v>106.41</v>
      </c>
      <c r="AC7" s="24">
        <v>104.45</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85.71</v>
      </c>
      <c r="AX7" s="24">
        <v>106.39</v>
      </c>
      <c r="AY7" s="24">
        <v>106.5</v>
      </c>
      <c r="AZ7" s="24" t="s">
        <v>102</v>
      </c>
      <c r="BA7" s="24" t="s">
        <v>102</v>
      </c>
      <c r="BB7" s="24">
        <v>37.24</v>
      </c>
      <c r="BC7" s="24">
        <v>33.58</v>
      </c>
      <c r="BD7" s="24">
        <v>35.42</v>
      </c>
      <c r="BE7" s="24">
        <v>36.94</v>
      </c>
      <c r="BF7" s="24" t="s">
        <v>102</v>
      </c>
      <c r="BG7" s="24" t="s">
        <v>102</v>
      </c>
      <c r="BH7" s="24">
        <v>0</v>
      </c>
      <c r="BI7" s="24">
        <v>0</v>
      </c>
      <c r="BJ7" s="24">
        <v>74.06</v>
      </c>
      <c r="BK7" s="24" t="s">
        <v>102</v>
      </c>
      <c r="BL7" s="24" t="s">
        <v>102</v>
      </c>
      <c r="BM7" s="24">
        <v>783.8</v>
      </c>
      <c r="BN7" s="24">
        <v>778.81</v>
      </c>
      <c r="BO7" s="24">
        <v>718.49</v>
      </c>
      <c r="BP7" s="24">
        <v>809.19</v>
      </c>
      <c r="BQ7" s="24" t="s">
        <v>102</v>
      </c>
      <c r="BR7" s="24" t="s">
        <v>102</v>
      </c>
      <c r="BS7" s="24">
        <v>66.510000000000005</v>
      </c>
      <c r="BT7" s="24">
        <v>65.540000000000006</v>
      </c>
      <c r="BU7" s="24">
        <v>65.27</v>
      </c>
      <c r="BV7" s="24" t="s">
        <v>102</v>
      </c>
      <c r="BW7" s="24" t="s">
        <v>102</v>
      </c>
      <c r="BX7" s="24">
        <v>68.11</v>
      </c>
      <c r="BY7" s="24">
        <v>67.23</v>
      </c>
      <c r="BZ7" s="24">
        <v>61.82</v>
      </c>
      <c r="CA7" s="24">
        <v>57.02</v>
      </c>
      <c r="CB7" s="24" t="s">
        <v>102</v>
      </c>
      <c r="CC7" s="24" t="s">
        <v>102</v>
      </c>
      <c r="CD7" s="24">
        <v>137.9</v>
      </c>
      <c r="CE7" s="24">
        <v>150</v>
      </c>
      <c r="CF7" s="24">
        <v>150</v>
      </c>
      <c r="CG7" s="24" t="s">
        <v>102</v>
      </c>
      <c r="CH7" s="24" t="s">
        <v>102</v>
      </c>
      <c r="CI7" s="24">
        <v>222.41</v>
      </c>
      <c r="CJ7" s="24">
        <v>228.21</v>
      </c>
      <c r="CK7" s="24">
        <v>246.9</v>
      </c>
      <c r="CL7" s="24">
        <v>273.68</v>
      </c>
      <c r="CM7" s="24" t="s">
        <v>102</v>
      </c>
      <c r="CN7" s="24" t="s">
        <v>102</v>
      </c>
      <c r="CO7" s="24">
        <v>48.57</v>
      </c>
      <c r="CP7" s="24">
        <v>44.95</v>
      </c>
      <c r="CQ7" s="24">
        <v>49.22</v>
      </c>
      <c r="CR7" s="24" t="s">
        <v>102</v>
      </c>
      <c r="CS7" s="24" t="s">
        <v>102</v>
      </c>
      <c r="CT7" s="24">
        <v>55.26</v>
      </c>
      <c r="CU7" s="24">
        <v>54.54</v>
      </c>
      <c r="CV7" s="24">
        <v>52.9</v>
      </c>
      <c r="CW7" s="24">
        <v>52.55</v>
      </c>
      <c r="CX7" s="24" t="s">
        <v>102</v>
      </c>
      <c r="CY7" s="24" t="s">
        <v>102</v>
      </c>
      <c r="CZ7" s="24">
        <v>87.47</v>
      </c>
      <c r="DA7" s="24">
        <v>88.06</v>
      </c>
      <c r="DB7" s="24">
        <v>88.4</v>
      </c>
      <c r="DC7" s="24" t="s">
        <v>102</v>
      </c>
      <c r="DD7" s="24" t="s">
        <v>102</v>
      </c>
      <c r="DE7" s="24">
        <v>90.52</v>
      </c>
      <c r="DF7" s="24">
        <v>90.3</v>
      </c>
      <c r="DG7" s="24">
        <v>90.3</v>
      </c>
      <c r="DH7" s="24">
        <v>87.3</v>
      </c>
      <c r="DI7" s="24" t="s">
        <v>102</v>
      </c>
      <c r="DJ7" s="24" t="s">
        <v>102</v>
      </c>
      <c r="DK7" s="24">
        <v>3.57</v>
      </c>
      <c r="DL7" s="24">
        <v>7.14</v>
      </c>
      <c r="DM7" s="24">
        <v>10.53</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2024-02-22T02:10:18Z</cp:lastPrinted>
  <dcterms:created xsi:type="dcterms:W3CDTF">2023-12-12T01:02:44Z</dcterms:created>
  <dcterms:modified xsi:type="dcterms:W3CDTF">2024-02-22T02:14:58Z</dcterms:modified>
  <cp:category/>
</cp:coreProperties>
</file>