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2DF2D46E-1186-4B2C-9E3D-8E52F36CC752}" xr6:coauthVersionLast="47" xr6:coauthVersionMax="47" xr10:uidLastSave="{00000000-0000-0000-0000-000000000000}"/>
  <workbookProtection workbookAlgorithmName="SHA-512" workbookHashValue="DI+mRI+kpimgehr6Lpz91yHhMsfLCVCfpmlVj5mRhu7uQazgW+sYo/Jfg5HszMKNFLToYyjzdFDUBrLEaA+VuQ==" workbookSaltValue="mSrOLEcQAMBaqswVLk8PI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BB10" i="4"/>
  <c r="AT10" i="4"/>
  <c r="AL10" i="4"/>
  <c r="W10" i="4"/>
  <c r="P10"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<sst xmlns="http://schemas.openxmlformats.org/spreadsheetml/2006/main" count="228" uniqueCount="114">
  <si>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</si>
  <si>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</si>
  <si>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</si>
  <si>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</si>
  <si>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</si>
  <si>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</si>
  <si>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</si>
  <si>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</si>
  <si>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</si>
  <si>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</si>
  <si>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</si>
  <si>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</si>
  <si>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</si>
  <si>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</si>
  <si>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</si>
  <si>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</si>
  <si>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</si>
  <si>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</si>
  <si>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</si>
  <si>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</si>
  <si>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</si>
  <si>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</si>
  <si>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</si>
  <si>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</si>
  <si>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</si>
  <si>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</si>
  <si>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</si>
  <si>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</si>
  <si>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</si>
  <si>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</si>
  <si>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</si>
  <si>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</si>
  <si>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</si>
  <si>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</si>
  <si>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</si>
  <si>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</si>
  <si>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</si>
  <si>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</si>
  <si>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</si>
  <si>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</si>
  <si>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</si>
  <si>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</si>
  <si>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</si>
  <si>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</si>
  <si>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</si>
  <si>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</si>
  <si>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</si>
  <si>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</si>
  <si>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</si>
  <si>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</si>
  <si>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</si>
  <si>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</si>
  <si>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</si>
  <si>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</si>
  <si>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</si>
  <si>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</si>
  <si>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</si>
  <si>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</si>
  <si>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</si>
  <si>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</si>
  <si>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</si>
  <si>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</si>
  <si>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</si>
  <si>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</si>
  <si>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</si>
  <si>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</si>
  <si>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</si>
  <si>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</si>
  <si>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</si>
  <si>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</si>
  <si>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</si>
  <si>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</si>
  <si>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</si>
  <si>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</si>
  <si>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</si>
  <si>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</si>
  <si>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</si>
  <si>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</si>
  <si>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</si>
  <si>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</si>
  <si>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</si>
  <si>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</si>
  <si>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</si>
  <si>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</si>
  <si>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</si>
  <si>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</si>
  <si>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</si>
  <si>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</si>
  <si>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</si>
  <si>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</si>
  <si>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</si>
  <si>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</si>
  <si>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</si>
  <si>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</si>
  <si>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</si>
  <si>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</si>
  <si>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</si>
  <si>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</si>
  <si>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</si>
  <si>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</si>
  <si>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</si>
  <si>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</si>
  <si>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</si>
  <si>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</si>
  <si>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</si>
  <si>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</si>
  <si>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</si>
  <si>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</si>
  <si>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</si>
  <si>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</si>
  <si>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</si>
  <si>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10"/>
        <color theme="1"/>
        <rFont val="ＭＳ ゴシック"/>
        <family val="3"/>
        <charset val="128"/>
      </rPr>
      <t>最初に、昨年比で激変した⑤料金回収率を説明します。
　減少原因は「原油価格・物価高騰等総合緊急対策関連水道使用料調定減額」による給水収益の減少(△429,892,200円)ですが、この額は全て一般会計から「営業外収益」として補填済です。仮にこの補填額を全て給水収益とすれば⑤料金回収率は「105.43%」とほぼ例年通りの値となります。
　以上を踏まえると、①経常収支比率②累積欠損金比率⑤料金回収率⑧有収率は全国平均及び類似団体平均よりも望ましい値となりました。
　③流動比率については、前年度に比して663.2%減少しましたが、浄水場更新工事に関する支出が未払金となったことによるものであり一時的なものです。
　⑥給水原価については、当市は全国平均および類似団体平均を下回っています。次に⑤料金回収率については、105.43%とすれば当市は全国平均および類似団体平均を上回っています。この２点から、当市は給水に要する費用が他団体より少なく、かつ事業に必要な費用を給水収益で賄えている状況であると判断できます。加えて、企業債残高も減少していることから、④企業債残高対給水収益比率においても健全な状態にあると判断できます。
　⑦施設利用率について、⑧有収率と組み合わせて施設の収益性の観点から説明します。⑦施設利用率は一般的には高い数値であることが望まれます。当市は全国平均および類似団体平均を上回っています。⑧有収率も当市は全国平均および類似団体平均を上回っています。この2点が共に高水準であることは、施設稼動が収益に繋がっていることを示しており、施設の収益性は高いと判断できます。</t>
    </r>
    <rPh sb="14" eb="16">
      <t>リョウキン</t>
    </rPh>
    <rPh sb="16" eb="18">
      <t>カイシュウ</t>
    </rPh>
    <rPh sb="18" eb="19">
      <t>リツ</t>
    </rPh>
    <rPh sb="34" eb="36">
      <t>ゲンユ</t>
    </rPh>
    <rPh sb="36" eb="38">
      <t>カカク</t>
    </rPh>
    <rPh sb="39" eb="41">
      <t>ブッカ</t>
    </rPh>
    <rPh sb="41" eb="43">
      <t>コウトウ</t>
    </rPh>
    <rPh sb="43" eb="44">
      <t>トウ</t>
    </rPh>
    <rPh sb="44" eb="46">
      <t>ソウゴウ</t>
    </rPh>
    <rPh sb="46" eb="48">
      <t>キンキュウ</t>
    </rPh>
    <rPh sb="56" eb="57">
      <t>リョウ</t>
    </rPh>
    <rPh sb="138" eb="140">
      <t>リョウキン</t>
    </rPh>
    <rPh sb="140" eb="142">
      <t>カイシュウ</t>
    </rPh>
    <rPh sb="142" eb="143">
      <t>リツ</t>
    </rPh>
    <rPh sb="235" eb="237">
      <t>リュウドウ</t>
    </rPh>
    <rPh sb="237" eb="239">
      <t>ヒリツ</t>
    </rPh>
    <rPh sb="245" eb="248">
      <t>ゼンネンド</t>
    </rPh>
    <rPh sb="249" eb="250">
      <t>ヒ</t>
    </rPh>
    <rPh sb="258" eb="260">
      <t>ゲンショウ</t>
    </rPh>
    <rPh sb="266" eb="269">
      <t>ジョウスイジョウ</t>
    </rPh>
    <rPh sb="269" eb="271">
      <t>コウシン</t>
    </rPh>
    <rPh sb="271" eb="273">
      <t>コウジ</t>
    </rPh>
    <rPh sb="274" eb="275">
      <t>カン</t>
    </rPh>
    <rPh sb="277" eb="279">
      <t>シシュツ</t>
    </rPh>
    <rPh sb="280" eb="281">
      <t>ミ</t>
    </rPh>
    <rPh sb="281" eb="282">
      <t>バラ</t>
    </rPh>
    <rPh sb="282" eb="283">
      <t>キン</t>
    </rPh>
    <rPh sb="297" eb="300">
      <t>イチジテキ</t>
    </rPh>
    <rPh sb="309" eb="311">
      <t>キュウスイ</t>
    </rPh>
    <rPh sb="344" eb="345">
      <t>ツギ</t>
    </rPh>
    <rPh sb="347" eb="349">
      <t>リョウキン</t>
    </rPh>
    <rPh sb="349" eb="351">
      <t>カイシュウ</t>
    </rPh>
    <rPh sb="351" eb="352">
      <t>リツ</t>
    </rPh>
    <rPh sb="424" eb="426">
      <t>ジギョウ</t>
    </rPh>
    <rPh sb="427" eb="429">
      <t>ヒツヨウ</t>
    </rPh>
    <rPh sb="430" eb="432">
      <t>ヒヨウ</t>
    </rPh>
    <rPh sb="433" eb="435">
      <t>キュウスイ</t>
    </rPh>
    <rPh sb="435" eb="437">
      <t>シュウエキ</t>
    </rPh>
    <rPh sb="438" eb="439">
      <t>マカナ</t>
    </rPh>
    <rPh sb="443" eb="445">
      <t>ジョウキョウ</t>
    </rPh>
    <rPh sb="478" eb="480">
      <t>キギョウ</t>
    </rPh>
    <rPh sb="480" eb="481">
      <t>サイ</t>
    </rPh>
    <rPh sb="481" eb="483">
      <t>ザンダカ</t>
    </rPh>
    <rPh sb="483" eb="484">
      <t>タイ</t>
    </rPh>
    <rPh sb="484" eb="486">
      <t>キュウスイ</t>
    </rPh>
    <rPh sb="486" eb="488">
      <t>シュウエキ</t>
    </rPh>
    <rPh sb="488" eb="490">
      <t>ヒリツ</t>
    </rPh>
    <rPh sb="514" eb="516">
      <t>シセツ</t>
    </rPh>
    <rPh sb="516" eb="518">
      <t>リヨウ</t>
    </rPh>
    <rPh sb="518" eb="519">
      <t>リツ</t>
    </rPh>
    <rPh sb="553" eb="555">
      <t>シセツ</t>
    </rPh>
    <rPh sb="555" eb="557">
      <t>リヨウ</t>
    </rPh>
    <rPh sb="557" eb="558">
      <t>リツ</t>
    </rPh>
    <rPh sb="669" eb="670">
      <t>シメ</t>
    </rPh>
    <phoneticPr fontId="4"/>
  </si>
  <si>
    <t>　①有形固定資産減価償却率②管路経年化率は全国平均および類似団体平均を共に上回る状態が続いています。このことから、全体的には老朽化が進んでいると判断されます。
　③管路更新率については、全国平均および類似団体平均を共に下回りました。管路布設・更新工事の件数や管路延長距離が減少傾向にありますが、これは大口径基幹管路の耐震化や施工困難箇所の更新が集中しつつあり、管路更新がなかなか進まないことによります。このため③管路更新率のような管路延長を基とする指標は悪化しているものの、将来へ向けた施設投資は着実に実施しております。</t>
    <rPh sb="2" eb="4">
      <t>ユウケイ</t>
    </rPh>
    <rPh sb="4" eb="6">
      <t>コテイ</t>
    </rPh>
    <rPh sb="6" eb="8">
      <t>シサン</t>
    </rPh>
    <rPh sb="8" eb="10">
      <t>ゲンカ</t>
    </rPh>
    <rPh sb="10" eb="12">
      <t>ショウキャク</t>
    </rPh>
    <rPh sb="12" eb="13">
      <t>リツ</t>
    </rPh>
    <rPh sb="14" eb="16">
      <t>カンロ</t>
    </rPh>
    <rPh sb="16" eb="19">
      <t>ケイネンカ</t>
    </rPh>
    <rPh sb="19" eb="20">
      <t>リツ</t>
    </rPh>
    <rPh sb="82" eb="84">
      <t>カンロ</t>
    </rPh>
    <rPh sb="84" eb="86">
      <t>コウシン</t>
    </rPh>
    <rPh sb="86" eb="87">
      <t>リツ</t>
    </rPh>
    <rPh sb="109" eb="111">
      <t>シタマワ</t>
    </rPh>
    <rPh sb="133" eb="135">
      <t>キョリ</t>
    </rPh>
    <rPh sb="166" eb="168">
      <t>カショ</t>
    </rPh>
    <rPh sb="215" eb="217">
      <t>カンロ</t>
    </rPh>
    <rPh sb="217" eb="219">
      <t>エンチョウ</t>
    </rPh>
    <rPh sb="243" eb="245">
      <t>シセツ</t>
    </rPh>
    <phoneticPr fontId="4"/>
  </si>
  <si>
    <t xml:space="preserve"> ｢経営の健全性・効率性｣の指標については、現時点で早急な改善を要するものはありません。
 対して｢老朽化の状況｣の指標は、老朽化が進行していることを示しています。現時点での③管路更新率0.39%という値は全管路の更新に約260年を要することを示しており、楽観視はできません。
 以上を踏まえると、当市の水道事業は現時点では良好な経営状況を示しているものの、将来展望としては施設更新時期の到来による投資額の増加や人口減少などによる水需要そのものの減少など、経営環境は悪化していくことが予想されます。
　経営戦略（令和2年度～11年度）に基づき、施設の計画的な維持更新、財政基盤の強化、技術継承による組織力・お客さまサービスの向上に引き続き取り組みます。なお、経営戦略については、令和7年度に見直し予定です。 </t>
    <rPh sb="82" eb="85">
      <t>ゲンジテン</t>
    </rPh>
    <rPh sb="140" eb="142">
      <t>イジョウ</t>
    </rPh>
    <rPh sb="143" eb="144">
      <t>フ</t>
    </rPh>
    <rPh sb="228" eb="230">
      <t>ケイエイ</t>
    </rPh>
    <rPh sb="230" eb="232">
      <t>カンキョウ</t>
    </rPh>
    <rPh sb="233" eb="235">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</si>
</sst>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0.75</c:v>
                </c:pt>
                <c:pt idx="2">
                  <c:v>0.59</c:v>
                </c:pt>
                <c:pt idx="3">
                  <c:v>0.55000000000000004</c:v>
                </c:pt>
                <c:pt idx="4">
                  <c:v>0.39</c:v>
                </c:pt>
              </c:numCache>
            </c:numRef>
          </c:val>
          <c:extLst>
            <c:ext xmlns:c16="http://schemas.microsoft.com/office/drawing/2014/chart" uri="{C3380CC4-5D6E-409C-BE32-E72D297353CC}">
              <c16:uniqueId val="{00000000-61D3-4817-A68B-D82F06A3B8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61D3-4817-A68B-D82F06A3B8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73.11</c:v>
                </c:pt>
                <c:pt idx="1">
                  <c:v>72.22</c:v>
                </c:pt>
                <c:pt idx="2">
                  <c:v>74.06</c:v>
                </c:pt>
                <c:pt idx="3">
                  <c:v>72.91</c:v>
                </c:pt>
                <c:pt idx="4">
                  <c:v>72.03</c:v>
                </c:pt>
              </c:numCache>
            </c:numRef>
          </c:val>
          <c:extLst>
            <c:ext xmlns:c16="http://schemas.microsoft.com/office/drawing/2014/chart" uri="{C3380CC4-5D6E-409C-BE32-E72D297353CC}">
              <c16:uniqueId val="{00000000-C2F4-4D1C-86DF-D19F1831C1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C2F4-4D1C-86DF-D19F1831C1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93.47</c:v>
                </c:pt>
                <c:pt idx="1">
                  <c:v>93.23</c:v>
                </c:pt>
                <c:pt idx="2">
                  <c:v>92.91</c:v>
                </c:pt>
                <c:pt idx="3">
                  <c:v>93.01</c:v>
                </c:pt>
                <c:pt idx="4">
                  <c:v>92.62</c:v>
                </c:pt>
              </c:numCache>
            </c:numRef>
          </c:val>
          <c:extLst>
            <c:ext xmlns:c16="http://schemas.microsoft.com/office/drawing/2014/chart" uri="{C3380CC4-5D6E-409C-BE32-E72D297353CC}">
              <c16:uniqueId val="{00000000-88D6-4645-87CD-282FB4F3DE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88D6-4645-87CD-282FB4F3DE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120.73</c:v>
                </c:pt>
                <c:pt idx="1">
                  <c:v>115.83</c:v>
                </c:pt>
                <c:pt idx="2">
                  <c:v>115.35</c:v>
                </c:pt>
                <c:pt idx="3">
                  <c:v>116.43</c:v>
                </c:pt>
                <c:pt idx="4">
                  <c:v>111.92</c:v>
                </c:pt>
              </c:numCache>
            </c:numRef>
          </c:val>
          <c:extLst>
            <c:ext xmlns:c16="http://schemas.microsoft.com/office/drawing/2014/chart" uri="{C3380CC4-5D6E-409C-BE32-E72D297353CC}">
              <c16:uniqueId val="{00000000-1207-413E-A726-C20C947FDD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1207-413E-A726-C20C947FDD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51.69</c:v>
                </c:pt>
                <c:pt idx="1">
                  <c:v>52.43</c:v>
                </c:pt>
                <c:pt idx="2">
                  <c:v>53.25</c:v>
                </c:pt>
                <c:pt idx="3">
                  <c:v>54.08</c:v>
                </c:pt>
                <c:pt idx="4">
                  <c:v>53.52</c:v>
                </c:pt>
              </c:numCache>
            </c:numRef>
          </c:val>
          <c:extLst>
            <c:ext xmlns:c16="http://schemas.microsoft.com/office/drawing/2014/chart" uri="{C3380CC4-5D6E-409C-BE32-E72D297353CC}">
              <c16:uniqueId val="{00000000-5E9D-4CED-911B-BF22EB8883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5E9D-4CED-911B-BF22EB8883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22.08</c:v>
                </c:pt>
                <c:pt idx="1">
                  <c:v>25.02</c:v>
                </c:pt>
                <c:pt idx="2">
                  <c:v>27.94</c:v>
                </c:pt>
                <c:pt idx="3">
                  <c:v>30.61</c:v>
                </c:pt>
                <c:pt idx="4">
                  <c:v>31.36</c:v>
                </c:pt>
              </c:numCache>
            </c:numRef>
          </c:val>
          <c:extLst>
            <c:ext xmlns:c16="http://schemas.microsoft.com/office/drawing/2014/chart" uri="{C3380CC4-5D6E-409C-BE32-E72D297353CC}">
              <c16:uniqueId val="{00000000-E200-4CDA-B9E0-164FDC7770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E200-4CDA-B9E0-164FDC7770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F-4634-8E35-E40FBF8672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14F-4634-8E35-E40FBF8672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878.46</c:v>
                </c:pt>
                <c:pt idx="1">
                  <c:v>903.32</c:v>
                </c:pt>
                <c:pt idx="2">
                  <c:v>965.75</c:v>
                </c:pt>
                <c:pt idx="3">
                  <c:v>941.7</c:v>
                </c:pt>
                <c:pt idx="4">
                  <c:v>278.54000000000002</c:v>
                </c:pt>
              </c:numCache>
            </c:numRef>
          </c:val>
          <c:extLst>
            <c:ext xmlns:c16="http://schemas.microsoft.com/office/drawing/2014/chart" uri="{C3380CC4-5D6E-409C-BE32-E72D297353CC}">
              <c16:uniqueId val="{00000000-4C8E-4B7E-ACC8-852243B6FE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C8E-4B7E-ACC8-852243B6FE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75.59</c:v>
                </c:pt>
                <c:pt idx="1">
                  <c:v>66.7</c:v>
                </c:pt>
                <c:pt idx="2">
                  <c:v>65.319999999999993</c:v>
                </c:pt>
                <c:pt idx="3">
                  <c:v>48.29</c:v>
                </c:pt>
                <c:pt idx="4">
                  <c:v>49.69</c:v>
                </c:pt>
              </c:numCache>
            </c:numRef>
          </c:val>
          <c:extLst>
            <c:ext xmlns:c16="http://schemas.microsoft.com/office/drawing/2014/chart" uri="{C3380CC4-5D6E-409C-BE32-E72D297353CC}">
              <c16:uniqueId val="{00000000-DC3A-4433-B8C8-59576981AA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DC3A-4433-B8C8-59576981AA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113.6</c:v>
                </c:pt>
                <c:pt idx="1">
                  <c:v>109.3</c:v>
                </c:pt>
                <c:pt idx="2">
                  <c:v>94.73</c:v>
                </c:pt>
                <c:pt idx="3">
                  <c:v>110.51</c:v>
                </c:pt>
                <c:pt idx="4">
                  <c:v>85.74</c:v>
                </c:pt>
              </c:numCache>
            </c:numRef>
          </c:val>
          <c:extLst>
            <c:ext xmlns:c16="http://schemas.microsoft.com/office/drawing/2014/chart" uri="{C3380CC4-5D6E-409C-BE32-E72D297353CC}">
              <c16:uniqueId val="{00000000-DFDE-4DDF-8043-EB57D4DABF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DFDE-4DDF-8043-EB57D4DABF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111.03</c:v>
                </c:pt>
                <c:pt idx="1">
                  <c:v>115.17</c:v>
                </c:pt>
                <c:pt idx="2">
                  <c:v>114.15</c:v>
                </c:pt>
                <c:pt idx="3">
                  <c:v>113.24</c:v>
                </c:pt>
                <c:pt idx="4">
                  <c:v>119.37</c:v>
                </c:pt>
              </c:numCache>
            </c:numRef>
          </c:val>
          <c:extLst>
            <c:ext xmlns:c16="http://schemas.microsoft.com/office/drawing/2014/chart" uri="{C3380CC4-5D6E-409C-BE32-E72D297353CC}">
              <c16:uniqueId val="{00000000-D6CA-4185-B228-1F64F88AED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D6CA-4185-B228-1F64F88AED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E89" sqref="BE89"/>
    </sheetView>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小牧市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A2</v>
      </c>
      <c r="X8" s="81"/>
      <c r="Y8" s="81"/>
      <c r="Z8" s="81"/>
      <c r="AA8" s="81"/>
      <c r="AB8" s="81"/>
      <c r="AC8" s="81"/>
      <c r="AD8" s="81" t="str">
        <f>データ!$M$6</f>
        <v>非設置</v>
      </c>
      <c r="AE8" s="81"/>
      <c r="AF8" s="81"/>
      <c r="AG8" s="81"/>
      <c r="AH8" s="81"/>
      <c r="AI8" s="81"/>
      <c r="AJ8" s="81"/>
      <c r="AK8" s="2"/>
      <c r="AL8" s="72">
        <f>データ!$R$6</f>
        <v>150434</v>
      </c>
      <c r="AM8" s="72"/>
      <c r="AN8" s="72"/>
      <c r="AO8" s="72"/>
      <c r="AP8" s="72"/>
      <c r="AQ8" s="72"/>
      <c r="AR8" s="72"/>
      <c r="AS8" s="72"/>
      <c r="AT8" s="37">
        <f>データ!$S$6</f>
        <v>62.81</v>
      </c>
      <c r="AU8" s="38"/>
      <c r="AV8" s="38"/>
      <c r="AW8" s="38"/>
      <c r="AX8" s="38"/>
      <c r="AY8" s="38"/>
      <c r="AZ8" s="38"/>
      <c r="BA8" s="38"/>
      <c r="BB8" s="61">
        <f>データ!$T$6</f>
        <v>2395.06</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5">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5">
      <c r="A10" s="2"/>
      <c r="B10" s="37" t="str">
        <f>データ!$N$6</f>
        <v>-</v>
      </c>
      <c r="C10" s="38"/>
      <c r="D10" s="38"/>
      <c r="E10" s="38"/>
      <c r="F10" s="38"/>
      <c r="G10" s="38"/>
      <c r="H10" s="38"/>
      <c r="I10" s="37">
        <f>データ!$O$6</f>
        <v>89.85</v>
      </c>
      <c r="J10" s="38"/>
      <c r="K10" s="38"/>
      <c r="L10" s="38"/>
      <c r="M10" s="38"/>
      <c r="N10" s="38"/>
      <c r="O10" s="71"/>
      <c r="P10" s="61">
        <f>データ!$P$6</f>
        <v>99.95</v>
      </c>
      <c r="Q10" s="61"/>
      <c r="R10" s="61"/>
      <c r="S10" s="61"/>
      <c r="T10" s="61"/>
      <c r="U10" s="61"/>
      <c r="V10" s="61"/>
      <c r="W10" s="72">
        <f>データ!$Q$6</f>
        <v>1897</v>
      </c>
      <c r="X10" s="72"/>
      <c r="Y10" s="72"/>
      <c r="Z10" s="72"/>
      <c r="AA10" s="72"/>
      <c r="AB10" s="72"/>
      <c r="AC10" s="72"/>
      <c r="AD10" s="2"/>
      <c r="AE10" s="2"/>
      <c r="AF10" s="2"/>
      <c r="AG10" s="2"/>
      <c r="AH10" s="2"/>
      <c r="AI10" s="2"/>
      <c r="AJ10" s="2"/>
      <c r="AK10" s="2"/>
      <c r="AL10" s="72">
        <f>データ!$U$6</f>
        <v>150106</v>
      </c>
      <c r="AM10" s="72"/>
      <c r="AN10" s="72"/>
      <c r="AO10" s="72"/>
      <c r="AP10" s="72"/>
      <c r="AQ10" s="72"/>
      <c r="AR10" s="72"/>
      <c r="AS10" s="72"/>
      <c r="AT10" s="37">
        <f>データ!$V$6</f>
        <v>62.81</v>
      </c>
      <c r="AU10" s="38"/>
      <c r="AV10" s="38"/>
      <c r="AW10" s="38"/>
      <c r="AX10" s="38"/>
      <c r="AY10" s="38"/>
      <c r="AZ10" s="38"/>
      <c r="BA10" s="38"/>
      <c r="BB10" s="61">
        <f>データ!$W$6</f>
        <v>2389.84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112</v>
      </c>
      <c r="BM47" s="46"/>
      <c r="BN47" s="46"/>
      <c r="BO47" s="46"/>
      <c r="BP47" s="46"/>
      <c r="BQ47" s="46"/>
      <c r="BR47" s="46"/>
      <c r="BS47" s="46"/>
      <c r="BT47" s="46"/>
      <c r="BU47" s="46"/>
      <c r="BV47" s="46"/>
      <c r="BW47" s="46"/>
      <c r="BX47" s="46"/>
      <c r="BY47" s="46"/>
      <c r="BZ47" s="4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6"/>
      <c r="BN48" s="46"/>
      <c r="BO48" s="46"/>
      <c r="BP48" s="46"/>
      <c r="BQ48" s="46"/>
      <c r="BR48" s="46"/>
      <c r="BS48" s="46"/>
      <c r="BT48" s="46"/>
      <c r="BU48" s="46"/>
      <c r="BV48" s="46"/>
      <c r="BW48" s="46"/>
      <c r="BX48" s="46"/>
      <c r="BY48" s="46"/>
      <c r="BZ48" s="4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6"/>
      <c r="BN49" s="46"/>
      <c r="BO49" s="46"/>
      <c r="BP49" s="46"/>
      <c r="BQ49" s="46"/>
      <c r="BR49" s="46"/>
      <c r="BS49" s="46"/>
      <c r="BT49" s="46"/>
      <c r="BU49" s="46"/>
      <c r="BV49" s="46"/>
      <c r="BW49" s="46"/>
      <c r="BX49" s="46"/>
      <c r="BY49" s="46"/>
      <c r="BZ49" s="4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6"/>
      <c r="BN50" s="46"/>
      <c r="BO50" s="46"/>
      <c r="BP50" s="46"/>
      <c r="BQ50" s="46"/>
      <c r="BR50" s="46"/>
      <c r="BS50" s="46"/>
      <c r="BT50" s="46"/>
      <c r="BU50" s="46"/>
      <c r="BV50" s="46"/>
      <c r="BW50" s="46"/>
      <c r="BX50" s="46"/>
      <c r="BY50" s="46"/>
      <c r="BZ50" s="4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6"/>
      <c r="BN51" s="46"/>
      <c r="BO51" s="46"/>
      <c r="BP51" s="46"/>
      <c r="BQ51" s="46"/>
      <c r="BR51" s="46"/>
      <c r="BS51" s="46"/>
      <c r="BT51" s="46"/>
      <c r="BU51" s="46"/>
      <c r="BV51" s="46"/>
      <c r="BW51" s="46"/>
      <c r="BX51" s="46"/>
      <c r="BY51" s="46"/>
      <c r="BZ51" s="4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6"/>
      <c r="BN52" s="46"/>
      <c r="BO52" s="46"/>
      <c r="BP52" s="46"/>
      <c r="BQ52" s="46"/>
      <c r="BR52" s="46"/>
      <c r="BS52" s="46"/>
      <c r="BT52" s="46"/>
      <c r="BU52" s="46"/>
      <c r="BV52" s="46"/>
      <c r="BW52" s="46"/>
      <c r="BX52" s="46"/>
      <c r="BY52" s="46"/>
      <c r="BZ52" s="4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6"/>
      <c r="BN53" s="46"/>
      <c r="BO53" s="46"/>
      <c r="BP53" s="46"/>
      <c r="BQ53" s="46"/>
      <c r="BR53" s="46"/>
      <c r="BS53" s="46"/>
      <c r="BT53" s="46"/>
      <c r="BU53" s="46"/>
      <c r="BV53" s="46"/>
      <c r="BW53" s="46"/>
      <c r="BX53" s="46"/>
      <c r="BY53" s="46"/>
      <c r="BZ53" s="4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6"/>
      <c r="BN54" s="46"/>
      <c r="BO54" s="46"/>
      <c r="BP54" s="46"/>
      <c r="BQ54" s="46"/>
      <c r="BR54" s="46"/>
      <c r="BS54" s="46"/>
      <c r="BT54" s="46"/>
      <c r="BU54" s="46"/>
      <c r="BV54" s="46"/>
      <c r="BW54" s="46"/>
      <c r="BX54" s="46"/>
      <c r="BY54" s="46"/>
      <c r="BZ54" s="4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6"/>
      <c r="BN55" s="46"/>
      <c r="BO55" s="46"/>
      <c r="BP55" s="46"/>
      <c r="BQ55" s="46"/>
      <c r="BR55" s="46"/>
      <c r="BS55" s="46"/>
      <c r="BT55" s="46"/>
      <c r="BU55" s="46"/>
      <c r="BV55" s="46"/>
      <c r="BW55" s="46"/>
      <c r="BX55" s="46"/>
      <c r="BY55" s="46"/>
      <c r="BZ55" s="4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6"/>
      <c r="BN56" s="46"/>
      <c r="BO56" s="46"/>
      <c r="BP56" s="46"/>
      <c r="BQ56" s="46"/>
      <c r="BR56" s="46"/>
      <c r="BS56" s="46"/>
      <c r="BT56" s="46"/>
      <c r="BU56" s="46"/>
      <c r="BV56" s="46"/>
      <c r="BW56" s="46"/>
      <c r="BX56" s="46"/>
      <c r="BY56" s="46"/>
      <c r="BZ56" s="4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6"/>
      <c r="BN57" s="46"/>
      <c r="BO57" s="46"/>
      <c r="BP57" s="46"/>
      <c r="BQ57" s="46"/>
      <c r="BR57" s="46"/>
      <c r="BS57" s="46"/>
      <c r="BT57" s="46"/>
      <c r="BU57" s="46"/>
      <c r="BV57" s="46"/>
      <c r="BW57" s="46"/>
      <c r="BX57" s="46"/>
      <c r="BY57" s="46"/>
      <c r="BZ57" s="4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6"/>
      <c r="BN58" s="46"/>
      <c r="BO58" s="46"/>
      <c r="BP58" s="46"/>
      <c r="BQ58" s="46"/>
      <c r="BR58" s="46"/>
      <c r="BS58" s="46"/>
      <c r="BT58" s="46"/>
      <c r="BU58" s="46"/>
      <c r="BV58" s="46"/>
      <c r="BW58" s="46"/>
      <c r="BX58" s="46"/>
      <c r="BY58" s="46"/>
      <c r="BZ58" s="4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6"/>
      <c r="BN59" s="46"/>
      <c r="BO59" s="46"/>
      <c r="BP59" s="46"/>
      <c r="BQ59" s="46"/>
      <c r="BR59" s="46"/>
      <c r="BS59" s="46"/>
      <c r="BT59" s="46"/>
      <c r="BU59" s="46"/>
      <c r="BV59" s="46"/>
      <c r="BW59" s="46"/>
      <c r="BX59" s="46"/>
      <c r="BY59" s="46"/>
      <c r="BZ59" s="47"/>
    </row>
    <row r="60" spans="1:78" ht="13.5" customHeight="1" x14ac:dyDescent="0.25">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5"/>
      <c r="BM60" s="46"/>
      <c r="BN60" s="46"/>
      <c r="BO60" s="46"/>
      <c r="BP60" s="46"/>
      <c r="BQ60" s="46"/>
      <c r="BR60" s="46"/>
      <c r="BS60" s="46"/>
      <c r="BT60" s="46"/>
      <c r="BU60" s="46"/>
      <c r="BV60" s="46"/>
      <c r="BW60" s="46"/>
      <c r="BX60" s="46"/>
      <c r="BY60" s="46"/>
      <c r="BZ60" s="47"/>
    </row>
    <row r="61" spans="1:78" ht="13.5" customHeight="1" x14ac:dyDescent="0.2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5"/>
      <c r="BM61" s="46"/>
      <c r="BN61" s="46"/>
      <c r="BO61" s="46"/>
      <c r="BP61" s="46"/>
      <c r="BQ61" s="46"/>
      <c r="BR61" s="46"/>
      <c r="BS61" s="46"/>
      <c r="BT61" s="46"/>
      <c r="BU61" s="46"/>
      <c r="BV61" s="46"/>
      <c r="BW61" s="46"/>
      <c r="BX61" s="46"/>
      <c r="BY61" s="46"/>
      <c r="BZ61" s="4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6"/>
      <c r="BN62" s="46"/>
      <c r="BO62" s="46"/>
      <c r="BP62" s="46"/>
      <c r="BQ62" s="46"/>
      <c r="BR62" s="46"/>
      <c r="BS62" s="46"/>
      <c r="BT62" s="46"/>
      <c r="BU62" s="46"/>
      <c r="BV62" s="46"/>
      <c r="BW62" s="46"/>
      <c r="BX62" s="46"/>
      <c r="BY62" s="46"/>
      <c r="BZ62" s="4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113</v>
      </c>
      <c r="BM66" s="46"/>
      <c r="BN66" s="46"/>
      <c r="BO66" s="46"/>
      <c r="BP66" s="46"/>
      <c r="BQ66" s="46"/>
      <c r="BR66" s="46"/>
      <c r="BS66" s="46"/>
      <c r="BT66" s="46"/>
      <c r="BU66" s="46"/>
      <c r="BV66" s="46"/>
      <c r="BW66" s="46"/>
      <c r="BX66" s="46"/>
      <c r="BY66" s="46"/>
      <c r="BZ66" s="4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OTs1/sjYOAJ7CGjki47HSTddPpEy2SyjCplWPRg2sV5lXCXh7FpVxdOllImpheQkxcJxYTxwcbDkWGVkXF3aA==" saltValue="IM7GQhSllIJpOQCrsSGm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9218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232190</v>
      </c>
      <c r="D6" s="20">
        <f t="shared" si="3"/>
        <v>46</v>
      </c>
      <c r="E6" s="20">
        <f t="shared" si="3"/>
        <v>1</v>
      </c>
      <c r="F6" s="20">
        <f t="shared" si="3"/>
        <v>0</v>
      </c>
      <c r="G6" s="20">
        <f t="shared" si="3"/>
        <v>1</v>
      </c>
      <c r="H6" s="20" t="str">
        <f t="shared" si="3"/>
        <v>愛知県　小牧市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89.85</v>
      </c>
      <c r="P6" s="21">
        <f t="shared" si="3"/>
        <v>99.95</v>
      </c>
      <c r="Q6" s="21">
        <f t="shared" si="3"/>
        <v>1897</v>
      </c>
      <c r="R6" s="21">
        <f t="shared" si="3"/>
        <v>150434</v>
      </c>
      <c r="S6" s="21">
        <f t="shared" si="3"/>
        <v>62.81</v>
      </c>
      <c r="T6" s="21">
        <f t="shared" si="3"/>
        <v>2395.06</v>
      </c>
      <c r="U6" s="21">
        <f t="shared" si="3"/>
        <v>150106</v>
      </c>
      <c r="V6" s="21">
        <f t="shared" si="3"/>
        <v>62.81</v>
      </c>
      <c r="W6" s="21">
        <f t="shared" si="3"/>
        <v>2389.84</v>
      </c>
      <c r="X6" s="22">
        <f>IF(X7="",NA(),X7)</f>
        <v>120.73</v>
      </c>
      <c r="Y6" s="22">
        <f t="shared" ref="Y6:AG6" si="4">IF(Y7="",NA(),Y7)</f>
        <v>115.83</v>
      </c>
      <c r="Z6" s="22">
        <f t="shared" si="4"/>
        <v>115.35</v>
      </c>
      <c r="AA6" s="22">
        <f t="shared" si="4"/>
        <v>116.43</v>
      </c>
      <c r="AB6" s="22">
        <f t="shared" si="4"/>
        <v>111.92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878.46</v>
      </c>
      <c r="AU6" s="22">
        <f t="shared" ref="AU6:BC6" si="6">IF(AU7="",NA(),AU7)</f>
        <v>903.32</v>
      </c>
      <c r="AV6" s="22">
        <f t="shared" si="6"/>
        <v>965.75</v>
      </c>
      <c r="AW6" s="22">
        <f t="shared" si="6"/>
        <v>941.7</v>
      </c>
      <c r="AX6" s="22">
        <f t="shared" si="6"/>
        <v>278.54000000000002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75.59</v>
      </c>
      <c r="BF6" s="22">
        <f t="shared" ref="BF6:BN6" si="7">IF(BF7="",NA(),BF7)</f>
        <v>66.7</v>
      </c>
      <c r="BG6" s="22">
        <f t="shared" si="7"/>
        <v>65.319999999999993</v>
      </c>
      <c r="BH6" s="22">
        <f t="shared" si="7"/>
        <v>48.29</v>
      </c>
      <c r="BI6" s="22">
        <f t="shared" si="7"/>
        <v>49.69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113.6</v>
      </c>
      <c r="BQ6" s="22">
        <f t="shared" ref="BQ6:BY6" si="8">IF(BQ7="",NA(),BQ7)</f>
        <v>109.3</v>
      </c>
      <c r="BR6" s="22">
        <f t="shared" si="8"/>
        <v>94.73</v>
      </c>
      <c r="BS6" s="22">
        <f t="shared" si="8"/>
        <v>110.51</v>
      </c>
      <c r="BT6" s="22">
        <f t="shared" si="8"/>
        <v>85.74</v>
      </c>
      <c r="BU6" s="22">
        <f t="shared" si="8"/>
        <v>104.84</v>
      </c>
      <c r="BV6" s="22">
        <f t="shared" si="8"/>
        <v>106.11</v>
      </c>
      <c r="BW6" s="22">
        <f t="shared" si="8"/>
        <v>103.75</v>
      </c>
      <c r="BX6" s="22">
        <f t="shared" si="8"/>
        <v>105.3</v>
      </c>
      <c r="BY6" s="22">
        <f t="shared" si="8"/>
        <v>99.41</v>
      </c>
      <c r="BZ6" s="21" t="str">
        <f>IF(BZ7="","",IF(BZ7="-","【-】","【"&amp;SUBSTITUTE(TEXT(BZ7,"#,##0.00"),"-","△")&amp;"】"))</f>
        <v>【97.47】</v>
      </c>
      <c r="CA6" s="22">
        <f>IF(CA7="",NA(),CA7)</f>
        <v>111.03</v>
      </c>
      <c r="CB6" s="22">
        <f t="shared" ref="CB6:CJ6" si="9">IF(CB7="",NA(),CB7)</f>
        <v>115.17</v>
      </c>
      <c r="CC6" s="22">
        <f t="shared" si="9"/>
        <v>114.15</v>
      </c>
      <c r="CD6" s="22">
        <f t="shared" si="9"/>
        <v>113.24</v>
      </c>
      <c r="CE6" s="22">
        <f t="shared" si="9"/>
        <v>119.37</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73.11</v>
      </c>
      <c r="CM6" s="22">
        <f t="shared" ref="CM6:CU6" si="10">IF(CM7="",NA(),CM7)</f>
        <v>72.22</v>
      </c>
      <c r="CN6" s="22">
        <f t="shared" si="10"/>
        <v>74.06</v>
      </c>
      <c r="CO6" s="22">
        <f t="shared" si="10"/>
        <v>72.91</v>
      </c>
      <c r="CP6" s="22">
        <f t="shared" si="10"/>
        <v>72.03</v>
      </c>
      <c r="CQ6" s="22">
        <f t="shared" si="10"/>
        <v>62.32</v>
      </c>
      <c r="CR6" s="22">
        <f t="shared" si="10"/>
        <v>61.71</v>
      </c>
      <c r="CS6" s="22">
        <f t="shared" si="10"/>
        <v>63.12</v>
      </c>
      <c r="CT6" s="22">
        <f t="shared" si="10"/>
        <v>62.57</v>
      </c>
      <c r="CU6" s="22">
        <f t="shared" si="10"/>
        <v>61.56</v>
      </c>
      <c r="CV6" s="21" t="str">
        <f>IF(CV7="","",IF(CV7="-","【-】","【"&amp;SUBSTITUTE(TEXT(CV7,"#,##0.00"),"-","△")&amp;"】"))</f>
        <v>【59.97】</v>
      </c>
      <c r="CW6" s="22">
        <f>IF(CW7="",NA(),CW7)</f>
        <v>93.47</v>
      </c>
      <c r="CX6" s="22">
        <f t="shared" ref="CX6:DF6" si="11">IF(CX7="",NA(),CX7)</f>
        <v>93.23</v>
      </c>
      <c r="CY6" s="22">
        <f t="shared" si="11"/>
        <v>92.91</v>
      </c>
      <c r="CZ6" s="22">
        <f t="shared" si="11"/>
        <v>93.01</v>
      </c>
      <c r="DA6" s="22">
        <f t="shared" si="11"/>
        <v>92.62</v>
      </c>
      <c r="DB6" s="22">
        <f t="shared" si="11"/>
        <v>90.19</v>
      </c>
      <c r="DC6" s="22">
        <f t="shared" si="11"/>
        <v>90.03</v>
      </c>
      <c r="DD6" s="22">
        <f t="shared" si="11"/>
        <v>90.09</v>
      </c>
      <c r="DE6" s="22">
        <f t="shared" si="11"/>
        <v>90.21</v>
      </c>
      <c r="DF6" s="22">
        <f t="shared" si="11"/>
        <v>90.11</v>
      </c>
      <c r="DG6" s="21" t="str">
        <f>IF(DG7="","",IF(DG7="-","【-】","【"&amp;SUBSTITUTE(TEXT(DG7,"#,##0.00"),"-","△")&amp;"】"))</f>
        <v>【89.76】</v>
      </c>
      <c r="DH6" s="22">
        <f>IF(DH7="",NA(),DH7)</f>
        <v>51.69</v>
      </c>
      <c r="DI6" s="22">
        <f t="shared" ref="DI6:DQ6" si="12">IF(DI7="",NA(),DI7)</f>
        <v>52.43</v>
      </c>
      <c r="DJ6" s="22">
        <f t="shared" si="12"/>
        <v>53.25</v>
      </c>
      <c r="DK6" s="22">
        <f t="shared" si="12"/>
        <v>54.08</v>
      </c>
      <c r="DL6" s="22">
        <f t="shared" si="12"/>
        <v>53.52</v>
      </c>
      <c r="DM6" s="22">
        <f t="shared" si="12"/>
        <v>48.86</v>
      </c>
      <c r="DN6" s="22">
        <f t="shared" si="12"/>
        <v>49.6</v>
      </c>
      <c r="DO6" s="22">
        <f t="shared" si="12"/>
        <v>50.31</v>
      </c>
      <c r="DP6" s="22">
        <f t="shared" si="12"/>
        <v>50.74</v>
      </c>
      <c r="DQ6" s="22">
        <f t="shared" si="12"/>
        <v>51.49</v>
      </c>
      <c r="DR6" s="21" t="str">
        <f>IF(DR7="","",IF(DR7="-","【-】","【"&amp;SUBSTITUTE(TEXT(DR7,"#,##0.00"),"-","△")&amp;"】"))</f>
        <v>【51.51】</v>
      </c>
      <c r="DS6" s="22">
        <f>IF(DS7="",NA(),DS7)</f>
        <v>22.08</v>
      </c>
      <c r="DT6" s="22">
        <f t="shared" ref="DT6:EB6" si="13">IF(DT7="",NA(),DT7)</f>
        <v>25.02</v>
      </c>
      <c r="DU6" s="22">
        <f t="shared" si="13"/>
        <v>27.94</v>
      </c>
      <c r="DV6" s="22">
        <f t="shared" si="13"/>
        <v>30.61</v>
      </c>
      <c r="DW6" s="22">
        <f t="shared" si="13"/>
        <v>31.36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0.63</v>
      </c>
      <c r="EE6" s="22">
        <f t="shared" ref="EE6:EM6" si="14">IF(EE7="",NA(),EE7)</f>
        <v>0.75</v>
      </c>
      <c r="EF6" s="22">
        <f t="shared" si="14"/>
        <v>0.59</v>
      </c>
      <c r="EG6" s="22">
        <f t="shared" si="14"/>
        <v>0.55000000000000004</v>
      </c>
      <c r="EH6" s="22">
        <f t="shared" si="14"/>
        <v>0.39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5">
      <c r="A7" s="15"/>
      <c r="B7" s="24">
        <v>2022</v>
      </c>
      <c r="C7" s="24">
        <v>232190</v>
      </c>
      <c r="D7" s="24">
        <v>46</v>
      </c>
      <c r="E7" s="24">
        <v>1</v>
      </c>
      <c r="F7" s="24">
        <v>0</v>
      </c>
      <c r="G7" s="24">
        <v>1</v>
      </c>
      <c r="H7" s="24" t="s">
        <v>93</v>
      </c>
      <c r="I7" s="24" t="s">
        <v>94</v>
      </c>
      <c r="J7" s="24" t="s">
        <v>95</v>
      </c>
      <c r="K7" s="24" t="s">
        <v>96</v>
      </c>
      <c r="L7" s="24" t="s">
        <v>97</v>
      </c>
      <c r="M7" s="24" t="s">
        <v>98</v>
      </c>
      <c r="N7" s="25" t="s">
        <v>99</v>
      </c>
      <c r="O7" s="25">
        <v>89.85</v>
      </c>
      <c r="P7" s="25">
        <v>99.95</v>
      </c>
      <c r="Q7" s="25">
        <v>1897</v>
      </c>
      <c r="R7" s="25">
        <v>150434</v>
      </c>
      <c r="S7" s="25">
        <v>62.81</v>
      </c>
      <c r="T7" s="25">
        <v>2395.06</v>
      </c>
      <c r="U7" s="25">
        <v>150106</v>
      </c>
      <c r="V7" s="25">
        <v>62.81</v>
      </c>
      <c r="W7" s="25">
        <v>2389.84</v>
      </c>
      <c r="X7" s="25">
        <v>120.73</v>
      </c>
      <c r="Y7" s="25">
        <v>115.83</v>
      </c>
      <c r="Z7" s="25">
        <v>115.35</v>
      </c>
      <c r="AA7" s="25">
        <v>116.43</v>
      </c>
      <c r="AB7" s="25">
        <v>111.92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878.46</v>
      </c>
      <c r="AU7" s="25">
        <v>903.32</v>
      </c>
      <c r="AV7" s="25">
        <v>965.75</v>
      </c>
      <c r="AW7" s="25">
        <v>941.7</v>
      </c>
      <c r="AX7" s="25">
        <v>278.54000000000002</v>
      </c>
      <c r="AY7" s="25">
        <v>318.89</v>
      </c>
      <c r="AZ7" s="25">
        <v>309.10000000000002</v>
      </c>
      <c r="BA7" s="25">
        <v>306.08</v>
      </c>
      <c r="BB7" s="25">
        <v>306.14999999999998</v>
      </c>
      <c r="BC7" s="25">
        <v>297.54000000000002</v>
      </c>
      <c r="BD7" s="25">
        <v>252.29</v>
      </c>
      <c r="BE7" s="25">
        <v>75.59</v>
      </c>
      <c r="BF7" s="25">
        <v>66.7</v>
      </c>
      <c r="BG7" s="25">
        <v>65.319999999999993</v>
      </c>
      <c r="BH7" s="25">
        <v>48.29</v>
      </c>
      <c r="BI7" s="25">
        <v>49.69</v>
      </c>
      <c r="BJ7" s="25">
        <v>290.07</v>
      </c>
      <c r="BK7" s="25">
        <v>290.42</v>
      </c>
      <c r="BL7" s="25">
        <v>294.66000000000003</v>
      </c>
      <c r="BM7" s="25">
        <v>285.27</v>
      </c>
      <c r="BN7" s="25">
        <v>294.73</v>
      </c>
      <c r="BO7" s="25">
        <v>268.07</v>
      </c>
      <c r="BP7" s="25">
        <v>113.6</v>
      </c>
      <c r="BQ7" s="25">
        <v>109.3</v>
      </c>
      <c r="BR7" s="25">
        <v>94.73</v>
      </c>
      <c r="BS7" s="25">
        <v>110.51</v>
      </c>
      <c r="BT7" s="25">
        <v>85.74</v>
      </c>
      <c r="BU7" s="25">
        <v>104.84</v>
      </c>
      <c r="BV7" s="25">
        <v>106.11</v>
      </c>
      <c r="BW7" s="25">
        <v>103.75</v>
      </c>
      <c r="BX7" s="25">
        <v>105.3</v>
      </c>
      <c r="BY7" s="25">
        <v>99.41</v>
      </c>
      <c r="BZ7" s="25">
        <v>97.47</v>
      </c>
      <c r="CA7" s="25">
        <v>111.03</v>
      </c>
      <c r="CB7" s="25">
        <v>115.17</v>
      </c>
      <c r="CC7" s="25">
        <v>114.15</v>
      </c>
      <c r="CD7" s="25">
        <v>113.24</v>
      </c>
      <c r="CE7" s="25">
        <v>119.37</v>
      </c>
      <c r="CF7" s="25">
        <v>161.82</v>
      </c>
      <c r="CG7" s="25">
        <v>161.03</v>
      </c>
      <c r="CH7" s="25">
        <v>159.93</v>
      </c>
      <c r="CI7" s="25">
        <v>162.77000000000001</v>
      </c>
      <c r="CJ7" s="25">
        <v>170.87</v>
      </c>
      <c r="CK7" s="25">
        <v>174.75</v>
      </c>
      <c r="CL7" s="25">
        <v>73.11</v>
      </c>
      <c r="CM7" s="25">
        <v>72.22</v>
      </c>
      <c r="CN7" s="25">
        <v>74.06</v>
      </c>
      <c r="CO7" s="25">
        <v>72.91</v>
      </c>
      <c r="CP7" s="25">
        <v>72.03</v>
      </c>
      <c r="CQ7" s="25">
        <v>62.32</v>
      </c>
      <c r="CR7" s="25">
        <v>61.71</v>
      </c>
      <c r="CS7" s="25">
        <v>63.12</v>
      </c>
      <c r="CT7" s="25">
        <v>62.57</v>
      </c>
      <c r="CU7" s="25">
        <v>61.56</v>
      </c>
      <c r="CV7" s="25">
        <v>59.97</v>
      </c>
      <c r="CW7" s="25">
        <v>93.47</v>
      </c>
      <c r="CX7" s="25">
        <v>93.23</v>
      </c>
      <c r="CY7" s="25">
        <v>92.91</v>
      </c>
      <c r="CZ7" s="25">
        <v>93.01</v>
      </c>
      <c r="DA7" s="25">
        <v>92.62</v>
      </c>
      <c r="DB7" s="25">
        <v>90.19</v>
      </c>
      <c r="DC7" s="25">
        <v>90.03</v>
      </c>
      <c r="DD7" s="25">
        <v>90.09</v>
      </c>
      <c r="DE7" s="25">
        <v>90.21</v>
      </c>
      <c r="DF7" s="25">
        <v>90.11</v>
      </c>
      <c r="DG7" s="25">
        <v>89.76</v>
      </c>
      <c r="DH7" s="25">
        <v>51.69</v>
      </c>
      <c r="DI7" s="25">
        <v>52.43</v>
      </c>
      <c r="DJ7" s="25">
        <v>53.25</v>
      </c>
      <c r="DK7" s="25">
        <v>54.08</v>
      </c>
      <c r="DL7" s="25">
        <v>53.52</v>
      </c>
      <c r="DM7" s="25">
        <v>48.86</v>
      </c>
      <c r="DN7" s="25">
        <v>49.6</v>
      </c>
      <c r="DO7" s="25">
        <v>50.31</v>
      </c>
      <c r="DP7" s="25">
        <v>50.74</v>
      </c>
      <c r="DQ7" s="25">
        <v>51.49</v>
      </c>
      <c r="DR7" s="25">
        <v>51.51</v>
      </c>
      <c r="DS7" s="25">
        <v>22.08</v>
      </c>
      <c r="DT7" s="25">
        <v>25.02</v>
      </c>
      <c r="DU7" s="25">
        <v>27.94</v>
      </c>
      <c r="DV7" s="25">
        <v>30.61</v>
      </c>
      <c r="DW7" s="25">
        <v>31.36</v>
      </c>
      <c r="DX7" s="25">
        <v>18.510000000000002</v>
      </c>
      <c r="DY7" s="25">
        <v>20.49</v>
      </c>
      <c r="DZ7" s="25">
        <v>21.34</v>
      </c>
      <c r="EA7" s="25">
        <v>23.27</v>
      </c>
      <c r="EB7" s="25">
        <v>25.18</v>
      </c>
      <c r="EC7" s="25">
        <v>23.75</v>
      </c>
      <c r="ED7" s="25">
        <v>0.63</v>
      </c>
      <c r="EE7" s="25">
        <v>0.75</v>
      </c>
      <c r="EF7" s="25">
        <v>0.59</v>
      </c>
      <c r="EG7" s="25">
        <v>0.55000000000000004</v>
      </c>
      <c r="EH7" s="25">
        <v>0.39</v>
      </c>
      <c r="EI7" s="25">
        <v>0.7</v>
      </c>
      <c r="EJ7" s="25">
        <v>0.72</v>
      </c>
      <c r="EK7" s="25">
        <v>0.69</v>
      </c>
      <c r="EL7" s="25">
        <v>0.69</v>
      </c>
      <c r="EM7" s="25">
        <v>0.67</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2024-02-22T00:52:37Z</cp:lastPrinted>
  <dcterms:created xsi:type="dcterms:W3CDTF">2023-12-05T00:55:44Z</dcterms:created>
  <dcterms:modified xsi:type="dcterms:W3CDTF">2024-02-22T06:20:47Z</dcterms:modified>
  <cp:category/>
</cp:coreProperties>
</file>