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24　知多市\"/>
    </mc:Choice>
  </mc:AlternateContent>
  <xr:revisionPtr revIDLastSave="0" documentId="13_ncr:1_{06F0E87B-1A32-40A7-8013-51A98ADC2D74}" xr6:coauthVersionLast="47" xr6:coauthVersionMax="47" xr10:uidLastSave="{00000000-0000-0000-0000-000000000000}"/>
  <workbookProtection workbookAlgorithmName="SHA-512" workbookHashValue="QITeyV4GSDzqWwkw73+FxBLEc2ZwiZpMvWavU9UXYwT64jZG39qR2zOu3P1c1O+wnnE4KFxEgZxYMnaY53RtaQ==" workbookSaltValue="0ipCg1rV9ofn8IseOygg9g=="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Q6" i="5"/>
  <c r="P6" i="5"/>
  <c r="O6" i="5"/>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F85" i="4"/>
  <c r="E85" i="4"/>
  <c r="BB10" i="4"/>
  <c r="AD10" i="4"/>
  <c r="W10" i="4"/>
  <c r="P10" i="4"/>
  <c r="I10" i="4"/>
  <c r="B10" i="4"/>
  <c r="AT8" i="4"/>
  <c r="W8" i="4"/>
  <c r="P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<sst xmlns="http://schemas.openxmlformats.org/spreadsheetml/2006/main" count="231" uniqueCount="116">
  <si>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</si>
  <si>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</si>
  <si>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</si>
  <si>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</si>
  <si>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</si>
  <si>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</si>
  <si>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</si>
  <si>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</si>
  <si>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</si>
  <si>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</si>
  <si>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</si>
  <si>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</si>
  <si>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</si>
  <si>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</si>
  <si>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</si>
  <si>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</si>
  <si>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</si>
  <si>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</si>
  <si>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</si>
  <si>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</si>
  <si>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</si>
  <si>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</si>
  <si>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</si>
  <si>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</si>
  <si>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</si>
  <si>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</si>
  <si>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</si>
  <si>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</si>
  <si>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</si>
  <si>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</si>
  <si>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</si>
  <si>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</si>
  <si>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</si>
  <si>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</si>
  <si>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</si>
  <si>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</si>
  <si>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</si>
  <si>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</si>
  <si>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</si>
  <si>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</si>
  <si>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</si>
  <si>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</si>
  <si>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</si>
  <si>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</si>
  <si>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</si>
  <si>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</si>
  <si>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</si>
  <si>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</si>
  <si>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</si>
  <si>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</si>
  <si>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</si>
  <si>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</si>
  <si>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</si>
  <si>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</si>
  <si>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</si>
  <si>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</si>
  <si>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</si>
  <si>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</si>
  <si>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</si>
  <si>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</si>
  <si>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</si>
  <si>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</si>
  <si>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</si>
  <si>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</si>
  <si>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</si>
  <si>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</si>
  <si>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</si>
  <si>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</si>
  <si>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</si>
  <si>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</si>
  <si>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</si>
  <si>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</si>
  <si>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</si>
  <si>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</si>
  <si>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</si>
  <si>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</si>
  <si>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</si>
  <si>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</si>
  <si>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</si>
  <si>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</si>
  <si>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</si>
  <si>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</si>
  <si>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</si>
  <si>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</si>
  <si>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</si>
  <si>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</si>
  <si>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</si>
  <si>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</si>
  <si>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</si>
  <si>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</si>
  <si>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</si>
  <si>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</si>
  <si>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</si>
  <si>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</si>
  <si>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</si>
  <si>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</si>
  <si>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</si>
  <si>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</si>
  <si>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</si>
  <si>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</si>
  <si>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</si>
  <si>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</si>
  <si>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</si>
  <si>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</si>
  <si>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</si>
  <si>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</si>
  <si>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</si>
  <si>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</si>
  <si>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</si>
  <si>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</si>
  <si>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</si>
  <si>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</si>
  <si>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</si>
  <si>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①有形固定資産減価償却率について
　昭和45年度から下水道整備に着手したため施設の老朽化が進んでいますが、施設の更新に伴い償却資産が増加したことから、有形固定資産減価償却率は減少しました。
②管渠老朽化率について
　一部の管渠が法定耐用年数を超えたため、管渠老朽化率は微増となりました。
③管渠改善率について
　一部区間で耐震補強工事を行ったことにより、管渠改善率が増加しました。</t>
    <phoneticPr fontId="4"/>
  </si>
  <si>
    <t xml:space="preserve">①経常収支比率について
　長期前受金戻入等の増により総収益は増加したものの、広域汚泥処理事業の開始による広域汚泥処理事業維持管理等負担金の増に伴い総係費等が増加したため、総費用も増加し、経常収支比率は減少となりました。
③流動比率について
　未払金及び未払費用の増により流動負債が増加しましたが、特定環境保全公共下水道の統合に伴う現金及び預金の増や、未収金の増により流動資産が増加したため、流動比率は増加となりました。
⑤経費回収率について
　下水道使用料は増加しましたが、広域汚泥処理事業の開始による広域汚泥処理事業維持管理等負担金の増加に伴うその他費用の増や、有形固定資産の増加に伴う減価償却費の増などにより汚水処理費が増加したため、経費回収率は減少となりました。
⑥汚水処理原価について
　広域汚泥処理事業の開始による広域汚泥処理事業維持管理等負担金の増加に伴うその他費用の増や、償却資産の増加に伴う減価償却費の増などにより汚水処理費が増加したため、汚水処理原価は増加となりました。
⑦施設利用率について
　現在晴天時一日平均処理水量が減少したため、施設利用率も減少となりました。
⑧水洗化率について
　特定環境保全公共下水道の統合に伴い、現在水洗便所設置済人口、現在処理区域内人口共に増加しましたが、人口減少による現在水洗便所設置済人口の減少幅が大きく、水洗化率は減少となりました。
</t>
    <rPh sb="1" eb="3">
      <t>ケイジョウ</t>
    </rPh>
    <rPh sb="3" eb="5">
      <t>シュウシ</t>
    </rPh>
    <rPh sb="5" eb="7">
      <t>ヒリツ</t>
    </rPh>
    <phoneticPr fontId="4"/>
  </si>
  <si>
    <t>　令和4年度決算における経営成績について、特定環境保全公共下水道を統合し公共下水道による一元管理となりましたが、元々会計上は同一会計であり、統合による経営状況への大きな影響はありませんでした。
　前年度に比べ経営の健全性を示す経常収支比率は営業費用の増等により減となりましたが、健全経営の水準とされる100％を上回っています。
　また、使用料水準の妥当性を示す経費回収率は、使用料収入の減少に加え汚水処理費が増加したことにより減となり、100％を下回る結果となりました。
　現在、損益計算上では純利益を計上していますが、今後も老朽化に伴う施設等の大規模な更新を計画的に実施する必要があることから、費用についても増加が見込まれ、下水道事業会計全体としての経営状況は、一般会計繰入金に大きく依存した状況が続くと予想されます。
　更なる経営状況改善のため、広域汚泥処理による処理費・維持管理費の抑制や、余剰消化ガスなど資源の有効活用を推進し、費用の抑制と収入の確保に努めます。</t>
    <rPh sb="223" eb="225">
      <t>シタマワ</t>
    </rPh>
    <rPh sb="226" eb="228">
      <t>ケッカ</t>
    </rPh>
    <rPh sb="316" eb="318">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</si>
</sst>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0.01</c:v>
                </c:pt>
                <c:pt idx="1">
                  <c:v>0</c:v>
                </c:pt>
                <c:pt idx="2" formatCode="#,##0.00;&quot;△&quot;#,##0.00;&quot;-&quot;">
                  <c:v>0.08</c:v>
                </c:pt>
                <c:pt idx="3" formatCode="#,##0.00;&quot;△&quot;#,##0.00;&quot;-&quot;">
                  <c:v>0.15</c:v>
                </c:pt>
                <c:pt idx="4" formatCode="#,##0.00;&quot;△&quot;#,##0.00;&quot;-&quot;">
                  <c:v>0.09</c:v>
                </c:pt>
              </c:numCache>
            </c:numRef>
          </c:val>
          <c:extLst>
            <c:ext xmlns:c16="http://schemas.microsoft.com/office/drawing/2014/chart" uri="{C3380CC4-5D6E-409C-BE32-E72D297353CC}">
              <c16:uniqueId val="{00000000-6545-4240-808D-BCB437B75D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0.08</c:v>
                </c:pt>
                <c:pt idx="3">
                  <c:v>0.24</c:v>
                </c:pt>
                <c:pt idx="4">
                  <c:v>0.14000000000000001</c:v>
                </c:pt>
              </c:numCache>
            </c:numRef>
          </c:val>
          <c:smooth val="0"/>
          <c:extLst>
            <c:ext xmlns:c16="http://schemas.microsoft.com/office/drawing/2014/chart" uri="{C3380CC4-5D6E-409C-BE32-E72D297353CC}">
              <c16:uniqueId val="{00000001-6545-4240-808D-BCB437B75D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59.65</c:v>
                </c:pt>
                <c:pt idx="1">
                  <c:v>61.66</c:v>
                </c:pt>
                <c:pt idx="2">
                  <c:v>63.96</c:v>
                </c:pt>
                <c:pt idx="3">
                  <c:v>63.93</c:v>
                </c:pt>
                <c:pt idx="4">
                  <c:v>63.06</c:v>
                </c:pt>
              </c:numCache>
            </c:numRef>
          </c:val>
          <c:extLst>
            <c:ext xmlns:c16="http://schemas.microsoft.com/office/drawing/2014/chart" uri="{C3380CC4-5D6E-409C-BE32-E72D297353CC}">
              <c16:uniqueId val="{00000000-C90C-4AD5-B6A2-A0216C7B74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56.51</c:v>
                </c:pt>
                <c:pt idx="1">
                  <c:v>57.04</c:v>
                </c:pt>
                <c:pt idx="2">
                  <c:v>60.78</c:v>
                </c:pt>
                <c:pt idx="3">
                  <c:v>59.96</c:v>
                </c:pt>
                <c:pt idx="4">
                  <c:v>59.9</c:v>
                </c:pt>
              </c:numCache>
            </c:numRef>
          </c:val>
          <c:smooth val="0"/>
          <c:extLst>
            <c:ext xmlns:c16="http://schemas.microsoft.com/office/drawing/2014/chart" uri="{C3380CC4-5D6E-409C-BE32-E72D297353CC}">
              <c16:uniqueId val="{00000001-C90C-4AD5-B6A2-A0216C7B74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99.05</c:v>
                </c:pt>
                <c:pt idx="1">
                  <c:v>99.04</c:v>
                </c:pt>
                <c:pt idx="2">
                  <c:v>99.11</c:v>
                </c:pt>
                <c:pt idx="3">
                  <c:v>99.14</c:v>
                </c:pt>
                <c:pt idx="4">
                  <c:v>98.97</c:v>
                </c:pt>
              </c:numCache>
            </c:numRef>
          </c:val>
          <c:extLst>
            <c:ext xmlns:c16="http://schemas.microsoft.com/office/drawing/2014/chart" uri="{C3380CC4-5D6E-409C-BE32-E72D297353CC}">
              <c16:uniqueId val="{00000000-0C5C-485A-A52B-C50DB8C223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93.91</c:v>
                </c:pt>
                <c:pt idx="1">
                  <c:v>93.73</c:v>
                </c:pt>
                <c:pt idx="2">
                  <c:v>94.17</c:v>
                </c:pt>
                <c:pt idx="3">
                  <c:v>94.27</c:v>
                </c:pt>
                <c:pt idx="4">
                  <c:v>94.46</c:v>
                </c:pt>
              </c:numCache>
            </c:numRef>
          </c:val>
          <c:smooth val="0"/>
          <c:extLst>
            <c:ext xmlns:c16="http://schemas.microsoft.com/office/drawing/2014/chart" uri="{C3380CC4-5D6E-409C-BE32-E72D297353CC}">
              <c16:uniqueId val="{00000001-0C5C-485A-A52B-C50DB8C223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111.81</c:v>
                </c:pt>
                <c:pt idx="1">
                  <c:v>112.91</c:v>
                </c:pt>
                <c:pt idx="2">
                  <c:v>112.15</c:v>
                </c:pt>
                <c:pt idx="3">
                  <c:v>111.66</c:v>
                </c:pt>
                <c:pt idx="4">
                  <c:v>111.03</c:v>
                </c:pt>
              </c:numCache>
            </c:numRef>
          </c:val>
          <c:extLst>
            <c:ext xmlns:c16="http://schemas.microsoft.com/office/drawing/2014/chart" uri="{C3380CC4-5D6E-409C-BE32-E72D297353CC}">
              <c16:uniqueId val="{00000000-6568-41FB-B66F-38C9C13D36D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107.95</c:v>
                </c:pt>
                <c:pt idx="1">
                  <c:v>106.32</c:v>
                </c:pt>
                <c:pt idx="2">
                  <c:v>106.67</c:v>
                </c:pt>
                <c:pt idx="3">
                  <c:v>106.9</c:v>
                </c:pt>
                <c:pt idx="4">
                  <c:v>106.74</c:v>
                </c:pt>
              </c:numCache>
            </c:numRef>
          </c:val>
          <c:smooth val="0"/>
          <c:extLst>
            <c:ext xmlns:c16="http://schemas.microsoft.com/office/drawing/2014/chart" uri="{C3380CC4-5D6E-409C-BE32-E72D297353CC}">
              <c16:uniqueId val="{00000001-6568-41FB-B66F-38C9C13D36D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51.99</c:v>
                </c:pt>
                <c:pt idx="1">
                  <c:v>52.71</c:v>
                </c:pt>
                <c:pt idx="2">
                  <c:v>53</c:v>
                </c:pt>
                <c:pt idx="3">
                  <c:v>54.27</c:v>
                </c:pt>
                <c:pt idx="4">
                  <c:v>53.29</c:v>
                </c:pt>
              </c:numCache>
            </c:numRef>
          </c:val>
          <c:extLst>
            <c:ext xmlns:c16="http://schemas.microsoft.com/office/drawing/2014/chart" uri="{C3380CC4-5D6E-409C-BE32-E72D297353CC}">
              <c16:uniqueId val="{00000000-BE39-461D-9D88-AB922C6C2A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22.74</c:v>
                </c:pt>
                <c:pt idx="1">
                  <c:v>21.22</c:v>
                </c:pt>
                <c:pt idx="2">
                  <c:v>23.25</c:v>
                </c:pt>
                <c:pt idx="3">
                  <c:v>25.2</c:v>
                </c:pt>
                <c:pt idx="4">
                  <c:v>27.42</c:v>
                </c:pt>
              </c:numCache>
            </c:numRef>
          </c:val>
          <c:smooth val="0"/>
          <c:extLst>
            <c:ext xmlns:c16="http://schemas.microsoft.com/office/drawing/2014/chart" uri="{C3380CC4-5D6E-409C-BE32-E72D297353CC}">
              <c16:uniqueId val="{00000001-BE39-461D-9D88-AB922C6C2A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quot;-&quot;">
                  <c:v>7.0000000000000007E-2</c:v>
                </c:pt>
              </c:numCache>
            </c:numRef>
          </c:val>
          <c:extLst>
            <c:ext xmlns:c16="http://schemas.microsoft.com/office/drawing/2014/chart" uri="{C3380CC4-5D6E-409C-BE32-E72D297353CC}">
              <c16:uniqueId val="{00000000-0B1E-4756-AC8D-BC42E8762D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0.18</c:v>
                </c:pt>
                <c:pt idx="1">
                  <c:v>0.83</c:v>
                </c:pt>
                <c:pt idx="2">
                  <c:v>1.06</c:v>
                </c:pt>
                <c:pt idx="3">
                  <c:v>2.02</c:v>
                </c:pt>
                <c:pt idx="4">
                  <c:v>2.67</c:v>
                </c:pt>
              </c:numCache>
            </c:numRef>
          </c:val>
          <c:smooth val="0"/>
          <c:extLst>
            <c:ext xmlns:c16="http://schemas.microsoft.com/office/drawing/2014/chart" uri="{C3380CC4-5D6E-409C-BE32-E72D297353CC}">
              <c16:uniqueId val="{00000001-0B1E-4756-AC8D-BC42E8762D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5A-40C8-9EEE-E92ABC9C80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c:v>
                </c:pt>
                <c:pt idx="1">
                  <c:v>1.35</c:v>
                </c:pt>
                <c:pt idx="2">
                  <c:v>3.68</c:v>
                </c:pt>
                <c:pt idx="3">
                  <c:v>5.3</c:v>
                </c:pt>
                <c:pt idx="4">
                  <c:v>6.49</c:v>
                </c:pt>
              </c:numCache>
            </c:numRef>
          </c:val>
          <c:smooth val="0"/>
          <c:extLst>
            <c:ext xmlns:c16="http://schemas.microsoft.com/office/drawing/2014/chart" uri="{C3380CC4-5D6E-409C-BE32-E72D297353CC}">
              <c16:uniqueId val="{00000001-855A-40C8-9EEE-E92ABC9C80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187.94</c:v>
                </c:pt>
                <c:pt idx="1">
                  <c:v>173.87</c:v>
                </c:pt>
                <c:pt idx="2">
                  <c:v>218.19</c:v>
                </c:pt>
                <c:pt idx="3">
                  <c:v>207.69</c:v>
                </c:pt>
                <c:pt idx="4">
                  <c:v>214.1</c:v>
                </c:pt>
              </c:numCache>
            </c:numRef>
          </c:val>
          <c:extLst>
            <c:ext xmlns:c16="http://schemas.microsoft.com/office/drawing/2014/chart" uri="{C3380CC4-5D6E-409C-BE32-E72D297353CC}">
              <c16:uniqueId val="{00000000-6919-45F9-A051-351BC0A902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80.5</c:v>
                </c:pt>
                <c:pt idx="1">
                  <c:v>71.540000000000006</c:v>
                </c:pt>
                <c:pt idx="2">
                  <c:v>67.86</c:v>
                </c:pt>
                <c:pt idx="3">
                  <c:v>72.92</c:v>
                </c:pt>
                <c:pt idx="4">
                  <c:v>81.19</c:v>
                </c:pt>
              </c:numCache>
            </c:numRef>
          </c:val>
          <c:smooth val="0"/>
          <c:extLst>
            <c:ext xmlns:c16="http://schemas.microsoft.com/office/drawing/2014/chart" uri="{C3380CC4-5D6E-409C-BE32-E72D297353CC}">
              <c16:uniqueId val="{00000001-6919-45F9-A051-351BC0A902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E9-40CA-A174-8E73FA075F9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605.9</c:v>
                </c:pt>
                <c:pt idx="1">
                  <c:v>653.69000000000005</c:v>
                </c:pt>
                <c:pt idx="2">
                  <c:v>709.4</c:v>
                </c:pt>
                <c:pt idx="3">
                  <c:v>734.47</c:v>
                </c:pt>
                <c:pt idx="4">
                  <c:v>720.89</c:v>
                </c:pt>
              </c:numCache>
            </c:numRef>
          </c:val>
          <c:smooth val="0"/>
          <c:extLst>
            <c:ext xmlns:c16="http://schemas.microsoft.com/office/drawing/2014/chart" uri="{C3380CC4-5D6E-409C-BE32-E72D297353CC}">
              <c16:uniqueId val="{00000001-C2E9-40CA-A174-8E73FA075F9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100.23</c:v>
                </c:pt>
                <c:pt idx="1">
                  <c:v>104.31</c:v>
                </c:pt>
                <c:pt idx="2">
                  <c:v>102.57</c:v>
                </c:pt>
                <c:pt idx="3">
                  <c:v>101.83</c:v>
                </c:pt>
                <c:pt idx="4">
                  <c:v>98.41</c:v>
                </c:pt>
              </c:numCache>
            </c:numRef>
          </c:val>
          <c:extLst>
            <c:ext xmlns:c16="http://schemas.microsoft.com/office/drawing/2014/chart" uri="{C3380CC4-5D6E-409C-BE32-E72D297353CC}">
              <c16:uniqueId val="{00000000-15B7-4A57-9143-E10E2D70A4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89.41</c:v>
                </c:pt>
                <c:pt idx="1">
                  <c:v>88.05</c:v>
                </c:pt>
                <c:pt idx="2">
                  <c:v>91.14</c:v>
                </c:pt>
                <c:pt idx="3">
                  <c:v>90.69</c:v>
                </c:pt>
                <c:pt idx="4">
                  <c:v>90.5</c:v>
                </c:pt>
              </c:numCache>
            </c:numRef>
          </c:val>
          <c:smooth val="0"/>
          <c:extLst>
            <c:ext xmlns:c16="http://schemas.microsoft.com/office/drawing/2014/chart" uri="{C3380CC4-5D6E-409C-BE32-E72D297353CC}">
              <c16:uniqueId val="{00000001-15B7-4A57-9143-E10E2D70A4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108.82</c:v>
                </c:pt>
                <c:pt idx="1">
                  <c:v>105.25</c:v>
                </c:pt>
                <c:pt idx="2">
                  <c:v>107.11</c:v>
                </c:pt>
                <c:pt idx="3">
                  <c:v>107.8</c:v>
                </c:pt>
                <c:pt idx="4">
                  <c:v>111.42</c:v>
                </c:pt>
              </c:numCache>
            </c:numRef>
          </c:val>
          <c:extLst>
            <c:ext xmlns:c16="http://schemas.microsoft.com/office/drawing/2014/chart" uri="{C3380CC4-5D6E-409C-BE32-E72D297353CC}">
              <c16:uniqueId val="{00000000-A270-4876-A7DD-7D7179CBA9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142.05000000000001</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A270-4876-A7DD-7D7179CBA9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知多市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84002</v>
      </c>
      <c r="AM8" s="42"/>
      <c r="AN8" s="42"/>
      <c r="AO8" s="42"/>
      <c r="AP8" s="42"/>
      <c r="AQ8" s="42"/>
      <c r="AR8" s="42"/>
      <c r="AS8" s="42"/>
      <c r="AT8" s="35">
        <f>データ!T6</f>
        <v>45.9</v>
      </c>
      <c r="AU8" s="35"/>
      <c r="AV8" s="35"/>
      <c r="AW8" s="35"/>
      <c r="AX8" s="35"/>
      <c r="AY8" s="35"/>
      <c r="AZ8" s="35"/>
      <c r="BA8" s="35"/>
      <c r="BB8" s="35">
        <f>データ!U6</f>
        <v>1830.11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78.44</v>
      </c>
      <c r="J10" s="35"/>
      <c r="K10" s="35"/>
      <c r="L10" s="35"/>
      <c r="M10" s="35"/>
      <c r="N10" s="35"/>
      <c r="O10" s="35"/>
      <c r="P10" s="35">
        <f>データ!P6</f>
        <v>96.93</v>
      </c>
      <c r="Q10" s="35"/>
      <c r="R10" s="35"/>
      <c r="S10" s="35"/>
      <c r="T10" s="35"/>
      <c r="U10" s="35"/>
      <c r="V10" s="35"/>
      <c r="W10" s="35">
        <f>データ!Q6</f>
        <v>88.6</v>
      </c>
      <c r="X10" s="35"/>
      <c r="Y10" s="35"/>
      <c r="Z10" s="35"/>
      <c r="AA10" s="35"/>
      <c r="AB10" s="35"/>
      <c r="AC10" s="35"/>
      <c r="AD10" s="42">
        <f>データ!R6</f>
        <v>2222</v>
      </c>
      <c r="AE10" s="42"/>
      <c r="AF10" s="42"/>
      <c r="AG10" s="42"/>
      <c r="AH10" s="42"/>
      <c r="AI10" s="42"/>
      <c r="AJ10" s="42"/>
      <c r="AK10" s="2"/>
      <c r="AL10" s="42">
        <f>データ!V6</f>
        <v>81075</v>
      </c>
      <c r="AM10" s="42"/>
      <c r="AN10" s="42"/>
      <c r="AO10" s="42"/>
      <c r="AP10" s="42"/>
      <c r="AQ10" s="42"/>
      <c r="AR10" s="42"/>
      <c r="AS10" s="42"/>
      <c r="AT10" s="35">
        <f>データ!W6</f>
        <v>14.94</v>
      </c>
      <c r="AU10" s="35"/>
      <c r="AV10" s="35"/>
      <c r="AW10" s="35"/>
      <c r="AX10" s="35"/>
      <c r="AY10" s="35"/>
      <c r="AZ10" s="35"/>
      <c r="BA10" s="35"/>
      <c r="BB10" s="35">
        <f>データ!X6</f>
        <v>5426.71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6bvMx6CDl6ysllkD5IH8A3xMbTv0qpQax+Hukt3nhACOQKX3IWqWlOQGnB/RanM+rDSiK7wRhqWmPbAdeIL4g==" saltValue="0/GmQJGYpRVj5TqLT8zTB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232246</v>
      </c>
      <c r="D6" s="19">
        <f t="shared" si="3"/>
        <v>46</v>
      </c>
      <c r="E6" s="19">
        <f t="shared" si="3"/>
        <v>17</v>
      </c>
      <c r="F6" s="19">
        <f t="shared" si="3"/>
        <v>1</v>
      </c>
      <c r="G6" s="19">
        <f t="shared" si="3"/>
        <v>0</v>
      </c>
      <c r="H6" s="19" t="str">
        <f t="shared" si="3"/>
        <v>愛知県　知多市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78.44</v>
      </c>
      <c r="P6" s="20">
        <f t="shared" si="3"/>
        <v>96.93</v>
      </c>
      <c r="Q6" s="20">
        <f t="shared" si="3"/>
        <v>88.6</v>
      </c>
      <c r="R6" s="20">
        <f t="shared" si="3"/>
        <v>2222</v>
      </c>
      <c r="S6" s="20">
        <f t="shared" si="3"/>
        <v>84002</v>
      </c>
      <c r="T6" s="20">
        <f t="shared" si="3"/>
        <v>45.9</v>
      </c>
      <c r="U6" s="20">
        <f t="shared" si="3"/>
        <v>1830.11</v>
      </c>
      <c r="V6" s="20">
        <f t="shared" si="3"/>
        <v>81075</v>
      </c>
      <c r="W6" s="20">
        <f t="shared" si="3"/>
        <v>14.94</v>
      </c>
      <c r="X6" s="20">
        <f t="shared" si="3"/>
        <v>5426.71</v>
      </c>
      <c r="Y6" s="21">
        <f>IF(Y7="",NA(),Y7)</f>
        <v>111.81</v>
      </c>
      <c r="Z6" s="21">
        <f t="shared" ref="Z6:AH6" si="4">IF(Z7="",NA(),Z7)</f>
        <v>112.91</v>
      </c>
      <c r="AA6" s="21">
        <f t="shared" si="4"/>
        <v>112.15</v>
      </c>
      <c r="AB6" s="21">
        <f t="shared" si="4"/>
        <v>111.66</v>
      </c>
      <c r="AC6" s="21">
        <f t="shared" si="4"/>
        <v>111.03</v>
      </c>
      <c r="AD6" s="21">
        <f t="shared" si="4"/>
        <v>107.95</v>
      </c>
      <c r="AE6" s="21">
        <f t="shared" si="4"/>
        <v>106.32</v>
      </c>
      <c r="AF6" s="21">
        <f t="shared" si="4"/>
        <v>106.67</v>
      </c>
      <c r="AG6" s="21">
        <f t="shared" si="4"/>
        <v>106.9</v>
      </c>
      <c r="AH6" s="21">
        <f t="shared" si="4"/>
        <v>106.74</v>
      </c>
      <c r="AI6" s="20" t="str">
        <f>IF(AI7="","",IF(AI7="-","【-】","【"&amp;SUBSTITUTE(TEXT(AI7,"#,##0.00"),"-","△")&amp;"】"))</f>
        <v>【106.11】</v>
      </c>
      <c r="AJ6" s="20">
        <f>IF(AJ7="",NA(),AJ7)</f>
        <v>0</v>
      </c>
      <c r="AK6" s="20">
        <f t="shared" ref="AK6:AS6" si="5">IF(AK7="",NA(),AK7)</f>
        <v>0</v>
      </c>
      <c r="AL6" s="20">
        <f t="shared" si="5"/>
        <v>0</v>
      </c>
      <c r="AM6" s="20">
        <f t="shared" si="5"/>
        <v>0</v>
      </c>
      <c r="AN6" s="20">
        <f t="shared" si="5"/>
        <v>0</v>
      </c>
      <c r="AO6" s="21">
        <f t="shared" si="5"/>
        <v>1.03</v>
      </c>
      <c r="AP6" s="21">
        <f t="shared" si="5"/>
        <v>1.35</v>
      </c>
      <c r="AQ6" s="21">
        <f t="shared" si="5"/>
        <v>3.68</v>
      </c>
      <c r="AR6" s="21">
        <f t="shared" si="5"/>
        <v>5.3</v>
      </c>
      <c r="AS6" s="21">
        <f t="shared" si="5"/>
        <v>6.49</v>
      </c>
      <c r="AT6" s="20" t="str">
        <f>IF(AT7="","",IF(AT7="-","【-】","【"&amp;SUBSTITUTE(TEXT(AT7,"#,##0.00"),"-","△")&amp;"】"))</f>
        <v>【3.15】</v>
      </c>
      <c r="AU6" s="21">
        <f>IF(AU7="",NA(),AU7)</f>
        <v>187.94</v>
      </c>
      <c r="AV6" s="21">
        <f t="shared" ref="AV6:BD6" si="6">IF(AV7="",NA(),AV7)</f>
        <v>173.87</v>
      </c>
      <c r="AW6" s="21">
        <f t="shared" si="6"/>
        <v>218.19</v>
      </c>
      <c r="AX6" s="21">
        <f t="shared" si="6"/>
        <v>207.69</v>
      </c>
      <c r="AY6" s="21">
        <f t="shared" si="6"/>
        <v>214.1</v>
      </c>
      <c r="AZ6" s="21">
        <f t="shared" si="6"/>
        <v>80.5</v>
      </c>
      <c r="BA6" s="21">
        <f t="shared" si="6"/>
        <v>71.540000000000006</v>
      </c>
      <c r="BB6" s="21">
        <f t="shared" si="6"/>
        <v>67.86</v>
      </c>
      <c r="BC6" s="21">
        <f t="shared" si="6"/>
        <v>72.92</v>
      </c>
      <c r="BD6" s="21">
        <f t="shared" si="6"/>
        <v>81.19</v>
      </c>
      <c r="BE6" s="20" t="str">
        <f>IF(BE7="","",IF(BE7="-","【-】","【"&amp;SUBSTITUTE(TEXT(BE7,"#,##0.00"),"-","△")&amp;"】"))</f>
        <v>【73.44】</v>
      </c>
      <c r="BF6" s="20">
        <f>IF(BF7="",NA(),BF7)</f>
        <v>0</v>
      </c>
      <c r="BG6" s="20">
        <f t="shared" ref="BG6:BO6" si="7">IF(BG7="",NA(),BG7)</f>
        <v>0</v>
      </c>
      <c r="BH6" s="20">
        <f t="shared" si="7"/>
        <v>0</v>
      </c>
      <c r="BI6" s="20">
        <f t="shared" si="7"/>
        <v>0</v>
      </c>
      <c r="BJ6" s="20">
        <f t="shared" si="7"/>
        <v>0</v>
      </c>
      <c r="BK6" s="21">
        <f t="shared" si="7"/>
        <v>605.9</v>
      </c>
      <c r="BL6" s="21">
        <f t="shared" si="7"/>
        <v>653.69000000000005</v>
      </c>
      <c r="BM6" s="21">
        <f t="shared" si="7"/>
        <v>709.4</v>
      </c>
      <c r="BN6" s="21">
        <f t="shared" si="7"/>
        <v>734.47</v>
      </c>
      <c r="BO6" s="21">
        <f t="shared" si="7"/>
        <v>720.89</v>
      </c>
      <c r="BP6" s="20" t="str">
        <f>IF(BP7="","",IF(BP7="-","【-】","【"&amp;SUBSTITUTE(TEXT(BP7,"#,##0.00"),"-","△")&amp;"】"))</f>
        <v>【652.82】</v>
      </c>
      <c r="BQ6" s="21">
        <f>IF(BQ7="",NA(),BQ7)</f>
        <v>100.23</v>
      </c>
      <c r="BR6" s="21">
        <f t="shared" ref="BR6:BZ6" si="8">IF(BR7="",NA(),BR7)</f>
        <v>104.31</v>
      </c>
      <c r="BS6" s="21">
        <f t="shared" si="8"/>
        <v>102.57</v>
      </c>
      <c r="BT6" s="21">
        <f t="shared" si="8"/>
        <v>101.83</v>
      </c>
      <c r="BU6" s="21">
        <f t="shared" si="8"/>
        <v>98.41</v>
      </c>
      <c r="BV6" s="21">
        <f t="shared" si="8"/>
        <v>89.41</v>
      </c>
      <c r="BW6" s="21">
        <f t="shared" si="8"/>
        <v>88.05</v>
      </c>
      <c r="BX6" s="21">
        <f t="shared" si="8"/>
        <v>91.14</v>
      </c>
      <c r="BY6" s="21">
        <f t="shared" si="8"/>
        <v>90.69</v>
      </c>
      <c r="BZ6" s="21">
        <f t="shared" si="8"/>
        <v>90.5</v>
      </c>
      <c r="CA6" s="20" t="str">
        <f>IF(CA7="","",IF(CA7="-","【-】","【"&amp;SUBSTITUTE(TEXT(CA7,"#,##0.00"),"-","△")&amp;"】"))</f>
        <v>【97.61】</v>
      </c>
      <c r="CB6" s="21">
        <f>IF(CB7="",NA(),CB7)</f>
        <v>108.82</v>
      </c>
      <c r="CC6" s="21">
        <f t="shared" ref="CC6:CK6" si="9">IF(CC7="",NA(),CC7)</f>
        <v>105.25</v>
      </c>
      <c r="CD6" s="21">
        <f t="shared" si="9"/>
        <v>107.11</v>
      </c>
      <c r="CE6" s="21">
        <f t="shared" si="9"/>
        <v>107.8</v>
      </c>
      <c r="CF6" s="21">
        <f t="shared" si="9"/>
        <v>111.42</v>
      </c>
      <c r="CG6" s="21">
        <f t="shared" si="9"/>
        <v>142.05000000000001</v>
      </c>
      <c r="CH6" s="21">
        <f t="shared" si="9"/>
        <v>141.15</v>
      </c>
      <c r="CI6" s="21">
        <f t="shared" si="9"/>
        <v>136.86000000000001</v>
      </c>
      <c r="CJ6" s="21">
        <f t="shared" si="9"/>
        <v>138.52000000000001</v>
      </c>
      <c r="CK6" s="21">
        <f t="shared" si="9"/>
        <v>138.66999999999999</v>
      </c>
      <c r="CL6" s="20" t="str">
        <f>IF(CL7="","",IF(CL7="-","【-】","【"&amp;SUBSTITUTE(TEXT(CL7,"#,##0.00"),"-","△")&amp;"】"))</f>
        <v>【138.29】</v>
      </c>
      <c r="CM6" s="21">
        <f>IF(CM7="",NA(),CM7)</f>
        <v>59.65</v>
      </c>
      <c r="CN6" s="21">
        <f t="shared" ref="CN6:CV6" si="10">IF(CN7="",NA(),CN7)</f>
        <v>61.66</v>
      </c>
      <c r="CO6" s="21">
        <f t="shared" si="10"/>
        <v>63.96</v>
      </c>
      <c r="CP6" s="21">
        <f t="shared" si="10"/>
        <v>63.93</v>
      </c>
      <c r="CQ6" s="21">
        <f t="shared" si="10"/>
        <v>63.06</v>
      </c>
      <c r="CR6" s="21">
        <f t="shared" si="10"/>
        <v>56.51</v>
      </c>
      <c r="CS6" s="21">
        <f t="shared" si="10"/>
        <v>57.04</v>
      </c>
      <c r="CT6" s="21">
        <f t="shared" si="10"/>
        <v>60.78</v>
      </c>
      <c r="CU6" s="21">
        <f t="shared" si="10"/>
        <v>59.96</v>
      </c>
      <c r="CV6" s="21">
        <f t="shared" si="10"/>
        <v>59.9</v>
      </c>
      <c r="CW6" s="20" t="str">
        <f>IF(CW7="","",IF(CW7="-","【-】","【"&amp;SUBSTITUTE(TEXT(CW7,"#,##0.00"),"-","△")&amp;"】"))</f>
        <v>【59.10】</v>
      </c>
      <c r="CX6" s="21">
        <f>IF(CX7="",NA(),CX7)</f>
        <v>99.05</v>
      </c>
      <c r="CY6" s="21">
        <f t="shared" ref="CY6:DG6" si="11">IF(CY7="",NA(),CY7)</f>
        <v>99.04</v>
      </c>
      <c r="CZ6" s="21">
        <f t="shared" si="11"/>
        <v>99.11</v>
      </c>
      <c r="DA6" s="21">
        <f t="shared" si="11"/>
        <v>99.14</v>
      </c>
      <c r="DB6" s="21">
        <f t="shared" si="11"/>
        <v>98.97</v>
      </c>
      <c r="DC6" s="21">
        <f t="shared" si="11"/>
        <v>93.91</v>
      </c>
      <c r="DD6" s="21">
        <f t="shared" si="11"/>
        <v>93.73</v>
      </c>
      <c r="DE6" s="21">
        <f t="shared" si="11"/>
        <v>94.17</v>
      </c>
      <c r="DF6" s="21">
        <f t="shared" si="11"/>
        <v>94.27</v>
      </c>
      <c r="DG6" s="21">
        <f t="shared" si="11"/>
        <v>94.46</v>
      </c>
      <c r="DH6" s="20" t="str">
        <f>IF(DH7="","",IF(DH7="-","【-】","【"&amp;SUBSTITUTE(TEXT(DH7,"#,##0.00"),"-","△")&amp;"】"))</f>
        <v>【95.82】</v>
      </c>
      <c r="DI6" s="21">
        <f>IF(DI7="",NA(),DI7)</f>
        <v>51.99</v>
      </c>
      <c r="DJ6" s="21">
        <f t="shared" ref="DJ6:DR6" si="12">IF(DJ7="",NA(),DJ7)</f>
        <v>52.71</v>
      </c>
      <c r="DK6" s="21">
        <f t="shared" si="12"/>
        <v>53</v>
      </c>
      <c r="DL6" s="21">
        <f t="shared" si="12"/>
        <v>54.27</v>
      </c>
      <c r="DM6" s="21">
        <f t="shared" si="12"/>
        <v>53.29</v>
      </c>
      <c r="DN6" s="21">
        <f t="shared" si="12"/>
        <v>22.74</v>
      </c>
      <c r="DO6" s="21">
        <f t="shared" si="12"/>
        <v>21.22</v>
      </c>
      <c r="DP6" s="21">
        <f t="shared" si="12"/>
        <v>23.25</v>
      </c>
      <c r="DQ6" s="21">
        <f t="shared" si="12"/>
        <v>25.2</v>
      </c>
      <c r="DR6" s="21">
        <f t="shared" si="12"/>
        <v>27.42</v>
      </c>
      <c r="DS6" s="20" t="str">
        <f>IF(DS7="","",IF(DS7="-","【-】","【"&amp;SUBSTITUTE(TEXT(DS7,"#,##0.00"),"-","△")&amp;"】"))</f>
        <v>【39.74】</v>
      </c>
      <c r="DT6" s="20">
        <f>IF(DT7="",NA(),DT7)</f>
        <v>0</v>
      </c>
      <c r="DU6" s="20">
        <f t="shared" ref="DU6:EC6" si="13">IF(DU7="",NA(),DU7)</f>
        <v>0</v>
      </c>
      <c r="DV6" s="20">
        <f t="shared" si="13"/>
        <v>0</v>
      </c>
      <c r="DW6" s="20">
        <f t="shared" si="13"/>
        <v>0</v>
      </c>
      <c r="DX6" s="21">
        <f t="shared" si="13"/>
        <v>7.0000000000000007E-2</v>
      </c>
      <c r="DY6" s="21">
        <f t="shared" si="13"/>
        <v>0.18</v>
      </c>
      <c r="DZ6" s="21">
        <f t="shared" si="13"/>
        <v>0.83</v>
      </c>
      <c r="EA6" s="21">
        <f t="shared" si="13"/>
        <v>1.06</v>
      </c>
      <c r="EB6" s="21">
        <f t="shared" si="13"/>
        <v>2.02</v>
      </c>
      <c r="EC6" s="21">
        <f t="shared" si="13"/>
        <v>2.67</v>
      </c>
      <c r="ED6" s="20" t="str">
        <f>IF(ED7="","",IF(ED7="-","【-】","【"&amp;SUBSTITUTE(TEXT(ED7,"#,##0.00"),"-","△")&amp;"】"))</f>
        <v>【7.62】</v>
      </c>
      <c r="EE6" s="21">
        <f>IF(EE7="",NA(),EE7)</f>
        <v>0.01</v>
      </c>
      <c r="EF6" s="20">
        <f t="shared" ref="EF6:EN6" si="14">IF(EF7="",NA(),EF7)</f>
        <v>0</v>
      </c>
      <c r="EG6" s="21">
        <f t="shared" si="14"/>
        <v>0.08</v>
      </c>
      <c r="EH6" s="21">
        <f t="shared" si="14"/>
        <v>0.15</v>
      </c>
      <c r="EI6" s="21">
        <f t="shared" si="14"/>
        <v>0.09</v>
      </c>
      <c r="EJ6" s="21">
        <f t="shared" si="14"/>
        <v>0.13</v>
      </c>
      <c r="EK6" s="21">
        <f t="shared" si="14"/>
        <v>0.12</v>
      </c>
      <c r="EL6" s="21">
        <f t="shared" si="14"/>
        <v>0.08</v>
      </c>
      <c r="EM6" s="21">
        <f t="shared" si="14"/>
        <v>0.24</v>
      </c>
      <c r="EN6" s="21">
        <f t="shared" si="14"/>
        <v>0.14000000000000001</v>
      </c>
      <c r="EO6" s="20" t="str">
        <f>IF(EO7="","",IF(EO7="-","【-】","【"&amp;SUBSTITUTE(TEXT(EO7,"#,##0.00"),"-","△")&amp;"】"))</f>
        <v>【0.23】</v>
      </c>
    </row>
    <row r="7" spans="1:148" s="22" customFormat="1" x14ac:dyDescent="0.25">
      <c r="A7" s="14"/>
      <c r="B7" s="23">
        <v>2022</v>
      </c>
      <c r="C7" s="23">
        <v>232246</v>
      </c>
      <c r="D7" s="23">
        <v>46</v>
      </c>
      <c r="E7" s="23">
        <v>17</v>
      </c>
      <c r="F7" s="23">
        <v>1</v>
      </c>
      <c r="G7" s="23">
        <v>0</v>
      </c>
      <c r="H7" s="23" t="s">
        <v>96</v>
      </c>
      <c r="I7" s="23" t="s">
        <v>97</v>
      </c>
      <c r="J7" s="23" t="s">
        <v>98</v>
      </c>
      <c r="K7" s="23" t="s">
        <v>99</v>
      </c>
      <c r="L7" s="23" t="s">
        <v>100</v>
      </c>
      <c r="M7" s="23" t="s">
        <v>101</v>
      </c>
      <c r="N7" s="24" t="s">
        <v>102</v>
      </c>
      <c r="O7" s="24">
        <v>78.44</v>
      </c>
      <c r="P7" s="24">
        <v>96.93</v>
      </c>
      <c r="Q7" s="24">
        <v>88.6</v>
      </c>
      <c r="R7" s="24">
        <v>2222</v>
      </c>
      <c r="S7" s="24">
        <v>84002</v>
      </c>
      <c r="T7" s="24">
        <v>45.9</v>
      </c>
      <c r="U7" s="24">
        <v>1830.11</v>
      </c>
      <c r="V7" s="24">
        <v>81075</v>
      </c>
      <c r="W7" s="24">
        <v>14.94</v>
      </c>
      <c r="X7" s="24">
        <v>5426.71</v>
      </c>
      <c r="Y7" s="24">
        <v>111.81</v>
      </c>
      <c r="Z7" s="24">
        <v>112.91</v>
      </c>
      <c r="AA7" s="24">
        <v>112.15</v>
      </c>
      <c r="AB7" s="24">
        <v>111.66</v>
      </c>
      <c r="AC7" s="24">
        <v>111.03</v>
      </c>
      <c r="AD7" s="24">
        <v>107.95</v>
      </c>
      <c r="AE7" s="24">
        <v>106.32</v>
      </c>
      <c r="AF7" s="24">
        <v>106.67</v>
      </c>
      <c r="AG7" s="24">
        <v>106.9</v>
      </c>
      <c r="AH7" s="24">
        <v>106.74</v>
      </c>
      <c r="AI7" s="24">
        <v>106.11</v>
      </c>
      <c r="AJ7" s="24">
        <v>0</v>
      </c>
      <c r="AK7" s="24">
        <v>0</v>
      </c>
      <c r="AL7" s="24">
        <v>0</v>
      </c>
      <c r="AM7" s="24">
        <v>0</v>
      </c>
      <c r="AN7" s="24">
        <v>0</v>
      </c>
      <c r="AO7" s="24">
        <v>1.03</v>
      </c>
      <c r="AP7" s="24">
        <v>1.35</v>
      </c>
      <c r="AQ7" s="24">
        <v>3.68</v>
      </c>
      <c r="AR7" s="24">
        <v>5.3</v>
      </c>
      <c r="AS7" s="24">
        <v>6.49</v>
      </c>
      <c r="AT7" s="24">
        <v>3.15</v>
      </c>
      <c r="AU7" s="24">
        <v>187.94</v>
      </c>
      <c r="AV7" s="24">
        <v>173.87</v>
      </c>
      <c r="AW7" s="24">
        <v>218.19</v>
      </c>
      <c r="AX7" s="24">
        <v>207.69</v>
      </c>
      <c r="AY7" s="24">
        <v>214.1</v>
      </c>
      <c r="AZ7" s="24">
        <v>80.5</v>
      </c>
      <c r="BA7" s="24">
        <v>71.540000000000006</v>
      </c>
      <c r="BB7" s="24">
        <v>67.86</v>
      </c>
      <c r="BC7" s="24">
        <v>72.92</v>
      </c>
      <c r="BD7" s="24">
        <v>81.19</v>
      </c>
      <c r="BE7" s="24">
        <v>73.44</v>
      </c>
      <c r="BF7" s="24">
        <v>0</v>
      </c>
      <c r="BG7" s="24">
        <v>0</v>
      </c>
      <c r="BH7" s="24">
        <v>0</v>
      </c>
      <c r="BI7" s="24">
        <v>0</v>
      </c>
      <c r="BJ7" s="24">
        <v>0</v>
      </c>
      <c r="BK7" s="24">
        <v>605.9</v>
      </c>
      <c r="BL7" s="24">
        <v>653.69000000000005</v>
      </c>
      <c r="BM7" s="24">
        <v>709.4</v>
      </c>
      <c r="BN7" s="24">
        <v>734.47</v>
      </c>
      <c r="BO7" s="24">
        <v>720.89</v>
      </c>
      <c r="BP7" s="24">
        <v>652.82000000000005</v>
      </c>
      <c r="BQ7" s="24">
        <v>100.23</v>
      </c>
      <c r="BR7" s="24">
        <v>104.31</v>
      </c>
      <c r="BS7" s="24">
        <v>102.57</v>
      </c>
      <c r="BT7" s="24">
        <v>101.83</v>
      </c>
      <c r="BU7" s="24">
        <v>98.41</v>
      </c>
      <c r="BV7" s="24">
        <v>89.41</v>
      </c>
      <c r="BW7" s="24">
        <v>88.05</v>
      </c>
      <c r="BX7" s="24">
        <v>91.14</v>
      </c>
      <c r="BY7" s="24">
        <v>90.69</v>
      </c>
      <c r="BZ7" s="24">
        <v>90.5</v>
      </c>
      <c r="CA7" s="24">
        <v>97.61</v>
      </c>
      <c r="CB7" s="24">
        <v>108.82</v>
      </c>
      <c r="CC7" s="24">
        <v>105.25</v>
      </c>
      <c r="CD7" s="24">
        <v>107.11</v>
      </c>
      <c r="CE7" s="24">
        <v>107.8</v>
      </c>
      <c r="CF7" s="24">
        <v>111.42</v>
      </c>
      <c r="CG7" s="24">
        <v>142.05000000000001</v>
      </c>
      <c r="CH7" s="24">
        <v>141.15</v>
      </c>
      <c r="CI7" s="24">
        <v>136.86000000000001</v>
      </c>
      <c r="CJ7" s="24">
        <v>138.52000000000001</v>
      </c>
      <c r="CK7" s="24">
        <v>138.66999999999999</v>
      </c>
      <c r="CL7" s="24">
        <v>138.29</v>
      </c>
      <c r="CM7" s="24">
        <v>59.65</v>
      </c>
      <c r="CN7" s="24">
        <v>61.66</v>
      </c>
      <c r="CO7" s="24">
        <v>63.96</v>
      </c>
      <c r="CP7" s="24">
        <v>63.93</v>
      </c>
      <c r="CQ7" s="24">
        <v>63.06</v>
      </c>
      <c r="CR7" s="24">
        <v>56.51</v>
      </c>
      <c r="CS7" s="24">
        <v>57.04</v>
      </c>
      <c r="CT7" s="24">
        <v>60.78</v>
      </c>
      <c r="CU7" s="24">
        <v>59.96</v>
      </c>
      <c r="CV7" s="24">
        <v>59.9</v>
      </c>
      <c r="CW7" s="24">
        <v>59.1</v>
      </c>
      <c r="CX7" s="24">
        <v>99.05</v>
      </c>
      <c r="CY7" s="24">
        <v>99.04</v>
      </c>
      <c r="CZ7" s="24">
        <v>99.11</v>
      </c>
      <c r="DA7" s="24">
        <v>99.14</v>
      </c>
      <c r="DB7" s="24">
        <v>98.97</v>
      </c>
      <c r="DC7" s="24">
        <v>93.91</v>
      </c>
      <c r="DD7" s="24">
        <v>93.73</v>
      </c>
      <c r="DE7" s="24">
        <v>94.17</v>
      </c>
      <c r="DF7" s="24">
        <v>94.27</v>
      </c>
      <c r="DG7" s="24">
        <v>94.46</v>
      </c>
      <c r="DH7" s="24">
        <v>95.82</v>
      </c>
      <c r="DI7" s="24">
        <v>51.99</v>
      </c>
      <c r="DJ7" s="24">
        <v>52.71</v>
      </c>
      <c r="DK7" s="24">
        <v>53</v>
      </c>
      <c r="DL7" s="24">
        <v>54.27</v>
      </c>
      <c r="DM7" s="24">
        <v>53.29</v>
      </c>
      <c r="DN7" s="24">
        <v>22.74</v>
      </c>
      <c r="DO7" s="24">
        <v>21.22</v>
      </c>
      <c r="DP7" s="24">
        <v>23.25</v>
      </c>
      <c r="DQ7" s="24">
        <v>25.2</v>
      </c>
      <c r="DR7" s="24">
        <v>27.42</v>
      </c>
      <c r="DS7" s="24">
        <v>39.74</v>
      </c>
      <c r="DT7" s="24">
        <v>0</v>
      </c>
      <c r="DU7" s="24">
        <v>0</v>
      </c>
      <c r="DV7" s="24">
        <v>0</v>
      </c>
      <c r="DW7" s="24">
        <v>0</v>
      </c>
      <c r="DX7" s="24">
        <v>7.0000000000000007E-2</v>
      </c>
      <c r="DY7" s="24">
        <v>0.18</v>
      </c>
      <c r="DZ7" s="24">
        <v>0.83</v>
      </c>
      <c r="EA7" s="24">
        <v>1.06</v>
      </c>
      <c r="EB7" s="24">
        <v>2.02</v>
      </c>
      <c r="EC7" s="24">
        <v>2.67</v>
      </c>
      <c r="ED7" s="24">
        <v>7.62</v>
      </c>
      <c r="EE7" s="24">
        <v>0.01</v>
      </c>
      <c r="EF7" s="24">
        <v>0</v>
      </c>
      <c r="EG7" s="24">
        <v>0.08</v>
      </c>
      <c r="EH7" s="24">
        <v>0.15</v>
      </c>
      <c r="EI7" s="24">
        <v>0.09</v>
      </c>
      <c r="EJ7" s="24">
        <v>0.13</v>
      </c>
      <c r="EK7" s="24">
        <v>0.12</v>
      </c>
      <c r="EL7" s="24">
        <v>0.08</v>
      </c>
      <c r="EM7" s="24">
        <v>0.24</v>
      </c>
      <c r="EN7" s="24">
        <v>0.14000000000000001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2024-02-22T02:31:59Z</cp:lastPrinted>
  <dcterms:created xsi:type="dcterms:W3CDTF">2023-12-12T00:47:54Z</dcterms:created>
  <dcterms:modified xsi:type="dcterms:W3CDTF">2024-02-22T02:34:09Z</dcterms:modified>
  <cp:category/>
</cp:coreProperties>
</file>