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669C2854-2C32-407B-AEEB-96E37996163E}" xr6:coauthVersionLast="47" xr6:coauthVersionMax="47" xr10:uidLastSave="{00000000-0000-0000-0000-000000000000}"/>
  <workbookProtection workbookAlgorithmName="SHA-512" workbookHashValue="zEtlRB8rPZiaSrgDgkyqvFcK9rcd0wRMTPGcp5JhwmszPIjI82ckHliyL47BCifAy+T5DbJgdFUl/B8usG3ZMQ==" workbookSaltValue="uiFrF1o3d1SpOdgbwYTMIA=="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JC32" i="4" s="1"/>
  <c r="DO7" i="5"/>
  <c r="MA31" i="4" s="1"/>
  <c r="DN7" i="5"/>
  <c r="LH31" i="4" s="1"/>
  <c r="DM7" i="5"/>
  <c r="KO31" i="4" s="1"/>
  <c r="DL7" i="5"/>
  <c r="JV31" i="4" s="1"/>
  <c r="DK7" i="5"/>
  <c r="JC31" i="4" s="1"/>
  <c r="DI7" i="5"/>
  <c r="DH7" i="5"/>
  <c r="DG7" i="5"/>
  <c r="DF7" i="5"/>
  <c r="DE7" i="5"/>
  <c r="DD7" i="5"/>
  <c r="DC7" i="5"/>
  <c r="DB7" i="5"/>
  <c r="LE77" i="4" s="1"/>
  <c r="DA7" i="5"/>
  <c r="KP77" i="4" s="1"/>
  <c r="CZ7" i="5"/>
  <c r="KA77" i="4" s="1"/>
  <c r="CN7" i="5"/>
  <c r="CV76" i="4" s="1"/>
  <c r="CM7" i="5"/>
  <c r="CV67" i="4" s="1"/>
  <c r="BZ7" i="5"/>
  <c r="BY7" i="5"/>
  <c r="BX7" i="5"/>
  <c r="BW7" i="5"/>
  <c r="BV7" i="5"/>
  <c r="BU7" i="5"/>
  <c r="BT7" i="5"/>
  <c r="BS7" i="5"/>
  <c r="BR7" i="5"/>
  <c r="BQ7" i="5"/>
  <c r="BO7" i="5"/>
  <c r="HJ53" i="4" s="1"/>
  <c r="BN7" i="5"/>
  <c r="GQ53" i="4" s="1"/>
  <c r="BM7" i="5"/>
  <c r="BL7" i="5"/>
  <c r="BK7" i="5"/>
  <c r="BJ7" i="5"/>
  <c r="BI7" i="5"/>
  <c r="BH7" i="5"/>
  <c r="FX52" i="4" s="1"/>
  <c r="BG7" i="5"/>
  <c r="FE52" i="4" s="1"/>
  <c r="BF7" i="5"/>
  <c r="EL52" i="4" s="1"/>
  <c r="BD7" i="5"/>
  <c r="CS53" i="4" s="1"/>
  <c r="BC7" i="5"/>
  <c r="BZ53" i="4" s="1"/>
  <c r="BB7" i="5"/>
  <c r="BG53" i="4" s="1"/>
  <c r="BA7" i="5"/>
  <c r="AN53" i="4" s="1"/>
  <c r="AZ7" i="5"/>
  <c r="AY7" i="5"/>
  <c r="AX7" i="5"/>
  <c r="AW7" i="5"/>
  <c r="AV7" i="5"/>
  <c r="AU7" i="5"/>
  <c r="AS7" i="5"/>
  <c r="HJ32" i="4" s="1"/>
  <c r="AR7" i="5"/>
  <c r="GQ32" i="4" s="1"/>
  <c r="AQ7" i="5"/>
  <c r="FX32" i="4" s="1"/>
  <c r="AP7" i="5"/>
  <c r="FE32" i="4" s="1"/>
  <c r="AO7" i="5"/>
  <c r="EL32" i="4" s="1"/>
  <c r="AN7" i="5"/>
  <c r="HJ31" i="4" s="1"/>
  <c r="AM7" i="5"/>
  <c r="AL7" i="5"/>
  <c r="AK7" i="5"/>
  <c r="AJ7" i="5"/>
  <c r="AH7" i="5"/>
  <c r="AG7" i="5"/>
  <c r="AF7" i="5"/>
  <c r="AE7" i="5"/>
  <c r="AD7" i="5"/>
  <c r="AC7" i="5"/>
  <c r="AB7" i="5"/>
  <c r="AA7" i="5"/>
  <c r="BG31" i="4" s="1"/>
  <c r="Z7" i="5"/>
  <c r="Y7" i="5"/>
  <c r="X7" i="5"/>
  <c r="W7" i="5"/>
  <c r="V7" i="5"/>
  <c r="U7" i="5"/>
  <c r="T7" i="5"/>
  <c r="S7" i="5"/>
  <c r="R7" i="5"/>
  <c r="DU10" i="4" s="1"/>
  <c r="Q7" i="5"/>
  <c r="CF10" i="4" s="1"/>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MI78" i="4"/>
  <c r="LT78" i="4"/>
  <c r="LE78" i="4"/>
  <c r="KP78" i="4"/>
  <c r="KA78" i="4"/>
  <c r="IT78" i="4"/>
  <c r="IE78" i="4"/>
  <c r="HP78" i="4"/>
  <c r="HA78" i="4"/>
  <c r="GL78" i="4"/>
  <c r="BZ78" i="4"/>
  <c r="BK78" i="4"/>
  <c r="AV78" i="4"/>
  <c r="AG78" i="4"/>
  <c r="R78" i="4"/>
  <c r="MI77" i="4"/>
  <c r="LT77" i="4"/>
  <c r="IT77" i="4"/>
  <c r="IE77" i="4"/>
  <c r="HP77" i="4"/>
  <c r="HA77" i="4"/>
  <c r="GL77" i="4"/>
  <c r="BZ77" i="4"/>
  <c r="BK77" i="4"/>
  <c r="AV77" i="4"/>
  <c r="AG77" i="4"/>
  <c r="R77" i="4"/>
  <c r="MA53" i="4"/>
  <c r="LH53" i="4"/>
  <c r="KO53" i="4"/>
  <c r="JV53" i="4"/>
  <c r="JC53" i="4"/>
  <c r="FX53" i="4"/>
  <c r="FE53" i="4"/>
  <c r="EL53" i="4"/>
  <c r="U53" i="4"/>
  <c r="MA52" i="4"/>
  <c r="LH52" i="4"/>
  <c r="KO52" i="4"/>
  <c r="JV52" i="4"/>
  <c r="JC52" i="4"/>
  <c r="HJ52" i="4"/>
  <c r="GQ52" i="4"/>
  <c r="CS52" i="4"/>
  <c r="BZ52" i="4"/>
  <c r="BG52" i="4"/>
  <c r="AN52" i="4"/>
  <c r="U52" i="4"/>
  <c r="MA32" i="4"/>
  <c r="LH32" i="4"/>
  <c r="KO32" i="4"/>
  <c r="CS32" i="4"/>
  <c r="BZ32" i="4"/>
  <c r="BG32" i="4"/>
  <c r="AN32" i="4"/>
  <c r="U32" i="4"/>
  <c r="GQ31" i="4"/>
  <c r="FX31" i="4"/>
  <c r="FE31" i="4"/>
  <c r="EL31" i="4"/>
  <c r="CS31" i="4"/>
  <c r="BZ31" i="4"/>
  <c r="AN31" i="4"/>
  <c r="U31" i="4"/>
  <c r="LJ10" i="4"/>
  <c r="JQ10" i="4"/>
  <c r="HX10" i="4"/>
  <c r="LJ8" i="4"/>
  <c r="JQ8" i="4"/>
  <c r="HX8" i="4"/>
  <c r="FJ8" i="4"/>
  <c r="DU8" i="4"/>
  <c r="CF8" i="4"/>
  <c r="AQ8" i="4"/>
  <c r="B8" i="4"/>
  <c r="BZ76" i="4" l="1"/>
  <c r="MI76" i="4"/>
  <c r="HJ51" i="4"/>
  <c r="MA30" i="4"/>
  <c r="IT76" i="4"/>
  <c r="CS51" i="4"/>
  <c r="HJ30" i="4"/>
  <c r="CS30" i="4"/>
  <c r="MA51" i="4"/>
  <c r="C11" i="5"/>
  <c r="D11" i="5"/>
  <c r="E11" i="5"/>
  <c r="B11" i="5"/>
  <c r="BZ30" i="4" l="1"/>
  <c r="BK76" i="4"/>
  <c r="LH51" i="4"/>
  <c r="LT76" i="4"/>
  <c r="GQ51" i="4"/>
  <c r="LH30" i="4"/>
  <c r="BZ51" i="4"/>
  <c r="GQ30" i="4"/>
  <c r="IE76" i="4"/>
  <c r="AV76" i="4"/>
  <c r="KO51" i="4"/>
  <c r="KO30" i="4"/>
  <c r="HP76" i="4"/>
  <c r="BG30" i="4"/>
  <c r="LE76" i="4"/>
  <c r="FX51" i="4"/>
  <c r="BG51" i="4"/>
  <c r="FX30" i="4"/>
  <c r="HA76" i="4"/>
  <c r="AN51" i="4"/>
  <c r="FE30" i="4"/>
  <c r="AN30" i="4"/>
  <c r="JV51" i="4"/>
  <c r="JV30" i="4"/>
  <c r="AG76" i="4"/>
  <c r="KP76" i="4"/>
  <c r="FE51" i="4"/>
  <c r="KA76" i="4"/>
  <c r="EL51" i="4"/>
  <c r="GL76" i="4"/>
  <c r="U51" i="4"/>
  <c r="EL30" i="4"/>
  <c r="U30" i="4"/>
  <c r="JC51" i="4"/>
  <c r="R76" i="4"/>
  <c r="JC30"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<sst xmlns="http://schemas.openxmlformats.org/spreadsheetml/2006/main" count="278" uniqueCount="137">
  <si>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</si>
  <si>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</si>
  <si>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</si>
  <si>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</si>
  <si>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</si>
  <si>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</si>
  <si>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</si>
  <si>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</si>
  <si>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</si>
  <si>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</si>
  <si>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</si>
  <si>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</si>
  <si>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</si>
  <si>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</si>
  <si>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</si>
  <si>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</si>
  <si>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</si>
  <si>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</si>
  <si>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</si>
  <si>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</si>
  <si>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</si>
  <si>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</si>
  <si>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</si>
  <si>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</si>
  <si>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</si>
  <si>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</si>
  <si>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</si>
  <si>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</si>
  <si>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</si>
  <si>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</si>
  <si>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</si>
  <si>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</si>
  <si>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</si>
  <si>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</si>
  <si>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</si>
  <si>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</si>
  <si>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</si>
  <si>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</si>
  <si>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</si>
  <si>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</si>
  <si>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</si>
  <si>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</si>
  <si>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</si>
  <si>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</si>
  <si>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</si>
  <si>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</si>
  <si>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</si>
  <si>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</si>
  <si>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</si>
  <si>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</si>
  <si>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</si>
  <si>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</si>
  <si>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</si>
  <si>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</si>
  <si>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</si>
  <si>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</si>
  <si>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</si>
  <si>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</si>
  <si>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</si>
  <si>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</si>
  <si>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</si>
  <si>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</si>
  <si>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</si>
  <si>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</si>
  <si>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</si>
  <si>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</si>
  <si>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</si>
  <si>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</si>
  <si>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</si>
  <si>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</si>
  <si>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</si>
  <si>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</si>
  <si>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</si>
  <si>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</si>
  <si>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</si>
  <si>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</si>
  <si>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</si>
  <si>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</si>
  <si>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</si>
  <si>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</si>
  <si>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</si>
  <si>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</si>
  <si>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</si>
  <si>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</si>
  <si>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</si>
  <si>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</si>
  <si>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</si>
  <si>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</si>
  <si>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</si>
  <si>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</si>
  <si>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</si>
  <si>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</si>
  <si>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</si>
  <si>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</si>
  <si>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</si>
  <si>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</si>
  <si>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</si>
  <si>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</si>
  <si>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</si>
  <si>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</si>
  <si>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</si>
  <si>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</si>
  <si>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</si>
  <si>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</si>
  <si>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</si>
  <si>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</si>
  <si>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</si>
  <si>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当該値(N-4)</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</si>
  <si>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</si>
  <si>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</si>
  <si>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</si>
  <si>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</si>
  <si>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</si>
  <si>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</si>
  <si>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</si>
  <si>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</si>
  <si>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半田市</t>
  </si>
  <si>
    <t>半田市雁宿駐車場</t>
  </si>
  <si>
    <t>法非適用</t>
  </si>
  <si>
    <t>駐車場整備事業</t>
  </si>
  <si>
    <t>-</t>
  </si>
  <si>
    <t>Ａ１Ｂ２</t>
  </si>
  <si>
    <t>非設置</t>
  </si>
  <si>
    <t>該当数値なし</t>
  </si>
  <si>
    <t>都市計画駐車場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</si>
  <si>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</si>
  <si>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</si>
  <si>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</si>
  <si>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</si>
  <si>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</si>
  <si>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</si>
  <si>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</si>
  <si>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</si>
  <si>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駐車可能台数263台に対して定期利用が約170台を占めており、稼働率は平均値よりも低い。平成25年度から隣接の福祉文化会館と一体利用できるように改修して以降、コロナ禍までは、同会館の施設工事に伴う一時的な低下があったものの、緩やかな増加傾向にあった。現在は最もコロナ禍の影響を受けた令和2年度からの回復途上で、同会館のイベント参加人数や頻度もコロナ禍前の規模に戻りつつあるが、開催時間の短縮から、駐車場利用時間も同様に短縮したものと考えられる。
</t>
    <rPh sb="0" eb="2">
      <t>チュウシャ</t>
    </rPh>
    <rPh sb="2" eb="4">
      <t>カノウ</t>
    </rPh>
    <rPh sb="4" eb="6">
      <t>ダイスウ</t>
    </rPh>
    <rPh sb="9" eb="10">
      <t>ダイ</t>
    </rPh>
    <rPh sb="11" eb="12">
      <t>タイ</t>
    </rPh>
    <rPh sb="14" eb="16">
      <t>テイキ</t>
    </rPh>
    <rPh sb="16" eb="18">
      <t>リヨウ</t>
    </rPh>
    <rPh sb="19" eb="20">
      <t>ヤク</t>
    </rPh>
    <rPh sb="23" eb="24">
      <t>ダイ</t>
    </rPh>
    <rPh sb="25" eb="26">
      <t>シ</t>
    </rPh>
    <rPh sb="31" eb="33">
      <t>カドウ</t>
    </rPh>
    <rPh sb="33" eb="34">
      <t>リツ</t>
    </rPh>
    <rPh sb="35" eb="38">
      <t>ヘイキンチ</t>
    </rPh>
    <rPh sb="44" eb="46">
      <t>ヘイセイ</t>
    </rPh>
    <rPh sb="48" eb="50">
      <t>ネンド</t>
    </rPh>
    <rPh sb="52" eb="54">
      <t>リンセツ</t>
    </rPh>
    <rPh sb="55" eb="57">
      <t>フクシ</t>
    </rPh>
    <rPh sb="57" eb="59">
      <t>ブンカ</t>
    </rPh>
    <rPh sb="59" eb="61">
      <t>カイカン</t>
    </rPh>
    <rPh sb="62" eb="64">
      <t>イッタイ</t>
    </rPh>
    <rPh sb="64" eb="66">
      <t>リヨウ</t>
    </rPh>
    <rPh sb="72" eb="74">
      <t>カイシュウ</t>
    </rPh>
    <rPh sb="76" eb="78">
      <t>イコウ</t>
    </rPh>
    <rPh sb="82" eb="83">
      <t>カ</t>
    </rPh>
    <rPh sb="87" eb="88">
      <t>ドウ</t>
    </rPh>
    <rPh sb="88" eb="90">
      <t>カイカン</t>
    </rPh>
    <rPh sb="91" eb="93">
      <t>シセツ</t>
    </rPh>
    <rPh sb="93" eb="95">
      <t>コウジ</t>
    </rPh>
    <rPh sb="96" eb="97">
      <t>トモナ</t>
    </rPh>
    <rPh sb="98" eb="100">
      <t>イチジ</t>
    </rPh>
    <rPh sb="100" eb="101">
      <t>テキ</t>
    </rPh>
    <rPh sb="102" eb="104">
      <t>テイカ</t>
    </rPh>
    <rPh sb="112" eb="113">
      <t>ユル</t>
    </rPh>
    <rPh sb="116" eb="118">
      <t>ゾウカ</t>
    </rPh>
    <rPh sb="118" eb="120">
      <t>ケイコウ</t>
    </rPh>
    <rPh sb="125" eb="127">
      <t>ゲンザイ</t>
    </rPh>
    <rPh sb="128" eb="129">
      <t>モット</t>
    </rPh>
    <rPh sb="133" eb="134">
      <t>カ</t>
    </rPh>
    <rPh sb="135" eb="137">
      <t>エイキョウ</t>
    </rPh>
    <rPh sb="138" eb="139">
      <t>ウ</t>
    </rPh>
    <rPh sb="141" eb="143">
      <t>レイワ</t>
    </rPh>
    <rPh sb="144" eb="145">
      <t>ネン</t>
    </rPh>
    <rPh sb="145" eb="146">
      <t>ド</t>
    </rPh>
    <rPh sb="149" eb="151">
      <t>カイフク</t>
    </rPh>
    <rPh sb="151" eb="153">
      <t>トジョウ</t>
    </rPh>
    <rPh sb="155" eb="156">
      <t>ドウ</t>
    </rPh>
    <rPh sb="156" eb="158">
      <t>カイカン</t>
    </rPh>
    <rPh sb="163" eb="165">
      <t>サンカ</t>
    </rPh>
    <rPh sb="165" eb="167">
      <t>ニンズウ</t>
    </rPh>
    <rPh sb="168" eb="170">
      <t>ヒンド</t>
    </rPh>
    <rPh sb="174" eb="175">
      <t>カ</t>
    </rPh>
    <rPh sb="175" eb="176">
      <t>マエ</t>
    </rPh>
    <rPh sb="177" eb="179">
      <t>キボ</t>
    </rPh>
    <rPh sb="180" eb="181">
      <t>モド</t>
    </rPh>
    <rPh sb="188" eb="190">
      <t>カイサイ</t>
    </rPh>
    <rPh sb="190" eb="192">
      <t>ジカン</t>
    </rPh>
    <rPh sb="193" eb="195">
      <t>タンシュク</t>
    </rPh>
    <rPh sb="198" eb="201">
      <t>チュウシャジョウ</t>
    </rPh>
    <rPh sb="201" eb="203">
      <t>リヨウ</t>
    </rPh>
    <rPh sb="203" eb="205">
      <t>ジカン</t>
    </rPh>
    <rPh sb="206" eb="208">
      <t>ドウヨウ</t>
    </rPh>
    <rPh sb="209" eb="211">
      <t>タンシュク</t>
    </rPh>
    <rPh sb="216" eb="217">
      <t>カンガ</t>
    </rPh>
    <phoneticPr fontId="5"/>
  </si>
  <si>
    <t>供用開始から31年が経過して施設の老朽化が進む中、故障に対応する修繕や設備更新は不可欠なため、設備投資額は前年度と同規模を見込むが、今後の設備点検次第では増額となる可能性がある。
地方公営企業法を適用していないため⑥有形固定資産減価償却率⑨累積欠損金比率については、「該当数値なし」。</t>
    <rPh sb="0" eb="2">
      <t>キョウヨウ</t>
    </rPh>
    <rPh sb="2" eb="4">
      <t>カイシ</t>
    </rPh>
    <rPh sb="8" eb="9">
      <t>ネン</t>
    </rPh>
    <rPh sb="10" eb="12">
      <t>ケイカ</t>
    </rPh>
    <rPh sb="14" eb="16">
      <t>シセツ</t>
    </rPh>
    <rPh sb="17" eb="20">
      <t>ロウキュウカ</t>
    </rPh>
    <rPh sb="21" eb="22">
      <t>スス</t>
    </rPh>
    <rPh sb="23" eb="24">
      <t>ナカ</t>
    </rPh>
    <rPh sb="25" eb="27">
      <t>コショウ</t>
    </rPh>
    <rPh sb="28" eb="30">
      <t>タイオウ</t>
    </rPh>
    <rPh sb="32" eb="34">
      <t>シュウゼン</t>
    </rPh>
    <rPh sb="35" eb="37">
      <t>セツビ</t>
    </rPh>
    <rPh sb="37" eb="39">
      <t>コウシン</t>
    </rPh>
    <rPh sb="40" eb="43">
      <t>フカケツ</t>
    </rPh>
    <rPh sb="47" eb="49">
      <t>セツビ</t>
    </rPh>
    <rPh sb="49" eb="51">
      <t>トウシ</t>
    </rPh>
    <rPh sb="51" eb="52">
      <t>ガク</t>
    </rPh>
    <rPh sb="53" eb="56">
      <t>ゼンネンド</t>
    </rPh>
    <rPh sb="57" eb="60">
      <t>ドウキボ</t>
    </rPh>
    <rPh sb="61" eb="63">
      <t>ミコ</t>
    </rPh>
    <rPh sb="66" eb="68">
      <t>コンゴ</t>
    </rPh>
    <rPh sb="69" eb="71">
      <t>セツビ</t>
    </rPh>
    <rPh sb="71" eb="73">
      <t>テンケン</t>
    </rPh>
    <rPh sb="73" eb="75">
      <t>シダイ</t>
    </rPh>
    <rPh sb="77" eb="79">
      <t>ゾウガク</t>
    </rPh>
    <rPh sb="82" eb="85">
      <t>カノウセイ</t>
    </rPh>
    <rPh sb="90" eb="92">
      <t>チホウ</t>
    </rPh>
    <rPh sb="92" eb="94">
      <t>コウエイ</t>
    </rPh>
    <rPh sb="94" eb="96">
      <t>キギョウ</t>
    </rPh>
    <rPh sb="96" eb="97">
      <t>ホウ</t>
    </rPh>
    <rPh sb="98" eb="100">
      <t>テキヨウ</t>
    </rPh>
    <rPh sb="108" eb="110">
      <t>ユウケイ</t>
    </rPh>
    <rPh sb="110" eb="112">
      <t>コテイ</t>
    </rPh>
    <rPh sb="112" eb="114">
      <t>シサン</t>
    </rPh>
    <rPh sb="114" eb="116">
      <t>ゲンカ</t>
    </rPh>
    <rPh sb="116" eb="118">
      <t>ショウキャク</t>
    </rPh>
    <rPh sb="118" eb="119">
      <t>リツ</t>
    </rPh>
    <rPh sb="120" eb="122">
      <t>ルイセキ</t>
    </rPh>
    <rPh sb="122" eb="124">
      <t>ケッソン</t>
    </rPh>
    <rPh sb="124" eb="125">
      <t>キン</t>
    </rPh>
    <rPh sb="125" eb="127">
      <t>ヒリツ</t>
    </rPh>
    <rPh sb="134" eb="136">
      <t>ガイトウ</t>
    </rPh>
    <rPh sb="136" eb="138">
      <t>スウチ</t>
    </rPh>
    <phoneticPr fontId="5"/>
  </si>
  <si>
    <t>これまで当該駐車場単体では、大きな改修工事が行われた年度を除いて、一般会計からの繰入れに頼ることのない経営を継続してきた。前年度と比較して、令和4年度は駐車場の利用増を図ることができたものの、施設維持に係る支出の増加から複数の項目で数値を下げる結果となった。
経営戦略は令和2年度に策定済み（令和7年度に改定予定）。</t>
    <rPh sb="4" eb="6">
      <t>トウガイ</t>
    </rPh>
    <rPh sb="6" eb="9">
      <t>チュウシャジョウ</t>
    </rPh>
    <rPh sb="9" eb="11">
      <t>タンタイ</t>
    </rPh>
    <rPh sb="14" eb="15">
      <t>オオ</t>
    </rPh>
    <rPh sb="17" eb="19">
      <t>カイシュウ</t>
    </rPh>
    <rPh sb="19" eb="21">
      <t>コウジ</t>
    </rPh>
    <rPh sb="22" eb="23">
      <t>オコナ</t>
    </rPh>
    <rPh sb="26" eb="27">
      <t>ネン</t>
    </rPh>
    <rPh sb="27" eb="28">
      <t>ド</t>
    </rPh>
    <rPh sb="29" eb="30">
      <t>ノゾ</t>
    </rPh>
    <rPh sb="33" eb="35">
      <t>イッパン</t>
    </rPh>
    <rPh sb="35" eb="37">
      <t>カイケイ</t>
    </rPh>
    <rPh sb="40" eb="42">
      <t>クリイレ</t>
    </rPh>
    <rPh sb="44" eb="45">
      <t>タヨ</t>
    </rPh>
    <rPh sb="51" eb="53">
      <t>ケイエイ</t>
    </rPh>
    <rPh sb="54" eb="56">
      <t>ケイゾク</t>
    </rPh>
    <rPh sb="61" eb="64">
      <t>ゼンネンド</t>
    </rPh>
    <rPh sb="65" eb="67">
      <t>ヒカク</t>
    </rPh>
    <rPh sb="70" eb="72">
      <t>レイワ</t>
    </rPh>
    <rPh sb="73" eb="74">
      <t>ネン</t>
    </rPh>
    <rPh sb="74" eb="75">
      <t>ド</t>
    </rPh>
    <rPh sb="76" eb="79">
      <t>チュウシャジョウ</t>
    </rPh>
    <rPh sb="82" eb="83">
      <t>ゾウ</t>
    </rPh>
    <rPh sb="84" eb="85">
      <t>ハカ</t>
    </rPh>
    <rPh sb="96" eb="98">
      <t>シセツ</t>
    </rPh>
    <rPh sb="98" eb="100">
      <t>イジ</t>
    </rPh>
    <rPh sb="101" eb="102">
      <t>カカ</t>
    </rPh>
    <rPh sb="103" eb="105">
      <t>シシュツ</t>
    </rPh>
    <rPh sb="106" eb="108">
      <t>ゾウカ</t>
    </rPh>
    <rPh sb="110" eb="112">
      <t>フクスウ</t>
    </rPh>
    <rPh sb="113" eb="115">
      <t>コウモク</t>
    </rPh>
    <rPh sb="116" eb="118">
      <t>スウチ</t>
    </rPh>
    <rPh sb="119" eb="120">
      <t>サ</t>
    </rPh>
    <rPh sb="122" eb="124">
      <t>ケッカ</t>
    </rPh>
    <rPh sb="131" eb="133">
      <t>ケイエイ</t>
    </rPh>
    <rPh sb="133" eb="135">
      <t>センリャク</t>
    </rPh>
    <rPh sb="136" eb="137">
      <t>レイ</t>
    </rPh>
    <rPh sb="137" eb="138">
      <t>ワ</t>
    </rPh>
    <rPh sb="139" eb="140">
      <t>ネン</t>
    </rPh>
    <rPh sb="140" eb="141">
      <t>ド</t>
    </rPh>
    <rPh sb="142" eb="144">
      <t>サクテイ</t>
    </rPh>
    <rPh sb="144" eb="145">
      <t>ズ</t>
    </rPh>
    <rPh sb="147" eb="148">
      <t>レイ</t>
    </rPh>
    <rPh sb="148" eb="149">
      <t>ワ</t>
    </rPh>
    <rPh sb="150" eb="151">
      <t>ネン</t>
    </rPh>
    <rPh sb="151" eb="152">
      <t>ド</t>
    </rPh>
    <rPh sb="153" eb="155">
      <t>カイテイ</t>
    </rPh>
    <rPh sb="155" eb="157">
      <t>ヨテイ</t>
    </rPh>
    <phoneticPr fontId="5"/>
  </si>
  <si>
    <t>当該駐車場単体では黒字。令和3年度より算出方法を見直し、収益に含めていた一般会計繰入金を外した。
前年度と比較して収入増となったものの、施設管理費の増加や単価上昇に伴う光熱水費の増加を主として総費用が増加したことで、①収益的収支比率、④売上高ＧＯＰ比率、及び⑤ＥＢＩＴＤＡは微減。一般会計繰入金の全ては同一会計の再開発ビル駐車場に充てられているため、②他会計補助金比率及び③駐車台数一台当たりの他会計補助金額は0となった。
※当該駐車場は知多半田駅前再開発ビル駐車場と同一会計で運営している。</t>
    <rPh sb="0" eb="2">
      <t>トウガイ</t>
    </rPh>
    <rPh sb="2" eb="5">
      <t>チュウシャジョウ</t>
    </rPh>
    <rPh sb="5" eb="7">
      <t>タンタイ</t>
    </rPh>
    <rPh sb="9" eb="11">
      <t>クロジ</t>
    </rPh>
    <rPh sb="12" eb="13">
      <t>レイ</t>
    </rPh>
    <rPh sb="13" eb="14">
      <t>ワ</t>
    </rPh>
    <rPh sb="15" eb="16">
      <t>ネン</t>
    </rPh>
    <rPh sb="16" eb="17">
      <t>ド</t>
    </rPh>
    <rPh sb="19" eb="21">
      <t>サンシュツ</t>
    </rPh>
    <rPh sb="21" eb="23">
      <t>ホウホウ</t>
    </rPh>
    <rPh sb="24" eb="26">
      <t>ミナオ</t>
    </rPh>
    <rPh sb="28" eb="30">
      <t>シュウエキ</t>
    </rPh>
    <rPh sb="31" eb="32">
      <t>フク</t>
    </rPh>
    <rPh sb="36" eb="38">
      <t>イッパン</t>
    </rPh>
    <rPh sb="38" eb="40">
      <t>カイケイ</t>
    </rPh>
    <rPh sb="40" eb="42">
      <t>クリイレ</t>
    </rPh>
    <rPh sb="42" eb="43">
      <t>キン</t>
    </rPh>
    <rPh sb="44" eb="45">
      <t>ハズ</t>
    </rPh>
    <rPh sb="49" eb="52">
      <t>ゼンネンド</t>
    </rPh>
    <rPh sb="53" eb="55">
      <t>ヒカク</t>
    </rPh>
    <rPh sb="57" eb="59">
      <t>シュウニュウ</t>
    </rPh>
    <rPh sb="59" eb="60">
      <t>ゾウ</t>
    </rPh>
    <rPh sb="68" eb="70">
      <t>シセツ</t>
    </rPh>
    <rPh sb="70" eb="73">
      <t>カンリヒ</t>
    </rPh>
    <rPh sb="74" eb="76">
      <t>ゾウカ</t>
    </rPh>
    <rPh sb="77" eb="79">
      <t>タンカ</t>
    </rPh>
    <rPh sb="79" eb="81">
      <t>ジョウショウ</t>
    </rPh>
    <rPh sb="82" eb="83">
      <t>トモナ</t>
    </rPh>
    <rPh sb="84" eb="88">
      <t>コウネツスイヒ</t>
    </rPh>
    <rPh sb="89" eb="91">
      <t>ゾウカ</t>
    </rPh>
    <rPh sb="127" eb="128">
      <t>オヨ</t>
    </rPh>
    <rPh sb="137" eb="139">
      <t>ビゲン</t>
    </rPh>
    <rPh sb="140" eb="142">
      <t>イッパン</t>
    </rPh>
    <rPh sb="142" eb="144">
      <t>カイケイ</t>
    </rPh>
    <rPh sb="144" eb="146">
      <t>クリイレ</t>
    </rPh>
    <rPh sb="146" eb="147">
      <t>キン</t>
    </rPh>
    <rPh sb="148" eb="149">
      <t>スベ</t>
    </rPh>
    <rPh sb="151" eb="153">
      <t>ドウイツ</t>
    </rPh>
    <rPh sb="153" eb="155">
      <t>カイケイ</t>
    </rPh>
    <rPh sb="165" eb="166">
      <t>ア</t>
    </rPh>
    <rPh sb="184" eb="185">
      <t>オヨ</t>
    </rPh>
    <rPh sb="220" eb="222">
      <t>チタ</t>
    </rPh>
    <rPh sb="222" eb="224">
      <t>ハンダ</t>
    </rPh>
    <rPh sb="224" eb="226">
      <t>エキマエ</t>
    </rPh>
    <rPh sb="226" eb="229">
      <t>サイカイハツ</t>
    </rPh>
    <rPh sb="231" eb="234">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</si>
</sst>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196.3</c:v>
                </c:pt>
                <c:pt idx="1">
                  <c:v>161.4</c:v>
                </c:pt>
                <c:pt idx="2">
                  <c:v>149.9</c:v>
                </c:pt>
                <c:pt idx="3">
                  <c:v>143.4</c:v>
                </c:pt>
                <c:pt idx="4">
                  <c:v>126.2</c:v>
                </c:pt>
              </c:numCache>
            </c:numRef>
          </c:val>
          <c:extLst>
            <c:ext xmlns:c16="http://schemas.microsoft.com/office/drawing/2014/chart" uri="{C3380CC4-5D6E-409C-BE32-E72D297353CC}">
              <c16:uniqueId val="{00000000-C719-4731-839C-E2967857633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C719-4731-839C-E2967857633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78-4927-9B31-B80F2FCEFAF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DD78-4927-9B31-B80F2FCEFAF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AE1-4BB0-A5FA-AE9D4BAD8DA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AE1-4BB0-A5FA-AE9D4BAD8DA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BB9-4C93-9425-D925413459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BB9-4C93-9425-D925413459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-45</c:v>
                </c:pt>
                <c:pt idx="1">
                  <c:v>-17.5</c:v>
                </c:pt>
                <c:pt idx="2">
                  <c:v>93.2</c:v>
                </c:pt>
                <c:pt idx="3">
                  <c:v>0</c:v>
                </c:pt>
                <c:pt idx="4">
                  <c:v>0</c:v>
                </c:pt>
              </c:numCache>
            </c:numRef>
          </c:val>
          <c:extLst>
            <c:ext xmlns:c16="http://schemas.microsoft.com/office/drawing/2014/chart" uri="{C3380CC4-5D6E-409C-BE32-E72D297353CC}">
              <c16:uniqueId val="{00000000-A72D-4E95-AE2F-CF6F8A67223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A72D-4E95-AE2F-CF6F8A67223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-325</c:v>
                </c:pt>
                <c:pt idx="1">
                  <c:v>-144</c:v>
                </c:pt>
                <c:pt idx="2">
                  <c:v>3915</c:v>
                </c:pt>
                <c:pt idx="3">
                  <c:v>0</c:v>
                </c:pt>
                <c:pt idx="4">
                  <c:v>0</c:v>
                </c:pt>
              </c:numCache>
            </c:numRef>
          </c:val>
          <c:extLst>
            <c:ext xmlns:c16="http://schemas.microsoft.com/office/drawing/2014/chart" uri="{C3380CC4-5D6E-409C-BE32-E72D297353CC}">
              <c16:uniqueId val="{00000000-6E4C-44FA-8BC0-CBB670EB731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6E4C-44FA-8BC0-CBB670EB731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25.5</c:v>
                </c:pt>
                <c:pt idx="1">
                  <c:v>28.9</c:v>
                </c:pt>
                <c:pt idx="2">
                  <c:v>6.5</c:v>
                </c:pt>
                <c:pt idx="3">
                  <c:v>12.5</c:v>
                </c:pt>
                <c:pt idx="4">
                  <c:v>16.7</c:v>
                </c:pt>
              </c:numCache>
            </c:numRef>
          </c:val>
          <c:extLst>
            <c:ext xmlns:c16="http://schemas.microsoft.com/office/drawing/2014/chart" uri="{C3380CC4-5D6E-409C-BE32-E72D297353CC}">
              <c16:uniqueId val="{00000000-A92C-4702-9B57-FE072997C5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A92C-4702-9B57-FE072997C5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c:v>
                </c:pt>
                <c:pt idx="1">
                  <c:v>14.9</c:v>
                </c:pt>
                <c:pt idx="2">
                  <c:v>-76.099999999999994</c:v>
                </c:pt>
                <c:pt idx="3">
                  <c:v>30.3</c:v>
                </c:pt>
                <c:pt idx="4">
                  <c:v>20.7</c:v>
                </c:pt>
              </c:numCache>
            </c:numRef>
          </c:val>
          <c:extLst>
            <c:ext xmlns:c16="http://schemas.microsoft.com/office/drawing/2014/chart" uri="{C3380CC4-5D6E-409C-BE32-E72D297353CC}">
              <c16:uniqueId val="{00000000-381B-4557-A5E2-7C5B15BBF23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381B-4557-A5E2-7C5B15BBF23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24975</c:v>
                </c:pt>
                <c:pt idx="1">
                  <c:v>18060</c:v>
                </c:pt>
                <c:pt idx="2">
                  <c:v>-11272</c:v>
                </c:pt>
                <c:pt idx="3">
                  <c:v>5221</c:v>
                </c:pt>
                <c:pt idx="4">
                  <c:v>3917</c:v>
                </c:pt>
              </c:numCache>
            </c:numRef>
          </c:val>
          <c:extLst>
            <c:ext xmlns:c16="http://schemas.microsoft.com/office/drawing/2014/chart" uri="{C3380CC4-5D6E-409C-BE32-E72D297353CC}">
              <c16:uniqueId val="{00000000-0E01-4CBC-9D9A-D56BFAA4FC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0E01-4CBC-9D9A-D56BFAA4FC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愛知県半田市　半田市雁宿駐車場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9388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263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196.3</v>
      </c>
      <c r="V31" s="98"/>
      <c r="W31" s="98"/>
      <c r="X31" s="98"/>
      <c r="Y31" s="98"/>
      <c r="Z31" s="98"/>
      <c r="AA31" s="98"/>
      <c r="AB31" s="98"/>
      <c r="AC31" s="98"/>
      <c r="AD31" s="98"/>
      <c r="AE31" s="98"/>
      <c r="AF31" s="98"/>
      <c r="AG31" s="98"/>
      <c r="AH31" s="98"/>
      <c r="AI31" s="98"/>
      <c r="AJ31" s="98"/>
      <c r="AK31" s="98"/>
      <c r="AL31" s="98"/>
      <c r="AM31" s="98"/>
      <c r="AN31" s="98">
        <f>データ!Z7</f>
        <v>161.4</v>
      </c>
      <c r="AO31" s="98"/>
      <c r="AP31" s="98"/>
      <c r="AQ31" s="98"/>
      <c r="AR31" s="98"/>
      <c r="AS31" s="98"/>
      <c r="AT31" s="98"/>
      <c r="AU31" s="98"/>
      <c r="AV31" s="98"/>
      <c r="AW31" s="98"/>
      <c r="AX31" s="98"/>
      <c r="AY31" s="98"/>
      <c r="AZ31" s="98"/>
      <c r="BA31" s="98"/>
      <c r="BB31" s="98"/>
      <c r="BC31" s="98"/>
      <c r="BD31" s="98"/>
      <c r="BE31" s="98"/>
      <c r="BF31" s="98"/>
      <c r="BG31" s="98">
        <f>データ!AA7</f>
        <v>149.9</v>
      </c>
      <c r="BH31" s="98"/>
      <c r="BI31" s="98"/>
      <c r="BJ31" s="98"/>
      <c r="BK31" s="98"/>
      <c r="BL31" s="98"/>
      <c r="BM31" s="98"/>
      <c r="BN31" s="98"/>
      <c r="BO31" s="98"/>
      <c r="BP31" s="98"/>
      <c r="BQ31" s="98"/>
      <c r="BR31" s="98"/>
      <c r="BS31" s="98"/>
      <c r="BT31" s="98"/>
      <c r="BU31" s="98"/>
      <c r="BV31" s="98"/>
      <c r="BW31" s="98"/>
      <c r="BX31" s="98"/>
      <c r="BY31" s="98"/>
      <c r="BZ31" s="98">
        <f>データ!AB7</f>
        <v>143.4</v>
      </c>
      <c r="CA31" s="98"/>
      <c r="CB31" s="98"/>
      <c r="CC31" s="98"/>
      <c r="CD31" s="98"/>
      <c r="CE31" s="98"/>
      <c r="CF31" s="98"/>
      <c r="CG31" s="98"/>
      <c r="CH31" s="98"/>
      <c r="CI31" s="98"/>
      <c r="CJ31" s="98"/>
      <c r="CK31" s="98"/>
      <c r="CL31" s="98"/>
      <c r="CM31" s="98"/>
      <c r="CN31" s="98"/>
      <c r="CO31" s="98"/>
      <c r="CP31" s="98"/>
      <c r="CQ31" s="98"/>
      <c r="CR31" s="98"/>
      <c r="CS31" s="98">
        <f>データ!AC7</f>
        <v>126.2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-45</v>
      </c>
      <c r="EM31" s="98"/>
      <c r="EN31" s="98"/>
      <c r="EO31" s="98"/>
      <c r="EP31" s="98"/>
      <c r="EQ31" s="98"/>
      <c r="ER31" s="98"/>
      <c r="ES31" s="98"/>
      <c r="ET31" s="98"/>
      <c r="EU31" s="98"/>
      <c r="EV31" s="98"/>
      <c r="EW31" s="98"/>
      <c r="EX31" s="98"/>
      <c r="EY31" s="98"/>
      <c r="EZ31" s="98"/>
      <c r="FA31" s="98"/>
      <c r="FB31" s="98"/>
      <c r="FC31" s="98"/>
      <c r="FD31" s="98"/>
      <c r="FE31" s="98">
        <f>データ!AK7</f>
        <v>-17.5</v>
      </c>
      <c r="FF31" s="98"/>
      <c r="FG31" s="98"/>
      <c r="FH31" s="98"/>
      <c r="FI31" s="98"/>
      <c r="FJ31" s="98"/>
      <c r="FK31" s="98"/>
      <c r="FL31" s="98"/>
      <c r="FM31" s="98"/>
      <c r="FN31" s="98"/>
      <c r="FO31" s="98"/>
      <c r="FP31" s="98"/>
      <c r="FQ31" s="98"/>
      <c r="FR31" s="98"/>
      <c r="FS31" s="98"/>
      <c r="FT31" s="98"/>
      <c r="FU31" s="98"/>
      <c r="FV31" s="98"/>
      <c r="FW31" s="98"/>
      <c r="FX31" s="98">
        <f>データ!AL7</f>
        <v>93.2</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25.5</v>
      </c>
      <c r="JD31" s="67"/>
      <c r="JE31" s="67"/>
      <c r="JF31" s="67"/>
      <c r="JG31" s="67"/>
      <c r="JH31" s="67"/>
      <c r="JI31" s="67"/>
      <c r="JJ31" s="67"/>
      <c r="JK31" s="67"/>
      <c r="JL31" s="67"/>
      <c r="JM31" s="67"/>
      <c r="JN31" s="67"/>
      <c r="JO31" s="67"/>
      <c r="JP31" s="67"/>
      <c r="JQ31" s="67"/>
      <c r="JR31" s="67"/>
      <c r="JS31" s="67"/>
      <c r="JT31" s="67"/>
      <c r="JU31" s="68"/>
      <c r="JV31" s="66">
        <f>データ!DL7</f>
        <v>28.9</v>
      </c>
      <c r="JW31" s="67"/>
      <c r="JX31" s="67"/>
      <c r="JY31" s="67"/>
      <c r="JZ31" s="67"/>
      <c r="KA31" s="67"/>
      <c r="KB31" s="67"/>
      <c r="KC31" s="67"/>
      <c r="KD31" s="67"/>
      <c r="KE31" s="67"/>
      <c r="KF31" s="67"/>
      <c r="KG31" s="67"/>
      <c r="KH31" s="67"/>
      <c r="KI31" s="67"/>
      <c r="KJ31" s="67"/>
      <c r="KK31" s="67"/>
      <c r="KL31" s="67"/>
      <c r="KM31" s="67"/>
      <c r="KN31" s="68"/>
      <c r="KO31" s="66">
        <f>データ!DM7</f>
        <v>6.5</v>
      </c>
      <c r="KP31" s="67"/>
      <c r="KQ31" s="67"/>
      <c r="KR31" s="67"/>
      <c r="KS31" s="67"/>
      <c r="KT31" s="67"/>
      <c r="KU31" s="67"/>
      <c r="KV31" s="67"/>
      <c r="KW31" s="67"/>
      <c r="KX31" s="67"/>
      <c r="KY31" s="67"/>
      <c r="KZ31" s="67"/>
      <c r="LA31" s="67"/>
      <c r="LB31" s="67"/>
      <c r="LC31" s="67"/>
      <c r="LD31" s="67"/>
      <c r="LE31" s="67"/>
      <c r="LF31" s="67"/>
      <c r="LG31" s="68"/>
      <c r="LH31" s="66">
        <f>データ!DN7</f>
        <v>12.5</v>
      </c>
      <c r="LI31" s="67"/>
      <c r="LJ31" s="67"/>
      <c r="LK31" s="67"/>
      <c r="LL31" s="67"/>
      <c r="LM31" s="67"/>
      <c r="LN31" s="67"/>
      <c r="LO31" s="67"/>
      <c r="LP31" s="67"/>
      <c r="LQ31" s="67"/>
      <c r="LR31" s="67"/>
      <c r="LS31" s="67"/>
      <c r="LT31" s="67"/>
      <c r="LU31" s="67"/>
      <c r="LV31" s="67"/>
      <c r="LW31" s="67"/>
      <c r="LX31" s="67"/>
      <c r="LY31" s="67"/>
      <c r="LZ31" s="68"/>
      <c r="MA31" s="66">
        <f>データ!DO7</f>
        <v>16.7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-325</v>
      </c>
      <c r="V52" s="97"/>
      <c r="W52" s="97"/>
      <c r="X52" s="97"/>
      <c r="Y52" s="97"/>
      <c r="Z52" s="97"/>
      <c r="AA52" s="97"/>
      <c r="AB52" s="97"/>
      <c r="AC52" s="97"/>
      <c r="AD52" s="97"/>
      <c r="AE52" s="97"/>
      <c r="AF52" s="97"/>
      <c r="AG52" s="97"/>
      <c r="AH52" s="97"/>
      <c r="AI52" s="97"/>
      <c r="AJ52" s="97"/>
      <c r="AK52" s="97"/>
      <c r="AL52" s="97"/>
      <c r="AM52" s="97"/>
      <c r="AN52" s="97">
        <f>データ!AV7</f>
        <v>-144</v>
      </c>
      <c r="AO52" s="97"/>
      <c r="AP52" s="97"/>
      <c r="AQ52" s="97"/>
      <c r="AR52" s="97"/>
      <c r="AS52" s="97"/>
      <c r="AT52" s="97"/>
      <c r="AU52" s="97"/>
      <c r="AV52" s="97"/>
      <c r="AW52" s="97"/>
      <c r="AX52" s="97"/>
      <c r="AY52" s="97"/>
      <c r="AZ52" s="97"/>
      <c r="BA52" s="97"/>
      <c r="BB52" s="97"/>
      <c r="BC52" s="97"/>
      <c r="BD52" s="97"/>
      <c r="BE52" s="97"/>
      <c r="BF52" s="97"/>
      <c r="BG52" s="97">
        <f>データ!AW7</f>
        <v>3915</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v>
      </c>
      <c r="EM52" s="98"/>
      <c r="EN52" s="98"/>
      <c r="EO52" s="98"/>
      <c r="EP52" s="98"/>
      <c r="EQ52" s="98"/>
      <c r="ER52" s="98"/>
      <c r="ES52" s="98"/>
      <c r="ET52" s="98"/>
      <c r="EU52" s="98"/>
      <c r="EV52" s="98"/>
      <c r="EW52" s="98"/>
      <c r="EX52" s="98"/>
      <c r="EY52" s="98"/>
      <c r="EZ52" s="98"/>
      <c r="FA52" s="98"/>
      <c r="FB52" s="98"/>
      <c r="FC52" s="98"/>
      <c r="FD52" s="98"/>
      <c r="FE52" s="98">
        <f>データ!BG7</f>
        <v>14.9</v>
      </c>
      <c r="FF52" s="98"/>
      <c r="FG52" s="98"/>
      <c r="FH52" s="98"/>
      <c r="FI52" s="98"/>
      <c r="FJ52" s="98"/>
      <c r="FK52" s="98"/>
      <c r="FL52" s="98"/>
      <c r="FM52" s="98"/>
      <c r="FN52" s="98"/>
      <c r="FO52" s="98"/>
      <c r="FP52" s="98"/>
      <c r="FQ52" s="98"/>
      <c r="FR52" s="98"/>
      <c r="FS52" s="98"/>
      <c r="FT52" s="98"/>
      <c r="FU52" s="98"/>
      <c r="FV52" s="98"/>
      <c r="FW52" s="98"/>
      <c r="FX52" s="98">
        <f>データ!BH7</f>
        <v>-76.099999999999994</v>
      </c>
      <c r="FY52" s="98"/>
      <c r="FZ52" s="98"/>
      <c r="GA52" s="98"/>
      <c r="GB52" s="98"/>
      <c r="GC52" s="98"/>
      <c r="GD52" s="98"/>
      <c r="GE52" s="98"/>
      <c r="GF52" s="98"/>
      <c r="GG52" s="98"/>
      <c r="GH52" s="98"/>
      <c r="GI52" s="98"/>
      <c r="GJ52" s="98"/>
      <c r="GK52" s="98"/>
      <c r="GL52" s="98"/>
      <c r="GM52" s="98"/>
      <c r="GN52" s="98"/>
      <c r="GO52" s="98"/>
      <c r="GP52" s="98"/>
      <c r="GQ52" s="98">
        <f>データ!BI7</f>
        <v>30.3</v>
      </c>
      <c r="GR52" s="98"/>
      <c r="GS52" s="98"/>
      <c r="GT52" s="98"/>
      <c r="GU52" s="98"/>
      <c r="GV52" s="98"/>
      <c r="GW52" s="98"/>
      <c r="GX52" s="98"/>
      <c r="GY52" s="98"/>
      <c r="GZ52" s="98"/>
      <c r="HA52" s="98"/>
      <c r="HB52" s="98"/>
      <c r="HC52" s="98"/>
      <c r="HD52" s="98"/>
      <c r="HE52" s="98"/>
      <c r="HF52" s="98"/>
      <c r="HG52" s="98"/>
      <c r="HH52" s="98"/>
      <c r="HI52" s="98"/>
      <c r="HJ52" s="98">
        <f>データ!BJ7</f>
        <v>20.7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24975</v>
      </c>
      <c r="JD52" s="97"/>
      <c r="JE52" s="97"/>
      <c r="JF52" s="97"/>
      <c r="JG52" s="97"/>
      <c r="JH52" s="97"/>
      <c r="JI52" s="97"/>
      <c r="JJ52" s="97"/>
      <c r="JK52" s="97"/>
      <c r="JL52" s="97"/>
      <c r="JM52" s="97"/>
      <c r="JN52" s="97"/>
      <c r="JO52" s="97"/>
      <c r="JP52" s="97"/>
      <c r="JQ52" s="97"/>
      <c r="JR52" s="97"/>
      <c r="JS52" s="97"/>
      <c r="JT52" s="97"/>
      <c r="JU52" s="97"/>
      <c r="JV52" s="97">
        <f>データ!BR7</f>
        <v>18060</v>
      </c>
      <c r="JW52" s="97"/>
      <c r="JX52" s="97"/>
      <c r="JY52" s="97"/>
      <c r="JZ52" s="97"/>
      <c r="KA52" s="97"/>
      <c r="KB52" s="97"/>
      <c r="KC52" s="97"/>
      <c r="KD52" s="97"/>
      <c r="KE52" s="97"/>
      <c r="KF52" s="97"/>
      <c r="KG52" s="97"/>
      <c r="KH52" s="97"/>
      <c r="KI52" s="97"/>
      <c r="KJ52" s="97"/>
      <c r="KK52" s="97"/>
      <c r="KL52" s="97"/>
      <c r="KM52" s="97"/>
      <c r="KN52" s="97"/>
      <c r="KO52" s="97">
        <f>データ!BS7</f>
        <v>-11272</v>
      </c>
      <c r="KP52" s="97"/>
      <c r="KQ52" s="97"/>
      <c r="KR52" s="97"/>
      <c r="KS52" s="97"/>
      <c r="KT52" s="97"/>
      <c r="KU52" s="97"/>
      <c r="KV52" s="97"/>
      <c r="KW52" s="97"/>
      <c r="KX52" s="97"/>
      <c r="KY52" s="97"/>
      <c r="KZ52" s="97"/>
      <c r="LA52" s="97"/>
      <c r="LB52" s="97"/>
      <c r="LC52" s="97"/>
      <c r="LD52" s="97"/>
      <c r="LE52" s="97"/>
      <c r="LF52" s="97"/>
      <c r="LG52" s="97"/>
      <c r="LH52" s="97">
        <f>データ!BT7</f>
        <v>5221</v>
      </c>
      <c r="LI52" s="97"/>
      <c r="LJ52" s="97"/>
      <c r="LK52" s="97"/>
      <c r="LL52" s="97"/>
      <c r="LM52" s="97"/>
      <c r="LN52" s="97"/>
      <c r="LO52" s="97"/>
      <c r="LP52" s="97"/>
      <c r="LQ52" s="97"/>
      <c r="LR52" s="97"/>
      <c r="LS52" s="97"/>
      <c r="LT52" s="97"/>
      <c r="LU52" s="97"/>
      <c r="LV52" s="97"/>
      <c r="LW52" s="97"/>
      <c r="LX52" s="97"/>
      <c r="LY52" s="97"/>
      <c r="LZ52" s="97"/>
      <c r="MA52" s="97">
        <f>データ!BU7</f>
        <v>3917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479301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30030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9B5Tg/Ysko7w1SqHX/ocCxeD9aBYkKHIANRY9tTl3StsPdNV8Wk5zohB2BZZVYQ/PGC6D0oa6fKxUq6XJawyvA==" saltValue="poyMuvB+rIll+qQ5JIjJm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94</v>
      </c>
      <c r="AO5" s="47" t="s">
        <v>95</v>
      </c>
      <c r="AP5" s="47" t="s">
        <v>96</v>
      </c>
      <c r="AQ5" s="47" t="s">
        <v>97</v>
      </c>
      <c r="AR5" s="47" t="s">
        <v>98</v>
      </c>
      <c r="AS5" s="47" t="s">
        <v>99</v>
      </c>
      <c r="AT5" s="47" t="s">
        <v>100</v>
      </c>
      <c r="AU5" s="47" t="s">
        <v>105</v>
      </c>
      <c r="AV5" s="47" t="s">
        <v>102</v>
      </c>
      <c r="AW5" s="47" t="s">
        <v>103</v>
      </c>
      <c r="AX5" s="47" t="s">
        <v>93</v>
      </c>
      <c r="AY5" s="47" t="s">
        <v>94</v>
      </c>
      <c r="AZ5" s="47" t="s">
        <v>95</v>
      </c>
      <c r="BA5" s="47" t="s">
        <v>96</v>
      </c>
      <c r="BB5" s="47" t="s">
        <v>97</v>
      </c>
      <c r="BC5" s="47" t="s">
        <v>98</v>
      </c>
      <c r="BD5" s="47" t="s">
        <v>99</v>
      </c>
      <c r="BE5" s="47" t="s">
        <v>100</v>
      </c>
      <c r="BF5" s="47" t="s">
        <v>90</v>
      </c>
      <c r="BG5" s="47" t="s">
        <v>102</v>
      </c>
      <c r="BH5" s="47" t="s">
        <v>106</v>
      </c>
      <c r="BI5" s="47" t="s">
        <v>93</v>
      </c>
      <c r="BJ5" s="47" t="s">
        <v>94</v>
      </c>
      <c r="BK5" s="47" t="s">
        <v>95</v>
      </c>
      <c r="BL5" s="47" t="s">
        <v>96</v>
      </c>
      <c r="BM5" s="47" t="s">
        <v>97</v>
      </c>
      <c r="BN5" s="47" t="s">
        <v>98</v>
      </c>
      <c r="BO5" s="47" t="s">
        <v>99</v>
      </c>
      <c r="BP5" s="47" t="s">
        <v>100</v>
      </c>
      <c r="BQ5" s="47" t="s">
        <v>90</v>
      </c>
      <c r="BR5" s="47" t="s">
        <v>91</v>
      </c>
      <c r="BS5" s="47" t="s">
        <v>103</v>
      </c>
      <c r="BT5" s="47" t="s">
        <v>104</v>
      </c>
      <c r="BU5" s="47" t="s">
        <v>94</v>
      </c>
      <c r="BV5" s="47" t="s">
        <v>95</v>
      </c>
      <c r="BW5" s="47" t="s">
        <v>96</v>
      </c>
      <c r="BX5" s="47" t="s">
        <v>97</v>
      </c>
      <c r="BY5" s="47" t="s">
        <v>98</v>
      </c>
      <c r="BZ5" s="47" t="s">
        <v>99</v>
      </c>
      <c r="CA5" s="47" t="s">
        <v>100</v>
      </c>
      <c r="CB5" s="47" t="s">
        <v>107</v>
      </c>
      <c r="CC5" s="47" t="s">
        <v>91</v>
      </c>
      <c r="CD5" s="47" t="s">
        <v>103</v>
      </c>
      <c r="CE5" s="47" t="s">
        <v>104</v>
      </c>
      <c r="CF5" s="47" t="s">
        <v>94</v>
      </c>
      <c r="CG5" s="47" t="s">
        <v>95</v>
      </c>
      <c r="CH5" s="47" t="s">
        <v>96</v>
      </c>
      <c r="CI5" s="47" t="s">
        <v>97</v>
      </c>
      <c r="CJ5" s="47" t="s">
        <v>98</v>
      </c>
      <c r="CK5" s="47" t="s">
        <v>99</v>
      </c>
      <c r="CL5" s="47" t="s">
        <v>100</v>
      </c>
      <c r="CM5" s="145"/>
      <c r="CN5" s="145"/>
      <c r="CO5" s="47" t="s">
        <v>90</v>
      </c>
      <c r="CP5" s="47" t="s">
        <v>91</v>
      </c>
      <c r="CQ5" s="47" t="s">
        <v>92</v>
      </c>
      <c r="CR5" s="47" t="s">
        <v>104</v>
      </c>
      <c r="CS5" s="47" t="s">
        <v>108</v>
      </c>
      <c r="CT5" s="47" t="s">
        <v>95</v>
      </c>
      <c r="CU5" s="47" t="s">
        <v>96</v>
      </c>
      <c r="CV5" s="47" t="s">
        <v>97</v>
      </c>
      <c r="CW5" s="47" t="s">
        <v>98</v>
      </c>
      <c r="CX5" s="47" t="s">
        <v>99</v>
      </c>
      <c r="CY5" s="47" t="s">
        <v>100</v>
      </c>
      <c r="CZ5" s="47" t="s">
        <v>90</v>
      </c>
      <c r="DA5" s="47" t="s">
        <v>91</v>
      </c>
      <c r="DB5" s="47" t="s">
        <v>92</v>
      </c>
      <c r="DC5" s="47" t="s">
        <v>93</v>
      </c>
      <c r="DD5" s="47" t="s">
        <v>109</v>
      </c>
      <c r="DE5" s="47" t="s">
        <v>95</v>
      </c>
      <c r="DF5" s="47" t="s">
        <v>96</v>
      </c>
      <c r="DG5" s="47" t="s">
        <v>97</v>
      </c>
      <c r="DH5" s="47" t="s">
        <v>98</v>
      </c>
      <c r="DI5" s="47" t="s">
        <v>99</v>
      </c>
      <c r="DJ5" s="47" t="s">
        <v>35</v>
      </c>
      <c r="DK5" s="47" t="s">
        <v>90</v>
      </c>
      <c r="DL5" s="47" t="s">
        <v>91</v>
      </c>
      <c r="DM5" s="47" t="s">
        <v>103</v>
      </c>
      <c r="DN5" s="47" t="s">
        <v>93</v>
      </c>
      <c r="DO5" s="47" t="s">
        <v>94</v>
      </c>
      <c r="DP5" s="47" t="s">
        <v>95</v>
      </c>
      <c r="DQ5" s="47" t="s">
        <v>96</v>
      </c>
      <c r="DR5" s="47" t="s">
        <v>97</v>
      </c>
      <c r="DS5" s="47" t="s">
        <v>98</v>
      </c>
      <c r="DT5" s="47" t="s">
        <v>99</v>
      </c>
      <c r="DU5" s="47" t="s">
        <v>100</v>
      </c>
    </row>
    <row r="6" spans="1:125" s="54" customFormat="1" x14ac:dyDescent="0.2">
      <c r="A6" s="37" t="s">
        <v>110</v>
      </c>
      <c r="B6" s="48">
        <f>B8</f>
        <v>2022</v>
      </c>
      <c r="C6" s="48">
        <f t="shared" ref="C6:X6" si="1">C8</f>
        <v>232050</v>
      </c>
      <c r="D6" s="48">
        <f t="shared" si="1"/>
        <v>47</v>
      </c>
      <c r="E6" s="48">
        <f t="shared" si="1"/>
        <v>14</v>
      </c>
      <c r="F6" s="48">
        <f t="shared" si="1"/>
        <v>0</v>
      </c>
      <c r="G6" s="48">
        <f t="shared" si="1"/>
        <v>1</v>
      </c>
      <c r="H6" s="48" t="str">
        <f>SUBSTITUTE(H8,"　","")</f>
        <v>愛知県半田市</v>
      </c>
      <c r="I6" s="48" t="str">
        <f t="shared" si="1"/>
        <v>半田市雁宿駐車場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31</v>
      </c>
      <c r="S6" s="50" t="str">
        <f t="shared" si="1"/>
        <v>公共施設</v>
      </c>
      <c r="T6" s="50" t="str">
        <f t="shared" si="1"/>
        <v>無</v>
      </c>
      <c r="U6" s="51">
        <f t="shared" si="1"/>
        <v>9388</v>
      </c>
      <c r="V6" s="51">
        <f t="shared" si="1"/>
        <v>263</v>
      </c>
      <c r="W6" s="51">
        <f t="shared" si="1"/>
        <v>210</v>
      </c>
      <c r="X6" s="50" t="str">
        <f t="shared" si="1"/>
        <v>無</v>
      </c>
      <c r="Y6" s="52">
        <f>IF(Y8="-",NA(),Y8)</f>
        <v>196.3</v>
      </c>
      <c r="Z6" s="52">
        <f t="shared" ref="Z6:AH6" si="2">IF(Z8="-",NA(),Z8)</f>
        <v>161.4</v>
      </c>
      <c r="AA6" s="52">
        <f t="shared" si="2"/>
        <v>149.9</v>
      </c>
      <c r="AB6" s="52">
        <f t="shared" si="2"/>
        <v>143.4</v>
      </c>
      <c r="AC6" s="52">
        <f t="shared" si="2"/>
        <v>126.2</v>
      </c>
      <c r="AD6" s="52">
        <f t="shared" si="2"/>
        <v>224.9</v>
      </c>
      <c r="AE6" s="52">
        <f t="shared" si="2"/>
        <v>230.7</v>
      </c>
      <c r="AF6" s="52">
        <f t="shared" si="2"/>
        <v>166.4</v>
      </c>
      <c r="AG6" s="52">
        <f t="shared" si="2"/>
        <v>177.9</v>
      </c>
      <c r="AH6" s="52">
        <f t="shared" si="2"/>
        <v>183.3</v>
      </c>
      <c r="AI6" s="49" t="str">
        <f>IF(AI8="-","",IF(AI8="-","【-】","【"&amp;SUBSTITUTE(TEXT(AI8,"#,##0.0"),"-","△")&amp;"】"))</f>
        <v>【676.8】</v>
      </c>
      <c r="AJ6" s="52">
        <f>IF(AJ8="-",NA(),AJ8)</f>
        <v>-45</v>
      </c>
      <c r="AK6" s="52">
        <f t="shared" ref="AK6:AS6" si="3">IF(AK8="-",NA(),AK8)</f>
        <v>-17.5</v>
      </c>
      <c r="AL6" s="52">
        <f t="shared" si="3"/>
        <v>93.2</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-325</v>
      </c>
      <c r="AV6" s="53">
        <f t="shared" ref="AV6:BD6" si="4">IF(AV8="-",NA(),AV8)</f>
        <v>-144</v>
      </c>
      <c r="AW6" s="53">
        <f t="shared" si="4"/>
        <v>3915</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31</v>
      </c>
      <c r="BG6" s="52">
        <f t="shared" ref="BG6:BO6" si="5">IF(BG8="-",NA(),BG8)</f>
        <v>14.9</v>
      </c>
      <c r="BH6" s="52">
        <f t="shared" si="5"/>
        <v>-76.099999999999994</v>
      </c>
      <c r="BI6" s="52">
        <f t="shared" si="5"/>
        <v>30.3</v>
      </c>
      <c r="BJ6" s="52">
        <f t="shared" si="5"/>
        <v>20.7</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24975</v>
      </c>
      <c r="BR6" s="53">
        <f t="shared" ref="BR6:BZ6" si="6">IF(BR8="-",NA(),BR8)</f>
        <v>18060</v>
      </c>
      <c r="BS6" s="53">
        <f t="shared" si="6"/>
        <v>-11272</v>
      </c>
      <c r="BT6" s="53">
        <f t="shared" si="6"/>
        <v>5221</v>
      </c>
      <c r="BU6" s="53">
        <f t="shared" si="6"/>
        <v>3917</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111</v>
      </c>
      <c r="CM6" s="51">
        <f t="shared" ref="CM6:CN6" si="7">CM8</f>
        <v>479301</v>
      </c>
      <c r="CN6" s="51">
        <f t="shared" si="7"/>
        <v>30030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107.2</v>
      </c>
      <c r="DF6" s="52">
        <f t="shared" si="8"/>
        <v>1555</v>
      </c>
      <c r="DG6" s="52">
        <f t="shared" si="8"/>
        <v>69.3</v>
      </c>
      <c r="DH6" s="52">
        <f t="shared" si="8"/>
        <v>93</v>
      </c>
      <c r="DI6" s="52">
        <f t="shared" si="8"/>
        <v>141.1</v>
      </c>
      <c r="DJ6" s="49" t="str">
        <f>IF(DJ8="-","",IF(DJ8="-","【-】","【"&amp;SUBSTITUTE(TEXT(DJ8,"#,##0.0"),"-","△")&amp;"】"))</f>
        <v>【72.2】</v>
      </c>
      <c r="DK6" s="52">
        <f>IF(DK8="-",NA(),DK8)</f>
        <v>25.5</v>
      </c>
      <c r="DL6" s="52">
        <f t="shared" ref="DL6:DT6" si="9">IF(DL8="-",NA(),DL8)</f>
        <v>28.9</v>
      </c>
      <c r="DM6" s="52">
        <f t="shared" si="9"/>
        <v>6.5</v>
      </c>
      <c r="DN6" s="52">
        <f t="shared" si="9"/>
        <v>12.5</v>
      </c>
      <c r="DO6" s="52">
        <f t="shared" si="9"/>
        <v>16.7</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2">
      <c r="A7" s="37" t="s">
        <v>113</v>
      </c>
      <c r="B7" s="48">
        <f t="shared" ref="B7:X7" si="10">B8</f>
        <v>2022</v>
      </c>
      <c r="C7" s="48">
        <f t="shared" si="10"/>
        <v>232050</v>
      </c>
      <c r="D7" s="48">
        <f t="shared" si="10"/>
        <v>47</v>
      </c>
      <c r="E7" s="48">
        <f t="shared" si="10"/>
        <v>14</v>
      </c>
      <c r="F7" s="48">
        <f t="shared" si="10"/>
        <v>0</v>
      </c>
      <c r="G7" s="48">
        <f t="shared" si="10"/>
        <v>1</v>
      </c>
      <c r="H7" s="48" t="str">
        <f t="shared" si="10"/>
        <v>愛知県　半田市</v>
      </c>
      <c r="I7" s="48" t="str">
        <f t="shared" si="10"/>
        <v>半田市雁宿駐車場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31</v>
      </c>
      <c r="S7" s="50" t="str">
        <f t="shared" si="10"/>
        <v>公共施設</v>
      </c>
      <c r="T7" s="50" t="str">
        <f t="shared" si="10"/>
        <v>無</v>
      </c>
      <c r="U7" s="51">
        <f t="shared" si="10"/>
        <v>9388</v>
      </c>
      <c r="V7" s="51">
        <f t="shared" si="10"/>
        <v>263</v>
      </c>
      <c r="W7" s="51">
        <f t="shared" si="10"/>
        <v>210</v>
      </c>
      <c r="X7" s="50" t="str">
        <f t="shared" si="10"/>
        <v>無</v>
      </c>
      <c r="Y7" s="52">
        <f>Y8</f>
        <v>196.3</v>
      </c>
      <c r="Z7" s="52">
        <f t="shared" ref="Z7:AH7" si="11">Z8</f>
        <v>161.4</v>
      </c>
      <c r="AA7" s="52">
        <f t="shared" si="11"/>
        <v>149.9</v>
      </c>
      <c r="AB7" s="52">
        <f t="shared" si="11"/>
        <v>143.4</v>
      </c>
      <c r="AC7" s="52">
        <f t="shared" si="11"/>
        <v>126.2</v>
      </c>
      <c r="AD7" s="52">
        <f t="shared" si="11"/>
        <v>224.9</v>
      </c>
      <c r="AE7" s="52">
        <f t="shared" si="11"/>
        <v>230.7</v>
      </c>
      <c r="AF7" s="52">
        <f t="shared" si="11"/>
        <v>166.4</v>
      </c>
      <c r="AG7" s="52">
        <f t="shared" si="11"/>
        <v>177.9</v>
      </c>
      <c r="AH7" s="52">
        <f t="shared" si="11"/>
        <v>183.3</v>
      </c>
      <c r="AI7" s="49"/>
      <c r="AJ7" s="52">
        <f>AJ8</f>
        <v>-45</v>
      </c>
      <c r="AK7" s="52">
        <f t="shared" ref="AK7:AS7" si="12">AK8</f>
        <v>-17.5</v>
      </c>
      <c r="AL7" s="52">
        <f t="shared" si="12"/>
        <v>93.2</v>
      </c>
      <c r="AM7" s="52">
        <f t="shared" si="12"/>
        <v>0</v>
      </c>
      <c r="AN7" s="52">
        <f t="shared" si="12"/>
        <v>0</v>
      </c>
      <c r="AO7" s="52">
        <f t="shared" si="12"/>
        <v>3.6</v>
      </c>
      <c r="AP7" s="52">
        <f t="shared" si="12"/>
        <v>1.7</v>
      </c>
      <c r="AQ7" s="52">
        <f t="shared" si="12"/>
        <v>9.9</v>
      </c>
      <c r="AR7" s="52">
        <f t="shared" si="12"/>
        <v>5.0999999999999996</v>
      </c>
      <c r="AS7" s="52">
        <f t="shared" si="12"/>
        <v>5.6</v>
      </c>
      <c r="AT7" s="49"/>
      <c r="AU7" s="53">
        <f>AU8</f>
        <v>-325</v>
      </c>
      <c r="AV7" s="53">
        <f t="shared" ref="AV7:BD7" si="13">AV8</f>
        <v>-144</v>
      </c>
      <c r="AW7" s="53">
        <f t="shared" si="13"/>
        <v>3915</v>
      </c>
      <c r="AX7" s="53">
        <f t="shared" si="13"/>
        <v>0</v>
      </c>
      <c r="AY7" s="53">
        <f t="shared" si="13"/>
        <v>0</v>
      </c>
      <c r="AZ7" s="53">
        <f t="shared" si="13"/>
        <v>11</v>
      </c>
      <c r="BA7" s="53">
        <f t="shared" si="13"/>
        <v>7</v>
      </c>
      <c r="BB7" s="53">
        <f t="shared" si="13"/>
        <v>260</v>
      </c>
      <c r="BC7" s="53">
        <f t="shared" si="13"/>
        <v>15564</v>
      </c>
      <c r="BD7" s="53">
        <f t="shared" si="13"/>
        <v>28</v>
      </c>
      <c r="BE7" s="51"/>
      <c r="BF7" s="52">
        <f>BF8</f>
        <v>31</v>
      </c>
      <c r="BG7" s="52">
        <f t="shared" ref="BG7:BO7" si="14">BG8</f>
        <v>14.9</v>
      </c>
      <c r="BH7" s="52">
        <f t="shared" si="14"/>
        <v>-76.099999999999994</v>
      </c>
      <c r="BI7" s="52">
        <f t="shared" si="14"/>
        <v>30.3</v>
      </c>
      <c r="BJ7" s="52">
        <f t="shared" si="14"/>
        <v>20.7</v>
      </c>
      <c r="BK7" s="52">
        <f t="shared" si="14"/>
        <v>43.4</v>
      </c>
      <c r="BL7" s="52">
        <f t="shared" si="14"/>
        <v>36.200000000000003</v>
      </c>
      <c r="BM7" s="52">
        <f t="shared" si="14"/>
        <v>-15.8</v>
      </c>
      <c r="BN7" s="52">
        <f t="shared" si="14"/>
        <v>5</v>
      </c>
      <c r="BO7" s="52">
        <f t="shared" si="14"/>
        <v>18.399999999999999</v>
      </c>
      <c r="BP7" s="49"/>
      <c r="BQ7" s="53">
        <f>BQ8</f>
        <v>24975</v>
      </c>
      <c r="BR7" s="53">
        <f t="shared" ref="BR7:BZ7" si="15">BR8</f>
        <v>18060</v>
      </c>
      <c r="BS7" s="53">
        <f t="shared" si="15"/>
        <v>-11272</v>
      </c>
      <c r="BT7" s="53">
        <f t="shared" si="15"/>
        <v>5221</v>
      </c>
      <c r="BU7" s="53">
        <f t="shared" si="15"/>
        <v>3917</v>
      </c>
      <c r="BV7" s="53">
        <f t="shared" si="15"/>
        <v>26255</v>
      </c>
      <c r="BW7" s="53">
        <f t="shared" si="15"/>
        <v>24482</v>
      </c>
      <c r="BX7" s="53">
        <f t="shared" si="15"/>
        <v>13494</v>
      </c>
      <c r="BY7" s="53">
        <f t="shared" si="15"/>
        <v>17746</v>
      </c>
      <c r="BZ7" s="53">
        <f t="shared" si="15"/>
        <v>17293</v>
      </c>
      <c r="CA7" s="51"/>
      <c r="CB7" s="52" t="s">
        <v>114</v>
      </c>
      <c r="CC7" s="52" t="s">
        <v>114</v>
      </c>
      <c r="CD7" s="52" t="s">
        <v>114</v>
      </c>
      <c r="CE7" s="52" t="s">
        <v>114</v>
      </c>
      <c r="CF7" s="52" t="s">
        <v>114</v>
      </c>
      <c r="CG7" s="52" t="s">
        <v>114</v>
      </c>
      <c r="CH7" s="52" t="s">
        <v>114</v>
      </c>
      <c r="CI7" s="52" t="s">
        <v>114</v>
      </c>
      <c r="CJ7" s="52" t="s">
        <v>114</v>
      </c>
      <c r="CK7" s="52" t="s">
        <v>111</v>
      </c>
      <c r="CL7" s="49"/>
      <c r="CM7" s="51">
        <f>CM8</f>
        <v>479301</v>
      </c>
      <c r="CN7" s="51">
        <f>CN8</f>
        <v>30030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107.2</v>
      </c>
      <c r="DF7" s="52">
        <f t="shared" si="16"/>
        <v>1555</v>
      </c>
      <c r="DG7" s="52">
        <f t="shared" si="16"/>
        <v>69.3</v>
      </c>
      <c r="DH7" s="52">
        <f t="shared" si="16"/>
        <v>93</v>
      </c>
      <c r="DI7" s="52">
        <f t="shared" si="16"/>
        <v>141.1</v>
      </c>
      <c r="DJ7" s="49"/>
      <c r="DK7" s="52">
        <f>DK8</f>
        <v>25.5</v>
      </c>
      <c r="DL7" s="52">
        <f t="shared" ref="DL7:DT7" si="17">DL8</f>
        <v>28.9</v>
      </c>
      <c r="DM7" s="52">
        <f t="shared" si="17"/>
        <v>6.5</v>
      </c>
      <c r="DN7" s="52">
        <f t="shared" si="17"/>
        <v>12.5</v>
      </c>
      <c r="DO7" s="52">
        <f t="shared" si="17"/>
        <v>16.7</v>
      </c>
      <c r="DP7" s="52">
        <f t="shared" si="17"/>
        <v>160</v>
      </c>
      <c r="DQ7" s="52">
        <f t="shared" si="17"/>
        <v>164.6</v>
      </c>
      <c r="DR7" s="52">
        <f t="shared" si="17"/>
        <v>140.30000000000001</v>
      </c>
      <c r="DS7" s="52">
        <f t="shared" si="17"/>
        <v>147.30000000000001</v>
      </c>
      <c r="DT7" s="52">
        <f t="shared" si="17"/>
        <v>162.9</v>
      </c>
      <c r="DU7" s="49"/>
    </row>
    <row r="8" spans="1:125" s="54" customFormat="1" x14ac:dyDescent="0.2">
      <c r="A8" s="37"/>
      <c r="B8" s="55">
        <v>2022</v>
      </c>
      <c r="C8" s="55">
        <v>232050</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31</v>
      </c>
      <c r="S8" s="57" t="s">
        <v>126</v>
      </c>
      <c r="T8" s="57" t="s">
        <v>127</v>
      </c>
      <c r="U8" s="58">
        <v>9388</v>
      </c>
      <c r="V8" s="58">
        <v>263</v>
      </c>
      <c r="W8" s="58">
        <v>210</v>
      </c>
      <c r="X8" s="57" t="s">
        <v>127</v>
      </c>
      <c r="Y8" s="59">
        <v>196.3</v>
      </c>
      <c r="Z8" s="59">
        <v>161.4</v>
      </c>
      <c r="AA8" s="59">
        <v>149.9</v>
      </c>
      <c r="AB8" s="59">
        <v>143.4</v>
      </c>
      <c r="AC8" s="59">
        <v>126.2</v>
      </c>
      <c r="AD8" s="59">
        <v>224.9</v>
      </c>
      <c r="AE8" s="59">
        <v>230.7</v>
      </c>
      <c r="AF8" s="59">
        <v>166.4</v>
      </c>
      <c r="AG8" s="59">
        <v>177.9</v>
      </c>
      <c r="AH8" s="59">
        <v>183.3</v>
      </c>
      <c r="AI8" s="56">
        <v>676.8</v>
      </c>
      <c r="AJ8" s="59">
        <v>-45</v>
      </c>
      <c r="AK8" s="59">
        <v>-17.5</v>
      </c>
      <c r="AL8" s="59">
        <v>93.2</v>
      </c>
      <c r="AM8" s="59">
        <v>0</v>
      </c>
      <c r="AN8" s="59">
        <v>0</v>
      </c>
      <c r="AO8" s="59">
        <v>3.6</v>
      </c>
      <c r="AP8" s="59">
        <v>1.7</v>
      </c>
      <c r="AQ8" s="59">
        <v>9.9</v>
      </c>
      <c r="AR8" s="59">
        <v>5.0999999999999996</v>
      </c>
      <c r="AS8" s="59">
        <v>5.6</v>
      </c>
      <c r="AT8" s="56">
        <v>3.6</v>
      </c>
      <c r="AU8" s="60">
        <v>-325</v>
      </c>
      <c r="AV8" s="60">
        <v>-144</v>
      </c>
      <c r="AW8" s="60">
        <v>3915</v>
      </c>
      <c r="AX8" s="60">
        <v>0</v>
      </c>
      <c r="AY8" s="60">
        <v>0</v>
      </c>
      <c r="AZ8" s="60">
        <v>11</v>
      </c>
      <c r="BA8" s="60">
        <v>7</v>
      </c>
      <c r="BB8" s="60">
        <v>260</v>
      </c>
      <c r="BC8" s="60">
        <v>15564</v>
      </c>
      <c r="BD8" s="60">
        <v>28</v>
      </c>
      <c r="BE8" s="60">
        <v>33</v>
      </c>
      <c r="BF8" s="59">
        <v>31</v>
      </c>
      <c r="BG8" s="59">
        <v>14.9</v>
      </c>
      <c r="BH8" s="59">
        <v>-76.099999999999994</v>
      </c>
      <c r="BI8" s="59">
        <v>30.3</v>
      </c>
      <c r="BJ8" s="59">
        <v>20.7</v>
      </c>
      <c r="BK8" s="59">
        <v>43.4</v>
      </c>
      <c r="BL8" s="59">
        <v>36.200000000000003</v>
      </c>
      <c r="BM8" s="59">
        <v>-15.8</v>
      </c>
      <c r="BN8" s="59">
        <v>5</v>
      </c>
      <c r="BO8" s="59">
        <v>18.399999999999999</v>
      </c>
      <c r="BP8" s="56">
        <v>12.8</v>
      </c>
      <c r="BQ8" s="60">
        <v>24975</v>
      </c>
      <c r="BR8" s="60">
        <v>18060</v>
      </c>
      <c r="BS8" s="60">
        <v>-11272</v>
      </c>
      <c r="BT8" s="61">
        <v>5221</v>
      </c>
      <c r="BU8" s="61">
        <v>3917</v>
      </c>
      <c r="BV8" s="60">
        <v>26255</v>
      </c>
      <c r="BW8" s="60">
        <v>24482</v>
      </c>
      <c r="BX8" s="60">
        <v>13494</v>
      </c>
      <c r="BY8" s="60">
        <v>17746</v>
      </c>
      <c r="BZ8" s="60">
        <v>17293</v>
      </c>
      <c r="CA8" s="58">
        <v>10556</v>
      </c>
      <c r="CB8" s="59" t="s">
        <v>120</v>
      </c>
      <c r="CC8" s="59" t="s">
        <v>120</v>
      </c>
      <c r="CD8" s="59" t="s">
        <v>120</v>
      </c>
      <c r="CE8" s="59" t="s">
        <v>120</v>
      </c>
      <c r="CF8" s="59" t="s">
        <v>120</v>
      </c>
      <c r="CG8" s="59" t="s">
        <v>120</v>
      </c>
      <c r="CH8" s="59" t="s">
        <v>120</v>
      </c>
      <c r="CI8" s="59" t="s">
        <v>120</v>
      </c>
      <c r="CJ8" s="59" t="s">
        <v>120</v>
      </c>
      <c r="CK8" s="59" t="s">
        <v>120</v>
      </c>
      <c r="CL8" s="56" t="s">
        <v>120</v>
      </c>
      <c r="CM8" s="58">
        <v>479301</v>
      </c>
      <c r="CN8" s="58">
        <v>30030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107.2</v>
      </c>
      <c r="DF8" s="59">
        <v>1555</v>
      </c>
      <c r="DG8" s="59">
        <v>69.3</v>
      </c>
      <c r="DH8" s="59">
        <v>93</v>
      </c>
      <c r="DI8" s="59">
        <v>141.1</v>
      </c>
      <c r="DJ8" s="56">
        <v>72.2</v>
      </c>
      <c r="DK8" s="59">
        <v>25.5</v>
      </c>
      <c r="DL8" s="59">
        <v>28.9</v>
      </c>
      <c r="DM8" s="59">
        <v>6.5</v>
      </c>
      <c r="DN8" s="59">
        <v>12.5</v>
      </c>
      <c r="DO8" s="59">
        <v>16.7</v>
      </c>
      <c r="DP8" s="59">
        <v>160</v>
      </c>
      <c r="DQ8" s="59">
        <v>164.6</v>
      </c>
      <c r="DR8" s="59">
        <v>140.30000000000001</v>
      </c>
      <c r="DS8" s="59">
        <v>147.30000000000001</v>
      </c>
      <c r="DT8" s="59">
        <v>162.9</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2024-02-02T01:53:31Z</cp:lastPrinted>
  <dcterms:created xsi:type="dcterms:W3CDTF">2024-01-11T00:11:30Z</dcterms:created>
  <dcterms:modified xsi:type="dcterms:W3CDTF">2024-02-20T07:29:23Z</dcterms:modified>
  <cp:category/>
</cp:coreProperties>
</file>