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8 駐車場\"/>
    </mc:Choice>
  </mc:AlternateContent>
  <xr:revisionPtr revIDLastSave="0" documentId="13_ncr:1_{09B23A93-3835-4FF8-8E8D-562EF71502BD}" xr6:coauthVersionLast="47" xr6:coauthVersionMax="47" xr10:uidLastSave="{00000000-0000-0000-0000-000000000000}"/>
  <workbookProtection workbookAlgorithmName="SHA-512" workbookHashValue="tmv9AbzwrVRXPV6MT8Q+6obq2V8YdxUVL17feoWrjsAq45avJWBrsF11MtIWJ76wyTea70nOXUv7R9ewqqLsxQ==" workbookSaltValue="r/8BDmYLULnSW4K1Zcbp1g==" workbookSpinCount="100000" lockStructure="1"/>
  <bookViews>
    <workbookView xWindow="-110" yWindow="-110" windowWidth="22780" windowHeight="146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BZ30" i="4"/>
  <c r="LT76" i="4"/>
  <c r="GQ51" i="4"/>
  <c r="LH30" i="4"/>
  <c r="GQ30" i="4"/>
  <c r="IE76" i="4"/>
  <c r="BZ51" i="4"/>
  <c r="JV30" i="4"/>
  <c r="HA76" i="4"/>
  <c r="AN51" i="4"/>
  <c r="FE30" i="4"/>
  <c r="AN30" i="4"/>
  <c r="AG76" i="4"/>
  <c r="JV51" i="4"/>
  <c r="FE51" i="4"/>
  <c r="KP76" i="4"/>
  <c r="HP76" i="4"/>
  <c r="BG51" i="4"/>
  <c r="BG30" i="4"/>
  <c r="LE76" i="4"/>
  <c r="FX51" i="4"/>
  <c r="KO30" i="4"/>
  <c r="AV76" i="4"/>
  <c r="KO51" i="4"/>
  <c r="FX30" i="4"/>
  <c r="R76" i="4"/>
  <c r="KA76" i="4"/>
  <c r="EL51" i="4"/>
  <c r="JC30" i="4"/>
  <c r="GL76" i="4"/>
  <c r="U51" i="4"/>
  <c r="EL30" i="4"/>
  <c r="U30" i="4"/>
  <c r="JC51" i="4"/>
</calcChain>
</file>

<file path=xl/sharedStrings.xml><?xml version="1.0" encoding="utf-8"?>
<sst xmlns="http://schemas.openxmlformats.org/spreadsheetml/2006/main" count="278" uniqueCount="139">
  <si>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</si>
  <si>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</si>
  <si>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</si>
  <si>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</si>
  <si>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</si>
  <si>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</si>
  <si>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</si>
  <si>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</si>
  <si>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</si>
  <si>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</si>
  <si>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</si>
  <si>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</si>
  <si>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</si>
  <si>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</si>
  <si>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</si>
  <si>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</si>
  <si>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</si>
  <si>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</si>
  <si>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</si>
  <si>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</si>
  <si>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</si>
  <si>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</si>
  <si>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</si>
  <si>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</si>
  <si>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</si>
  <si>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</si>
  <si>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</si>
  <si>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</si>
  <si>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</si>
  <si>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</si>
  <si>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</si>
  <si>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</si>
  <si>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</si>
  <si>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</si>
  <si>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</si>
  <si>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</si>
  <si>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</si>
  <si>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</si>
  <si>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</si>
  <si>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</si>
  <si>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</si>
  <si>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</si>
  <si>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</si>
  <si>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</si>
  <si>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</si>
  <si>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</si>
  <si>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</si>
  <si>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</si>
  <si>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</si>
  <si>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</si>
  <si>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</si>
  <si>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</si>
  <si>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</si>
  <si>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</si>
  <si>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</si>
  <si>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</si>
  <si>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</si>
  <si>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</si>
  <si>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</si>
  <si>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</si>
  <si>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</si>
  <si>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</si>
  <si>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</si>
  <si>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</si>
  <si>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</si>
  <si>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</si>
  <si>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</si>
  <si>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</si>
  <si>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</si>
  <si>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</si>
  <si>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</si>
  <si>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</si>
  <si>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</si>
  <si>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</si>
  <si>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</si>
  <si>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</si>
  <si>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</si>
  <si>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</si>
  <si>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</si>
  <si>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</si>
  <si>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</si>
  <si>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</si>
  <si>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</si>
  <si>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</si>
  <si>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</si>
  <si>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</si>
  <si>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</si>
  <si>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</si>
  <si>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</si>
  <si>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</si>
  <si>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</si>
  <si>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</si>
  <si>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</si>
  <si>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</si>
  <si>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</si>
  <si>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</si>
  <si>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</si>
  <si>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</si>
  <si>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</si>
  <si>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</si>
  <si>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</si>
  <si>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</si>
  <si>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</si>
  <si>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</si>
  <si>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当該値(N-1)</t>
    <phoneticPr fontId="5"/>
  </si>
  <si>
    <t>当該値(N)</t>
    <phoneticPr fontId="5"/>
  </si>
  <si>
    <t>当該値(N-4)</t>
    <phoneticPr fontId="5"/>
  </si>
  <si>
    <t>当該値(N-2)</t>
    <phoneticPr fontId="5"/>
  </si>
  <si>
    <t>当該値(N)</t>
    <phoneticPr fontId="5"/>
  </si>
  <si>
    <t>当該値(N-4)</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</si>
  <si>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</si>
  <si>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</si>
  <si>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</si>
  <si>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</si>
  <si>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</si>
  <si>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</si>
  <si>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</si>
  <si>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春日井市</t>
  </si>
  <si>
    <t>勝川駅前地下駐車場</t>
  </si>
  <si>
    <t>法非適用</t>
  </si>
  <si>
    <t>駐車場整備事業</t>
  </si>
  <si>
    <t>-</t>
  </si>
  <si>
    <t>Ａ２Ｂ１</t>
  </si>
  <si>
    <t>非設置</t>
  </si>
  <si>
    <t>該当数値なし</t>
  </si>
  <si>
    <t>都市計画駐車場 届出駐車場</t>
  </si>
  <si>
    <t>地下式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</si>
  <si>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</si>
  <si>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</si>
  <si>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</si>
  <si>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</si>
  <si>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</si>
  <si>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</si>
  <si>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</si>
  <si>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</si>
  <si>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設備更新・修繕費等については指定管理者と検討し、状況に応じて対応している。
　資産内容が施設建物のみの小規模であり、地方公営企業法を適用していないため、⑥有形固定資産減価償却率、⑨累積欠損金比率について「該当なし」となっている。</t>
    <rPh sb="1" eb="5">
      <t>セツビコウシン</t>
    </rPh>
    <rPh sb="6" eb="10">
      <t>シュウゼンヒトウ</t>
    </rPh>
    <rPh sb="15" eb="20">
      <t>シテイカンリシャ</t>
    </rPh>
    <rPh sb="21" eb="23">
      <t>ケントウ</t>
    </rPh>
    <rPh sb="25" eb="27">
      <t>ジョウキョウ</t>
    </rPh>
    <rPh sb="28" eb="29">
      <t>オウ</t>
    </rPh>
    <rPh sb="31" eb="33">
      <t>タイオウ</t>
    </rPh>
    <rPh sb="40" eb="44">
      <t>シサンナイヨウ</t>
    </rPh>
    <rPh sb="45" eb="49">
      <t>シセツタテモノ</t>
    </rPh>
    <rPh sb="52" eb="55">
      <t>ショウキボ</t>
    </rPh>
    <rPh sb="59" eb="66">
      <t>チホウコウエイキギョウホウ</t>
    </rPh>
    <rPh sb="67" eb="69">
      <t>テキヨウ</t>
    </rPh>
    <rPh sb="78" eb="89">
      <t>ユウケイコテイシサンゲンカショウキャクリツ</t>
    </rPh>
    <rPh sb="91" eb="96">
      <t>ルイセキケッソンキン</t>
    </rPh>
    <rPh sb="96" eb="98">
      <t>ヒリツ</t>
    </rPh>
    <rPh sb="103" eb="105">
      <t>ガイトウ</t>
    </rPh>
    <phoneticPr fontId="5"/>
  </si>
  <si>
    <t>　令和４年度は新型コロナウイルス感染症の影響が長期化するものの、人的移動制限がなくなったことからコロナ禍前に戻り、⑪稼働率は改善している。本施設の設置理由である再開発地区を中心とした商業施設利用者の利便を図るという目的は果たしているといえる。</t>
    <rPh sb="1" eb="3">
      <t>レイワ</t>
    </rPh>
    <rPh sb="4" eb="6">
      <t>ネンド</t>
    </rPh>
    <rPh sb="7" eb="9">
      <t>シンガタ</t>
    </rPh>
    <rPh sb="62" eb="64">
      <t>カイゼン</t>
    </rPh>
    <rPh sb="69" eb="72">
      <t>ホンシセツ</t>
    </rPh>
    <rPh sb="73" eb="77">
      <t>セッチリユウ</t>
    </rPh>
    <rPh sb="80" eb="85">
      <t>サイカイハツチク</t>
    </rPh>
    <rPh sb="86" eb="88">
      <t>チュウシン</t>
    </rPh>
    <phoneticPr fontId="5"/>
  </si>
  <si>
    <t>　令和４年度は勝川駅南口立体駐車場の長期修繕計画に基づく改修により、勝川駅南口立体駐車場単体での収支赤字化を防ぐ目的で本駐車場の利益分を充当したが、本駐車場単体の収支においては、新型コロナウイルス感染症の影響が長期化するものの、人的移動制限がなくなったことで利用料金収入や稼働率はコロナ禍前に戻っており、今後も健全な経営が可能であると判断している。
　なお、駐車場の建設目的には駅周辺施設利用者の利便性を確保することがあり、民間への譲渡は予定していない。
　令和２年度経営戦略策定済み</t>
    <rPh sb="7" eb="9">
      <t>カチガワ</t>
    </rPh>
    <rPh sb="9" eb="10">
      <t>エキ</t>
    </rPh>
    <rPh sb="10" eb="12">
      <t>ミナミグチ</t>
    </rPh>
    <rPh sb="12" eb="17">
      <t>リッタイチュウシャジョウ</t>
    </rPh>
    <rPh sb="18" eb="24">
      <t>チョウキシュウゼンケイカク</t>
    </rPh>
    <rPh sb="25" eb="26">
      <t>モト</t>
    </rPh>
    <rPh sb="28" eb="30">
      <t>カイシュウ</t>
    </rPh>
    <rPh sb="34" eb="36">
      <t>カチガワ</t>
    </rPh>
    <rPh sb="36" eb="41">
      <t>エキミナミグチリッタイ</t>
    </rPh>
    <rPh sb="41" eb="44">
      <t>チュウシャジョウ</t>
    </rPh>
    <rPh sb="44" eb="46">
      <t>タンタイ</t>
    </rPh>
    <rPh sb="48" eb="50">
      <t>シュウシ</t>
    </rPh>
    <rPh sb="50" eb="53">
      <t>アカジカ</t>
    </rPh>
    <rPh sb="54" eb="55">
      <t>フセ</t>
    </rPh>
    <rPh sb="56" eb="58">
      <t>モクテキ</t>
    </rPh>
    <rPh sb="64" eb="67">
      <t>リエキブン</t>
    </rPh>
    <rPh sb="68" eb="70">
      <t>ジュウトウ</t>
    </rPh>
    <rPh sb="74" eb="75">
      <t>ホン</t>
    </rPh>
    <rPh sb="129" eb="133">
      <t>リヨウリョウキン</t>
    </rPh>
    <rPh sb="133" eb="135">
      <t>シュウニュウ</t>
    </rPh>
    <rPh sb="136" eb="139">
      <t>カドウリツ</t>
    </rPh>
    <rPh sb="143" eb="144">
      <t>カ</t>
    </rPh>
    <rPh sb="144" eb="145">
      <t>マエ</t>
    </rPh>
    <rPh sb="146" eb="147">
      <t>モド</t>
    </rPh>
    <rPh sb="152" eb="154">
      <t>コンゴ</t>
    </rPh>
    <rPh sb="155" eb="157">
      <t>ケンゼン</t>
    </rPh>
    <rPh sb="158" eb="160">
      <t>ケイエイ</t>
    </rPh>
    <rPh sb="161" eb="163">
      <t>カノウ</t>
    </rPh>
    <rPh sb="167" eb="169">
      <t>ハンダン</t>
    </rPh>
    <rPh sb="179" eb="182">
      <t>チュウシャジョウ</t>
    </rPh>
    <rPh sb="183" eb="187">
      <t>ケンセツモクテキ</t>
    </rPh>
    <rPh sb="189" eb="194">
      <t>エキシュウヘンシセツ</t>
    </rPh>
    <rPh sb="194" eb="197">
      <t>リヨウシャ</t>
    </rPh>
    <rPh sb="198" eb="201">
      <t>リベンセイ</t>
    </rPh>
    <rPh sb="202" eb="204">
      <t>カクホ</t>
    </rPh>
    <rPh sb="212" eb="214">
      <t>ミンカン</t>
    </rPh>
    <rPh sb="216" eb="218">
      <t>ジョウト</t>
    </rPh>
    <rPh sb="219" eb="221">
      <t>ヨテイ</t>
    </rPh>
    <rPh sb="229" eb="231">
      <t>レイワ</t>
    </rPh>
    <rPh sb="232" eb="234">
      <t>ネンド</t>
    </rPh>
    <rPh sb="234" eb="238">
      <t>ケイエイセンリャク</t>
    </rPh>
    <rPh sb="238" eb="241">
      <t>サクテイズ</t>
    </rPh>
    <phoneticPr fontId="5"/>
  </si>
  <si>
    <t>　①収益的収支比率は100％を維持しており、④売上高GOP比率は収入がコロナ禍前の状況に戻ってきているため0％以上で推移している。また、⑤ＥＢＩＴＤＡについては0となっている。
　①収益的収支比率が100％であり、⑤ＥＢＩＴＤＡが0となっている理由としては、本駐車場の純利益分を、勝川駅南口立体駐車場の長期修繕計画に基づく改修により資本的支出が単年で増加したことによる勝川駅南口立体駐車場単体での収支の赤字化を防ぐ目的で、充当しているためであり、本駐車場の総収益と総費用が同額であり、かつ本駐車場は地方債等借入は無く、支払利息も無いためである。</t>
    <rPh sb="15" eb="17">
      <t>イジ</t>
    </rPh>
    <rPh sb="25" eb="26">
      <t>タカ</t>
    </rPh>
    <rPh sb="32" eb="34">
      <t>シュウニュウ</t>
    </rPh>
    <rPh sb="38" eb="39">
      <t>カ</t>
    </rPh>
    <rPh sb="39" eb="40">
      <t>マエ</t>
    </rPh>
    <rPh sb="41" eb="43">
      <t>ジョウキョウ</t>
    </rPh>
    <rPh sb="44" eb="45">
      <t>モド</t>
    </rPh>
    <rPh sb="55" eb="57">
      <t>イジョウ</t>
    </rPh>
    <rPh sb="58" eb="60">
      <t>スイイ</t>
    </rPh>
    <rPh sb="122" eb="124">
      <t>リユウ</t>
    </rPh>
    <rPh sb="143" eb="145">
      <t>ミナミクチ</t>
    </rPh>
    <rPh sb="145" eb="147">
      <t>リッタイ</t>
    </rPh>
    <rPh sb="151" eb="157">
      <t>チョウキシュウゼンケイカク</t>
    </rPh>
    <rPh sb="158" eb="159">
      <t>モト</t>
    </rPh>
    <rPh sb="161" eb="163">
      <t>カイシュウ</t>
    </rPh>
    <rPh sb="166" eb="169">
      <t>シホンテキ</t>
    </rPh>
    <rPh sb="169" eb="171">
      <t>シシュツ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</si>
</sst>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123.2</c:v>
                </c:pt>
                <c:pt idx="1">
                  <c:v>104.6</c:v>
                </c:pt>
                <c:pt idx="2">
                  <c:v>106.6</c:v>
                </c:pt>
                <c:pt idx="3">
                  <c:v>121</c:v>
                </c:pt>
                <c:pt idx="4">
                  <c:v>100</c:v>
                </c:pt>
              </c:numCache>
            </c:numRef>
          </c:val>
          <c:extLst>
            <c:ext xmlns:c16="http://schemas.microsoft.com/office/drawing/2014/chart" uri="{C3380CC4-5D6E-409C-BE32-E72D297353CC}">
              <c16:uniqueId val="{00000000-B482-4AC4-A35B-30010E27376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B482-4AC4-A35B-30010E27376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F5B-46A1-B6CA-D40E2D533E3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FF5B-46A1-B6CA-D40E2D533E3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DB3A-450D-BC85-B04B7692871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B3A-450D-BC85-B04B7692871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1023-4531-94D1-B312A7E4223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023-4531-94D1-B312A7E4223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A15-4DA0-851F-9E41EDE7DA9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6A15-4DA0-851F-9E41EDE7DA9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D80-4F11-8AB0-4ED195D8EF2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CD80-4F11-8AB0-4ED195D8EF2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225.4</c:v>
                </c:pt>
                <c:pt idx="1">
                  <c:v>219.3</c:v>
                </c:pt>
                <c:pt idx="2">
                  <c:v>171.1</c:v>
                </c:pt>
                <c:pt idx="3">
                  <c:v>193.9</c:v>
                </c:pt>
                <c:pt idx="4">
                  <c:v>223.7</c:v>
                </c:pt>
              </c:numCache>
            </c:numRef>
          </c:val>
          <c:extLst>
            <c:ext xmlns:c16="http://schemas.microsoft.com/office/drawing/2014/chart" uri="{C3380CC4-5D6E-409C-BE32-E72D297353CC}">
              <c16:uniqueId val="{00000000-92BC-4C75-B9E9-2201F4634F4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92BC-4C75-B9E9-2201F4634F4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40.5</c:v>
                </c:pt>
                <c:pt idx="1">
                  <c:v>-9.6999999999999993</c:v>
                </c:pt>
                <c:pt idx="2">
                  <c:v>3.8</c:v>
                </c:pt>
                <c:pt idx="3">
                  <c:v>15.5</c:v>
                </c:pt>
                <c:pt idx="4">
                  <c:v>4.3</c:v>
                </c:pt>
              </c:numCache>
            </c:numRef>
          </c:val>
          <c:extLst>
            <c:ext xmlns:c16="http://schemas.microsoft.com/office/drawing/2014/chart" uri="{C3380CC4-5D6E-409C-BE32-E72D297353CC}">
              <c16:uniqueId val="{00000000-D46C-4E6B-9573-DF0A193AADB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D46C-4E6B-9573-DF0A193AADB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25923</c:v>
                </c:pt>
                <c:pt idx="1">
                  <c:v>3665</c:v>
                </c:pt>
                <c:pt idx="2">
                  <c:v>1867</c:v>
                </c:pt>
                <c:pt idx="3">
                  <c:v>5998</c:v>
                </c:pt>
                <c:pt idx="4">
                  <c:v>0</c:v>
                </c:pt>
              </c:numCache>
            </c:numRef>
          </c:val>
          <c:extLst>
            <c:ext xmlns:c16="http://schemas.microsoft.com/office/drawing/2014/chart" uri="{C3380CC4-5D6E-409C-BE32-E72D297353CC}">
              <c16:uniqueId val="{00000000-045F-4239-B047-24D456523FD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045F-4239-B047-24D456523FD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愛知県春日井市　勝川駅前地下駐車場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5197</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114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138</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123.2</v>
      </c>
      <c r="V31" s="116"/>
      <c r="W31" s="116"/>
      <c r="X31" s="116"/>
      <c r="Y31" s="116"/>
      <c r="Z31" s="116"/>
      <c r="AA31" s="116"/>
      <c r="AB31" s="116"/>
      <c r="AC31" s="116"/>
      <c r="AD31" s="116"/>
      <c r="AE31" s="116"/>
      <c r="AF31" s="116"/>
      <c r="AG31" s="116"/>
      <c r="AH31" s="116"/>
      <c r="AI31" s="116"/>
      <c r="AJ31" s="116"/>
      <c r="AK31" s="116"/>
      <c r="AL31" s="116"/>
      <c r="AM31" s="116"/>
      <c r="AN31" s="116">
        <f>データ!Z7</f>
        <v>104.6</v>
      </c>
      <c r="AO31" s="116"/>
      <c r="AP31" s="116"/>
      <c r="AQ31" s="116"/>
      <c r="AR31" s="116"/>
      <c r="AS31" s="116"/>
      <c r="AT31" s="116"/>
      <c r="AU31" s="116"/>
      <c r="AV31" s="116"/>
      <c r="AW31" s="116"/>
      <c r="AX31" s="116"/>
      <c r="AY31" s="116"/>
      <c r="AZ31" s="116"/>
      <c r="BA31" s="116"/>
      <c r="BB31" s="116"/>
      <c r="BC31" s="116"/>
      <c r="BD31" s="116"/>
      <c r="BE31" s="116"/>
      <c r="BF31" s="116"/>
      <c r="BG31" s="116">
        <f>データ!AA7</f>
        <v>106.6</v>
      </c>
      <c r="BH31" s="116"/>
      <c r="BI31" s="116"/>
      <c r="BJ31" s="116"/>
      <c r="BK31" s="116"/>
      <c r="BL31" s="116"/>
      <c r="BM31" s="116"/>
      <c r="BN31" s="116"/>
      <c r="BO31" s="116"/>
      <c r="BP31" s="116"/>
      <c r="BQ31" s="116"/>
      <c r="BR31" s="116"/>
      <c r="BS31" s="116"/>
      <c r="BT31" s="116"/>
      <c r="BU31" s="116"/>
      <c r="BV31" s="116"/>
      <c r="BW31" s="116"/>
      <c r="BX31" s="116"/>
      <c r="BY31" s="116"/>
      <c r="BZ31" s="116">
        <f>データ!AB7</f>
        <v>121</v>
      </c>
      <c r="CA31" s="116"/>
      <c r="CB31" s="116"/>
      <c r="CC31" s="116"/>
      <c r="CD31" s="116"/>
      <c r="CE31" s="116"/>
      <c r="CF31" s="116"/>
      <c r="CG31" s="116"/>
      <c r="CH31" s="116"/>
      <c r="CI31" s="116"/>
      <c r="CJ31" s="116"/>
      <c r="CK31" s="116"/>
      <c r="CL31" s="116"/>
      <c r="CM31" s="116"/>
      <c r="CN31" s="116"/>
      <c r="CO31" s="116"/>
      <c r="CP31" s="116"/>
      <c r="CQ31" s="116"/>
      <c r="CR31" s="116"/>
      <c r="CS31" s="116">
        <f>データ!AC7</f>
        <v>100</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225.4</v>
      </c>
      <c r="JD31" s="111"/>
      <c r="JE31" s="111"/>
      <c r="JF31" s="111"/>
      <c r="JG31" s="111"/>
      <c r="JH31" s="111"/>
      <c r="JI31" s="111"/>
      <c r="JJ31" s="111"/>
      <c r="JK31" s="111"/>
      <c r="JL31" s="111"/>
      <c r="JM31" s="111"/>
      <c r="JN31" s="111"/>
      <c r="JO31" s="111"/>
      <c r="JP31" s="111"/>
      <c r="JQ31" s="111"/>
      <c r="JR31" s="111"/>
      <c r="JS31" s="111"/>
      <c r="JT31" s="111"/>
      <c r="JU31" s="112"/>
      <c r="JV31" s="110">
        <f>データ!DL7</f>
        <v>219.3</v>
      </c>
      <c r="JW31" s="111"/>
      <c r="JX31" s="111"/>
      <c r="JY31" s="111"/>
      <c r="JZ31" s="111"/>
      <c r="KA31" s="111"/>
      <c r="KB31" s="111"/>
      <c r="KC31" s="111"/>
      <c r="KD31" s="111"/>
      <c r="KE31" s="111"/>
      <c r="KF31" s="111"/>
      <c r="KG31" s="111"/>
      <c r="KH31" s="111"/>
      <c r="KI31" s="111"/>
      <c r="KJ31" s="111"/>
      <c r="KK31" s="111"/>
      <c r="KL31" s="111"/>
      <c r="KM31" s="111"/>
      <c r="KN31" s="112"/>
      <c r="KO31" s="110">
        <f>データ!DM7</f>
        <v>171.1</v>
      </c>
      <c r="KP31" s="111"/>
      <c r="KQ31" s="111"/>
      <c r="KR31" s="111"/>
      <c r="KS31" s="111"/>
      <c r="KT31" s="111"/>
      <c r="KU31" s="111"/>
      <c r="KV31" s="111"/>
      <c r="KW31" s="111"/>
      <c r="KX31" s="111"/>
      <c r="KY31" s="111"/>
      <c r="KZ31" s="111"/>
      <c r="LA31" s="111"/>
      <c r="LB31" s="111"/>
      <c r="LC31" s="111"/>
      <c r="LD31" s="111"/>
      <c r="LE31" s="111"/>
      <c r="LF31" s="111"/>
      <c r="LG31" s="112"/>
      <c r="LH31" s="110">
        <f>データ!DN7</f>
        <v>193.9</v>
      </c>
      <c r="LI31" s="111"/>
      <c r="LJ31" s="111"/>
      <c r="LK31" s="111"/>
      <c r="LL31" s="111"/>
      <c r="LM31" s="111"/>
      <c r="LN31" s="111"/>
      <c r="LO31" s="111"/>
      <c r="LP31" s="111"/>
      <c r="LQ31" s="111"/>
      <c r="LR31" s="111"/>
      <c r="LS31" s="111"/>
      <c r="LT31" s="111"/>
      <c r="LU31" s="111"/>
      <c r="LV31" s="111"/>
      <c r="LW31" s="111"/>
      <c r="LX31" s="111"/>
      <c r="LY31" s="111"/>
      <c r="LZ31" s="112"/>
      <c r="MA31" s="110">
        <f>データ!DO7</f>
        <v>223.7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135</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136</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40.5</v>
      </c>
      <c r="EM52" s="116"/>
      <c r="EN52" s="116"/>
      <c r="EO52" s="116"/>
      <c r="EP52" s="116"/>
      <c r="EQ52" s="116"/>
      <c r="ER52" s="116"/>
      <c r="ES52" s="116"/>
      <c r="ET52" s="116"/>
      <c r="EU52" s="116"/>
      <c r="EV52" s="116"/>
      <c r="EW52" s="116"/>
      <c r="EX52" s="116"/>
      <c r="EY52" s="116"/>
      <c r="EZ52" s="116"/>
      <c r="FA52" s="116"/>
      <c r="FB52" s="116"/>
      <c r="FC52" s="116"/>
      <c r="FD52" s="116"/>
      <c r="FE52" s="116">
        <f>データ!BG7</f>
        <v>-9.6999999999999993</v>
      </c>
      <c r="FF52" s="116"/>
      <c r="FG52" s="116"/>
      <c r="FH52" s="116"/>
      <c r="FI52" s="116"/>
      <c r="FJ52" s="116"/>
      <c r="FK52" s="116"/>
      <c r="FL52" s="116"/>
      <c r="FM52" s="116"/>
      <c r="FN52" s="116"/>
      <c r="FO52" s="116"/>
      <c r="FP52" s="116"/>
      <c r="FQ52" s="116"/>
      <c r="FR52" s="116"/>
      <c r="FS52" s="116"/>
      <c r="FT52" s="116"/>
      <c r="FU52" s="116"/>
      <c r="FV52" s="116"/>
      <c r="FW52" s="116"/>
      <c r="FX52" s="116">
        <f>データ!BH7</f>
        <v>3.8</v>
      </c>
      <c r="FY52" s="116"/>
      <c r="FZ52" s="116"/>
      <c r="GA52" s="116"/>
      <c r="GB52" s="116"/>
      <c r="GC52" s="116"/>
      <c r="GD52" s="116"/>
      <c r="GE52" s="116"/>
      <c r="GF52" s="116"/>
      <c r="GG52" s="116"/>
      <c r="GH52" s="116"/>
      <c r="GI52" s="116"/>
      <c r="GJ52" s="116"/>
      <c r="GK52" s="116"/>
      <c r="GL52" s="116"/>
      <c r="GM52" s="116"/>
      <c r="GN52" s="116"/>
      <c r="GO52" s="116"/>
      <c r="GP52" s="116"/>
      <c r="GQ52" s="116">
        <f>データ!BI7</f>
        <v>15.5</v>
      </c>
      <c r="GR52" s="116"/>
      <c r="GS52" s="116"/>
      <c r="GT52" s="116"/>
      <c r="GU52" s="116"/>
      <c r="GV52" s="116"/>
      <c r="GW52" s="116"/>
      <c r="GX52" s="116"/>
      <c r="GY52" s="116"/>
      <c r="GZ52" s="116"/>
      <c r="HA52" s="116"/>
      <c r="HB52" s="116"/>
      <c r="HC52" s="116"/>
      <c r="HD52" s="116"/>
      <c r="HE52" s="116"/>
      <c r="HF52" s="116"/>
      <c r="HG52" s="116"/>
      <c r="HH52" s="116"/>
      <c r="HI52" s="116"/>
      <c r="HJ52" s="116">
        <f>データ!BJ7</f>
        <v>4.3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25923</v>
      </c>
      <c r="JD52" s="120"/>
      <c r="JE52" s="120"/>
      <c r="JF52" s="120"/>
      <c r="JG52" s="120"/>
      <c r="JH52" s="120"/>
      <c r="JI52" s="120"/>
      <c r="JJ52" s="120"/>
      <c r="JK52" s="120"/>
      <c r="JL52" s="120"/>
      <c r="JM52" s="120"/>
      <c r="JN52" s="120"/>
      <c r="JO52" s="120"/>
      <c r="JP52" s="120"/>
      <c r="JQ52" s="120"/>
      <c r="JR52" s="120"/>
      <c r="JS52" s="120"/>
      <c r="JT52" s="120"/>
      <c r="JU52" s="120"/>
      <c r="JV52" s="120">
        <f>データ!BR7</f>
        <v>3665</v>
      </c>
      <c r="JW52" s="120"/>
      <c r="JX52" s="120"/>
      <c r="JY52" s="120"/>
      <c r="JZ52" s="120"/>
      <c r="KA52" s="120"/>
      <c r="KB52" s="120"/>
      <c r="KC52" s="120"/>
      <c r="KD52" s="120"/>
      <c r="KE52" s="120"/>
      <c r="KF52" s="120"/>
      <c r="KG52" s="120"/>
      <c r="KH52" s="120"/>
      <c r="KI52" s="120"/>
      <c r="KJ52" s="120"/>
      <c r="KK52" s="120"/>
      <c r="KL52" s="120"/>
      <c r="KM52" s="120"/>
      <c r="KN52" s="120"/>
      <c r="KO52" s="120">
        <f>データ!BS7</f>
        <v>1867</v>
      </c>
      <c r="KP52" s="120"/>
      <c r="KQ52" s="120"/>
      <c r="KR52" s="120"/>
      <c r="KS52" s="120"/>
      <c r="KT52" s="120"/>
      <c r="KU52" s="120"/>
      <c r="KV52" s="120"/>
      <c r="KW52" s="120"/>
      <c r="KX52" s="120"/>
      <c r="KY52" s="120"/>
      <c r="KZ52" s="120"/>
      <c r="LA52" s="120"/>
      <c r="LB52" s="120"/>
      <c r="LC52" s="120"/>
      <c r="LD52" s="120"/>
      <c r="LE52" s="120"/>
      <c r="LF52" s="120"/>
      <c r="LG52" s="120"/>
      <c r="LH52" s="120">
        <f>データ!BT7</f>
        <v>5998</v>
      </c>
      <c r="LI52" s="120"/>
      <c r="LJ52" s="120"/>
      <c r="LK52" s="120"/>
      <c r="LL52" s="120"/>
      <c r="LM52" s="120"/>
      <c r="LN52" s="120"/>
      <c r="LO52" s="120"/>
      <c r="LP52" s="120"/>
      <c r="LQ52" s="120"/>
      <c r="LR52" s="120"/>
      <c r="LS52" s="120"/>
      <c r="LT52" s="120"/>
      <c r="LU52" s="120"/>
      <c r="LV52" s="120"/>
      <c r="LW52" s="120"/>
      <c r="LX52" s="120"/>
      <c r="LY52" s="120"/>
      <c r="LZ52" s="120"/>
      <c r="MA52" s="120">
        <f>データ!BU7</f>
        <v>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103</v>
      </c>
      <c r="V53" s="120"/>
      <c r="W53" s="120"/>
      <c r="X53" s="120"/>
      <c r="Y53" s="120"/>
      <c r="Z53" s="120"/>
      <c r="AA53" s="120"/>
      <c r="AB53" s="120"/>
      <c r="AC53" s="120"/>
      <c r="AD53" s="120"/>
      <c r="AE53" s="120"/>
      <c r="AF53" s="120"/>
      <c r="AG53" s="120"/>
      <c r="AH53" s="120"/>
      <c r="AI53" s="120"/>
      <c r="AJ53" s="120"/>
      <c r="AK53" s="120"/>
      <c r="AL53" s="120"/>
      <c r="AM53" s="120"/>
      <c r="AN53" s="120">
        <f>データ!BA7</f>
        <v>54</v>
      </c>
      <c r="AO53" s="120"/>
      <c r="AP53" s="120"/>
      <c r="AQ53" s="120"/>
      <c r="AR53" s="120"/>
      <c r="AS53" s="120"/>
      <c r="AT53" s="120"/>
      <c r="AU53" s="120"/>
      <c r="AV53" s="120"/>
      <c r="AW53" s="120"/>
      <c r="AX53" s="120"/>
      <c r="AY53" s="120"/>
      <c r="AZ53" s="120"/>
      <c r="BA53" s="120"/>
      <c r="BB53" s="120"/>
      <c r="BC53" s="120"/>
      <c r="BD53" s="120"/>
      <c r="BE53" s="120"/>
      <c r="BF53" s="120"/>
      <c r="BG53" s="120">
        <f>データ!BB7</f>
        <v>654</v>
      </c>
      <c r="BH53" s="120"/>
      <c r="BI53" s="120"/>
      <c r="BJ53" s="120"/>
      <c r="BK53" s="120"/>
      <c r="BL53" s="120"/>
      <c r="BM53" s="120"/>
      <c r="BN53" s="120"/>
      <c r="BO53" s="120"/>
      <c r="BP53" s="120"/>
      <c r="BQ53" s="120"/>
      <c r="BR53" s="120"/>
      <c r="BS53" s="120"/>
      <c r="BT53" s="120"/>
      <c r="BU53" s="120"/>
      <c r="BV53" s="120"/>
      <c r="BW53" s="120"/>
      <c r="BX53" s="120"/>
      <c r="BY53" s="120"/>
      <c r="BZ53" s="120">
        <f>データ!BC7</f>
        <v>2466</v>
      </c>
      <c r="CA53" s="120"/>
      <c r="CB53" s="120"/>
      <c r="CC53" s="120"/>
      <c r="CD53" s="120"/>
      <c r="CE53" s="120"/>
      <c r="CF53" s="120"/>
      <c r="CG53" s="120"/>
      <c r="CH53" s="120"/>
      <c r="CI53" s="120"/>
      <c r="CJ53" s="120"/>
      <c r="CK53" s="120"/>
      <c r="CL53" s="120"/>
      <c r="CM53" s="120"/>
      <c r="CN53" s="120"/>
      <c r="CO53" s="120"/>
      <c r="CP53" s="120"/>
      <c r="CQ53" s="120"/>
      <c r="CR53" s="120"/>
      <c r="CS53" s="120">
        <f>データ!BD7</f>
        <v>58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18961</v>
      </c>
      <c r="JD53" s="120"/>
      <c r="JE53" s="120"/>
      <c r="JF53" s="120"/>
      <c r="JG53" s="120"/>
      <c r="JH53" s="120"/>
      <c r="JI53" s="120"/>
      <c r="JJ53" s="120"/>
      <c r="JK53" s="120"/>
      <c r="JL53" s="120"/>
      <c r="JM53" s="120"/>
      <c r="JN53" s="120"/>
      <c r="JO53" s="120"/>
      <c r="JP53" s="120"/>
      <c r="JQ53" s="120"/>
      <c r="JR53" s="120"/>
      <c r="JS53" s="120"/>
      <c r="JT53" s="120"/>
      <c r="JU53" s="120"/>
      <c r="JV53" s="120">
        <f>データ!BW7</f>
        <v>16100</v>
      </c>
      <c r="JW53" s="120"/>
      <c r="JX53" s="120"/>
      <c r="JY53" s="120"/>
      <c r="JZ53" s="120"/>
      <c r="KA53" s="120"/>
      <c r="KB53" s="120"/>
      <c r="KC53" s="120"/>
      <c r="KD53" s="120"/>
      <c r="KE53" s="120"/>
      <c r="KF53" s="120"/>
      <c r="KG53" s="120"/>
      <c r="KH53" s="120"/>
      <c r="KI53" s="120"/>
      <c r="KJ53" s="120"/>
      <c r="KK53" s="120"/>
      <c r="KL53" s="120"/>
      <c r="KM53" s="120"/>
      <c r="KN53" s="120"/>
      <c r="KO53" s="120">
        <f>データ!BX7</f>
        <v>4836</v>
      </c>
      <c r="KP53" s="120"/>
      <c r="KQ53" s="120"/>
      <c r="KR53" s="120"/>
      <c r="KS53" s="120"/>
      <c r="KT53" s="120"/>
      <c r="KU53" s="120"/>
      <c r="KV53" s="120"/>
      <c r="KW53" s="120"/>
      <c r="KX53" s="120"/>
      <c r="KY53" s="120"/>
      <c r="KZ53" s="120"/>
      <c r="LA53" s="120"/>
      <c r="LB53" s="120"/>
      <c r="LC53" s="120"/>
      <c r="LD53" s="120"/>
      <c r="LE53" s="120"/>
      <c r="LF53" s="120"/>
      <c r="LG53" s="120"/>
      <c r="LH53" s="120">
        <f>データ!BY7</f>
        <v>37213</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137</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2871703</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UFeUWrXb9tVfb5VsF9ydaEd6Kcg7Rt36rnvfbfzogOc32LKkhxsOqnErzLOD08qXi08h2vwxEE7pJ8TVYBZblQ==" saltValue="slbrmAeobJEi0R6ugxP/q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102</v>
      </c>
      <c r="AO5" s="47" t="s">
        <v>94</v>
      </c>
      <c r="AP5" s="47" t="s">
        <v>95</v>
      </c>
      <c r="AQ5" s="47" t="s">
        <v>96</v>
      </c>
      <c r="AR5" s="47" t="s">
        <v>97</v>
      </c>
      <c r="AS5" s="47" t="s">
        <v>98</v>
      </c>
      <c r="AT5" s="47" t="s">
        <v>99</v>
      </c>
      <c r="AU5" s="47" t="s">
        <v>89</v>
      </c>
      <c r="AV5" s="47" t="s">
        <v>103</v>
      </c>
      <c r="AW5" s="47" t="s">
        <v>91</v>
      </c>
      <c r="AX5" s="47" t="s">
        <v>104</v>
      </c>
      <c r="AY5" s="47" t="s">
        <v>105</v>
      </c>
      <c r="AZ5" s="47" t="s">
        <v>94</v>
      </c>
      <c r="BA5" s="47" t="s">
        <v>95</v>
      </c>
      <c r="BB5" s="47" t="s">
        <v>96</v>
      </c>
      <c r="BC5" s="47" t="s">
        <v>97</v>
      </c>
      <c r="BD5" s="47" t="s">
        <v>98</v>
      </c>
      <c r="BE5" s="47" t="s">
        <v>99</v>
      </c>
      <c r="BF5" s="47" t="s">
        <v>106</v>
      </c>
      <c r="BG5" s="47" t="s">
        <v>103</v>
      </c>
      <c r="BH5" s="47" t="s">
        <v>107</v>
      </c>
      <c r="BI5" s="47" t="s">
        <v>92</v>
      </c>
      <c r="BJ5" s="47" t="s">
        <v>108</v>
      </c>
      <c r="BK5" s="47" t="s">
        <v>94</v>
      </c>
      <c r="BL5" s="47" t="s">
        <v>95</v>
      </c>
      <c r="BM5" s="47" t="s">
        <v>96</v>
      </c>
      <c r="BN5" s="47" t="s">
        <v>97</v>
      </c>
      <c r="BO5" s="47" t="s">
        <v>98</v>
      </c>
      <c r="BP5" s="47" t="s">
        <v>99</v>
      </c>
      <c r="BQ5" s="47" t="s">
        <v>106</v>
      </c>
      <c r="BR5" s="47" t="s">
        <v>103</v>
      </c>
      <c r="BS5" s="47" t="s">
        <v>107</v>
      </c>
      <c r="BT5" s="47" t="s">
        <v>92</v>
      </c>
      <c r="BU5" s="47" t="s">
        <v>93</v>
      </c>
      <c r="BV5" s="47" t="s">
        <v>94</v>
      </c>
      <c r="BW5" s="47" t="s">
        <v>95</v>
      </c>
      <c r="BX5" s="47" t="s">
        <v>96</v>
      </c>
      <c r="BY5" s="47" t="s">
        <v>97</v>
      </c>
      <c r="BZ5" s="47" t="s">
        <v>98</v>
      </c>
      <c r="CA5" s="47" t="s">
        <v>99</v>
      </c>
      <c r="CB5" s="47" t="s">
        <v>100</v>
      </c>
      <c r="CC5" s="47" t="s">
        <v>103</v>
      </c>
      <c r="CD5" s="47" t="s">
        <v>107</v>
      </c>
      <c r="CE5" s="47" t="s">
        <v>101</v>
      </c>
      <c r="CF5" s="47" t="s">
        <v>102</v>
      </c>
      <c r="CG5" s="47" t="s">
        <v>94</v>
      </c>
      <c r="CH5" s="47" t="s">
        <v>95</v>
      </c>
      <c r="CI5" s="47" t="s">
        <v>96</v>
      </c>
      <c r="CJ5" s="47" t="s">
        <v>97</v>
      </c>
      <c r="CK5" s="47" t="s">
        <v>98</v>
      </c>
      <c r="CL5" s="47" t="s">
        <v>99</v>
      </c>
      <c r="CM5" s="145"/>
      <c r="CN5" s="145"/>
      <c r="CO5" s="47" t="s">
        <v>109</v>
      </c>
      <c r="CP5" s="47" t="s">
        <v>110</v>
      </c>
      <c r="CQ5" s="47" t="s">
        <v>111</v>
      </c>
      <c r="CR5" s="47" t="s">
        <v>112</v>
      </c>
      <c r="CS5" s="47" t="s">
        <v>105</v>
      </c>
      <c r="CT5" s="47" t="s">
        <v>94</v>
      </c>
      <c r="CU5" s="47" t="s">
        <v>95</v>
      </c>
      <c r="CV5" s="47" t="s">
        <v>96</v>
      </c>
      <c r="CW5" s="47" t="s">
        <v>97</v>
      </c>
      <c r="CX5" s="47" t="s">
        <v>98</v>
      </c>
      <c r="CY5" s="47" t="s">
        <v>99</v>
      </c>
      <c r="CZ5" s="47" t="s">
        <v>106</v>
      </c>
      <c r="DA5" s="47" t="s">
        <v>90</v>
      </c>
      <c r="DB5" s="47" t="s">
        <v>107</v>
      </c>
      <c r="DC5" s="47" t="s">
        <v>101</v>
      </c>
      <c r="DD5" s="47" t="s">
        <v>105</v>
      </c>
      <c r="DE5" s="47" t="s">
        <v>94</v>
      </c>
      <c r="DF5" s="47" t="s">
        <v>95</v>
      </c>
      <c r="DG5" s="47" t="s">
        <v>96</v>
      </c>
      <c r="DH5" s="47" t="s">
        <v>97</v>
      </c>
      <c r="DI5" s="47" t="s">
        <v>98</v>
      </c>
      <c r="DJ5" s="47" t="s">
        <v>35</v>
      </c>
      <c r="DK5" s="47" t="s">
        <v>106</v>
      </c>
      <c r="DL5" s="47" t="s">
        <v>103</v>
      </c>
      <c r="DM5" s="47" t="s">
        <v>91</v>
      </c>
      <c r="DN5" s="47" t="s">
        <v>104</v>
      </c>
      <c r="DO5" s="47" t="s">
        <v>105</v>
      </c>
      <c r="DP5" s="47" t="s">
        <v>94</v>
      </c>
      <c r="DQ5" s="47" t="s">
        <v>95</v>
      </c>
      <c r="DR5" s="47" t="s">
        <v>96</v>
      </c>
      <c r="DS5" s="47" t="s">
        <v>97</v>
      </c>
      <c r="DT5" s="47" t="s">
        <v>98</v>
      </c>
      <c r="DU5" s="47" t="s">
        <v>99</v>
      </c>
    </row>
    <row r="6" spans="1:125" s="54" customFormat="1" x14ac:dyDescent="0.2">
      <c r="A6" s="37" t="s">
        <v>113</v>
      </c>
      <c r="B6" s="48">
        <f>B8</f>
        <v>2022</v>
      </c>
      <c r="C6" s="48">
        <f t="shared" ref="C6:X6" si="1">C8</f>
        <v>232068</v>
      </c>
      <c r="D6" s="48">
        <f t="shared" si="1"/>
        <v>47</v>
      </c>
      <c r="E6" s="48">
        <f t="shared" si="1"/>
        <v>14</v>
      </c>
      <c r="F6" s="48">
        <f t="shared" si="1"/>
        <v>0</v>
      </c>
      <c r="G6" s="48">
        <f t="shared" si="1"/>
        <v>1</v>
      </c>
      <c r="H6" s="48" t="str">
        <f>SUBSTITUTE(H8,"　","")</f>
        <v>愛知県春日井市</v>
      </c>
      <c r="I6" s="48" t="str">
        <f t="shared" si="1"/>
        <v>勝川駅前地下駐車場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25</v>
      </c>
      <c r="S6" s="50" t="str">
        <f t="shared" si="1"/>
        <v>駅</v>
      </c>
      <c r="T6" s="50" t="str">
        <f t="shared" si="1"/>
        <v>無</v>
      </c>
      <c r="U6" s="51">
        <f t="shared" si="1"/>
        <v>5197</v>
      </c>
      <c r="V6" s="51">
        <f t="shared" si="1"/>
        <v>114</v>
      </c>
      <c r="W6" s="51">
        <f t="shared" si="1"/>
        <v>300</v>
      </c>
      <c r="X6" s="50" t="str">
        <f t="shared" si="1"/>
        <v>代行制</v>
      </c>
      <c r="Y6" s="52">
        <f>IF(Y8="-",NA(),Y8)</f>
        <v>123.2</v>
      </c>
      <c r="Z6" s="52">
        <f t="shared" ref="Z6:AH6" si="2">IF(Z8="-",NA(),Z8)</f>
        <v>104.6</v>
      </c>
      <c r="AA6" s="52">
        <f t="shared" si="2"/>
        <v>106.6</v>
      </c>
      <c r="AB6" s="52">
        <f t="shared" si="2"/>
        <v>121</v>
      </c>
      <c r="AC6" s="52">
        <f t="shared" si="2"/>
        <v>100</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40.5</v>
      </c>
      <c r="BG6" s="52">
        <f t="shared" ref="BG6:BO6" si="5">IF(BG8="-",NA(),BG8)</f>
        <v>-9.6999999999999993</v>
      </c>
      <c r="BH6" s="52">
        <f t="shared" si="5"/>
        <v>3.8</v>
      </c>
      <c r="BI6" s="52">
        <f t="shared" si="5"/>
        <v>15.5</v>
      </c>
      <c r="BJ6" s="52">
        <f t="shared" si="5"/>
        <v>4.3</v>
      </c>
      <c r="BK6" s="52">
        <f t="shared" si="5"/>
        <v>8.9</v>
      </c>
      <c r="BL6" s="52">
        <f t="shared" si="5"/>
        <v>2.2000000000000002</v>
      </c>
      <c r="BM6" s="52">
        <f t="shared" si="5"/>
        <v>-81</v>
      </c>
      <c r="BN6" s="52">
        <f t="shared" si="5"/>
        <v>-25.1</v>
      </c>
      <c r="BO6" s="52">
        <f t="shared" si="5"/>
        <v>-18</v>
      </c>
      <c r="BP6" s="49" t="str">
        <f>IF(BP8="-","",IF(BP8="-","【-】","【"&amp;SUBSTITUTE(TEXT(BP8,"#,##0.0"),"-","△")&amp;"】"))</f>
        <v>【12.8】</v>
      </c>
      <c r="BQ6" s="53">
        <f>IF(BQ8="-",NA(),BQ8)</f>
        <v>25923</v>
      </c>
      <c r="BR6" s="53">
        <f t="shared" ref="BR6:BZ6" si="6">IF(BR8="-",NA(),BR8)</f>
        <v>3665</v>
      </c>
      <c r="BS6" s="53">
        <f t="shared" si="6"/>
        <v>1867</v>
      </c>
      <c r="BT6" s="53">
        <f t="shared" si="6"/>
        <v>5998</v>
      </c>
      <c r="BU6" s="53">
        <f t="shared" si="6"/>
        <v>0</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114</v>
      </c>
      <c r="CM6" s="51">
        <f t="shared" ref="CM6:CN6" si="7">CM8</f>
        <v>2871703</v>
      </c>
      <c r="CN6" s="51">
        <f t="shared" si="7"/>
        <v>0</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225.4</v>
      </c>
      <c r="DL6" s="52">
        <f t="shared" ref="DL6:DT6" si="9">IF(DL8="-",NA(),DL8)</f>
        <v>219.3</v>
      </c>
      <c r="DM6" s="52">
        <f t="shared" si="9"/>
        <v>171.1</v>
      </c>
      <c r="DN6" s="52">
        <f t="shared" si="9"/>
        <v>193.9</v>
      </c>
      <c r="DO6" s="52">
        <f t="shared" si="9"/>
        <v>223.7</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2">
      <c r="A7" s="37" t="s">
        <v>115</v>
      </c>
      <c r="B7" s="48">
        <f t="shared" ref="B7:X7" si="10">B8</f>
        <v>2022</v>
      </c>
      <c r="C7" s="48">
        <f t="shared" si="10"/>
        <v>232068</v>
      </c>
      <c r="D7" s="48">
        <f t="shared" si="10"/>
        <v>47</v>
      </c>
      <c r="E7" s="48">
        <f t="shared" si="10"/>
        <v>14</v>
      </c>
      <c r="F7" s="48">
        <f t="shared" si="10"/>
        <v>0</v>
      </c>
      <c r="G7" s="48">
        <f t="shared" si="10"/>
        <v>1</v>
      </c>
      <c r="H7" s="48" t="str">
        <f t="shared" si="10"/>
        <v>愛知県　春日井市</v>
      </c>
      <c r="I7" s="48" t="str">
        <f t="shared" si="10"/>
        <v>勝川駅前地下駐車場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25</v>
      </c>
      <c r="S7" s="50" t="str">
        <f t="shared" si="10"/>
        <v>駅</v>
      </c>
      <c r="T7" s="50" t="str">
        <f t="shared" si="10"/>
        <v>無</v>
      </c>
      <c r="U7" s="51">
        <f t="shared" si="10"/>
        <v>5197</v>
      </c>
      <c r="V7" s="51">
        <f t="shared" si="10"/>
        <v>114</v>
      </c>
      <c r="W7" s="51">
        <f t="shared" si="10"/>
        <v>300</v>
      </c>
      <c r="X7" s="50" t="str">
        <f t="shared" si="10"/>
        <v>代行制</v>
      </c>
      <c r="Y7" s="52">
        <f>Y8</f>
        <v>123.2</v>
      </c>
      <c r="Z7" s="52">
        <f t="shared" ref="Z7:AH7" si="11">Z8</f>
        <v>104.6</v>
      </c>
      <c r="AA7" s="52">
        <f t="shared" si="11"/>
        <v>106.6</v>
      </c>
      <c r="AB7" s="52">
        <f t="shared" si="11"/>
        <v>121</v>
      </c>
      <c r="AC7" s="52">
        <f t="shared" si="11"/>
        <v>100</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40.5</v>
      </c>
      <c r="BG7" s="52">
        <f t="shared" ref="BG7:BO7" si="14">BG8</f>
        <v>-9.6999999999999993</v>
      </c>
      <c r="BH7" s="52">
        <f t="shared" si="14"/>
        <v>3.8</v>
      </c>
      <c r="BI7" s="52">
        <f t="shared" si="14"/>
        <v>15.5</v>
      </c>
      <c r="BJ7" s="52">
        <f t="shared" si="14"/>
        <v>4.3</v>
      </c>
      <c r="BK7" s="52">
        <f t="shared" si="14"/>
        <v>8.9</v>
      </c>
      <c r="BL7" s="52">
        <f t="shared" si="14"/>
        <v>2.2000000000000002</v>
      </c>
      <c r="BM7" s="52">
        <f t="shared" si="14"/>
        <v>-81</v>
      </c>
      <c r="BN7" s="52">
        <f t="shared" si="14"/>
        <v>-25.1</v>
      </c>
      <c r="BO7" s="52">
        <f t="shared" si="14"/>
        <v>-18</v>
      </c>
      <c r="BP7" s="49"/>
      <c r="BQ7" s="53">
        <f>BQ8</f>
        <v>25923</v>
      </c>
      <c r="BR7" s="53">
        <f t="shared" ref="BR7:BZ7" si="15">BR8</f>
        <v>3665</v>
      </c>
      <c r="BS7" s="53">
        <f t="shared" si="15"/>
        <v>1867</v>
      </c>
      <c r="BT7" s="53">
        <f t="shared" si="15"/>
        <v>5998</v>
      </c>
      <c r="BU7" s="53">
        <f t="shared" si="15"/>
        <v>0</v>
      </c>
      <c r="BV7" s="53">
        <f t="shared" si="15"/>
        <v>18961</v>
      </c>
      <c r="BW7" s="53">
        <f t="shared" si="15"/>
        <v>16100</v>
      </c>
      <c r="BX7" s="53">
        <f t="shared" si="15"/>
        <v>4836</v>
      </c>
      <c r="BY7" s="53">
        <f t="shared" si="15"/>
        <v>37213</v>
      </c>
      <c r="BZ7" s="53">
        <f t="shared" si="15"/>
        <v>17293</v>
      </c>
      <c r="CA7" s="51"/>
      <c r="CB7" s="52" t="s">
        <v>116</v>
      </c>
      <c r="CC7" s="52" t="s">
        <v>116</v>
      </c>
      <c r="CD7" s="52" t="s">
        <v>116</v>
      </c>
      <c r="CE7" s="52" t="s">
        <v>116</v>
      </c>
      <c r="CF7" s="52" t="s">
        <v>116</v>
      </c>
      <c r="CG7" s="52" t="s">
        <v>116</v>
      </c>
      <c r="CH7" s="52" t="s">
        <v>116</v>
      </c>
      <c r="CI7" s="52" t="s">
        <v>116</v>
      </c>
      <c r="CJ7" s="52" t="s">
        <v>116</v>
      </c>
      <c r="CK7" s="52" t="s">
        <v>114</v>
      </c>
      <c r="CL7" s="49"/>
      <c r="CM7" s="51">
        <f>CM8</f>
        <v>2871703</v>
      </c>
      <c r="CN7" s="51">
        <f>CN8</f>
        <v>0</v>
      </c>
      <c r="CO7" s="52" t="s">
        <v>116</v>
      </c>
      <c r="CP7" s="52" t="s">
        <v>116</v>
      </c>
      <c r="CQ7" s="52" t="s">
        <v>116</v>
      </c>
      <c r="CR7" s="52" t="s">
        <v>116</v>
      </c>
      <c r="CS7" s="52" t="s">
        <v>116</v>
      </c>
      <c r="CT7" s="52" t="s">
        <v>116</v>
      </c>
      <c r="CU7" s="52" t="s">
        <v>116</v>
      </c>
      <c r="CV7" s="52" t="s">
        <v>116</v>
      </c>
      <c r="CW7" s="52" t="s">
        <v>116</v>
      </c>
      <c r="CX7" s="52" t="s">
        <v>114</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225.4</v>
      </c>
      <c r="DL7" s="52">
        <f t="shared" ref="DL7:DT7" si="17">DL8</f>
        <v>219.3</v>
      </c>
      <c r="DM7" s="52">
        <f t="shared" si="17"/>
        <v>171.1</v>
      </c>
      <c r="DN7" s="52">
        <f t="shared" si="17"/>
        <v>193.9</v>
      </c>
      <c r="DO7" s="52">
        <f t="shared" si="17"/>
        <v>223.7</v>
      </c>
      <c r="DP7" s="52">
        <f t="shared" si="17"/>
        <v>184.2</v>
      </c>
      <c r="DQ7" s="52">
        <f t="shared" si="17"/>
        <v>184.2</v>
      </c>
      <c r="DR7" s="52">
        <f t="shared" si="17"/>
        <v>153.80000000000001</v>
      </c>
      <c r="DS7" s="52">
        <f t="shared" si="17"/>
        <v>163.5</v>
      </c>
      <c r="DT7" s="52">
        <f t="shared" si="17"/>
        <v>178.3</v>
      </c>
      <c r="DU7" s="49"/>
    </row>
    <row r="8" spans="1:125" s="54" customFormat="1" x14ac:dyDescent="0.2">
      <c r="A8" s="37"/>
      <c r="B8" s="55">
        <v>2022</v>
      </c>
      <c r="C8" s="55">
        <v>232068</v>
      </c>
      <c r="D8" s="55">
        <v>47</v>
      </c>
      <c r="E8" s="55">
        <v>14</v>
      </c>
      <c r="F8" s="55">
        <v>0</v>
      </c>
      <c r="G8" s="55">
        <v>1</v>
      </c>
      <c r="H8" s="55" t="s">
        <v>117</v>
      </c>
      <c r="I8" s="55" t="s">
        <v>118</v>
      </c>
      <c r="J8" s="55" t="s">
        <v>119</v>
      </c>
      <c r="K8" s="55" t="s">
        <v>120</v>
      </c>
      <c r="L8" s="55" t="s">
        <v>121</v>
      </c>
      <c r="M8" s="55" t="s">
        <v>122</v>
      </c>
      <c r="N8" s="55" t="s">
        <v>123</v>
      </c>
      <c r="O8" s="56" t="s">
        <v>124</v>
      </c>
      <c r="P8" s="57" t="s">
        <v>125</v>
      </c>
      <c r="Q8" s="57" t="s">
        <v>126</v>
      </c>
      <c r="R8" s="58">
        <v>25</v>
      </c>
      <c r="S8" s="57" t="s">
        <v>127</v>
      </c>
      <c r="T8" s="57" t="s">
        <v>128</v>
      </c>
      <c r="U8" s="58">
        <v>5197</v>
      </c>
      <c r="V8" s="58">
        <v>114</v>
      </c>
      <c r="W8" s="58">
        <v>300</v>
      </c>
      <c r="X8" s="57" t="s">
        <v>129</v>
      </c>
      <c r="Y8" s="59">
        <v>123.2</v>
      </c>
      <c r="Z8" s="59">
        <v>104.6</v>
      </c>
      <c r="AA8" s="59">
        <v>106.6</v>
      </c>
      <c r="AB8" s="59">
        <v>121</v>
      </c>
      <c r="AC8" s="59">
        <v>100</v>
      </c>
      <c r="AD8" s="59">
        <v>123.6</v>
      </c>
      <c r="AE8" s="59">
        <v>121.8</v>
      </c>
      <c r="AF8" s="59">
        <v>111.3</v>
      </c>
      <c r="AG8" s="59">
        <v>158.80000000000001</v>
      </c>
      <c r="AH8" s="59">
        <v>120.9</v>
      </c>
      <c r="AI8" s="56">
        <v>676.8</v>
      </c>
      <c r="AJ8" s="59">
        <v>0</v>
      </c>
      <c r="AK8" s="59">
        <v>0</v>
      </c>
      <c r="AL8" s="59">
        <v>0</v>
      </c>
      <c r="AM8" s="59">
        <v>0</v>
      </c>
      <c r="AN8" s="59">
        <v>0</v>
      </c>
      <c r="AO8" s="59">
        <v>11.2</v>
      </c>
      <c r="AP8" s="59">
        <v>6.5</v>
      </c>
      <c r="AQ8" s="59">
        <v>10.1</v>
      </c>
      <c r="AR8" s="59">
        <v>8.6</v>
      </c>
      <c r="AS8" s="59">
        <v>7.6</v>
      </c>
      <c r="AT8" s="56">
        <v>3.6</v>
      </c>
      <c r="AU8" s="60">
        <v>0</v>
      </c>
      <c r="AV8" s="60">
        <v>0</v>
      </c>
      <c r="AW8" s="60">
        <v>0</v>
      </c>
      <c r="AX8" s="60">
        <v>0</v>
      </c>
      <c r="AY8" s="60">
        <v>0</v>
      </c>
      <c r="AZ8" s="60">
        <v>103</v>
      </c>
      <c r="BA8" s="60">
        <v>54</v>
      </c>
      <c r="BB8" s="60">
        <v>654</v>
      </c>
      <c r="BC8" s="60">
        <v>2466</v>
      </c>
      <c r="BD8" s="60">
        <v>58</v>
      </c>
      <c r="BE8" s="60">
        <v>33</v>
      </c>
      <c r="BF8" s="59">
        <v>40.5</v>
      </c>
      <c r="BG8" s="59">
        <v>-9.6999999999999993</v>
      </c>
      <c r="BH8" s="59">
        <v>3.8</v>
      </c>
      <c r="BI8" s="59">
        <v>15.5</v>
      </c>
      <c r="BJ8" s="59">
        <v>4.3</v>
      </c>
      <c r="BK8" s="59">
        <v>8.9</v>
      </c>
      <c r="BL8" s="59">
        <v>2.2000000000000002</v>
      </c>
      <c r="BM8" s="59">
        <v>-81</v>
      </c>
      <c r="BN8" s="59">
        <v>-25.1</v>
      </c>
      <c r="BO8" s="59">
        <v>-18</v>
      </c>
      <c r="BP8" s="56">
        <v>12.8</v>
      </c>
      <c r="BQ8" s="60">
        <v>25923</v>
      </c>
      <c r="BR8" s="60">
        <v>3665</v>
      </c>
      <c r="BS8" s="60">
        <v>1867</v>
      </c>
      <c r="BT8" s="61">
        <v>5998</v>
      </c>
      <c r="BU8" s="61">
        <v>0</v>
      </c>
      <c r="BV8" s="60">
        <v>18961</v>
      </c>
      <c r="BW8" s="60">
        <v>16100</v>
      </c>
      <c r="BX8" s="60">
        <v>4836</v>
      </c>
      <c r="BY8" s="60">
        <v>37213</v>
      </c>
      <c r="BZ8" s="60">
        <v>17293</v>
      </c>
      <c r="CA8" s="58">
        <v>10556</v>
      </c>
      <c r="CB8" s="59" t="s">
        <v>121</v>
      </c>
      <c r="CC8" s="59" t="s">
        <v>121</v>
      </c>
      <c r="CD8" s="59" t="s">
        <v>121</v>
      </c>
      <c r="CE8" s="59" t="s">
        <v>121</v>
      </c>
      <c r="CF8" s="59" t="s">
        <v>121</v>
      </c>
      <c r="CG8" s="59" t="s">
        <v>121</v>
      </c>
      <c r="CH8" s="59" t="s">
        <v>121</v>
      </c>
      <c r="CI8" s="59" t="s">
        <v>121</v>
      </c>
      <c r="CJ8" s="59" t="s">
        <v>121</v>
      </c>
      <c r="CK8" s="59" t="s">
        <v>121</v>
      </c>
      <c r="CL8" s="56" t="s">
        <v>121</v>
      </c>
      <c r="CM8" s="58">
        <v>2871703</v>
      </c>
      <c r="CN8" s="58">
        <v>0</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178.3</v>
      </c>
      <c r="DF8" s="59">
        <v>163.69999999999999</v>
      </c>
      <c r="DG8" s="59">
        <v>88</v>
      </c>
      <c r="DH8" s="59">
        <v>77.3</v>
      </c>
      <c r="DI8" s="59">
        <v>51.8</v>
      </c>
      <c r="DJ8" s="56">
        <v>72.2</v>
      </c>
      <c r="DK8" s="59">
        <v>225.4</v>
      </c>
      <c r="DL8" s="59">
        <v>219.3</v>
      </c>
      <c r="DM8" s="59">
        <v>171.1</v>
      </c>
      <c r="DN8" s="59">
        <v>193.9</v>
      </c>
      <c r="DO8" s="59">
        <v>223.7</v>
      </c>
      <c r="DP8" s="59">
        <v>184.2</v>
      </c>
      <c r="DQ8" s="59">
        <v>184.2</v>
      </c>
      <c r="DR8" s="59">
        <v>153.80000000000001</v>
      </c>
      <c r="DS8" s="59">
        <v>163.5</v>
      </c>
      <c r="DT8" s="59">
        <v>178.3</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2024-01-26T01:27:52Z</cp:lastPrinted>
  <dcterms:created xsi:type="dcterms:W3CDTF">2024-01-11T00:11:32Z</dcterms:created>
  <dcterms:modified xsi:type="dcterms:W3CDTF">2024-02-20T07:30:25Z</dcterms:modified>
  <cp:category/>
</cp:coreProperties>
</file>