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79F1C086-81E5-4B79-ACAE-DA60544736AF}" xr6:coauthVersionLast="47" xr6:coauthVersionMax="47" xr10:uidLastSave="{00000000-0000-0000-0000-000000000000}"/>
  <workbookProtection workbookAlgorithmName="SHA-512" workbookHashValue="QcUcU6qk8UebHAyIkHcCpxgZTE6Q9cAKOcmZnHujEKT5fCrUmLArntrKwf15wPosTIkiSbaiYlQ/ruinEWJc+w==" workbookSaltValue="3eulBLl4aqlaBV2No4v3xQ=="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G85" i="4"/>
  <c r="F85" i="4"/>
  <c r="E85" i="4"/>
  <c r="BB10" i="4"/>
  <c r="AT10" i="4"/>
  <c r="AL10" i="4"/>
  <c r="W10" i="4"/>
  <c r="P10" i="4"/>
  <c r="AD8" i="4"/>
  <c r="W8" i="4"/>
  <c r="P8" i="4"/>
  <c r="I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<sst xmlns="http://schemas.openxmlformats.org/spreadsheetml/2006/main" count="228" uniqueCount="114">
  <si>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</si>
  <si>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</si>
  <si>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</si>
  <si>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</si>
  <si>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</si>
  <si>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</si>
  <si>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</si>
  <si>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</si>
  <si>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</si>
  <si>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</si>
  <si>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</si>
  <si>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</si>
  <si>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</si>
  <si>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</si>
  <si>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</si>
  <si>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</si>
  <si>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</si>
  <si>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</si>
  <si>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</si>
  <si>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</si>
  <si>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</si>
  <si>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</si>
  <si>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</si>
  <si>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</si>
  <si>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</si>
  <si>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</si>
  <si>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</si>
  <si>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</si>
  <si>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</si>
  <si>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</si>
  <si>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</si>
  <si>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</si>
  <si>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</si>
  <si>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</si>
  <si>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</si>
  <si>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</si>
  <si>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</si>
  <si>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</si>
  <si>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</si>
  <si>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</si>
  <si>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</si>
  <si>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</si>
  <si>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</si>
  <si>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</si>
  <si>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</si>
  <si>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</si>
  <si>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</si>
  <si>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</si>
  <si>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</si>
  <si>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</si>
  <si>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</si>
  <si>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</si>
  <si>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</si>
  <si>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</si>
  <si>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</si>
  <si>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</si>
  <si>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</si>
  <si>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</si>
  <si>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</si>
  <si>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</si>
  <si>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</si>
  <si>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</si>
  <si>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</si>
  <si>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</si>
  <si>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</si>
  <si>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</si>
  <si>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</si>
  <si>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</si>
  <si>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</si>
  <si>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</si>
  <si>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</si>
  <si>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</si>
  <si>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</si>
  <si>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</si>
  <si>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</si>
  <si>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</si>
  <si>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</si>
  <si>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</si>
  <si>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</si>
  <si>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</si>
  <si>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</si>
  <si>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</si>
  <si>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</si>
  <si>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</si>
  <si>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</si>
  <si>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</si>
  <si>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</si>
  <si>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</si>
  <si>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</si>
  <si>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</si>
  <si>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</si>
  <si>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</si>
  <si>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</si>
  <si>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尾張旭市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</si>
  <si>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</si>
  <si>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</si>
  <si>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</si>
  <si>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</si>
  <si>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</si>
  <si>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</si>
  <si>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</si>
  <si>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</si>
  <si>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</si>
  <si>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</si>
  <si>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</si>
  <si>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</si>
  <si>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</si>
  <si>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</si>
  <si>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</si>
  <si>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</si>
  <si>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</si>
  <si>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①</t>
    </r>
    <r>
      <rPr>
        <sz val="10"/>
        <rFont val="ＭＳ ゴシック"/>
        <family val="3"/>
        <charset val="128"/>
      </rPr>
      <t>経常収支比率は100%以上で推移しています。類似団体平均値及び全国平均と比較しても良好な数値となっており、健全な経営ができています。</t>
    </r>
    <r>
      <rPr>
        <sz val="10"/>
        <color theme="1"/>
        <rFont val="ＭＳ ゴシック"/>
        <family val="3"/>
        <charset val="128"/>
      </rPr>
      <t xml:space="preserve">
②給水収益が比較的安定しているため、近年累積欠損金は発生していません。
③流動比率は類似団体平均値及び全国平均と比較して良好な数値となっており、短期的な債務に対する支払い能力に問題はありません。　　　
④</t>
    </r>
    <r>
      <rPr>
        <sz val="10"/>
        <rFont val="ＭＳ ゴシック"/>
        <family val="3"/>
        <charset val="128"/>
      </rPr>
      <t>令和４年度においては、企業債の新規借り入れを行わず、償還が進んだ結果、企業債残高対給水収益比率は、前年度から2.31ポイント減少しました。今後は、施設の更新需要の増加に伴い、計画的に借り入れを進める必要があり、数値の上昇が見込まれます。</t>
    </r>
    <r>
      <rPr>
        <sz val="10"/>
        <color theme="1"/>
        <rFont val="ＭＳ ゴシック"/>
        <family val="3"/>
        <charset val="128"/>
      </rPr>
      <t xml:space="preserve">
⑤令和４年度の料金回収率は、物価高騰対策に伴う基本料金の免除の影響により、前年度より減少しましたが、100％を上回っており、経営に必要な経費を料金で賄うことができています。類似団体平均値及び全国平均も上回っています。　　　　</t>
    </r>
    <r>
      <rPr>
        <sz val="10"/>
        <color rgb="FFFF0000"/>
        <rFont val="ＭＳ ゴシック"/>
        <family val="3"/>
        <charset val="128"/>
      </rPr>
      <t xml:space="preserve">　           　　　　　　　　　　　　　　　　　　　　　
</t>
    </r>
    <r>
      <rPr>
        <sz val="10"/>
        <rFont val="ＭＳ ゴシック"/>
        <family val="3"/>
        <charset val="128"/>
      </rPr>
      <t>⑥給水原価は、年間総有収水量が減少する一方で、経常費用が微増したため、前年度から3.31ポイント増加しましたが、類似団体平均値及び全国平均と比較して低く抑えられています。　　</t>
    </r>
    <r>
      <rPr>
        <sz val="10"/>
        <color rgb="FFFF0000"/>
        <rFont val="ＭＳ ゴシック"/>
        <family val="3"/>
        <charset val="128"/>
      </rPr>
      <t xml:space="preserve">　　　　　　　　　　　　　　　　　　　　　　　　　　　　
</t>
    </r>
    <r>
      <rPr>
        <sz val="10"/>
        <rFont val="ＭＳ ゴシック"/>
        <family val="3"/>
        <charset val="128"/>
      </rPr>
      <t>⑦施設利用率は、年間総配水量が年々減少しているため減少傾向ですが、類似団体平均値及び全国平均を上回っており、施設が有効に活用できています。</t>
    </r>
    <r>
      <rPr>
        <sz val="10"/>
        <color theme="1"/>
        <rFont val="ＭＳ ゴシック"/>
        <family val="3"/>
        <charset val="128"/>
      </rPr>
      <t>　　　　　　　　　　　　　　　　　　     
⑧</t>
    </r>
    <r>
      <rPr>
        <sz val="10"/>
        <rFont val="ＭＳ ゴシック"/>
        <family val="3"/>
        <charset val="128"/>
      </rPr>
      <t>有収率は93.72％であり、類似団体平均値及び全国平均より良好な数値となっています。引き続き、管路更新等に努め、有収率の向上を目指します。</t>
    </r>
    <rPh sb="54" eb="56">
      <t>ケンゼン</t>
    </rPh>
    <rPh sb="57" eb="59">
      <t>ケイエイ</t>
    </rPh>
    <rPh sb="69" eb="71">
      <t>キュウスイ</t>
    </rPh>
    <rPh sb="71" eb="73">
      <t>シュウエキ</t>
    </rPh>
    <rPh sb="74" eb="77">
      <t>ヒカクテキ</t>
    </rPh>
    <rPh sb="77" eb="79">
      <t>アンテイ</t>
    </rPh>
    <rPh sb="156" eb="158">
      <t>モンダイ</t>
    </rPh>
    <rPh sb="170" eb="172">
      <t>レイワ</t>
    </rPh>
    <rPh sb="173" eb="175">
      <t>ネンド</t>
    </rPh>
    <rPh sb="189" eb="190">
      <t>イ</t>
    </rPh>
    <rPh sb="219" eb="222">
      <t>ゼンネンド</t>
    </rPh>
    <rPh sb="239" eb="241">
      <t>コンゴ</t>
    </rPh>
    <rPh sb="243" eb="245">
      <t>シセツ</t>
    </rPh>
    <rPh sb="246" eb="248">
      <t>コウシン</t>
    </rPh>
    <rPh sb="248" eb="250">
      <t>ジュヨウ</t>
    </rPh>
    <rPh sb="251" eb="253">
      <t>ゾウカ</t>
    </rPh>
    <rPh sb="254" eb="255">
      <t>トモナ</t>
    </rPh>
    <rPh sb="257" eb="260">
      <t>ケイカクテキ</t>
    </rPh>
    <rPh sb="261" eb="262">
      <t>カ</t>
    </rPh>
    <rPh sb="263" eb="264">
      <t>イ</t>
    </rPh>
    <rPh sb="266" eb="267">
      <t>スス</t>
    </rPh>
    <rPh sb="269" eb="271">
      <t>ヒツヨウ</t>
    </rPh>
    <rPh sb="275" eb="277">
      <t>スウチ</t>
    </rPh>
    <rPh sb="278" eb="280">
      <t>ジョウショウ</t>
    </rPh>
    <rPh sb="281" eb="283">
      <t>ミコ</t>
    </rPh>
    <rPh sb="290" eb="292">
      <t>レイワ</t>
    </rPh>
    <rPh sb="293" eb="295">
      <t>ネンド</t>
    </rPh>
    <rPh sb="303" eb="305">
      <t>ブッカ</t>
    </rPh>
    <rPh sb="305" eb="307">
      <t>コウトウ</t>
    </rPh>
    <rPh sb="307" eb="309">
      <t>タイサク</t>
    </rPh>
    <rPh sb="310" eb="311">
      <t>トモナ</t>
    </rPh>
    <rPh sb="320" eb="322">
      <t>エイキョウ</t>
    </rPh>
    <rPh sb="326" eb="329">
      <t>ゼンネンド</t>
    </rPh>
    <rPh sb="331" eb="333">
      <t>ゲンショウ</t>
    </rPh>
    <rPh sb="344" eb="346">
      <t>ウワマワ</t>
    </rPh>
    <rPh sb="454" eb="456">
      <t>イッポウ</t>
    </rPh>
    <rPh sb="458" eb="460">
      <t>ケイジョウ</t>
    </rPh>
    <rPh sb="460" eb="462">
      <t>ヒヨウ</t>
    </rPh>
    <rPh sb="463" eb="465">
      <t>ビゾウ</t>
    </rPh>
    <rPh sb="470" eb="473">
      <t>ゼンネンド</t>
    </rPh>
    <rPh sb="483" eb="485">
      <t>ゾウカ</t>
    </rPh>
    <rPh sb="509" eb="510">
      <t>ヒク</t>
    </rPh>
    <rPh sb="511" eb="512">
      <t>オサ</t>
    </rPh>
    <rPh sb="552" eb="557">
      <t>シセツリヨウリツ</t>
    </rPh>
    <rPh sb="576" eb="578">
      <t>ゲンショウ</t>
    </rPh>
    <rPh sb="578" eb="580">
      <t>ケイコウ</t>
    </rPh>
    <rPh sb="605" eb="607">
      <t>シセツ</t>
    </rPh>
    <rPh sb="608" eb="610">
      <t>ユウコウ</t>
    </rPh>
    <rPh sb="611" eb="613">
      <t>カツヨウ</t>
    </rPh>
    <rPh sb="674" eb="676">
      <t>リョウコウ</t>
    </rPh>
    <rPh sb="677" eb="679">
      <t>スウチ</t>
    </rPh>
    <phoneticPr fontId="16"/>
  </si>
  <si>
    <t>「老朽化の状況」については、初期整備のピークに布設した管路が法定耐用年数を超えたことにより、布設替えを進めているにも関わらず、経年化率が年々上昇している状況であり、投資の合理化を図りながら、計画的に老朽管の更新を進めていく必要があります。
「経営の健全性・効率性」については、すべての指標で類似団体平均よりも良好な数値となっており、現在は概ね健全な経営ができています。
しかし、給水人口の減少や節水機器の普及に伴う給水収益の減少や、物価上昇や施設の更新需要の増加に伴う費用の増加により、現金及び預金は年々減少しており、経営状況は厳しくなっていくものと考えられます。
今後は、令和４年度に中間見直しを行った経営戦略に基づき、経営を圧迫しない範囲で、企業債の借り入れを行うなどして財源を確保していく必要があります。</t>
    <rPh sb="76" eb="78">
      <t>ジョウキョウ</t>
    </rPh>
    <rPh sb="166" eb="168">
      <t>ゲンザイ</t>
    </rPh>
    <rPh sb="205" eb="206">
      <t>トモナ</t>
    </rPh>
    <rPh sb="283" eb="285">
      <t>コンゴ</t>
    </rPh>
    <rPh sb="299" eb="300">
      <t>オコナ</t>
    </rPh>
    <rPh sb="302" eb="304">
      <t>ケイエイ</t>
    </rPh>
    <rPh sb="304" eb="306">
      <t>センリャク</t>
    </rPh>
    <rPh sb="307" eb="308">
      <t>モト</t>
    </rPh>
    <rPh sb="332" eb="333">
      <t>オコナ</t>
    </rPh>
    <rPh sb="338" eb="340">
      <t>ザイゲン</t>
    </rPh>
    <rPh sb="341" eb="343">
      <t>カクホ</t>
    </rPh>
    <rPh sb="347" eb="349">
      <t>ヒツヨウ</t>
    </rPh>
    <phoneticPr fontId="4"/>
  </si>
  <si>
    <r>
      <t>①有形固定資産減価償却率は、類似団体平均値及び全国平均を下回っていますが、年々増加傾向であり、資産の老朽化が進んでいます。
②</t>
    </r>
    <r>
      <rPr>
        <sz val="10"/>
        <rFont val="ＭＳ ゴシック"/>
        <family val="3"/>
        <charset val="128"/>
      </rPr>
      <t>管路経年化率は、管路の老朽化が進んでいるため、年々増加傾向です。</t>
    </r>
    <r>
      <rPr>
        <sz val="10"/>
        <color theme="1"/>
        <rFont val="ＭＳ ゴシック"/>
        <family val="3"/>
        <charset val="128"/>
      </rPr>
      <t xml:space="preserve">類似団体平均値及び全国平均も上回っており、計画的に更新を行う必要があります。　　　　　　　　　　　　　　　　　　　　　
</t>
    </r>
    <r>
      <rPr>
        <sz val="10"/>
        <rFont val="ＭＳ ゴシック"/>
        <family val="3"/>
        <charset val="128"/>
      </rPr>
      <t>③下水道関連や区画整理関連の工事等の状況に影響を受けるため、年度により数値にばらつきがありますが、令和４年度の管路更新率は、前年度よりわずかに増加しました。類似団体平均値及び全国平均も上回っています。今後も老朽管の更新工事を計画的に進めます。</t>
    </r>
    <rPh sb="28" eb="30">
      <t>シタマワ</t>
    </rPh>
    <rPh sb="41" eb="43">
      <t>ケイコウ</t>
    </rPh>
    <rPh sb="47" eb="49">
      <t>シサン</t>
    </rPh>
    <rPh sb="50" eb="53">
      <t>ロウキュウカ</t>
    </rPh>
    <rPh sb="54" eb="55">
      <t>スス</t>
    </rPh>
    <rPh sb="71" eb="73">
      <t>カンロ</t>
    </rPh>
    <rPh sb="74" eb="77">
      <t>ロウキュウカ</t>
    </rPh>
    <rPh sb="78" eb="79">
      <t>スス</t>
    </rPh>
    <rPh sb="86" eb="88">
      <t>ネンネン</t>
    </rPh>
    <rPh sb="88" eb="92">
      <t>ゾウカケイコウ</t>
    </rPh>
    <rPh sb="116" eb="119">
      <t>ケイカクテキ</t>
    </rPh>
    <rPh sb="120" eb="122">
      <t>コウシン</t>
    </rPh>
    <rPh sb="123" eb="124">
      <t>オコナ</t>
    </rPh>
    <rPh sb="125" eb="127">
      <t>ヒツヨウ</t>
    </rPh>
    <rPh sb="171" eb="172">
      <t>ナド</t>
    </rPh>
    <rPh sb="185" eb="187">
      <t>ネンド</t>
    </rPh>
    <rPh sb="190" eb="192">
      <t>スウチ</t>
    </rPh>
    <rPh sb="204" eb="206">
      <t>レイワ</t>
    </rPh>
    <rPh sb="207" eb="209">
      <t>ネンド</t>
    </rPh>
    <rPh sb="233" eb="235">
      <t>ルイジ</t>
    </rPh>
    <rPh sb="240" eb="241">
      <t>オヨ</t>
    </rPh>
    <rPh sb="242" eb="246">
      <t>ゼンコクヘイキン</t>
    </rPh>
    <rPh sb="255" eb="257">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</si>
</sst>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3"/>
      <color theme="3"/>
      <name val="游ゴシック"/>
      <family val="2"/>
      <charset val="128"/>
      <scheme val="minor"/>
    </font>
    <font>
      <sz val="10"/>
      <color theme="1"/>
      <name val="ＭＳ ゴシック"/>
      <family val="3"/>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7" fillId="0" borderId="0" xfId="0" applyFont="1" applyBorder="1" applyAlignment="1" applyProtection="1">
      <alignment horizontal="left" vertical="top" wrapText="1"/>
      <protection locked="0"/>
    </xf>
    <xf numFmtId="0" fontId="17" fillId="0" borderId="9"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17" fillId="0"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0.24</c:v>
                </c:pt>
                <c:pt idx="1">
                  <c:v>0.97</c:v>
                </c:pt>
                <c:pt idx="2">
                  <c:v>0.69</c:v>
                </c:pt>
                <c:pt idx="3">
                  <c:v>0.76</c:v>
                </c:pt>
                <c:pt idx="4">
                  <c:v>0.86</c:v>
                </c:pt>
              </c:numCache>
            </c:numRef>
          </c:val>
          <c:extLst>
            <c:ext xmlns:c16="http://schemas.microsoft.com/office/drawing/2014/chart" uri="{C3380CC4-5D6E-409C-BE32-E72D297353CC}">
              <c16:uniqueId val="{00000000-885A-4A5C-AA0A-DEC88F7189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885A-4A5C-AA0A-DEC88F7189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60.3</c:v>
                </c:pt>
                <c:pt idx="1">
                  <c:v>60.4</c:v>
                </c:pt>
                <c:pt idx="2">
                  <c:v>62.65</c:v>
                </c:pt>
                <c:pt idx="3">
                  <c:v>61.95</c:v>
                </c:pt>
                <c:pt idx="4">
                  <c:v>60.95</c:v>
                </c:pt>
              </c:numCache>
            </c:numRef>
          </c:val>
          <c:extLst>
            <c:ext xmlns:c16="http://schemas.microsoft.com/office/drawing/2014/chart" uri="{C3380CC4-5D6E-409C-BE32-E72D297353CC}">
              <c16:uniqueId val="{00000000-6796-4641-A913-FB65C929B78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6796-4641-A913-FB65C929B78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95.19</c:v>
                </c:pt>
                <c:pt idx="1">
                  <c:v>93.99</c:v>
                </c:pt>
                <c:pt idx="2">
                  <c:v>94.21</c:v>
                </c:pt>
                <c:pt idx="3">
                  <c:v>94.26</c:v>
                </c:pt>
                <c:pt idx="4">
                  <c:v>93.72</c:v>
                </c:pt>
              </c:numCache>
            </c:numRef>
          </c:val>
          <c:extLst>
            <c:ext xmlns:c16="http://schemas.microsoft.com/office/drawing/2014/chart" uri="{C3380CC4-5D6E-409C-BE32-E72D297353CC}">
              <c16:uniqueId val="{00000000-E6C7-413C-8A21-BDC46C973B2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E6C7-413C-8A21-BDC46C973B2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121.02</c:v>
                </c:pt>
                <c:pt idx="1">
                  <c:v>120.97</c:v>
                </c:pt>
                <c:pt idx="2">
                  <c:v>105.39</c:v>
                </c:pt>
                <c:pt idx="3">
                  <c:v>120.56</c:v>
                </c:pt>
                <c:pt idx="4">
                  <c:v>120.61</c:v>
                </c:pt>
              </c:numCache>
            </c:numRef>
          </c:val>
          <c:extLst>
            <c:ext xmlns:c16="http://schemas.microsoft.com/office/drawing/2014/chart" uri="{C3380CC4-5D6E-409C-BE32-E72D297353CC}">
              <c16:uniqueId val="{00000000-39EF-491B-8DC1-9AE576A51DE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39EF-491B-8DC1-9AE576A51DE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47.94</c:v>
                </c:pt>
                <c:pt idx="1">
                  <c:v>47.99</c:v>
                </c:pt>
                <c:pt idx="2">
                  <c:v>48.59</c:v>
                </c:pt>
                <c:pt idx="3">
                  <c:v>48.92</c:v>
                </c:pt>
                <c:pt idx="4">
                  <c:v>49.19</c:v>
                </c:pt>
              </c:numCache>
            </c:numRef>
          </c:val>
          <c:extLst>
            <c:ext xmlns:c16="http://schemas.microsoft.com/office/drawing/2014/chart" uri="{C3380CC4-5D6E-409C-BE32-E72D297353CC}">
              <c16:uniqueId val="{00000000-2C1A-450D-8786-BD9EAC2E71E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2C1A-450D-8786-BD9EAC2E71E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21.5</c:v>
                </c:pt>
                <c:pt idx="1">
                  <c:v>20.89</c:v>
                </c:pt>
                <c:pt idx="2">
                  <c:v>22.47</c:v>
                </c:pt>
                <c:pt idx="3">
                  <c:v>27.18</c:v>
                </c:pt>
                <c:pt idx="4">
                  <c:v>28.27</c:v>
                </c:pt>
              </c:numCache>
            </c:numRef>
          </c:val>
          <c:extLst>
            <c:ext xmlns:c16="http://schemas.microsoft.com/office/drawing/2014/chart" uri="{C3380CC4-5D6E-409C-BE32-E72D297353CC}">
              <c16:uniqueId val="{00000000-404F-4A44-AFDF-93D88079BB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404F-4A44-AFDF-93D88079BB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6F-4FB4-A0CE-D300A84A9D8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726F-4FB4-A0CE-D300A84A9D8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590.38</c:v>
                </c:pt>
                <c:pt idx="1">
                  <c:v>526.80999999999995</c:v>
                </c:pt>
                <c:pt idx="2">
                  <c:v>460.1</c:v>
                </c:pt>
                <c:pt idx="3">
                  <c:v>377.76</c:v>
                </c:pt>
                <c:pt idx="4">
                  <c:v>443.39</c:v>
                </c:pt>
              </c:numCache>
            </c:numRef>
          </c:val>
          <c:extLst>
            <c:ext xmlns:c16="http://schemas.microsoft.com/office/drawing/2014/chart" uri="{C3380CC4-5D6E-409C-BE32-E72D297353CC}">
              <c16:uniqueId val="{00000000-DF66-4A13-A6DC-9F9F51E1799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DF66-4A13-A6DC-9F9F51E1799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39.520000000000003</c:v>
                </c:pt>
                <c:pt idx="1">
                  <c:v>30.23</c:v>
                </c:pt>
                <c:pt idx="2">
                  <c:v>32.43</c:v>
                </c:pt>
                <c:pt idx="3">
                  <c:v>34.909999999999997</c:v>
                </c:pt>
                <c:pt idx="4">
                  <c:v>32.6</c:v>
                </c:pt>
              </c:numCache>
            </c:numRef>
          </c:val>
          <c:extLst>
            <c:ext xmlns:c16="http://schemas.microsoft.com/office/drawing/2014/chart" uri="{C3380CC4-5D6E-409C-BE32-E72D297353CC}">
              <c16:uniqueId val="{00000000-3AE2-4455-A5C4-9BA2F9CD57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3AE2-4455-A5C4-9BA2F9CD57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119.17</c:v>
                </c:pt>
                <c:pt idx="1">
                  <c:v>119.55</c:v>
                </c:pt>
                <c:pt idx="2">
                  <c:v>102.08</c:v>
                </c:pt>
                <c:pt idx="3">
                  <c:v>119.33</c:v>
                </c:pt>
                <c:pt idx="4">
                  <c:v>102.12</c:v>
                </c:pt>
              </c:numCache>
            </c:numRef>
          </c:val>
          <c:extLst>
            <c:ext xmlns:c16="http://schemas.microsoft.com/office/drawing/2014/chart" uri="{C3380CC4-5D6E-409C-BE32-E72D297353CC}">
              <c16:uniqueId val="{00000000-520A-49F9-9998-7C03FD8E9CA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520A-49F9-9998-7C03FD8E9CA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130.82</c:v>
                </c:pt>
                <c:pt idx="1">
                  <c:v>130.15</c:v>
                </c:pt>
                <c:pt idx="2">
                  <c:v>132.5</c:v>
                </c:pt>
                <c:pt idx="3">
                  <c:v>130.29</c:v>
                </c:pt>
                <c:pt idx="4">
                  <c:v>133.6</c:v>
                </c:pt>
              </c:numCache>
            </c:numRef>
          </c:val>
          <c:extLst>
            <c:ext xmlns:c16="http://schemas.microsoft.com/office/drawing/2014/chart" uri="{C3380CC4-5D6E-409C-BE32-E72D297353CC}">
              <c16:uniqueId val="{00000000-7AE8-417E-8E5D-43AC241275C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7AE8-417E-8E5D-43AC241275C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2" width="3.15234375" customWidth="1"/>
    <col min="73" max="73" width="2.765625" customWidth="1"/>
    <col min="7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尾張旭市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83986</v>
      </c>
      <c r="AM8" s="45"/>
      <c r="AN8" s="45"/>
      <c r="AO8" s="45"/>
      <c r="AP8" s="45"/>
      <c r="AQ8" s="45"/>
      <c r="AR8" s="45"/>
      <c r="AS8" s="45"/>
      <c r="AT8" s="46">
        <f>データ!$S$6</f>
        <v>21.03</v>
      </c>
      <c r="AU8" s="47"/>
      <c r="AV8" s="47"/>
      <c r="AW8" s="47"/>
      <c r="AX8" s="47"/>
      <c r="AY8" s="47"/>
      <c r="AZ8" s="47"/>
      <c r="BA8" s="47"/>
      <c r="BB8" s="48">
        <f>データ!$T$6</f>
        <v>3993.63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92.99</v>
      </c>
      <c r="J10" s="47"/>
      <c r="K10" s="47"/>
      <c r="L10" s="47"/>
      <c r="M10" s="47"/>
      <c r="N10" s="47"/>
      <c r="O10" s="81"/>
      <c r="P10" s="48">
        <f>データ!$P$6</f>
        <v>99.99</v>
      </c>
      <c r="Q10" s="48"/>
      <c r="R10" s="48"/>
      <c r="S10" s="48"/>
      <c r="T10" s="48"/>
      <c r="U10" s="48"/>
      <c r="V10" s="48"/>
      <c r="W10" s="45">
        <f>データ!$Q$6</f>
        <v>2695</v>
      </c>
      <c r="X10" s="45"/>
      <c r="Y10" s="45"/>
      <c r="Z10" s="45"/>
      <c r="AA10" s="45"/>
      <c r="AB10" s="45"/>
      <c r="AC10" s="45"/>
      <c r="AD10" s="2"/>
      <c r="AE10" s="2"/>
      <c r="AF10" s="2"/>
      <c r="AG10" s="2"/>
      <c r="AH10" s="2"/>
      <c r="AI10" s="2"/>
      <c r="AJ10" s="2"/>
      <c r="AK10" s="2"/>
      <c r="AL10" s="45">
        <f>データ!$U$6</f>
        <v>83814</v>
      </c>
      <c r="AM10" s="45"/>
      <c r="AN10" s="45"/>
      <c r="AO10" s="45"/>
      <c r="AP10" s="45"/>
      <c r="AQ10" s="45"/>
      <c r="AR10" s="45"/>
      <c r="AS10" s="45"/>
      <c r="AT10" s="46">
        <f>データ!$V$6</f>
        <v>21.03</v>
      </c>
      <c r="AU10" s="47"/>
      <c r="AV10" s="47"/>
      <c r="AW10" s="47"/>
      <c r="AX10" s="47"/>
      <c r="AY10" s="47"/>
      <c r="AZ10" s="47"/>
      <c r="BA10" s="47"/>
      <c r="BB10" s="48">
        <f>データ!$W$6</f>
        <v>3985.45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82"/>
      <c r="BN16" s="82"/>
      <c r="BO16" s="82"/>
      <c r="BP16" s="82"/>
      <c r="BQ16" s="82"/>
      <c r="BR16" s="82"/>
      <c r="BS16" s="82"/>
      <c r="BT16" s="82"/>
      <c r="BU16" s="82"/>
      <c r="BV16" s="82"/>
      <c r="BW16" s="82"/>
      <c r="BX16" s="82"/>
      <c r="BY16" s="82"/>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2"/>
      <c r="BN44" s="82"/>
      <c r="BO44" s="82"/>
      <c r="BP44" s="82"/>
      <c r="BQ44" s="82"/>
      <c r="BR44" s="82"/>
      <c r="BS44" s="82"/>
      <c r="BT44" s="82"/>
      <c r="BU44" s="82"/>
      <c r="BV44" s="82"/>
      <c r="BW44" s="82"/>
      <c r="BX44" s="82"/>
      <c r="BY44" s="82"/>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113</v>
      </c>
      <c r="BM47" s="84"/>
      <c r="BN47" s="84"/>
      <c r="BO47" s="84"/>
      <c r="BP47" s="84"/>
      <c r="BQ47" s="84"/>
      <c r="BR47" s="84"/>
      <c r="BS47" s="84"/>
      <c r="BT47" s="84"/>
      <c r="BU47" s="84"/>
      <c r="BV47" s="84"/>
      <c r="BW47" s="84"/>
      <c r="BX47" s="84"/>
      <c r="BY47" s="84"/>
      <c r="BZ47" s="85"/>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3"/>
      <c r="BM60" s="84"/>
      <c r="BN60" s="84"/>
      <c r="BO60" s="84"/>
      <c r="BP60" s="84"/>
      <c r="BQ60" s="84"/>
      <c r="BR60" s="84"/>
      <c r="BS60" s="84"/>
      <c r="BT60" s="84"/>
      <c r="BU60" s="84"/>
      <c r="BV60" s="84"/>
      <c r="BW60" s="84"/>
      <c r="BX60" s="84"/>
      <c r="BY60" s="84"/>
      <c r="BZ60" s="85"/>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3"/>
      <c r="BM61" s="84"/>
      <c r="BN61" s="84"/>
      <c r="BO61" s="84"/>
      <c r="BP61" s="84"/>
      <c r="BQ61" s="84"/>
      <c r="BR61" s="84"/>
      <c r="BS61" s="84"/>
      <c r="BT61" s="84"/>
      <c r="BU61" s="84"/>
      <c r="BV61" s="84"/>
      <c r="BW61" s="84"/>
      <c r="BX61" s="84"/>
      <c r="BY61" s="84"/>
      <c r="BZ61" s="85"/>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G9ijKs39BB6NYcSk9F1Fn3zpMyd4QsZ162QIo7DjYAeIPKmJFRcvcfYNh/69umWohNN0T+gbMTrl87WUnEMBgA==" saltValue="qRkDXn81SAX9dUJmP7fxD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5">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232262</v>
      </c>
      <c r="D6" s="20">
        <f t="shared" si="3"/>
        <v>46</v>
      </c>
      <c r="E6" s="20">
        <f t="shared" si="3"/>
        <v>1</v>
      </c>
      <c r="F6" s="20">
        <f t="shared" si="3"/>
        <v>0</v>
      </c>
      <c r="G6" s="20">
        <f t="shared" si="3"/>
        <v>1</v>
      </c>
      <c r="H6" s="20" t="str">
        <f t="shared" si="3"/>
        <v>愛知県　尾張旭市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92.99</v>
      </c>
      <c r="P6" s="21">
        <f t="shared" si="3"/>
        <v>99.99</v>
      </c>
      <c r="Q6" s="21">
        <f t="shared" si="3"/>
        <v>2695</v>
      </c>
      <c r="R6" s="21">
        <f t="shared" si="3"/>
        <v>83986</v>
      </c>
      <c r="S6" s="21">
        <f t="shared" si="3"/>
        <v>21.03</v>
      </c>
      <c r="T6" s="21">
        <f t="shared" si="3"/>
        <v>3993.63</v>
      </c>
      <c r="U6" s="21">
        <f t="shared" si="3"/>
        <v>83814</v>
      </c>
      <c r="V6" s="21">
        <f t="shared" si="3"/>
        <v>21.03</v>
      </c>
      <c r="W6" s="21">
        <f t="shared" si="3"/>
        <v>3985.45</v>
      </c>
      <c r="X6" s="22">
        <f>IF(X7="",NA(),X7)</f>
        <v>121.02</v>
      </c>
      <c r="Y6" s="22">
        <f t="shared" ref="Y6:AG6" si="4">IF(Y7="",NA(),Y7)</f>
        <v>120.97</v>
      </c>
      <c r="Z6" s="22">
        <f t="shared" si="4"/>
        <v>105.39</v>
      </c>
      <c r="AA6" s="22">
        <f t="shared" si="4"/>
        <v>120.56</v>
      </c>
      <c r="AB6" s="22">
        <f t="shared" si="4"/>
        <v>120.61</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590.38</v>
      </c>
      <c r="AU6" s="22">
        <f t="shared" ref="AU6:BC6" si="6">IF(AU7="",NA(),AU7)</f>
        <v>526.80999999999995</v>
      </c>
      <c r="AV6" s="22">
        <f t="shared" si="6"/>
        <v>460.1</v>
      </c>
      <c r="AW6" s="22">
        <f t="shared" si="6"/>
        <v>377.76</v>
      </c>
      <c r="AX6" s="22">
        <f t="shared" si="6"/>
        <v>443.39</v>
      </c>
      <c r="AY6" s="22">
        <f t="shared" si="6"/>
        <v>349.83</v>
      </c>
      <c r="AZ6" s="22">
        <f t="shared" si="6"/>
        <v>360.86</v>
      </c>
      <c r="BA6" s="22">
        <f t="shared" si="6"/>
        <v>350.79</v>
      </c>
      <c r="BB6" s="22">
        <f t="shared" si="6"/>
        <v>354.57</v>
      </c>
      <c r="BC6" s="22">
        <f t="shared" si="6"/>
        <v>357.74</v>
      </c>
      <c r="BD6" s="21" t="str">
        <f>IF(BD7="","",IF(BD7="-","【-】","【"&amp;SUBSTITUTE(TEXT(BD7,"#,##0.00"),"-","△")&amp;"】"))</f>
        <v>【252.29】</v>
      </c>
      <c r="BE6" s="22">
        <f>IF(BE7="",NA(),BE7)</f>
        <v>39.520000000000003</v>
      </c>
      <c r="BF6" s="22">
        <f t="shared" ref="BF6:BN6" si="7">IF(BF7="",NA(),BF7)</f>
        <v>30.23</v>
      </c>
      <c r="BG6" s="22">
        <f t="shared" si="7"/>
        <v>32.43</v>
      </c>
      <c r="BH6" s="22">
        <f t="shared" si="7"/>
        <v>34.909999999999997</v>
      </c>
      <c r="BI6" s="22">
        <f t="shared" si="7"/>
        <v>32.6</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119.17</v>
      </c>
      <c r="BQ6" s="22">
        <f t="shared" ref="BQ6:BY6" si="8">IF(BQ7="",NA(),BQ7)</f>
        <v>119.55</v>
      </c>
      <c r="BR6" s="22">
        <f t="shared" si="8"/>
        <v>102.08</v>
      </c>
      <c r="BS6" s="22">
        <f t="shared" si="8"/>
        <v>119.33</v>
      </c>
      <c r="BT6" s="22">
        <f t="shared" si="8"/>
        <v>102.12</v>
      </c>
      <c r="BU6" s="22">
        <f t="shared" si="8"/>
        <v>103.54</v>
      </c>
      <c r="BV6" s="22">
        <f t="shared" si="8"/>
        <v>103.32</v>
      </c>
      <c r="BW6" s="22">
        <f t="shared" si="8"/>
        <v>100.85</v>
      </c>
      <c r="BX6" s="22">
        <f t="shared" si="8"/>
        <v>103.79</v>
      </c>
      <c r="BY6" s="22">
        <f t="shared" si="8"/>
        <v>98.3</v>
      </c>
      <c r="BZ6" s="21" t="str">
        <f>IF(BZ7="","",IF(BZ7="-","【-】","【"&amp;SUBSTITUTE(TEXT(BZ7,"#,##0.00"),"-","△")&amp;"】"))</f>
        <v>【97.47】</v>
      </c>
      <c r="CA6" s="22">
        <f>IF(CA7="",NA(),CA7)</f>
        <v>130.82</v>
      </c>
      <c r="CB6" s="22">
        <f t="shared" ref="CB6:CJ6" si="9">IF(CB7="",NA(),CB7)</f>
        <v>130.15</v>
      </c>
      <c r="CC6" s="22">
        <f t="shared" si="9"/>
        <v>132.5</v>
      </c>
      <c r="CD6" s="22">
        <f t="shared" si="9"/>
        <v>130.29</v>
      </c>
      <c r="CE6" s="22">
        <f t="shared" si="9"/>
        <v>133.6</v>
      </c>
      <c r="CF6" s="22">
        <f t="shared" si="9"/>
        <v>167.46</v>
      </c>
      <c r="CG6" s="22">
        <f t="shared" si="9"/>
        <v>168.56</v>
      </c>
      <c r="CH6" s="22">
        <f t="shared" si="9"/>
        <v>167.1</v>
      </c>
      <c r="CI6" s="22">
        <f t="shared" si="9"/>
        <v>167.86</v>
      </c>
      <c r="CJ6" s="22">
        <f t="shared" si="9"/>
        <v>173.68</v>
      </c>
      <c r="CK6" s="21" t="str">
        <f>IF(CK7="","",IF(CK7="-","【-】","【"&amp;SUBSTITUTE(TEXT(CK7,"#,##0.00"),"-","△")&amp;"】"))</f>
        <v>【174.75】</v>
      </c>
      <c r="CL6" s="22">
        <f>IF(CL7="",NA(),CL7)</f>
        <v>60.3</v>
      </c>
      <c r="CM6" s="22">
        <f t="shared" ref="CM6:CU6" si="10">IF(CM7="",NA(),CM7)</f>
        <v>60.4</v>
      </c>
      <c r="CN6" s="22">
        <f t="shared" si="10"/>
        <v>62.65</v>
      </c>
      <c r="CO6" s="22">
        <f t="shared" si="10"/>
        <v>61.95</v>
      </c>
      <c r="CP6" s="22">
        <f t="shared" si="10"/>
        <v>60.95</v>
      </c>
      <c r="CQ6" s="22">
        <f t="shared" si="10"/>
        <v>59.46</v>
      </c>
      <c r="CR6" s="22">
        <f t="shared" si="10"/>
        <v>59.51</v>
      </c>
      <c r="CS6" s="22">
        <f t="shared" si="10"/>
        <v>59.91</v>
      </c>
      <c r="CT6" s="22">
        <f t="shared" si="10"/>
        <v>59.4</v>
      </c>
      <c r="CU6" s="22">
        <f t="shared" si="10"/>
        <v>59.24</v>
      </c>
      <c r="CV6" s="21" t="str">
        <f>IF(CV7="","",IF(CV7="-","【-】","【"&amp;SUBSTITUTE(TEXT(CV7,"#,##0.00"),"-","△")&amp;"】"))</f>
        <v>【59.97】</v>
      </c>
      <c r="CW6" s="22">
        <f>IF(CW7="",NA(),CW7)</f>
        <v>95.19</v>
      </c>
      <c r="CX6" s="22">
        <f t="shared" ref="CX6:DF6" si="11">IF(CX7="",NA(),CX7)</f>
        <v>93.99</v>
      </c>
      <c r="CY6" s="22">
        <f t="shared" si="11"/>
        <v>94.21</v>
      </c>
      <c r="CZ6" s="22">
        <f t="shared" si="11"/>
        <v>94.26</v>
      </c>
      <c r="DA6" s="22">
        <f t="shared" si="11"/>
        <v>93.72</v>
      </c>
      <c r="DB6" s="22">
        <f t="shared" si="11"/>
        <v>87.41</v>
      </c>
      <c r="DC6" s="22">
        <f t="shared" si="11"/>
        <v>87.08</v>
      </c>
      <c r="DD6" s="22">
        <f t="shared" si="11"/>
        <v>87.26</v>
      </c>
      <c r="DE6" s="22">
        <f t="shared" si="11"/>
        <v>87.57</v>
      </c>
      <c r="DF6" s="22">
        <f t="shared" si="11"/>
        <v>87.26</v>
      </c>
      <c r="DG6" s="21" t="str">
        <f>IF(DG7="","",IF(DG7="-","【-】","【"&amp;SUBSTITUTE(TEXT(DG7,"#,##0.00"),"-","△")&amp;"】"))</f>
        <v>【89.76】</v>
      </c>
      <c r="DH6" s="22">
        <f>IF(DH7="",NA(),DH7)</f>
        <v>47.94</v>
      </c>
      <c r="DI6" s="22">
        <f t="shared" ref="DI6:DQ6" si="12">IF(DI7="",NA(),DI7)</f>
        <v>47.99</v>
      </c>
      <c r="DJ6" s="22">
        <f t="shared" si="12"/>
        <v>48.59</v>
      </c>
      <c r="DK6" s="22">
        <f t="shared" si="12"/>
        <v>48.92</v>
      </c>
      <c r="DL6" s="22">
        <f t="shared" si="12"/>
        <v>49.19</v>
      </c>
      <c r="DM6" s="22">
        <f t="shared" si="12"/>
        <v>47.62</v>
      </c>
      <c r="DN6" s="22">
        <f t="shared" si="12"/>
        <v>48.55</v>
      </c>
      <c r="DO6" s="22">
        <f t="shared" si="12"/>
        <v>49.2</v>
      </c>
      <c r="DP6" s="22">
        <f t="shared" si="12"/>
        <v>50.01</v>
      </c>
      <c r="DQ6" s="22">
        <f t="shared" si="12"/>
        <v>50.99</v>
      </c>
      <c r="DR6" s="21" t="str">
        <f>IF(DR7="","",IF(DR7="-","【-】","【"&amp;SUBSTITUTE(TEXT(DR7,"#,##0.00"),"-","△")&amp;"】"))</f>
        <v>【51.51】</v>
      </c>
      <c r="DS6" s="22">
        <f>IF(DS7="",NA(),DS7)</f>
        <v>21.5</v>
      </c>
      <c r="DT6" s="22">
        <f t="shared" ref="DT6:EB6" si="13">IF(DT7="",NA(),DT7)</f>
        <v>20.89</v>
      </c>
      <c r="DU6" s="22">
        <f t="shared" si="13"/>
        <v>22.47</v>
      </c>
      <c r="DV6" s="22">
        <f t="shared" si="13"/>
        <v>27.18</v>
      </c>
      <c r="DW6" s="22">
        <f t="shared" si="13"/>
        <v>28.27</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0.24</v>
      </c>
      <c r="EE6" s="22">
        <f t="shared" ref="EE6:EM6" si="14">IF(EE7="",NA(),EE7)</f>
        <v>0.97</v>
      </c>
      <c r="EF6" s="22">
        <f t="shared" si="14"/>
        <v>0.69</v>
      </c>
      <c r="EG6" s="22">
        <f t="shared" si="14"/>
        <v>0.76</v>
      </c>
      <c r="EH6" s="22">
        <f t="shared" si="14"/>
        <v>0.86</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5">
      <c r="A7" s="15"/>
      <c r="B7" s="24">
        <v>2022</v>
      </c>
      <c r="C7" s="24">
        <v>232262</v>
      </c>
      <c r="D7" s="24">
        <v>46</v>
      </c>
      <c r="E7" s="24">
        <v>1</v>
      </c>
      <c r="F7" s="24">
        <v>0</v>
      </c>
      <c r="G7" s="24">
        <v>1</v>
      </c>
      <c r="H7" s="24" t="s">
        <v>93</v>
      </c>
      <c r="I7" s="24" t="s">
        <v>94</v>
      </c>
      <c r="J7" s="24" t="s">
        <v>95</v>
      </c>
      <c r="K7" s="24" t="s">
        <v>96</v>
      </c>
      <c r="L7" s="24" t="s">
        <v>97</v>
      </c>
      <c r="M7" s="24" t="s">
        <v>98</v>
      </c>
      <c r="N7" s="25" t="s">
        <v>99</v>
      </c>
      <c r="O7" s="25">
        <v>92.99</v>
      </c>
      <c r="P7" s="25">
        <v>99.99</v>
      </c>
      <c r="Q7" s="25">
        <v>2695</v>
      </c>
      <c r="R7" s="25">
        <v>83986</v>
      </c>
      <c r="S7" s="25">
        <v>21.03</v>
      </c>
      <c r="T7" s="25">
        <v>3993.63</v>
      </c>
      <c r="U7" s="25">
        <v>83814</v>
      </c>
      <c r="V7" s="25">
        <v>21.03</v>
      </c>
      <c r="W7" s="25">
        <v>3985.45</v>
      </c>
      <c r="X7" s="25">
        <v>121.02</v>
      </c>
      <c r="Y7" s="25">
        <v>120.97</v>
      </c>
      <c r="Z7" s="25">
        <v>105.39</v>
      </c>
      <c r="AA7" s="25">
        <v>120.56</v>
      </c>
      <c r="AB7" s="25">
        <v>120.61</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590.38</v>
      </c>
      <c r="AU7" s="25">
        <v>526.80999999999995</v>
      </c>
      <c r="AV7" s="25">
        <v>460.1</v>
      </c>
      <c r="AW7" s="25">
        <v>377.76</v>
      </c>
      <c r="AX7" s="25">
        <v>443.39</v>
      </c>
      <c r="AY7" s="25">
        <v>349.83</v>
      </c>
      <c r="AZ7" s="25">
        <v>360.86</v>
      </c>
      <c r="BA7" s="25">
        <v>350.79</v>
      </c>
      <c r="BB7" s="25">
        <v>354.57</v>
      </c>
      <c r="BC7" s="25">
        <v>357.74</v>
      </c>
      <c r="BD7" s="25">
        <v>252.29</v>
      </c>
      <c r="BE7" s="25">
        <v>39.520000000000003</v>
      </c>
      <c r="BF7" s="25">
        <v>30.23</v>
      </c>
      <c r="BG7" s="25">
        <v>32.43</v>
      </c>
      <c r="BH7" s="25">
        <v>34.909999999999997</v>
      </c>
      <c r="BI7" s="25">
        <v>32.6</v>
      </c>
      <c r="BJ7" s="25">
        <v>314.87</v>
      </c>
      <c r="BK7" s="25">
        <v>309.27999999999997</v>
      </c>
      <c r="BL7" s="25">
        <v>322.92</v>
      </c>
      <c r="BM7" s="25">
        <v>303.45999999999998</v>
      </c>
      <c r="BN7" s="25">
        <v>307.27999999999997</v>
      </c>
      <c r="BO7" s="25">
        <v>268.07</v>
      </c>
      <c r="BP7" s="25">
        <v>119.17</v>
      </c>
      <c r="BQ7" s="25">
        <v>119.55</v>
      </c>
      <c r="BR7" s="25">
        <v>102.08</v>
      </c>
      <c r="BS7" s="25">
        <v>119.33</v>
      </c>
      <c r="BT7" s="25">
        <v>102.12</v>
      </c>
      <c r="BU7" s="25">
        <v>103.54</v>
      </c>
      <c r="BV7" s="25">
        <v>103.32</v>
      </c>
      <c r="BW7" s="25">
        <v>100.85</v>
      </c>
      <c r="BX7" s="25">
        <v>103.79</v>
      </c>
      <c r="BY7" s="25">
        <v>98.3</v>
      </c>
      <c r="BZ7" s="25">
        <v>97.47</v>
      </c>
      <c r="CA7" s="25">
        <v>130.82</v>
      </c>
      <c r="CB7" s="25">
        <v>130.15</v>
      </c>
      <c r="CC7" s="25">
        <v>132.5</v>
      </c>
      <c r="CD7" s="25">
        <v>130.29</v>
      </c>
      <c r="CE7" s="25">
        <v>133.6</v>
      </c>
      <c r="CF7" s="25">
        <v>167.46</v>
      </c>
      <c r="CG7" s="25">
        <v>168.56</v>
      </c>
      <c r="CH7" s="25">
        <v>167.1</v>
      </c>
      <c r="CI7" s="25">
        <v>167.86</v>
      </c>
      <c r="CJ7" s="25">
        <v>173.68</v>
      </c>
      <c r="CK7" s="25">
        <v>174.75</v>
      </c>
      <c r="CL7" s="25">
        <v>60.3</v>
      </c>
      <c r="CM7" s="25">
        <v>60.4</v>
      </c>
      <c r="CN7" s="25">
        <v>62.65</v>
      </c>
      <c r="CO7" s="25">
        <v>61.95</v>
      </c>
      <c r="CP7" s="25">
        <v>60.95</v>
      </c>
      <c r="CQ7" s="25">
        <v>59.46</v>
      </c>
      <c r="CR7" s="25">
        <v>59.51</v>
      </c>
      <c r="CS7" s="25">
        <v>59.91</v>
      </c>
      <c r="CT7" s="25">
        <v>59.4</v>
      </c>
      <c r="CU7" s="25">
        <v>59.24</v>
      </c>
      <c r="CV7" s="25">
        <v>59.97</v>
      </c>
      <c r="CW7" s="25">
        <v>95.19</v>
      </c>
      <c r="CX7" s="25">
        <v>93.99</v>
      </c>
      <c r="CY7" s="25">
        <v>94.21</v>
      </c>
      <c r="CZ7" s="25">
        <v>94.26</v>
      </c>
      <c r="DA7" s="25">
        <v>93.72</v>
      </c>
      <c r="DB7" s="25">
        <v>87.41</v>
      </c>
      <c r="DC7" s="25">
        <v>87.08</v>
      </c>
      <c r="DD7" s="25">
        <v>87.26</v>
      </c>
      <c r="DE7" s="25">
        <v>87.57</v>
      </c>
      <c r="DF7" s="25">
        <v>87.26</v>
      </c>
      <c r="DG7" s="25">
        <v>89.76</v>
      </c>
      <c r="DH7" s="25">
        <v>47.94</v>
      </c>
      <c r="DI7" s="25">
        <v>47.99</v>
      </c>
      <c r="DJ7" s="25">
        <v>48.59</v>
      </c>
      <c r="DK7" s="25">
        <v>48.92</v>
      </c>
      <c r="DL7" s="25">
        <v>49.19</v>
      </c>
      <c r="DM7" s="25">
        <v>47.62</v>
      </c>
      <c r="DN7" s="25">
        <v>48.55</v>
      </c>
      <c r="DO7" s="25">
        <v>49.2</v>
      </c>
      <c r="DP7" s="25">
        <v>50.01</v>
      </c>
      <c r="DQ7" s="25">
        <v>50.99</v>
      </c>
      <c r="DR7" s="25">
        <v>51.51</v>
      </c>
      <c r="DS7" s="25">
        <v>21.5</v>
      </c>
      <c r="DT7" s="25">
        <v>20.89</v>
      </c>
      <c r="DU7" s="25">
        <v>22.47</v>
      </c>
      <c r="DV7" s="25">
        <v>27.18</v>
      </c>
      <c r="DW7" s="25">
        <v>28.27</v>
      </c>
      <c r="DX7" s="25">
        <v>16.27</v>
      </c>
      <c r="DY7" s="25">
        <v>17.11</v>
      </c>
      <c r="DZ7" s="25">
        <v>18.329999999999998</v>
      </c>
      <c r="EA7" s="25">
        <v>20.27</v>
      </c>
      <c r="EB7" s="25">
        <v>21.69</v>
      </c>
      <c r="EC7" s="25">
        <v>23.75</v>
      </c>
      <c r="ED7" s="25">
        <v>0.24</v>
      </c>
      <c r="EE7" s="25">
        <v>0.97</v>
      </c>
      <c r="EF7" s="25">
        <v>0.69</v>
      </c>
      <c r="EG7" s="25">
        <v>0.76</v>
      </c>
      <c r="EH7" s="25">
        <v>0.86</v>
      </c>
      <c r="EI7" s="25">
        <v>0.63</v>
      </c>
      <c r="EJ7" s="25">
        <v>0.63</v>
      </c>
      <c r="EK7" s="25">
        <v>0.6</v>
      </c>
      <c r="EL7" s="25">
        <v>0.56000000000000005</v>
      </c>
      <c r="EM7" s="25">
        <v>0.6</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2024-02-15T10:57:01Z</cp:lastPrinted>
  <dcterms:created xsi:type="dcterms:W3CDTF">2023-12-05T00:55:49Z</dcterms:created>
  <dcterms:modified xsi:type="dcterms:W3CDTF">2024-02-15T10:57:02Z</dcterms:modified>
  <cp:category/>
</cp:coreProperties>
</file>