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8　岩倉市\"/>
    </mc:Choice>
  </mc:AlternateContent>
  <xr:revisionPtr revIDLastSave="0" documentId="13_ncr:1_{DA7A7CAB-13A3-46A0-9C3B-9E34C3BD1FE3}" xr6:coauthVersionLast="47" xr6:coauthVersionMax="47" xr10:uidLastSave="{00000000-0000-0000-0000-000000000000}"/>
  <workbookProtection workbookAlgorithmName="SHA-512" workbookHashValue="LunwXa9JPkZwQbti+djxdbYmoGT1sleOUeDlT9T+BdT3wnmCILWqM5WQDSDn7AFQO20L287G5NEgLD/rB99Cww==" workbookSaltValue="k3p00OX7nfXFSYgiZYNzq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R6" i="5"/>
  <c r="Q6" i="5"/>
  <c r="W10" i="4" s="1"/>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BB10" i="4"/>
  <c r="AT10" i="4"/>
  <c r="AL10" i="4"/>
  <c r="AD10" i="4"/>
  <c r="P10" i="4"/>
  <c r="I10" i="4"/>
  <c r="AT8" i="4"/>
  <c r="AL8" i="4"/>
  <c r="P8" i="4"/>
  <c r="I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<sst xmlns="http://schemas.openxmlformats.org/spreadsheetml/2006/main" count="257" uniqueCount="116">
  <si>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</si>
  <si>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</si>
  <si>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</si>
  <si>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</si>
  <si>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</si>
  <si>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</si>
  <si>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</si>
  <si>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</si>
  <si>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</si>
  <si>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</si>
  <si>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</si>
  <si>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</si>
  <si>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</si>
  <si>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</si>
  <si>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</si>
  <si>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</si>
  <si>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</si>
  <si>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</si>
  <si>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</si>
  <si>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</si>
  <si>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</si>
  <si>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</si>
  <si>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</si>
  <si>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</si>
  <si>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</si>
  <si>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</si>
  <si>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</si>
  <si>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</si>
  <si>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</si>
  <si>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</si>
  <si>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</si>
  <si>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</si>
  <si>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</si>
  <si>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</si>
  <si>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</si>
  <si>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</si>
  <si>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</si>
  <si>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</si>
  <si>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</si>
  <si>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</si>
  <si>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</si>
  <si>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</si>
  <si>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</si>
  <si>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</si>
  <si>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</si>
  <si>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</si>
  <si>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</si>
  <si>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</si>
  <si>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</si>
  <si>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</si>
  <si>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</si>
  <si>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</si>
  <si>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</si>
  <si>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</si>
  <si>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</si>
  <si>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</si>
  <si>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</si>
  <si>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</si>
  <si>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</si>
  <si>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</si>
  <si>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</si>
  <si>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</si>
  <si>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</si>
  <si>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</si>
  <si>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</si>
  <si>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</si>
  <si>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</si>
  <si>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</si>
  <si>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</si>
  <si>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</si>
  <si>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</si>
  <si>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</si>
  <si>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</si>
  <si>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</si>
  <si>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</si>
  <si>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</si>
  <si>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</si>
  <si>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</si>
  <si>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</si>
  <si>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</si>
  <si>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</si>
  <si>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</si>
  <si>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</si>
  <si>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</si>
  <si>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</si>
  <si>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</si>
  <si>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</si>
  <si>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</si>
  <si>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</si>
  <si>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</si>
  <si>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</si>
  <si>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</si>
  <si>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</si>
  <si>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</si>
  <si>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</si>
  <si>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</si>
  <si>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</si>
  <si>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</si>
  <si>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</si>
  <si>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</si>
  <si>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</si>
  <si>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</si>
  <si>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</si>
  <si>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</si>
  <si>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</si>
  <si>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</si>
  <si>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</si>
  <si>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</si>
  <si>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</si>
  <si>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</si>
  <si>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</si>
  <si>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</si>
  <si>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</si>
  <si>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　本市の特定環境保全公共下水道は、平成6年度に建設事業を開始しており、事業開始から28年しか経過していないことから、法定耐用年数を経過する管渠はなく、老朽化は比較的進んでいないと考えられる。そのため、③管渠改善率は0だが、今後、修繕を必要とする管渠は増加していくと見込まれるため、既存の管渠の補修・改築を適時に行う必要がある。
</t>
    <rPh sb="5" eb="7">
      <t>トクテイ</t>
    </rPh>
    <rPh sb="7" eb="9">
      <t>カンキョウ</t>
    </rPh>
    <rPh sb="9" eb="11">
      <t>ホゼン</t>
    </rPh>
    <rPh sb="102" eb="104">
      <t>カンキョ</t>
    </rPh>
    <rPh sb="104" eb="106">
      <t>カイゼン</t>
    </rPh>
    <rPh sb="106" eb="107">
      <t>リツ</t>
    </rPh>
    <phoneticPr fontId="4"/>
  </si>
  <si>
    <t>　本市の特定環境保全公共下水道事業の経営は、必要な費用を使用料収入で賄えておらず、一般会計からの繰入金に大きく依存している。今後は管渠の経過年数に伴い、修繕を必要とする管渠が増加することが見込まれることから、計画的な改築・更新を進めて行く必要がある。また、持続可能な事業運営に向けてコスト削減を図るとともに、使用料収入を増加させる取り組みを進めていく必要があることから、令和５年度から料金改定に向けた審議会を設置し、使用料の見直しについて検討を行っている。
　経営戦略は令和2年度に策定済み。令和6年度に見直し予定である。</t>
    <rPh sb="1" eb="3">
      <t>ホンシ</t>
    </rPh>
    <rPh sb="4" eb="6">
      <t>トクテイ</t>
    </rPh>
    <rPh sb="6" eb="8">
      <t>カンキョウ</t>
    </rPh>
    <rPh sb="8" eb="10">
      <t>ホゼン</t>
    </rPh>
    <rPh sb="10" eb="12">
      <t>コウキョウ</t>
    </rPh>
    <rPh sb="12" eb="15">
      <t>ゲスイドウ</t>
    </rPh>
    <rPh sb="15" eb="17">
      <t>ジギョウ</t>
    </rPh>
    <rPh sb="18" eb="20">
      <t>ケイエイ</t>
    </rPh>
    <rPh sb="22" eb="24">
      <t>ヒツヨウ</t>
    </rPh>
    <rPh sb="25" eb="27">
      <t>ヒヨウ</t>
    </rPh>
    <rPh sb="28" eb="31">
      <t>シヨウリョウ</t>
    </rPh>
    <rPh sb="31" eb="33">
      <t>シュウニュウ</t>
    </rPh>
    <rPh sb="34" eb="35">
      <t>マカナ</t>
    </rPh>
    <rPh sb="52" eb="53">
      <t>オオ</t>
    </rPh>
    <phoneticPr fontId="4"/>
  </si>
  <si>
    <t xml:space="preserve">　令和元年度から地方公営企業法の一部適用となった。
①経常収支比率は100％を超えているが、一般会計からの繰入金に大きく依存している。
③流動比率は、前年度より数値が上回った。令和3年度は公共下水道事業と同一会計処理を行っている中で現金預金がマイナスとなったため数値が低かったが、令和4年度は令和2年度とほぼ同程度の比率となった。また、管渠布設工事等に係る企業債の償還金が流動負債の大部分を占めていることが、大きな負担となっている。今後、流動資産を増加させるためには使用料収入の確保を図る必要がある。
④企業債残高対事業規模比率は類似団体平均値を下回っている。下水道整備工事は完了しており、企業債の新規借入れはないため、今後も比率は低下していく予定である。
⑤経費回収率は類似団体平均値より下回っている。流域下水道維持管理費負担金や減価償却費、企業債利息の割合が高いため、汚水処理費の大幅な削減は難しいことから、使用料収入の増加を図る必要がある。
⑥汚水処理原価は類似団体平均値を下回っている。
⑧水洗化率は類似団体平均値を上回っている。下水道整備工事は完了しているため、水洗化率100%を目指し、今後も接続促進に取り組む。
</t>
    <rPh sb="39" eb="40">
      <t>コ</t>
    </rPh>
    <rPh sb="75" eb="78">
      <t>ゼンネンド</t>
    </rPh>
    <rPh sb="80" eb="82">
      <t>スウチ</t>
    </rPh>
    <rPh sb="83" eb="84">
      <t>ウエ</t>
    </rPh>
    <rPh sb="88" eb="90">
      <t>レイワ</t>
    </rPh>
    <rPh sb="91" eb="93">
      <t>ネンド</t>
    </rPh>
    <rPh sb="94" eb="96">
      <t>コウキョウ</t>
    </rPh>
    <rPh sb="96" eb="99">
      <t>ゲスイドウ</t>
    </rPh>
    <rPh sb="99" eb="101">
      <t>ジギョウ</t>
    </rPh>
    <rPh sb="102" eb="103">
      <t>ドウ</t>
    </rPh>
    <rPh sb="103" eb="104">
      <t>イチ</t>
    </rPh>
    <rPh sb="104" eb="106">
      <t>カイケイ</t>
    </rPh>
    <rPh sb="106" eb="108">
      <t>ショリ</t>
    </rPh>
    <rPh sb="109" eb="110">
      <t>オコナ</t>
    </rPh>
    <rPh sb="114" eb="115">
      <t>ナカ</t>
    </rPh>
    <rPh sb="116" eb="118">
      <t>ゲンキン</t>
    </rPh>
    <rPh sb="118" eb="120">
      <t>ヨキン</t>
    </rPh>
    <rPh sb="131" eb="133">
      <t>スウチ</t>
    </rPh>
    <rPh sb="134" eb="135">
      <t>ヒク</t>
    </rPh>
    <rPh sb="140" eb="142">
      <t>レイワ</t>
    </rPh>
    <rPh sb="143" eb="145">
      <t>ネンド</t>
    </rPh>
    <rPh sb="146" eb="148">
      <t>レイワ</t>
    </rPh>
    <rPh sb="149" eb="151">
      <t>ネンド</t>
    </rPh>
    <rPh sb="154" eb="157">
      <t>ドウテイド</t>
    </rPh>
    <rPh sb="158" eb="160">
      <t>ヒリツ</t>
    </rPh>
    <rPh sb="191" eb="194">
      <t>ダイブブン</t>
    </rPh>
    <rPh sb="216" eb="218">
      <t>コンゴ</t>
    </rPh>
    <rPh sb="219" eb="221">
      <t>リュウドウ</t>
    </rPh>
    <rPh sb="221" eb="223">
      <t>シサン</t>
    </rPh>
    <rPh sb="224" eb="226">
      <t>ゾウカ</t>
    </rPh>
    <rPh sb="265" eb="267">
      <t>ルイジ</t>
    </rPh>
    <rPh sb="267" eb="269">
      <t>ダンタイ</t>
    </rPh>
    <rPh sb="269" eb="272">
      <t>ヘイキンチ</t>
    </rPh>
    <rPh sb="273" eb="275">
      <t>シタマワ</t>
    </rPh>
    <rPh sb="280" eb="283">
      <t>ゲスイドウ</t>
    </rPh>
    <rPh sb="288" eb="290">
      <t>カンリョウ</t>
    </rPh>
    <rPh sb="295" eb="297">
      <t>キギョウ</t>
    </rPh>
    <rPh sb="297" eb="298">
      <t>サイ</t>
    </rPh>
    <rPh sb="299" eb="301">
      <t>シンキ</t>
    </rPh>
    <rPh sb="301" eb="302">
      <t>カ</t>
    </rPh>
    <rPh sb="302" eb="303">
      <t>イ</t>
    </rPh>
    <rPh sb="310" eb="312">
      <t>コンゴ</t>
    </rPh>
    <rPh sb="313" eb="315">
      <t>ヒリツ</t>
    </rPh>
    <rPh sb="316" eb="318">
      <t>テイカ</t>
    </rPh>
    <rPh sb="322" eb="324">
      <t>ヨテイ</t>
    </rPh>
    <rPh sb="342" eb="343">
      <t>チ</t>
    </rPh>
    <rPh sb="345" eb="347">
      <t>シタマワ</t>
    </rPh>
    <rPh sb="366" eb="368">
      <t>ゲンカ</t>
    </rPh>
    <rPh sb="368" eb="370">
      <t>ショウキャク</t>
    </rPh>
    <rPh sb="370" eb="371">
      <t>ヒ</t>
    </rPh>
    <rPh sb="386" eb="388">
      <t>オスイ</t>
    </rPh>
    <rPh sb="388" eb="390">
      <t>ショリ</t>
    </rPh>
    <rPh sb="390" eb="391">
      <t>ヒ</t>
    </rPh>
    <rPh sb="392" eb="394">
      <t>オオハバ</t>
    </rPh>
    <rPh sb="395" eb="397">
      <t>サクゲン</t>
    </rPh>
    <rPh sb="398" eb="399">
      <t>ムズカ</t>
    </rPh>
    <rPh sb="406" eb="409">
      <t>シヨウリョウ</t>
    </rPh>
    <rPh sb="409" eb="411">
      <t>シュウニュウ</t>
    </rPh>
    <rPh sb="412" eb="414">
      <t>ゾウカ</t>
    </rPh>
    <rPh sb="415" eb="416">
      <t>ハカ</t>
    </rPh>
    <rPh sb="417" eb="419">
      <t>ヒツヨウ</t>
    </rPh>
    <rPh sb="440" eb="442">
      <t>シタマワ</t>
    </rPh>
    <rPh sb="458" eb="461">
      <t>ヘイキンチ</t>
    </rPh>
    <rPh sb="462" eb="464">
      <t>ウワマワ</t>
    </rPh>
    <rPh sb="477" eb="479">
      <t>カンリョウ</t>
    </rPh>
    <rPh sb="486" eb="487">
      <t>スイ</t>
    </rPh>
    <rPh sb="495" eb="497">
      <t>メザ</t>
    </rPh>
    <rPh sb="499" eb="50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</si>
</sst>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4" fillId="0" borderId="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4" fillId="0" borderId="0"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133-40F5-9DE7-A6EC009618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7133-40F5-9DE7-A6EC009618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8-4115-AA70-80387895A3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ABD8-4115-AA70-80387895A3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91.25</c:v>
                </c:pt>
                <c:pt idx="2">
                  <c:v>92.03</c:v>
                </c:pt>
                <c:pt idx="3">
                  <c:v>93.22</c:v>
                </c:pt>
                <c:pt idx="4">
                  <c:v>93.05</c:v>
                </c:pt>
              </c:numCache>
            </c:numRef>
          </c:val>
          <c:extLst>
            <c:ext xmlns:c16="http://schemas.microsoft.com/office/drawing/2014/chart" uri="{C3380CC4-5D6E-409C-BE32-E72D297353CC}">
              <c16:uniqueId val="{00000000-ACC9-4E90-B6EA-D1876039B7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ACC9-4E90-B6EA-D1876039B7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101.6</c:v>
                </c:pt>
                <c:pt idx="2">
                  <c:v>114.4</c:v>
                </c:pt>
                <c:pt idx="3">
                  <c:v>100.11</c:v>
                </c:pt>
                <c:pt idx="4">
                  <c:v>101.4</c:v>
                </c:pt>
              </c:numCache>
            </c:numRef>
          </c:val>
          <c:extLst>
            <c:ext xmlns:c16="http://schemas.microsoft.com/office/drawing/2014/chart" uri="{C3380CC4-5D6E-409C-BE32-E72D297353CC}">
              <c16:uniqueId val="{00000000-F055-4CC7-A417-79B742420A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F055-4CC7-A417-79B742420A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3.31</c:v>
                </c:pt>
                <c:pt idx="2">
                  <c:v>6.61</c:v>
                </c:pt>
                <c:pt idx="3">
                  <c:v>9.9</c:v>
                </c:pt>
                <c:pt idx="4">
                  <c:v>13.15</c:v>
                </c:pt>
              </c:numCache>
            </c:numRef>
          </c:val>
          <c:extLst>
            <c:ext xmlns:c16="http://schemas.microsoft.com/office/drawing/2014/chart" uri="{C3380CC4-5D6E-409C-BE32-E72D297353CC}">
              <c16:uniqueId val="{00000000-CCB0-4451-B6C5-70749D640C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CCB0-4451-B6C5-70749D640C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855-4B20-9392-7293A46FF4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6855-4B20-9392-7293A46FF4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3A-4493-9734-7A94C91854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E73A-4493-9734-7A94C91854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15.44</c:v>
                </c:pt>
                <c:pt idx="2">
                  <c:v>19.59</c:v>
                </c:pt>
                <c:pt idx="3">
                  <c:v>-3.64</c:v>
                </c:pt>
                <c:pt idx="4">
                  <c:v>17.62</c:v>
                </c:pt>
              </c:numCache>
            </c:numRef>
          </c:val>
          <c:extLst>
            <c:ext xmlns:c16="http://schemas.microsoft.com/office/drawing/2014/chart" uri="{C3380CC4-5D6E-409C-BE32-E72D297353CC}">
              <c16:uniqueId val="{00000000-902E-48FD-9691-2E583376F2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902E-48FD-9691-2E583376F2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1560.5</c:v>
                </c:pt>
                <c:pt idx="2">
                  <c:v>1262.05</c:v>
                </c:pt>
                <c:pt idx="3">
                  <c:v>1000.92</c:v>
                </c:pt>
                <c:pt idx="4">
                  <c:v>748.14</c:v>
                </c:pt>
              </c:numCache>
            </c:numRef>
          </c:val>
          <c:extLst>
            <c:ext xmlns:c16="http://schemas.microsoft.com/office/drawing/2014/chart" uri="{C3380CC4-5D6E-409C-BE32-E72D297353CC}">
              <c16:uniqueId val="{00000000-9207-4F31-AD18-B41D813453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9207-4F31-AD18-B41D813453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57.3</c:v>
                </c:pt>
                <c:pt idx="2">
                  <c:v>57.37</c:v>
                </c:pt>
                <c:pt idx="3">
                  <c:v>56.99</c:v>
                </c:pt>
                <c:pt idx="4">
                  <c:v>56.48</c:v>
                </c:pt>
              </c:numCache>
            </c:numRef>
          </c:val>
          <c:extLst>
            <c:ext xmlns:c16="http://schemas.microsoft.com/office/drawing/2014/chart" uri="{C3380CC4-5D6E-409C-BE32-E72D297353CC}">
              <c16:uniqueId val="{00000000-8722-401D-B211-BED328F034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8722-401D-B211-BED328F034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AC85-4891-8366-779E7BADE2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AC85-4891-8366-779E7BADE2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9" t="str">
        <f>データ!H6</f>
        <v>愛知県　岩倉市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0" t="s">
        <v>9</v>
      </c>
      <c r="BM7" s="71"/>
      <c r="BN7" s="71"/>
      <c r="BO7" s="71"/>
      <c r="BP7" s="71"/>
      <c r="BQ7" s="71"/>
      <c r="BR7" s="71"/>
      <c r="BS7" s="71"/>
      <c r="BT7" s="71"/>
      <c r="BU7" s="71"/>
      <c r="BV7" s="71"/>
      <c r="BW7" s="71"/>
      <c r="BX7" s="71"/>
      <c r="BY7" s="72"/>
    </row>
    <row r="8" spans="1:78" ht="18.75" customHeight="1" x14ac:dyDescent="0.2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45">
        <f>データ!S6</f>
        <v>47821</v>
      </c>
      <c r="AM8" s="45"/>
      <c r="AN8" s="45"/>
      <c r="AO8" s="45"/>
      <c r="AP8" s="45"/>
      <c r="AQ8" s="45"/>
      <c r="AR8" s="45"/>
      <c r="AS8" s="45"/>
      <c r="AT8" s="46">
        <f>データ!T6</f>
        <v>10.47</v>
      </c>
      <c r="AU8" s="46"/>
      <c r="AV8" s="46"/>
      <c r="AW8" s="46"/>
      <c r="AX8" s="46"/>
      <c r="AY8" s="46"/>
      <c r="AZ8" s="46"/>
      <c r="BA8" s="46"/>
      <c r="BB8" s="46">
        <f>データ!U6</f>
        <v>4567.43</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79.28</v>
      </c>
      <c r="J10" s="46"/>
      <c r="K10" s="46"/>
      <c r="L10" s="46"/>
      <c r="M10" s="46"/>
      <c r="N10" s="46"/>
      <c r="O10" s="46"/>
      <c r="P10" s="46">
        <f>データ!P6</f>
        <v>2.29</v>
      </c>
      <c r="Q10" s="46"/>
      <c r="R10" s="46"/>
      <c r="S10" s="46"/>
      <c r="T10" s="46"/>
      <c r="U10" s="46"/>
      <c r="V10" s="46"/>
      <c r="W10" s="46">
        <f>データ!Q6</f>
        <v>100</v>
      </c>
      <c r="X10" s="46"/>
      <c r="Y10" s="46"/>
      <c r="Z10" s="46"/>
      <c r="AA10" s="46"/>
      <c r="AB10" s="46"/>
      <c r="AC10" s="46"/>
      <c r="AD10" s="45">
        <f>データ!R6</f>
        <v>1650</v>
      </c>
      <c r="AE10" s="45"/>
      <c r="AF10" s="45"/>
      <c r="AG10" s="45"/>
      <c r="AH10" s="45"/>
      <c r="AI10" s="45"/>
      <c r="AJ10" s="45"/>
      <c r="AK10" s="2"/>
      <c r="AL10" s="45">
        <f>データ!V6</f>
        <v>1094</v>
      </c>
      <c r="AM10" s="45"/>
      <c r="AN10" s="45"/>
      <c r="AO10" s="45"/>
      <c r="AP10" s="45"/>
      <c r="AQ10" s="45"/>
      <c r="AR10" s="45"/>
      <c r="AS10" s="45"/>
      <c r="AT10" s="46">
        <f>データ!W6</f>
        <v>0.32</v>
      </c>
      <c r="AU10" s="46"/>
      <c r="AV10" s="46"/>
      <c r="AW10" s="46"/>
      <c r="AX10" s="46"/>
      <c r="AY10" s="46"/>
      <c r="AZ10" s="46"/>
      <c r="BA10" s="46"/>
      <c r="BB10" s="46">
        <f>データ!X6</f>
        <v>3418.75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61"/>
      <c r="BN16" s="61"/>
      <c r="BO16" s="61"/>
      <c r="BP16" s="61"/>
      <c r="BQ16" s="61"/>
      <c r="BR16" s="61"/>
      <c r="BS16" s="61"/>
      <c r="BT16" s="61"/>
      <c r="BU16" s="61"/>
      <c r="BV16" s="61"/>
      <c r="BW16" s="61"/>
      <c r="BX16" s="61"/>
      <c r="BY16" s="61"/>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0ds+HS1oqcfYmoyJnIlA+906CiLrH3mMyXO4f9H4nOTsloMOAhJxNZKUjegsAHzG9Z1LeCqbersTPSqPAFEfew==" saltValue="wk1S9eL61T8ZrhEfLJ81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232289</v>
      </c>
      <c r="D6" s="19">
        <f t="shared" si="3"/>
        <v>46</v>
      </c>
      <c r="E6" s="19">
        <f t="shared" si="3"/>
        <v>17</v>
      </c>
      <c r="F6" s="19">
        <f t="shared" si="3"/>
        <v>4</v>
      </c>
      <c r="G6" s="19">
        <f t="shared" si="3"/>
        <v>0</v>
      </c>
      <c r="H6" s="19" t="str">
        <f t="shared" si="3"/>
        <v>愛知県　岩倉市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79.28</v>
      </c>
      <c r="P6" s="20">
        <f t="shared" si="3"/>
        <v>2.29</v>
      </c>
      <c r="Q6" s="20">
        <f t="shared" si="3"/>
        <v>100</v>
      </c>
      <c r="R6" s="20">
        <f t="shared" si="3"/>
        <v>1650</v>
      </c>
      <c r="S6" s="20">
        <f t="shared" si="3"/>
        <v>47821</v>
      </c>
      <c r="T6" s="20">
        <f t="shared" si="3"/>
        <v>10.47</v>
      </c>
      <c r="U6" s="20">
        <f t="shared" si="3"/>
        <v>4567.43</v>
      </c>
      <c r="V6" s="20">
        <f t="shared" si="3"/>
        <v>1094</v>
      </c>
      <c r="W6" s="20">
        <f t="shared" si="3"/>
        <v>0.32</v>
      </c>
      <c r="X6" s="20">
        <f t="shared" si="3"/>
        <v>3418.75</v>
      </c>
      <c r="Y6" s="21" t="str">
        <f>IF(Y7="",NA(),Y7)</f>
        <v>-</v>
      </c>
      <c r="Z6" s="21">
        <f t="shared" ref="Z6:AH6" si="4">IF(Z7="",NA(),Z7)</f>
        <v>101.6</v>
      </c>
      <c r="AA6" s="21">
        <f t="shared" si="4"/>
        <v>114.4</v>
      </c>
      <c r="AB6" s="21">
        <f t="shared" si="4"/>
        <v>100.11</v>
      </c>
      <c r="AC6" s="21">
        <f t="shared" si="4"/>
        <v>101.4</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15.44</v>
      </c>
      <c r="AW6" s="21">
        <f t="shared" si="6"/>
        <v>19.59</v>
      </c>
      <c r="AX6" s="21">
        <f t="shared" si="6"/>
        <v>-3.64</v>
      </c>
      <c r="AY6" s="21">
        <f t="shared" si="6"/>
        <v>17.62</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1560.5</v>
      </c>
      <c r="BH6" s="21">
        <f t="shared" si="7"/>
        <v>1262.05</v>
      </c>
      <c r="BI6" s="21">
        <f t="shared" si="7"/>
        <v>1000.92</v>
      </c>
      <c r="BJ6" s="21">
        <f t="shared" si="7"/>
        <v>748.14</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57.3</v>
      </c>
      <c r="BS6" s="21">
        <f t="shared" si="8"/>
        <v>57.37</v>
      </c>
      <c r="BT6" s="21">
        <f t="shared" si="8"/>
        <v>56.99</v>
      </c>
      <c r="BU6" s="21">
        <f t="shared" si="8"/>
        <v>56.48</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150</v>
      </c>
      <c r="CD6" s="21">
        <f t="shared" si="9"/>
        <v>150</v>
      </c>
      <c r="CE6" s="21">
        <f t="shared" si="9"/>
        <v>150</v>
      </c>
      <c r="CF6" s="21">
        <f t="shared" si="9"/>
        <v>150</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91.25</v>
      </c>
      <c r="CZ6" s="21">
        <f t="shared" si="11"/>
        <v>92.03</v>
      </c>
      <c r="DA6" s="21">
        <f t="shared" si="11"/>
        <v>93.22</v>
      </c>
      <c r="DB6" s="21">
        <f t="shared" si="11"/>
        <v>93.05</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3.31</v>
      </c>
      <c r="DK6" s="21">
        <f t="shared" si="12"/>
        <v>6.61</v>
      </c>
      <c r="DL6" s="21">
        <f t="shared" si="12"/>
        <v>9.9</v>
      </c>
      <c r="DM6" s="21">
        <f t="shared" si="12"/>
        <v>13.15</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25">
      <c r="A7" s="14"/>
      <c r="B7" s="23">
        <v>2022</v>
      </c>
      <c r="C7" s="23">
        <v>232289</v>
      </c>
      <c r="D7" s="23">
        <v>46</v>
      </c>
      <c r="E7" s="23">
        <v>17</v>
      </c>
      <c r="F7" s="23">
        <v>4</v>
      </c>
      <c r="G7" s="23">
        <v>0</v>
      </c>
      <c r="H7" s="23" t="s">
        <v>96</v>
      </c>
      <c r="I7" s="23" t="s">
        <v>97</v>
      </c>
      <c r="J7" s="23" t="s">
        <v>98</v>
      </c>
      <c r="K7" s="23" t="s">
        <v>99</v>
      </c>
      <c r="L7" s="23" t="s">
        <v>100</v>
      </c>
      <c r="M7" s="23" t="s">
        <v>101</v>
      </c>
      <c r="N7" s="24" t="s">
        <v>102</v>
      </c>
      <c r="O7" s="24">
        <v>79.28</v>
      </c>
      <c r="P7" s="24">
        <v>2.29</v>
      </c>
      <c r="Q7" s="24">
        <v>100</v>
      </c>
      <c r="R7" s="24">
        <v>1650</v>
      </c>
      <c r="S7" s="24">
        <v>47821</v>
      </c>
      <c r="T7" s="24">
        <v>10.47</v>
      </c>
      <c r="U7" s="24">
        <v>4567.43</v>
      </c>
      <c r="V7" s="24">
        <v>1094</v>
      </c>
      <c r="W7" s="24">
        <v>0.32</v>
      </c>
      <c r="X7" s="24">
        <v>3418.75</v>
      </c>
      <c r="Y7" s="24" t="s">
        <v>102</v>
      </c>
      <c r="Z7" s="24">
        <v>101.6</v>
      </c>
      <c r="AA7" s="24">
        <v>114.4</v>
      </c>
      <c r="AB7" s="24">
        <v>100.11</v>
      </c>
      <c r="AC7" s="24">
        <v>101.4</v>
      </c>
      <c r="AD7" s="24" t="s">
        <v>102</v>
      </c>
      <c r="AE7" s="24">
        <v>102.73</v>
      </c>
      <c r="AF7" s="24">
        <v>105.78</v>
      </c>
      <c r="AG7" s="24">
        <v>106.09</v>
      </c>
      <c r="AH7" s="24">
        <v>106.44</v>
      </c>
      <c r="AI7" s="24">
        <v>104.54</v>
      </c>
      <c r="AJ7" s="24" t="s">
        <v>102</v>
      </c>
      <c r="AK7" s="24">
        <v>0</v>
      </c>
      <c r="AL7" s="24">
        <v>0</v>
      </c>
      <c r="AM7" s="24">
        <v>0</v>
      </c>
      <c r="AN7" s="24">
        <v>0</v>
      </c>
      <c r="AO7" s="24" t="s">
        <v>102</v>
      </c>
      <c r="AP7" s="24">
        <v>94.97</v>
      </c>
      <c r="AQ7" s="24">
        <v>63.96</v>
      </c>
      <c r="AR7" s="24">
        <v>69.42</v>
      </c>
      <c r="AS7" s="24">
        <v>72.86</v>
      </c>
      <c r="AT7" s="24">
        <v>65.930000000000007</v>
      </c>
      <c r="AU7" s="24" t="s">
        <v>102</v>
      </c>
      <c r="AV7" s="24">
        <v>15.44</v>
      </c>
      <c r="AW7" s="24">
        <v>19.59</v>
      </c>
      <c r="AX7" s="24">
        <v>-3.64</v>
      </c>
      <c r="AY7" s="24">
        <v>17.62</v>
      </c>
      <c r="AZ7" s="24" t="s">
        <v>102</v>
      </c>
      <c r="BA7" s="24">
        <v>47.72</v>
      </c>
      <c r="BB7" s="24">
        <v>44.24</v>
      </c>
      <c r="BC7" s="24">
        <v>43.07</v>
      </c>
      <c r="BD7" s="24">
        <v>45.42</v>
      </c>
      <c r="BE7" s="24">
        <v>44.25</v>
      </c>
      <c r="BF7" s="24" t="s">
        <v>102</v>
      </c>
      <c r="BG7" s="24">
        <v>1560.5</v>
      </c>
      <c r="BH7" s="24">
        <v>1262.05</v>
      </c>
      <c r="BI7" s="24">
        <v>1000.92</v>
      </c>
      <c r="BJ7" s="24">
        <v>748.14</v>
      </c>
      <c r="BK7" s="24" t="s">
        <v>102</v>
      </c>
      <c r="BL7" s="24">
        <v>1206.79</v>
      </c>
      <c r="BM7" s="24">
        <v>1258.43</v>
      </c>
      <c r="BN7" s="24">
        <v>1163.75</v>
      </c>
      <c r="BO7" s="24">
        <v>1195.47</v>
      </c>
      <c r="BP7" s="24">
        <v>1182.1099999999999</v>
      </c>
      <c r="BQ7" s="24" t="s">
        <v>102</v>
      </c>
      <c r="BR7" s="24">
        <v>57.3</v>
      </c>
      <c r="BS7" s="24">
        <v>57.37</v>
      </c>
      <c r="BT7" s="24">
        <v>56.99</v>
      </c>
      <c r="BU7" s="24">
        <v>56.48</v>
      </c>
      <c r="BV7" s="24" t="s">
        <v>102</v>
      </c>
      <c r="BW7" s="24">
        <v>71.84</v>
      </c>
      <c r="BX7" s="24">
        <v>73.36</v>
      </c>
      <c r="BY7" s="24">
        <v>72.599999999999994</v>
      </c>
      <c r="BZ7" s="24">
        <v>69.430000000000007</v>
      </c>
      <c r="CA7" s="24">
        <v>73.78</v>
      </c>
      <c r="CB7" s="24" t="s">
        <v>102</v>
      </c>
      <c r="CC7" s="24">
        <v>150</v>
      </c>
      <c r="CD7" s="24">
        <v>150</v>
      </c>
      <c r="CE7" s="24">
        <v>150</v>
      </c>
      <c r="CF7" s="24">
        <v>150</v>
      </c>
      <c r="CG7" s="24" t="s">
        <v>102</v>
      </c>
      <c r="CH7" s="24">
        <v>228.47</v>
      </c>
      <c r="CI7" s="24">
        <v>224.88</v>
      </c>
      <c r="CJ7" s="24">
        <v>228.64</v>
      </c>
      <c r="CK7" s="24">
        <v>239.46</v>
      </c>
      <c r="CL7" s="24">
        <v>220.62</v>
      </c>
      <c r="CM7" s="24" t="s">
        <v>102</v>
      </c>
      <c r="CN7" s="24" t="s">
        <v>102</v>
      </c>
      <c r="CO7" s="24" t="s">
        <v>102</v>
      </c>
      <c r="CP7" s="24" t="s">
        <v>102</v>
      </c>
      <c r="CQ7" s="24" t="s">
        <v>102</v>
      </c>
      <c r="CR7" s="24" t="s">
        <v>102</v>
      </c>
      <c r="CS7" s="24">
        <v>42.47</v>
      </c>
      <c r="CT7" s="24">
        <v>42.4</v>
      </c>
      <c r="CU7" s="24">
        <v>42.28</v>
      </c>
      <c r="CV7" s="24">
        <v>41.06</v>
      </c>
      <c r="CW7" s="24">
        <v>42.22</v>
      </c>
      <c r="CX7" s="24" t="s">
        <v>102</v>
      </c>
      <c r="CY7" s="24">
        <v>91.25</v>
      </c>
      <c r="CZ7" s="24">
        <v>92.03</v>
      </c>
      <c r="DA7" s="24">
        <v>93.22</v>
      </c>
      <c r="DB7" s="24">
        <v>93.05</v>
      </c>
      <c r="DC7" s="24" t="s">
        <v>102</v>
      </c>
      <c r="DD7" s="24">
        <v>83.75</v>
      </c>
      <c r="DE7" s="24">
        <v>84.19</v>
      </c>
      <c r="DF7" s="24">
        <v>84.34</v>
      </c>
      <c r="DG7" s="24">
        <v>84.34</v>
      </c>
      <c r="DH7" s="24">
        <v>85.67</v>
      </c>
      <c r="DI7" s="24" t="s">
        <v>102</v>
      </c>
      <c r="DJ7" s="24">
        <v>3.31</v>
      </c>
      <c r="DK7" s="24">
        <v>6.61</v>
      </c>
      <c r="DL7" s="24">
        <v>9.9</v>
      </c>
      <c r="DM7" s="24">
        <v>13.15</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v>
      </c>
      <c r="EG7" s="24">
        <v>0</v>
      </c>
      <c r="EH7" s="24">
        <v>0</v>
      </c>
      <c r="EI7" s="24">
        <v>0</v>
      </c>
      <c r="EJ7" s="24" t="s">
        <v>102</v>
      </c>
      <c r="EK7" s="24">
        <v>0.36</v>
      </c>
      <c r="EL7" s="24">
        <v>0.39</v>
      </c>
      <c r="EM7" s="24">
        <v>0.1</v>
      </c>
      <c r="EN7" s="24">
        <v>0.08</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2024-02-06T08:35:54Z</cp:lastPrinted>
  <dcterms:created xsi:type="dcterms:W3CDTF">2023-12-12T00:56:34Z</dcterms:created>
  <dcterms:modified xsi:type="dcterms:W3CDTF">2024-02-22T02:30:38Z</dcterms:modified>
  <cp:category/>
</cp:coreProperties>
</file>