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0.1.41.49\rizai\★新規運用用（山田編集中）\023  経営比較分析表　〇\R5\06 公開用データ\08 駐車場\"/>
    </mc:Choice>
  </mc:AlternateContent>
  <xr:revisionPtr revIDLastSave="0" documentId="13_ncr:1_{D44D53CF-9919-42AE-B5B4-ABCA94EB8D29}" xr6:coauthVersionLast="47" xr6:coauthVersionMax="47" xr10:uidLastSave="{00000000-0000-0000-0000-000000000000}"/>
  <workbookProtection workbookAlgorithmName="SHA-512" workbookHashValue="5YIKFgPhBx9CLrH67gMsMUDkohO4EOvUigBqI4MUjVyseeKlraREhLwkd2CzgeFEUUBx+wcvKu2zpA0zhUXuxw==" workbookSaltValue="z3isAxrqfXbypvek0cXwMw==" workbookSpinCount="100000" lockStructure="1"/>
  <bookViews>
    <workbookView xWindow="-110" yWindow="-110" windowWidth="22780" windowHeight="146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E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MI76" i="4" l="1"/>
  <c r="HJ51" i="4"/>
  <c r="MA30" i="4"/>
  <c r="HJ30" i="4"/>
  <c r="IT76" i="4"/>
  <c r="CS51" i="4"/>
  <c r="CS30" i="4"/>
  <c r="BZ76" i="4"/>
  <c r="MA51" i="4"/>
  <c r="C11" i="5"/>
  <c r="D11" i="5"/>
  <c r="E11" i="5"/>
  <c r="B11" i="5"/>
  <c r="BK76" i="4" l="1"/>
  <c r="LH51" i="4"/>
  <c r="BZ51" i="4"/>
  <c r="GQ30" i="4"/>
  <c r="BZ30" i="4"/>
  <c r="LT76" i="4"/>
  <c r="GQ51" i="4"/>
  <c r="LH30" i="4"/>
  <c r="IE76" i="4"/>
  <c r="BG30" i="4"/>
  <c r="AV76" i="4"/>
  <c r="KO51" i="4"/>
  <c r="LE76" i="4"/>
  <c r="BG51" i="4"/>
  <c r="FX30" i="4"/>
  <c r="FX51" i="4"/>
  <c r="KO30" i="4"/>
  <c r="HP76" i="4"/>
  <c r="HA76" i="4"/>
  <c r="AN51" i="4"/>
  <c r="FE30" i="4"/>
  <c r="AN30" i="4"/>
  <c r="AG76" i="4"/>
  <c r="JV51" i="4"/>
  <c r="KP76" i="4"/>
  <c r="FE51" i="4"/>
  <c r="JV30" i="4"/>
  <c r="KA76" i="4"/>
  <c r="EL51" i="4"/>
  <c r="JC30" i="4"/>
  <c r="U30" i="4"/>
  <c r="R76" i="4"/>
  <c r="JC51" i="4"/>
  <c r="GL76" i="4"/>
  <c r="U51" i="4"/>
  <c r="EL30" i="4"/>
</calcChain>
</file>

<file path=xl/sharedStrings.xml><?xml version="1.0" encoding="utf-8"?>
<sst xmlns="http://schemas.openxmlformats.org/spreadsheetml/2006/main" count="279" uniqueCount="126">
  <si>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</si>
  <si>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</si>
  <si>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</si>
  <si>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</si>
  <si>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</si>
  <si>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</si>
  <si>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</si>
  <si>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</si>
  <si>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</si>
  <si>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</si>
  <si>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</si>
  <si>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</si>
  <si>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</si>
  <si>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</si>
  <si>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</si>
  <si>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</si>
  <si>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</si>
  <si>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</si>
  <si>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</si>
  <si>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</si>
  <si>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</si>
  <si>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</si>
  <si>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</si>
  <si>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</si>
  <si>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</si>
  <si>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</si>
  <si>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</si>
  <si>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</si>
  <si>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</si>
  <si>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</si>
  <si>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</si>
  <si>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</si>
  <si>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</si>
  <si>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</si>
  <si>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</si>
  <si>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</si>
  <si>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</si>
  <si>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</si>
  <si>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</si>
  <si>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</si>
  <si>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</si>
  <si>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</si>
  <si>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</si>
  <si>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</si>
  <si>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</si>
  <si>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</si>
  <si>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</si>
  <si>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</si>
  <si>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</si>
  <si>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</si>
  <si>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</si>
  <si>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</si>
  <si>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</si>
  <si>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</si>
  <si>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</si>
  <si>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</si>
  <si>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</si>
  <si>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</si>
  <si>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</si>
  <si>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</si>
  <si>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</si>
  <si>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</si>
  <si>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</si>
  <si>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</si>
  <si>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</si>
  <si>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</si>
  <si>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</si>
  <si>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</si>
  <si>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</si>
  <si>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</si>
  <si>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</si>
  <si>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</si>
  <si>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</si>
  <si>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</si>
  <si>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</si>
  <si>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</si>
  <si>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</si>
  <si>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</si>
  <si>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</si>
  <si>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</si>
  <si>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</si>
  <si>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</si>
  <si>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</si>
  <si>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</si>
  <si>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</si>
  <si>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</si>
  <si>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</si>
  <si>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</si>
  <si>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</si>
  <si>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</si>
  <si>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</si>
  <si>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</si>
  <si>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</si>
  <si>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</si>
  <si>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</si>
  <si>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</si>
  <si>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</si>
  <si>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</si>
  <si>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</si>
  <si>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</si>
  <si>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</si>
  <si>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</si>
  <si>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</si>
  <si>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</si>
  <si>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</si>
  <si>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</si>
  <si>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愛知県　豊明市</t>
  </si>
  <si>
    <t>前後駅前市営駐車場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</si>
  <si>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</si>
  <si>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</si>
  <si>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</si>
  <si>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</si>
  <si>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</si>
  <si>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</si>
  <si>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</si>
  <si>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</si>
  <si>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</si>
  <si>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</si>
  <si>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</si>
  <si>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</si>
  <si>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</si>
  <si>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</si>
  <si>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令和4年3月31日をもって前後駅前市営駐車場を廃止し、駐輪場として、令和4年10月オープンした。</t>
    <rPh sb="0" eb="2">
      <t>レイワ</t>
    </rPh>
    <rPh sb="3" eb="4">
      <t>ネン</t>
    </rPh>
    <rPh sb="5" eb="6">
      <t>ツキ</t>
    </rPh>
    <rPh sb="8" eb="9">
      <t>ニチ</t>
    </rPh>
    <rPh sb="13" eb="22">
      <t>ゼ</t>
    </rPh>
    <rPh sb="23" eb="25">
      <t>ハイシ</t>
    </rPh>
    <rPh sb="27" eb="30">
      <t>チュウリンジョウ</t>
    </rPh>
    <rPh sb="34" eb="36">
      <t>レイワ</t>
    </rPh>
    <rPh sb="37" eb="38">
      <t>ネン</t>
    </rPh>
    <rPh sb="40" eb="41">
      <t>ツキ</t>
    </rPh>
    <phoneticPr fontId="5"/>
  </si>
  <si>
    <t>令和4年3月31日をもって前後駅前市営駐車場を廃止し、駐輪場とするために、駐車場設備の撤去を行ったため、⑤EBITDAはマイナスとなっています。</t>
    <rPh sb="0" eb="2">
      <t>レイワ</t>
    </rPh>
    <rPh sb="3" eb="4">
      <t>ネン</t>
    </rPh>
    <rPh sb="5" eb="6">
      <t>ガツ</t>
    </rPh>
    <rPh sb="8" eb="9">
      <t>ニチ</t>
    </rPh>
    <rPh sb="13" eb="15">
      <t>ゼンゴ</t>
    </rPh>
    <rPh sb="15" eb="16">
      <t>エキ</t>
    </rPh>
    <rPh sb="16" eb="17">
      <t>マエ</t>
    </rPh>
    <rPh sb="17" eb="19">
      <t>シエイ</t>
    </rPh>
    <rPh sb="19" eb="22">
      <t>チュウシャジョウ</t>
    </rPh>
    <rPh sb="23" eb="25">
      <t>ハイシ</t>
    </rPh>
    <rPh sb="27" eb="30">
      <t>チュウリンジョウ</t>
    </rPh>
    <rPh sb="37" eb="40">
      <t>チュウシャジョウ</t>
    </rPh>
    <rPh sb="40" eb="42">
      <t>セツビ</t>
    </rPh>
    <rPh sb="43" eb="45">
      <t>テッキョ</t>
    </rPh>
    <rPh sb="46" eb="47">
      <t>オコナ</t>
    </rPh>
    <phoneticPr fontId="5"/>
  </si>
  <si>
    <t>令和4年3月31日をもって前後駅前市営駐車場を廃止し、駐輪場として、令和4年10月オープンした。</t>
    <rPh sb="0" eb="2">
      <t>レイワ</t>
    </rPh>
    <rPh sb="3" eb="4">
      <t>ネン</t>
    </rPh>
    <rPh sb="5" eb="6">
      <t>ガツ</t>
    </rPh>
    <rPh sb="8" eb="9">
      <t>ニチ</t>
    </rPh>
    <rPh sb="13" eb="15">
      <t>ゼンゴ</t>
    </rPh>
    <rPh sb="15" eb="16">
      <t>エキ</t>
    </rPh>
    <rPh sb="16" eb="17">
      <t>マエ</t>
    </rPh>
    <rPh sb="17" eb="19">
      <t>シエイ</t>
    </rPh>
    <rPh sb="19" eb="22">
      <t>チュウシャジョウ</t>
    </rPh>
    <rPh sb="23" eb="25">
      <t>ハイシ</t>
    </rPh>
    <rPh sb="27" eb="30">
      <t>チュウリンジョウ</t>
    </rPh>
    <rPh sb="34" eb="36">
      <t>レイワ</t>
    </rPh>
    <rPh sb="37" eb="38">
      <t>ネン</t>
    </rPh>
    <rPh sb="40" eb="41">
      <t>ガツ</t>
    </rPh>
    <phoneticPr fontId="5"/>
  </si>
  <si>
    <t>令和４年３月３１日をもって前後駅前市営駐車場を廃止し、駐輪場として、令和４年１０月オープンしました。なお、令和５年３月３１日をもって豊明市有料駐車場特別会計を廃止しました。</t>
    <rPh sb="0" eb="2">
      <t>レイワ</t>
    </rPh>
    <rPh sb="3" eb="4">
      <t>ネン</t>
    </rPh>
    <rPh sb="5" eb="6">
      <t>ツキ</t>
    </rPh>
    <rPh sb="8" eb="9">
      <t>ニチ</t>
    </rPh>
    <rPh sb="13" eb="15">
      <t>ゼンゴ</t>
    </rPh>
    <rPh sb="15" eb="16">
      <t>エキ</t>
    </rPh>
    <rPh sb="16" eb="17">
      <t>マエ</t>
    </rPh>
    <rPh sb="17" eb="19">
      <t>シエイ</t>
    </rPh>
    <rPh sb="19" eb="22">
      <t>チュウシャジョウ</t>
    </rPh>
    <rPh sb="23" eb="25">
      <t>ハイシ</t>
    </rPh>
    <rPh sb="27" eb="30">
      <t>チュウリンジョウ</t>
    </rPh>
    <rPh sb="34" eb="36">
      <t>レイワ</t>
    </rPh>
    <rPh sb="37" eb="38">
      <t>ネン</t>
    </rPh>
    <rPh sb="40" eb="41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</si>
</sst>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171.6</c:v>
                </c:pt>
                <c:pt idx="1">
                  <c:v>144.6</c:v>
                </c:pt>
                <c:pt idx="2">
                  <c:v>88.4</c:v>
                </c:pt>
                <c:pt idx="3">
                  <c:v>104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12-49FE-8B3A-17E554A67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384.2</c:v>
                </c:pt>
                <c:pt idx="1">
                  <c:v>754.2</c:v>
                </c:pt>
                <c:pt idx="2">
                  <c:v>383.4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12-49FE-8B3A-17E554A67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E-4C59-A8FE-9395CD923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54.4</c:v>
                </c:pt>
                <c:pt idx="2">
                  <c:v>70.3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EE-4C59-A8FE-9395CD923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FFF-4E9B-9D7C-84629A980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FF-4E9B-9D7C-84629A980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B23-4534-BC9F-5171B4F42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23-4534-BC9F-5171B4F42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E-435D-A486-DCE53483E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2</c:v>
                </c:pt>
                <c:pt idx="2">
                  <c:v>10.199999999999999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FE-435D-A486-DCE53483E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7-4E6C-8F62-F06E52B67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407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D7-4E6C-8F62-F06E52B67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1335</c:v>
                </c:pt>
                <c:pt idx="1">
                  <c:v>1400</c:v>
                </c:pt>
                <c:pt idx="2">
                  <c:v>1400</c:v>
                </c:pt>
                <c:pt idx="3">
                  <c:v>1455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4-47A7-8ADF-5C7EE1AB6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279.89999999999998</c:v>
                </c:pt>
                <c:pt idx="1">
                  <c:v>295.5</c:v>
                </c:pt>
                <c:pt idx="2">
                  <c:v>224.4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D4-47A7-8ADF-5C7EE1AB6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36.700000000000003</c:v>
                </c:pt>
                <c:pt idx="1">
                  <c:v>27.3</c:v>
                </c:pt>
                <c:pt idx="2">
                  <c:v>-16.899999999999999</c:v>
                </c:pt>
                <c:pt idx="3">
                  <c:v>3.3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F4-43E6-A7B3-D7B6B5CC5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33.6</c:v>
                </c:pt>
                <c:pt idx="2">
                  <c:v>-122.5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F4-43E6-A7B3-D7B6B5CC5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1736</c:v>
                </c:pt>
                <c:pt idx="1">
                  <c:v>1280</c:v>
                </c:pt>
                <c:pt idx="2">
                  <c:v>-351</c:v>
                </c:pt>
                <c:pt idx="3">
                  <c:v>137</c:v>
                </c:pt>
                <c:pt idx="4">
                  <c:v>-161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81-4B15-A58C-D1D976E5D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8183</c:v>
                </c:pt>
                <c:pt idx="1">
                  <c:v>7940</c:v>
                </c:pt>
                <c:pt idx="2">
                  <c:v>2576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81-4B15-A58C-D1D976E5D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愛知県豊明市　前後駅前市営駐車場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-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114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32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0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123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171.6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144.6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88.4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104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0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1335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1400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1400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1455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 t="str">
        <f>データ!DO7</f>
        <v>-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384.2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754.2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383.4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338.4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1268.9000000000001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2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10.199999999999999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5.0999999999999996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1.9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279.89999999999998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295.5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224.4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251.9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291.5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124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122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36.700000000000003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27.3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-16.899999999999999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3.3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0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1736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1280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-351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137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-161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17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15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407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166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30.4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33.6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-122.5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8.5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26.6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8183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7940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2576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4153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6140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6"/>
      <c r="NE64" s="77"/>
      <c r="NF64" s="77"/>
      <c r="NG64" s="77"/>
      <c r="NH64" s="77"/>
      <c r="NI64" s="77"/>
      <c r="NJ64" s="77"/>
      <c r="NK64" s="77"/>
      <c r="NL64" s="77"/>
      <c r="NM64" s="77"/>
      <c r="NN64" s="77"/>
      <c r="NO64" s="77"/>
      <c r="NP64" s="77"/>
      <c r="NQ64" s="77"/>
      <c r="NR64" s="78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125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83.1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54.4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70.3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70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47.6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DkDkw/A9T9RayS/SeHyFl9pPBB3JP77vN3VRo6hCgtSfUu00KeTK2HvdR9ufvYvMTMTFseSr9hw1CZ+7OrjYpg==" saltValue="h29NOSdQeYIU7NnG1vBpB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91</v>
      </c>
      <c r="AL5" s="47" t="s">
        <v>92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92</v>
      </c>
      <c r="BI5" s="47" t="s">
        <v>93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92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92</v>
      </c>
      <c r="CE5" s="47" t="s">
        <v>93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91</v>
      </c>
      <c r="CQ5" s="47" t="s">
        <v>92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93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91</v>
      </c>
      <c r="DM5" s="47" t="s">
        <v>92</v>
      </c>
      <c r="DN5" s="47" t="s">
        <v>93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101</v>
      </c>
      <c r="B6" s="48">
        <f>B8</f>
        <v>2022</v>
      </c>
      <c r="C6" s="48">
        <f t="shared" ref="C6:X6" si="1">C8</f>
        <v>232297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愛知県豊明市</v>
      </c>
      <c r="I6" s="48" t="str">
        <f t="shared" si="1"/>
        <v>前後駅前市営駐車場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32</v>
      </c>
      <c r="S6" s="50" t="str">
        <f t="shared" si="1"/>
        <v>-</v>
      </c>
      <c r="T6" s="50" t="str">
        <f t="shared" si="1"/>
        <v>無</v>
      </c>
      <c r="U6" s="51">
        <f t="shared" si="1"/>
        <v>0</v>
      </c>
      <c r="V6" s="51">
        <f t="shared" si="1"/>
        <v>0</v>
      </c>
      <c r="W6" s="51">
        <f t="shared" si="1"/>
        <v>0</v>
      </c>
      <c r="X6" s="50" t="str">
        <f t="shared" si="1"/>
        <v>無</v>
      </c>
      <c r="Y6" s="52">
        <f>IF(Y8="-",NA(),Y8)</f>
        <v>171.6</v>
      </c>
      <c r="Z6" s="52">
        <f t="shared" ref="Z6:AH6" si="2">IF(Z8="-",NA(),Z8)</f>
        <v>144.6</v>
      </c>
      <c r="AA6" s="52">
        <f t="shared" si="2"/>
        <v>88.4</v>
      </c>
      <c r="AB6" s="52">
        <f t="shared" si="2"/>
        <v>104</v>
      </c>
      <c r="AC6" s="52">
        <f t="shared" si="2"/>
        <v>0</v>
      </c>
      <c r="AD6" s="52">
        <f t="shared" si="2"/>
        <v>384.2</v>
      </c>
      <c r="AE6" s="52">
        <f t="shared" si="2"/>
        <v>754.2</v>
      </c>
      <c r="AF6" s="52">
        <f t="shared" si="2"/>
        <v>383.4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2</v>
      </c>
      <c r="AQ6" s="52">
        <f t="shared" si="3"/>
        <v>10.199999999999999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17</v>
      </c>
      <c r="BA6" s="53">
        <f t="shared" si="4"/>
        <v>15</v>
      </c>
      <c r="BB6" s="53">
        <f t="shared" si="4"/>
        <v>407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>
        <f>IF(BF8="-",NA(),BF8)</f>
        <v>36.700000000000003</v>
      </c>
      <c r="BG6" s="52">
        <f t="shared" ref="BG6:BO6" si="5">IF(BG8="-",NA(),BG8)</f>
        <v>27.3</v>
      </c>
      <c r="BH6" s="52">
        <f t="shared" si="5"/>
        <v>-16.899999999999999</v>
      </c>
      <c r="BI6" s="52">
        <f t="shared" si="5"/>
        <v>3.3</v>
      </c>
      <c r="BJ6" s="52">
        <f t="shared" si="5"/>
        <v>0</v>
      </c>
      <c r="BK6" s="52">
        <f t="shared" si="5"/>
        <v>30.4</v>
      </c>
      <c r="BL6" s="52">
        <f t="shared" si="5"/>
        <v>33.6</v>
      </c>
      <c r="BM6" s="52">
        <f t="shared" si="5"/>
        <v>-122.5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>
        <f>IF(BQ8="-",NA(),BQ8)</f>
        <v>1736</v>
      </c>
      <c r="BR6" s="53">
        <f t="shared" ref="BR6:BZ6" si="6">IF(BR8="-",NA(),BR8)</f>
        <v>1280</v>
      </c>
      <c r="BS6" s="53">
        <f t="shared" si="6"/>
        <v>-351</v>
      </c>
      <c r="BT6" s="53">
        <f t="shared" si="6"/>
        <v>137</v>
      </c>
      <c r="BU6" s="53">
        <f t="shared" si="6"/>
        <v>-161</v>
      </c>
      <c r="BV6" s="53">
        <f t="shared" si="6"/>
        <v>8183</v>
      </c>
      <c r="BW6" s="53">
        <f t="shared" si="6"/>
        <v>7940</v>
      </c>
      <c r="BX6" s="53">
        <f t="shared" si="6"/>
        <v>2576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102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102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83.1</v>
      </c>
      <c r="DF6" s="52">
        <f t="shared" si="8"/>
        <v>54.4</v>
      </c>
      <c r="DG6" s="52">
        <f t="shared" si="8"/>
        <v>70.3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>
        <f>IF(DK8="-",NA(),DK8)</f>
        <v>1335</v>
      </c>
      <c r="DL6" s="52">
        <f t="shared" ref="DL6:DT6" si="9">IF(DL8="-",NA(),DL8)</f>
        <v>1400</v>
      </c>
      <c r="DM6" s="52">
        <f t="shared" si="9"/>
        <v>1400</v>
      </c>
      <c r="DN6" s="52">
        <f t="shared" si="9"/>
        <v>1455</v>
      </c>
      <c r="DO6" s="52" t="e">
        <f t="shared" si="9"/>
        <v>#N/A</v>
      </c>
      <c r="DP6" s="52">
        <f t="shared" si="9"/>
        <v>279.89999999999998</v>
      </c>
      <c r="DQ6" s="52">
        <f t="shared" si="9"/>
        <v>295.5</v>
      </c>
      <c r="DR6" s="52">
        <f t="shared" si="9"/>
        <v>224.4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103</v>
      </c>
      <c r="B7" s="48">
        <f t="shared" ref="B7:X7" si="10">B8</f>
        <v>2022</v>
      </c>
      <c r="C7" s="48">
        <f t="shared" si="10"/>
        <v>232297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愛知県　豊明市</v>
      </c>
      <c r="I7" s="48" t="str">
        <f t="shared" si="10"/>
        <v>前後駅前市営駐車場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32</v>
      </c>
      <c r="S7" s="50" t="str">
        <f t="shared" si="10"/>
        <v>-</v>
      </c>
      <c r="T7" s="50" t="str">
        <f t="shared" si="10"/>
        <v>無</v>
      </c>
      <c r="U7" s="51">
        <f t="shared" si="10"/>
        <v>0</v>
      </c>
      <c r="V7" s="51">
        <f t="shared" si="10"/>
        <v>0</v>
      </c>
      <c r="W7" s="51">
        <f t="shared" si="10"/>
        <v>0</v>
      </c>
      <c r="X7" s="50" t="str">
        <f t="shared" si="10"/>
        <v>無</v>
      </c>
      <c r="Y7" s="52">
        <f>Y8</f>
        <v>171.6</v>
      </c>
      <c r="Z7" s="52">
        <f t="shared" ref="Z7:AH7" si="11">Z8</f>
        <v>144.6</v>
      </c>
      <c r="AA7" s="52">
        <f t="shared" si="11"/>
        <v>88.4</v>
      </c>
      <c r="AB7" s="52">
        <f t="shared" si="11"/>
        <v>104</v>
      </c>
      <c r="AC7" s="52">
        <f t="shared" si="11"/>
        <v>0</v>
      </c>
      <c r="AD7" s="52">
        <f t="shared" si="11"/>
        <v>384.2</v>
      </c>
      <c r="AE7" s="52">
        <f t="shared" si="11"/>
        <v>754.2</v>
      </c>
      <c r="AF7" s="52">
        <f t="shared" si="11"/>
        <v>383.4</v>
      </c>
      <c r="AG7" s="52">
        <f t="shared" si="11"/>
        <v>338.4</v>
      </c>
      <c r="AH7" s="52">
        <f t="shared" si="11"/>
        <v>1268.9000000000001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2</v>
      </c>
      <c r="AQ7" s="52">
        <f t="shared" si="12"/>
        <v>10.199999999999999</v>
      </c>
      <c r="AR7" s="52">
        <f t="shared" si="12"/>
        <v>5.0999999999999996</v>
      </c>
      <c r="AS7" s="52">
        <f t="shared" si="12"/>
        <v>1.9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17</v>
      </c>
      <c r="BA7" s="53">
        <f t="shared" si="13"/>
        <v>15</v>
      </c>
      <c r="BB7" s="53">
        <f t="shared" si="13"/>
        <v>407</v>
      </c>
      <c r="BC7" s="53">
        <f t="shared" si="13"/>
        <v>166</v>
      </c>
      <c r="BD7" s="53">
        <f t="shared" si="13"/>
        <v>18</v>
      </c>
      <c r="BE7" s="51"/>
      <c r="BF7" s="52">
        <f>BF8</f>
        <v>36.700000000000003</v>
      </c>
      <c r="BG7" s="52">
        <f t="shared" ref="BG7:BO7" si="14">BG8</f>
        <v>27.3</v>
      </c>
      <c r="BH7" s="52">
        <f t="shared" si="14"/>
        <v>-16.899999999999999</v>
      </c>
      <c r="BI7" s="52">
        <f t="shared" si="14"/>
        <v>3.3</v>
      </c>
      <c r="BJ7" s="52">
        <f t="shared" si="14"/>
        <v>0</v>
      </c>
      <c r="BK7" s="52">
        <f t="shared" si="14"/>
        <v>30.4</v>
      </c>
      <c r="BL7" s="52">
        <f t="shared" si="14"/>
        <v>33.6</v>
      </c>
      <c r="BM7" s="52">
        <f t="shared" si="14"/>
        <v>-122.5</v>
      </c>
      <c r="BN7" s="52">
        <f t="shared" si="14"/>
        <v>8.5</v>
      </c>
      <c r="BO7" s="52">
        <f t="shared" si="14"/>
        <v>26.6</v>
      </c>
      <c r="BP7" s="49"/>
      <c r="BQ7" s="53">
        <f>BQ8</f>
        <v>1736</v>
      </c>
      <c r="BR7" s="53">
        <f t="shared" ref="BR7:BZ7" si="15">BR8</f>
        <v>1280</v>
      </c>
      <c r="BS7" s="53">
        <f t="shared" si="15"/>
        <v>-351</v>
      </c>
      <c r="BT7" s="53">
        <f t="shared" si="15"/>
        <v>137</v>
      </c>
      <c r="BU7" s="53">
        <f t="shared" si="15"/>
        <v>-161</v>
      </c>
      <c r="BV7" s="53">
        <f t="shared" si="15"/>
        <v>8183</v>
      </c>
      <c r="BW7" s="53">
        <f t="shared" si="15"/>
        <v>7940</v>
      </c>
      <c r="BX7" s="53">
        <f t="shared" si="15"/>
        <v>2576</v>
      </c>
      <c r="BY7" s="53">
        <f t="shared" si="15"/>
        <v>4153</v>
      </c>
      <c r="BZ7" s="53">
        <f t="shared" si="15"/>
        <v>6140</v>
      </c>
      <c r="CA7" s="51"/>
      <c r="CB7" s="52" t="s">
        <v>104</v>
      </c>
      <c r="CC7" s="52" t="s">
        <v>104</v>
      </c>
      <c r="CD7" s="52" t="s">
        <v>104</v>
      </c>
      <c r="CE7" s="52" t="s">
        <v>104</v>
      </c>
      <c r="CF7" s="52" t="s">
        <v>104</v>
      </c>
      <c r="CG7" s="52" t="s">
        <v>104</v>
      </c>
      <c r="CH7" s="52" t="s">
        <v>104</v>
      </c>
      <c r="CI7" s="52" t="s">
        <v>104</v>
      </c>
      <c r="CJ7" s="52" t="s">
        <v>104</v>
      </c>
      <c r="CK7" s="52" t="s">
        <v>105</v>
      </c>
      <c r="CL7" s="49"/>
      <c r="CM7" s="51">
        <f>CM8</f>
        <v>0</v>
      </c>
      <c r="CN7" s="51">
        <f>CN8</f>
        <v>0</v>
      </c>
      <c r="CO7" s="52" t="s">
        <v>104</v>
      </c>
      <c r="CP7" s="52" t="s">
        <v>104</v>
      </c>
      <c r="CQ7" s="52" t="s">
        <v>104</v>
      </c>
      <c r="CR7" s="52" t="s">
        <v>104</v>
      </c>
      <c r="CS7" s="52" t="s">
        <v>104</v>
      </c>
      <c r="CT7" s="52" t="s">
        <v>104</v>
      </c>
      <c r="CU7" s="52" t="s">
        <v>104</v>
      </c>
      <c r="CV7" s="52" t="s">
        <v>104</v>
      </c>
      <c r="CW7" s="52" t="s">
        <v>104</v>
      </c>
      <c r="CX7" s="52" t="s">
        <v>105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83.1</v>
      </c>
      <c r="DF7" s="52">
        <f t="shared" si="16"/>
        <v>54.4</v>
      </c>
      <c r="DG7" s="52">
        <f t="shared" si="16"/>
        <v>70.3</v>
      </c>
      <c r="DH7" s="52">
        <f t="shared" si="16"/>
        <v>70</v>
      </c>
      <c r="DI7" s="52">
        <f t="shared" si="16"/>
        <v>47.6</v>
      </c>
      <c r="DJ7" s="49"/>
      <c r="DK7" s="52">
        <f>DK8</f>
        <v>1335</v>
      </c>
      <c r="DL7" s="52">
        <f t="shared" ref="DL7:DT7" si="17">DL8</f>
        <v>1400</v>
      </c>
      <c r="DM7" s="52">
        <f t="shared" si="17"/>
        <v>1400</v>
      </c>
      <c r="DN7" s="52">
        <f t="shared" si="17"/>
        <v>1455</v>
      </c>
      <c r="DO7" s="52" t="str">
        <f t="shared" si="17"/>
        <v>-</v>
      </c>
      <c r="DP7" s="52">
        <f t="shared" si="17"/>
        <v>279.89999999999998</v>
      </c>
      <c r="DQ7" s="52">
        <f t="shared" si="17"/>
        <v>295.5</v>
      </c>
      <c r="DR7" s="52">
        <f t="shared" si="17"/>
        <v>224.4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2">
      <c r="A8" s="37"/>
      <c r="B8" s="55">
        <v>2022</v>
      </c>
      <c r="C8" s="55">
        <v>232297</v>
      </c>
      <c r="D8" s="55">
        <v>47</v>
      </c>
      <c r="E8" s="55">
        <v>14</v>
      </c>
      <c r="F8" s="55">
        <v>0</v>
      </c>
      <c r="G8" s="55">
        <v>1</v>
      </c>
      <c r="H8" s="55" t="s">
        <v>106</v>
      </c>
      <c r="I8" s="55" t="s">
        <v>107</v>
      </c>
      <c r="J8" s="55" t="s">
        <v>108</v>
      </c>
      <c r="K8" s="55" t="s">
        <v>109</v>
      </c>
      <c r="L8" s="55" t="s">
        <v>110</v>
      </c>
      <c r="M8" s="55" t="s">
        <v>111</v>
      </c>
      <c r="N8" s="55" t="s">
        <v>112</v>
      </c>
      <c r="O8" s="56" t="s">
        <v>113</v>
      </c>
      <c r="P8" s="57" t="s">
        <v>114</v>
      </c>
      <c r="Q8" s="57" t="s">
        <v>115</v>
      </c>
      <c r="R8" s="58">
        <v>32</v>
      </c>
      <c r="S8" s="57" t="s">
        <v>110</v>
      </c>
      <c r="T8" s="57" t="s">
        <v>116</v>
      </c>
      <c r="U8" s="58">
        <v>0</v>
      </c>
      <c r="V8" s="58">
        <v>0</v>
      </c>
      <c r="W8" s="58">
        <v>0</v>
      </c>
      <c r="X8" s="57" t="s">
        <v>116</v>
      </c>
      <c r="Y8" s="59">
        <v>171.6</v>
      </c>
      <c r="Z8" s="59">
        <v>144.6</v>
      </c>
      <c r="AA8" s="59">
        <v>88.4</v>
      </c>
      <c r="AB8" s="59">
        <v>104</v>
      </c>
      <c r="AC8" s="59">
        <v>0</v>
      </c>
      <c r="AD8" s="59">
        <v>384.2</v>
      </c>
      <c r="AE8" s="59">
        <v>754.2</v>
      </c>
      <c r="AF8" s="59">
        <v>383.4</v>
      </c>
      <c r="AG8" s="59">
        <v>338.4</v>
      </c>
      <c r="AH8" s="59">
        <v>1268.9000000000001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2</v>
      </c>
      <c r="AQ8" s="59">
        <v>10.199999999999999</v>
      </c>
      <c r="AR8" s="59">
        <v>5.0999999999999996</v>
      </c>
      <c r="AS8" s="59">
        <v>1.9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17</v>
      </c>
      <c r="BA8" s="60">
        <v>15</v>
      </c>
      <c r="BB8" s="60">
        <v>407</v>
      </c>
      <c r="BC8" s="60">
        <v>166</v>
      </c>
      <c r="BD8" s="60">
        <v>18</v>
      </c>
      <c r="BE8" s="60">
        <v>33</v>
      </c>
      <c r="BF8" s="59">
        <v>36.700000000000003</v>
      </c>
      <c r="BG8" s="59">
        <v>27.3</v>
      </c>
      <c r="BH8" s="59">
        <v>-16.899999999999999</v>
      </c>
      <c r="BI8" s="59">
        <v>3.3</v>
      </c>
      <c r="BJ8" s="59">
        <v>0</v>
      </c>
      <c r="BK8" s="59">
        <v>30.4</v>
      </c>
      <c r="BL8" s="59">
        <v>33.6</v>
      </c>
      <c r="BM8" s="59">
        <v>-122.5</v>
      </c>
      <c r="BN8" s="59">
        <v>8.5</v>
      </c>
      <c r="BO8" s="59">
        <v>26.6</v>
      </c>
      <c r="BP8" s="56">
        <v>12.8</v>
      </c>
      <c r="BQ8" s="60">
        <v>1736</v>
      </c>
      <c r="BR8" s="60">
        <v>1280</v>
      </c>
      <c r="BS8" s="60">
        <v>-351</v>
      </c>
      <c r="BT8" s="61">
        <v>137</v>
      </c>
      <c r="BU8" s="61">
        <v>-161</v>
      </c>
      <c r="BV8" s="60">
        <v>8183</v>
      </c>
      <c r="BW8" s="60">
        <v>7940</v>
      </c>
      <c r="BX8" s="60">
        <v>2576</v>
      </c>
      <c r="BY8" s="60">
        <v>4153</v>
      </c>
      <c r="BZ8" s="60">
        <v>6140</v>
      </c>
      <c r="CA8" s="58">
        <v>10556</v>
      </c>
      <c r="CB8" s="59" t="s">
        <v>110</v>
      </c>
      <c r="CC8" s="59" t="s">
        <v>110</v>
      </c>
      <c r="CD8" s="59" t="s">
        <v>110</v>
      </c>
      <c r="CE8" s="59" t="s">
        <v>110</v>
      </c>
      <c r="CF8" s="59" t="s">
        <v>110</v>
      </c>
      <c r="CG8" s="59" t="s">
        <v>110</v>
      </c>
      <c r="CH8" s="59" t="s">
        <v>110</v>
      </c>
      <c r="CI8" s="59" t="s">
        <v>110</v>
      </c>
      <c r="CJ8" s="59" t="s">
        <v>110</v>
      </c>
      <c r="CK8" s="59" t="s">
        <v>110</v>
      </c>
      <c r="CL8" s="56" t="s">
        <v>110</v>
      </c>
      <c r="CM8" s="58">
        <v>0</v>
      </c>
      <c r="CN8" s="58">
        <v>0</v>
      </c>
      <c r="CO8" s="59" t="s">
        <v>110</v>
      </c>
      <c r="CP8" s="59" t="s">
        <v>110</v>
      </c>
      <c r="CQ8" s="59" t="s">
        <v>110</v>
      </c>
      <c r="CR8" s="59" t="s">
        <v>110</v>
      </c>
      <c r="CS8" s="59" t="s">
        <v>110</v>
      </c>
      <c r="CT8" s="59" t="s">
        <v>110</v>
      </c>
      <c r="CU8" s="59" t="s">
        <v>110</v>
      </c>
      <c r="CV8" s="59" t="s">
        <v>110</v>
      </c>
      <c r="CW8" s="59" t="s">
        <v>110</v>
      </c>
      <c r="CX8" s="59" t="s">
        <v>110</v>
      </c>
      <c r="CY8" s="56" t="s">
        <v>110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83.1</v>
      </c>
      <c r="DF8" s="59">
        <v>54.4</v>
      </c>
      <c r="DG8" s="59">
        <v>70.3</v>
      </c>
      <c r="DH8" s="59">
        <v>70</v>
      </c>
      <c r="DI8" s="59">
        <v>47.6</v>
      </c>
      <c r="DJ8" s="56">
        <v>72.2</v>
      </c>
      <c r="DK8" s="59">
        <v>1335</v>
      </c>
      <c r="DL8" s="59">
        <v>1400</v>
      </c>
      <c r="DM8" s="59">
        <v>1400</v>
      </c>
      <c r="DN8" s="59">
        <v>1455</v>
      </c>
      <c r="DO8" s="59" t="s">
        <v>110</v>
      </c>
      <c r="DP8" s="59">
        <v>279.89999999999998</v>
      </c>
      <c r="DQ8" s="59">
        <v>295.5</v>
      </c>
      <c r="DR8" s="59">
        <v>224.4</v>
      </c>
      <c r="DS8" s="59">
        <v>251.9</v>
      </c>
      <c r="DT8" s="59">
        <v>291.5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117</v>
      </c>
      <c r="C10" s="64" t="s">
        <v>118</v>
      </c>
      <c r="D10" s="64" t="s">
        <v>119</v>
      </c>
      <c r="E10" s="64" t="s">
        <v>120</v>
      </c>
      <c r="F10" s="64" t="s">
        <v>121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Printed>2024-01-30T04:42:52Z</cp:lastPrinted>
  <dcterms:created xsi:type="dcterms:W3CDTF">2024-01-11T00:11:52Z</dcterms:created>
  <dcterms:modified xsi:type="dcterms:W3CDTF">2024-02-20T07:17:38Z</dcterms:modified>
  <cp:category/>
</cp:coreProperties>
</file>