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10.1.41.49\rizai\★新規運用用（山田編集中）\023  経営比較分析表　〇\R5\06 公開用データ\01 水道\"/>
    </mc:Choice>
  </mc:AlternateContent>
  <xr:revisionPtr revIDLastSave="0" documentId="13_ncr:1_{E55B5835-D8F8-49D4-A6F2-CDA8A88748A3}" xr6:coauthVersionLast="47" xr6:coauthVersionMax="47" xr10:uidLastSave="{00000000-0000-0000-0000-000000000000}"/>
  <workbookProtection workbookAlgorithmName="SHA-512" workbookHashValue="shl8e5jy6Usycfu/ZtzjJrmTMux9WdCCJTxQGkqOmXpQ/YLM1DaowuRRBKjsAhRqja64CxOXW08boLc1YkHL+Q==" workbookSaltValue="Qe9zfq8O5jXPTNOqrfwPQw==" workbookSpinCount="100000" lockStructure="1"/>
  <bookViews>
    <workbookView xWindow="-103" yWindow="-103" windowWidth="19543" windowHeight="12497"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AT10" i="4" s="1"/>
  <c r="U6" i="5"/>
  <c r="AL10" i="4" s="1"/>
  <c r="T6" i="5"/>
  <c r="BB8" i="4" s="1"/>
  <c r="S6" i="5"/>
  <c r="AT8" i="4" s="1"/>
  <c r="R6" i="5"/>
  <c r="AL8" i="4" s="1"/>
  <c r="Q6" i="5"/>
  <c r="P6" i="5"/>
  <c r="O6" i="5"/>
  <c r="I10" i="4" s="1"/>
  <c r="N6" i="5"/>
  <c r="M6" i="5"/>
  <c r="L6" i="5"/>
  <c r="K6" i="5"/>
  <c r="J6" i="5"/>
  <c r="I8" i="4" s="1"/>
  <c r="I6" i="5"/>
  <c r="B8" i="4" s="1"/>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K85" i="4"/>
  <c r="J85" i="4"/>
  <c r="F85" i="4"/>
  <c r="E85" i="4"/>
  <c r="W10" i="4"/>
  <c r="P10" i="4"/>
  <c r="B10" i="4"/>
  <c r="AD8" i="4"/>
  <c r="W8" i="4"/>
  <c r="P8" i="4"/>
</calcChain>
</file>

<file path=xl/sharedStrings.xml><?xml version="1.0" encoding="utf-8"?>
<sst xmlns="http://schemas.openxmlformats.org/spreadsheetml/2006/main" count="228" uniqueCount="114">
  <si>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</si>
  <si>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</si>
  <si>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</si>
  <si>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</si>
  <si>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</si>
  <si>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</si>
  <si>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</si>
  <si>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</si>
  <si>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</si>
  <si>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</si>
  <si>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</si>
  <si>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</si>
  <si>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</si>
  <si>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</si>
  <si>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</si>
  <si>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</si>
  <si>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</si>
  <si>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</si>
  <si>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</si>
  <si>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</si>
  <si>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</si>
  <si>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</si>
  <si>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</si>
  <si>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</si>
  <si>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</si>
  <si>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</si>
  <si>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</si>
  <si>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</si>
  <si>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</si>
  <si>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</si>
  <si>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</si>
  <si>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</si>
  <si>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</si>
  <si>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</si>
  <si>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</si>
  <si>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</si>
  <si>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</si>
  <si>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</si>
  <si>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</si>
  <si>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</si>
  <si>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</si>
  <si>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</si>
  <si>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</si>
  <si>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</si>
  <si>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</si>
  <si>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</si>
  <si>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</si>
  <si>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</si>
  <si>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</si>
  <si>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</si>
  <si>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</si>
  <si>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</si>
  <si>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</si>
  <si>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</si>
  <si>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</si>
  <si>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</si>
  <si>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</si>
  <si>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</si>
  <si>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</si>
  <si>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</si>
  <si>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</si>
  <si>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</si>
  <si>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</si>
  <si>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</si>
  <si>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</si>
  <si>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</si>
  <si>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</si>
  <si>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</si>
  <si>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</si>
  <si>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</si>
  <si>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</si>
  <si>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</si>
  <si>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</si>
  <si>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</si>
  <si>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</si>
  <si>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</si>
  <si>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</si>
  <si>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</si>
  <si>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</si>
  <si>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</si>
  <si>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</si>
  <si>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</si>
  <si>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</si>
  <si>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</si>
  <si>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</si>
  <si>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</si>
  <si>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</si>
  <si>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</si>
  <si>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</si>
  <si>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</si>
  <si>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</si>
  <si>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</si>
  <si>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田原市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</si>
  <si>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</si>
  <si>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</si>
  <si>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</si>
  <si>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</si>
  <si>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</si>
  <si>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</si>
  <si>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</si>
  <si>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</si>
  <si>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</si>
  <si>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</si>
  <si>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</si>
  <si>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</si>
  <si>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</si>
  <si>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</si>
  <si>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</si>
  <si>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</si>
  <si>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</si>
  <si>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</si>
  <si>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 xml:space="preserve">①有形固定資産減価償却率、②管路経年化率ともに全国平均等を上回っています。特に令和３年度以降は、昭和40～50年代に建設された多くの施設が法定耐用年数を超過したため、②管路経年化率が大きく上昇しています。
③管路更新率は、令和元年度までは類似団体平均等と同等で安定した値を示していました。令和4年度は若干上昇しましたが、令和2年度以降、前年までに整備した基幹管路の撤去のみの工事が大きな割合を占めたことに加え、周辺構造物の撤去復旧費の増加及び人件費・材料費の上昇などにより、計画どおりの進捗が実現できていないことが考えられます。
現在「田原市水道事業基本計画」に基づき計画的に投資を行なっていますが、今後、計画の見直しが必要となる可能性があります。
</t>
    <rPh sb="1" eb="3">
      <t>ユウケイ</t>
    </rPh>
    <rPh sb="3" eb="5">
      <t>コテイ</t>
    </rPh>
    <rPh sb="5" eb="7">
      <t>シサン</t>
    </rPh>
    <rPh sb="7" eb="9">
      <t>ゲンカ</t>
    </rPh>
    <rPh sb="9" eb="11">
      <t>ショウキャク</t>
    </rPh>
    <rPh sb="11" eb="12">
      <t>リツ</t>
    </rPh>
    <rPh sb="14" eb="16">
      <t>カンロ</t>
    </rPh>
    <rPh sb="16" eb="19">
      <t>ケイネンカ</t>
    </rPh>
    <rPh sb="19" eb="20">
      <t>リツ</t>
    </rPh>
    <rPh sb="23" eb="25">
      <t>ゼンコク</t>
    </rPh>
    <rPh sb="25" eb="27">
      <t>ヘイキン</t>
    </rPh>
    <rPh sb="27" eb="28">
      <t>トウ</t>
    </rPh>
    <rPh sb="29" eb="31">
      <t>ウワマワ</t>
    </rPh>
    <rPh sb="44" eb="46">
      <t>イコウ</t>
    </rPh>
    <rPh sb="48" eb="50">
      <t>ショウワ</t>
    </rPh>
    <rPh sb="55" eb="56">
      <t>ネン</t>
    </rPh>
    <rPh sb="56" eb="57">
      <t>ダイ</t>
    </rPh>
    <rPh sb="58" eb="60">
      <t>ケンセツ</t>
    </rPh>
    <rPh sb="63" eb="64">
      <t>オオ</t>
    </rPh>
    <rPh sb="66" eb="68">
      <t>シセツ</t>
    </rPh>
    <rPh sb="69" eb="71">
      <t>ホウテイ</t>
    </rPh>
    <rPh sb="71" eb="73">
      <t>タイヨウ</t>
    </rPh>
    <rPh sb="73" eb="75">
      <t>ネンスウ</t>
    </rPh>
    <rPh sb="76" eb="78">
      <t>チョウカ</t>
    </rPh>
    <rPh sb="91" eb="92">
      <t>オオ</t>
    </rPh>
    <rPh sb="94" eb="96">
      <t>ジョウショウ</t>
    </rPh>
    <rPh sb="104" eb="106">
      <t>カンロ</t>
    </rPh>
    <rPh sb="106" eb="108">
      <t>コウシン</t>
    </rPh>
    <rPh sb="108" eb="109">
      <t>リツ</t>
    </rPh>
    <rPh sb="111" eb="113">
      <t>レイワ</t>
    </rPh>
    <rPh sb="119" eb="121">
      <t>ルイジ</t>
    </rPh>
    <rPh sb="121" eb="123">
      <t>ダンタイ</t>
    </rPh>
    <rPh sb="123" eb="125">
      <t>ヘイキン</t>
    </rPh>
    <rPh sb="125" eb="126">
      <t>トウ</t>
    </rPh>
    <rPh sb="127" eb="129">
      <t>ドウトウ</t>
    </rPh>
    <rPh sb="130" eb="132">
      <t>アンテイ</t>
    </rPh>
    <rPh sb="134" eb="135">
      <t>アタイ</t>
    </rPh>
    <rPh sb="136" eb="137">
      <t>シメ</t>
    </rPh>
    <rPh sb="144" eb="146">
      <t>レイワ</t>
    </rPh>
    <rPh sb="147" eb="148">
      <t>ネン</t>
    </rPh>
    <rPh sb="148" eb="149">
      <t>ド</t>
    </rPh>
    <rPh sb="150" eb="152">
      <t>ジャッカン</t>
    </rPh>
    <rPh sb="152" eb="154">
      <t>ジョウショウ</t>
    </rPh>
    <rPh sb="160" eb="162">
      <t>レイワ</t>
    </rPh>
    <rPh sb="163" eb="165">
      <t>ネンド</t>
    </rPh>
    <rPh sb="165" eb="167">
      <t>イコウ</t>
    </rPh>
    <rPh sb="168" eb="170">
      <t>ゼンネン</t>
    </rPh>
    <rPh sb="173" eb="175">
      <t>セイビ</t>
    </rPh>
    <rPh sb="177" eb="179">
      <t>キカン</t>
    </rPh>
    <rPh sb="179" eb="181">
      <t>カンロ</t>
    </rPh>
    <rPh sb="182" eb="184">
      <t>テッキョ</t>
    </rPh>
    <rPh sb="187" eb="189">
      <t>コウジ</t>
    </rPh>
    <rPh sb="190" eb="191">
      <t>オオ</t>
    </rPh>
    <rPh sb="193" eb="195">
      <t>ワリアイ</t>
    </rPh>
    <rPh sb="196" eb="197">
      <t>シ</t>
    </rPh>
    <rPh sb="202" eb="203">
      <t>クワ</t>
    </rPh>
    <rPh sb="205" eb="207">
      <t>シュウヘン</t>
    </rPh>
    <rPh sb="207" eb="210">
      <t>コウゾウブツ</t>
    </rPh>
    <rPh sb="211" eb="213">
      <t>テッキョ</t>
    </rPh>
    <rPh sb="213" eb="215">
      <t>フッキュウ</t>
    </rPh>
    <rPh sb="215" eb="216">
      <t>ヒ</t>
    </rPh>
    <rPh sb="217" eb="219">
      <t>ゾウカ</t>
    </rPh>
    <rPh sb="219" eb="220">
      <t>オヨ</t>
    </rPh>
    <rPh sb="221" eb="224">
      <t>ジンケンヒ</t>
    </rPh>
    <rPh sb="225" eb="227">
      <t>ザイリョウ</t>
    </rPh>
    <rPh sb="227" eb="228">
      <t>ヒ</t>
    </rPh>
    <rPh sb="229" eb="231">
      <t>ジョウショウ</t>
    </rPh>
    <rPh sb="237" eb="239">
      <t>ケイカク</t>
    </rPh>
    <rPh sb="243" eb="245">
      <t>シンチョク</t>
    </rPh>
    <rPh sb="246" eb="248">
      <t>ジツゲン</t>
    </rPh>
    <rPh sb="257" eb="258">
      <t>カンガ</t>
    </rPh>
    <rPh sb="265" eb="267">
      <t>ゲンザイ</t>
    </rPh>
    <rPh sb="268" eb="271">
      <t>タハラシ</t>
    </rPh>
    <rPh sb="271" eb="273">
      <t>スイドウ</t>
    </rPh>
    <rPh sb="273" eb="275">
      <t>ジギョウ</t>
    </rPh>
    <rPh sb="275" eb="277">
      <t>キホン</t>
    </rPh>
    <rPh sb="277" eb="279">
      <t>ケイカク</t>
    </rPh>
    <rPh sb="281" eb="282">
      <t>モト</t>
    </rPh>
    <rPh sb="284" eb="287">
      <t>ケイカクテキ</t>
    </rPh>
    <rPh sb="288" eb="290">
      <t>トウシ</t>
    </rPh>
    <rPh sb="291" eb="292">
      <t>オコ</t>
    </rPh>
    <rPh sb="300" eb="302">
      <t>コンゴ</t>
    </rPh>
    <rPh sb="303" eb="305">
      <t>ケイカク</t>
    </rPh>
    <rPh sb="306" eb="308">
      <t>ミナオ</t>
    </rPh>
    <rPh sb="310" eb="312">
      <t>ヒツヨウ</t>
    </rPh>
    <rPh sb="315" eb="318">
      <t>カノウセイ</t>
    </rPh>
    <phoneticPr fontId="4"/>
  </si>
  <si>
    <t>人口減少や大口使用者の使用水量の減少傾向が続く中、老朽化した施設の更新や災害発生時の機能喪失を軽減するための整備を、着実に進める必要があります。
今後の水道事業の安定的な経営のため平成30年4月に策定（令和6年度以降見直し予定）した経営戦略に基づき、施設の更新及び耐震化を計画的に進めるとともに、補助金、企業債、料金改定等により、適切な財源確保を図っていきます。
また、近隣市と人材育成と技術向上を目的とした情報共有、連携強化に取り組むとともに、業務や発注の共同化に向けた検討を進めます。</t>
    <rPh sb="16" eb="20">
      <t>ゲンショウケイコウ</t>
    </rPh>
    <rPh sb="21" eb="22">
      <t>ツヅ</t>
    </rPh>
    <rPh sb="23" eb="24">
      <t>ナカ</t>
    </rPh>
    <rPh sb="25" eb="28">
      <t>ロウキュウカ</t>
    </rPh>
    <rPh sb="30" eb="32">
      <t>シセツ</t>
    </rPh>
    <rPh sb="33" eb="35">
      <t>コウシン</t>
    </rPh>
    <rPh sb="36" eb="38">
      <t>サイガイ</t>
    </rPh>
    <rPh sb="38" eb="41">
      <t>ハッセイジ</t>
    </rPh>
    <rPh sb="42" eb="46">
      <t>キノウソウシツ</t>
    </rPh>
    <rPh sb="47" eb="49">
      <t>ケイゲン</t>
    </rPh>
    <rPh sb="54" eb="56">
      <t>セイビ</t>
    </rPh>
    <rPh sb="58" eb="60">
      <t>チャクジツ</t>
    </rPh>
    <rPh sb="61" eb="62">
      <t>スス</t>
    </rPh>
    <rPh sb="64" eb="66">
      <t>ヒツヨウ</t>
    </rPh>
    <rPh sb="73" eb="75">
      <t>コンゴ</t>
    </rPh>
    <rPh sb="76" eb="80">
      <t>スイドウジギョウ</t>
    </rPh>
    <rPh sb="81" eb="84">
      <t>アンテイテキ</t>
    </rPh>
    <rPh sb="85" eb="87">
      <t>ケイエイ</t>
    </rPh>
    <rPh sb="90" eb="92">
      <t>ヘイセイ</t>
    </rPh>
    <rPh sb="94" eb="95">
      <t>ネン</t>
    </rPh>
    <rPh sb="96" eb="97">
      <t>ガツ</t>
    </rPh>
    <rPh sb="98" eb="100">
      <t>サクテイ</t>
    </rPh>
    <rPh sb="101" eb="103">
      <t>レイワ</t>
    </rPh>
    <rPh sb="104" eb="106">
      <t>ネンド</t>
    </rPh>
    <rPh sb="106" eb="108">
      <t>イコウ</t>
    </rPh>
    <rPh sb="108" eb="110">
      <t>ミナオ</t>
    </rPh>
    <rPh sb="111" eb="113">
      <t>ヨテイ</t>
    </rPh>
    <rPh sb="118" eb="120">
      <t>センリャク</t>
    </rPh>
    <rPh sb="121" eb="122">
      <t>モト</t>
    </rPh>
    <rPh sb="125" eb="127">
      <t>シセツ</t>
    </rPh>
    <rPh sb="128" eb="130">
      <t>コウシン</t>
    </rPh>
    <rPh sb="130" eb="131">
      <t>オヨ</t>
    </rPh>
    <rPh sb="132" eb="135">
      <t>タイシンカ</t>
    </rPh>
    <rPh sb="136" eb="139">
      <t>ケイカクテキ</t>
    </rPh>
    <rPh sb="140" eb="141">
      <t>スス</t>
    </rPh>
    <rPh sb="148" eb="151">
      <t>ホジョキン</t>
    </rPh>
    <rPh sb="156" eb="161">
      <t>リョウキンカイテイトウ</t>
    </rPh>
    <rPh sb="165" eb="167">
      <t>テキセツ</t>
    </rPh>
    <rPh sb="168" eb="172">
      <t>ザイゲンカクホ</t>
    </rPh>
    <rPh sb="173" eb="174">
      <t>ハカ</t>
    </rPh>
    <rPh sb="185" eb="187">
      <t>キンリン</t>
    </rPh>
    <rPh sb="187" eb="188">
      <t>シ</t>
    </rPh>
    <rPh sb="189" eb="193">
      <t>ジンザイイクセイ</t>
    </rPh>
    <rPh sb="194" eb="198">
      <t>ギジュツコウジョウ</t>
    </rPh>
    <rPh sb="199" eb="201">
      <t>モクテキ</t>
    </rPh>
    <rPh sb="204" eb="208">
      <t>ジョウホウキョウユウ</t>
    </rPh>
    <rPh sb="209" eb="213">
      <t>レンケイキョウカ</t>
    </rPh>
    <rPh sb="214" eb="215">
      <t>ト</t>
    </rPh>
    <rPh sb="216" eb="217">
      <t>ク</t>
    </rPh>
    <rPh sb="223" eb="225">
      <t>ギョウム</t>
    </rPh>
    <rPh sb="226" eb="228">
      <t>ハッチュウ</t>
    </rPh>
    <rPh sb="229" eb="231">
      <t>キョウドウ</t>
    </rPh>
    <rPh sb="231" eb="232">
      <t>カ</t>
    </rPh>
    <rPh sb="233" eb="234">
      <t>ム</t>
    </rPh>
    <rPh sb="236" eb="238">
      <t>ケントウ</t>
    </rPh>
    <rPh sb="239" eb="240">
      <t>スス</t>
    </rPh>
    <phoneticPr fontId="4"/>
  </si>
  <si>
    <t>類似団体平均等と比較すると低い値であるものの①経常収支比率は100％を超えており、②累積欠損金もない状態が続いています。
しかし、⑤料金回収率は平成28年度から連続して100％を下回っています。これは、大口使用者の使用水量の減少や人口減などが続いていることにより、給水収益の減少傾向が続いていることが要因です。
一方で、⑥給水原価は類似団体平均を下回る状態が続いています。⑥給水原価は安価であるにもかかわらず⑤料金回収率が100％未満となっていることから、さらなる経費削減に加えて料金改定により改善を図る必要があります。令和4年度から料金改定の検討を始め、令和6年度に全体の改定率18％増の改定を行う予定となっています。
③流動比率、④企業債残高対給水収益比率、⑦施設利用率、⑧有収率は、いずれも類似団体平均より良好な値となっています。
ただし、老朽施設の更新を計画的に進めるため、平成30年度から一定額の借入を行なっており、④企業債残高対給水収益比率は今後も上昇する見込みです。
⑦施設利用率については、人口減少傾向の中、老朽化施設の更新にあわせ施設規模の最適化に取り組んでいます。
また、漏水調査や老朽管の更新などの取組をしていますが、⑧有収率の向上に結び付いておらず、その向上が課題となっています。</t>
    <rPh sb="0" eb="2">
      <t>ルイジ</t>
    </rPh>
    <rPh sb="2" eb="4">
      <t>ダンタイ</t>
    </rPh>
    <rPh sb="4" eb="6">
      <t>ヘイキン</t>
    </rPh>
    <rPh sb="6" eb="7">
      <t>トウ</t>
    </rPh>
    <rPh sb="8" eb="10">
      <t>ヒカク</t>
    </rPh>
    <rPh sb="13" eb="14">
      <t>ヒク</t>
    </rPh>
    <rPh sb="15" eb="16">
      <t>アタイ</t>
    </rPh>
    <rPh sb="23" eb="25">
      <t>ケイジョウ</t>
    </rPh>
    <rPh sb="25" eb="27">
      <t>シュウシ</t>
    </rPh>
    <rPh sb="27" eb="29">
      <t>ヒリツ</t>
    </rPh>
    <rPh sb="35" eb="36">
      <t>コ</t>
    </rPh>
    <rPh sb="42" eb="44">
      <t>ルイセキ</t>
    </rPh>
    <rPh sb="44" eb="46">
      <t>ケッソン</t>
    </rPh>
    <rPh sb="46" eb="47">
      <t>キン</t>
    </rPh>
    <rPh sb="50" eb="52">
      <t>ジョウタイ</t>
    </rPh>
    <rPh sb="53" eb="54">
      <t>ツヅ</t>
    </rPh>
    <rPh sb="72" eb="74">
      <t>ヘイセイ</t>
    </rPh>
    <rPh sb="76" eb="78">
      <t>ネンド</t>
    </rPh>
    <rPh sb="101" eb="103">
      <t>オオグチ</t>
    </rPh>
    <rPh sb="103" eb="106">
      <t>シヨウシャ</t>
    </rPh>
    <rPh sb="107" eb="109">
      <t>シヨウ</t>
    </rPh>
    <rPh sb="109" eb="111">
      <t>スイリョウ</t>
    </rPh>
    <rPh sb="112" eb="114">
      <t>ゲンショウ</t>
    </rPh>
    <rPh sb="115" eb="118">
      <t>ジンコウゲン</t>
    </rPh>
    <rPh sb="121" eb="122">
      <t>ツヅ</t>
    </rPh>
    <rPh sb="132" eb="134">
      <t>キュウスイ</t>
    </rPh>
    <rPh sb="134" eb="136">
      <t>シュウエキ</t>
    </rPh>
    <rPh sb="137" eb="139">
      <t>ゲンショウ</t>
    </rPh>
    <rPh sb="139" eb="141">
      <t>ケイコウ</t>
    </rPh>
    <rPh sb="142" eb="143">
      <t>ツヅ</t>
    </rPh>
    <rPh sb="150" eb="152">
      <t>ヨウイン</t>
    </rPh>
    <rPh sb="156" eb="158">
      <t>イッポウ</t>
    </rPh>
    <rPh sb="192" eb="193">
      <t>ヤス</t>
    </rPh>
    <rPh sb="193" eb="194">
      <t>カ</t>
    </rPh>
    <rPh sb="215" eb="217">
      <t>ミマン</t>
    </rPh>
    <rPh sb="237" eb="238">
      <t>クワ</t>
    </rPh>
    <rPh sb="247" eb="249">
      <t>カイゼン</t>
    </rPh>
    <rPh sb="250" eb="251">
      <t>ハカ</t>
    </rPh>
    <rPh sb="252" eb="254">
      <t>ヒツヨウ</t>
    </rPh>
    <rPh sb="260" eb="262">
      <t>レイワ</t>
    </rPh>
    <rPh sb="263" eb="264">
      <t>ネン</t>
    </rPh>
    <rPh sb="264" eb="265">
      <t>ド</t>
    </rPh>
    <rPh sb="267" eb="269">
      <t>リョウキン</t>
    </rPh>
    <rPh sb="269" eb="271">
      <t>カイテイ</t>
    </rPh>
    <rPh sb="272" eb="274">
      <t>ケントウ</t>
    </rPh>
    <rPh sb="275" eb="276">
      <t>ハジ</t>
    </rPh>
    <rPh sb="278" eb="280">
      <t>レイワ</t>
    </rPh>
    <rPh sb="281" eb="283">
      <t>ネンド</t>
    </rPh>
    <rPh sb="284" eb="286">
      <t>ゼンタイ</t>
    </rPh>
    <rPh sb="287" eb="289">
      <t>カイテイ</t>
    </rPh>
    <rPh sb="289" eb="290">
      <t>リツ</t>
    </rPh>
    <rPh sb="293" eb="294">
      <t>ゾウ</t>
    </rPh>
    <rPh sb="295" eb="297">
      <t>カイテイ</t>
    </rPh>
    <rPh sb="298" eb="299">
      <t>オコナ</t>
    </rPh>
    <rPh sb="300" eb="302">
      <t>ヨテイ</t>
    </rPh>
    <rPh sb="312" eb="314">
      <t>リュウドウ</t>
    </rPh>
    <rPh sb="314" eb="316">
      <t>ヒリツ</t>
    </rPh>
    <rPh sb="318" eb="320">
      <t>キギョウ</t>
    </rPh>
    <rPh sb="320" eb="321">
      <t>サイ</t>
    </rPh>
    <rPh sb="321" eb="323">
      <t>ザンダカ</t>
    </rPh>
    <rPh sb="323" eb="324">
      <t>タイ</t>
    </rPh>
    <rPh sb="324" eb="326">
      <t>キュウスイ</t>
    </rPh>
    <rPh sb="326" eb="328">
      <t>シュウエキ</t>
    </rPh>
    <rPh sb="328" eb="330">
      <t>ヒリツ</t>
    </rPh>
    <rPh sb="332" eb="334">
      <t>シセツ</t>
    </rPh>
    <rPh sb="334" eb="336">
      <t>リヨウ</t>
    </rPh>
    <rPh sb="336" eb="337">
      <t>リツ</t>
    </rPh>
    <rPh sb="339" eb="342">
      <t>ユウシュウリツ</t>
    </rPh>
    <rPh sb="348" eb="350">
      <t>ルイジ</t>
    </rPh>
    <rPh sb="350" eb="352">
      <t>ダンタイ</t>
    </rPh>
    <rPh sb="352" eb="354">
      <t>ヘイキン</t>
    </rPh>
    <rPh sb="356" eb="358">
      <t>リョウコウ</t>
    </rPh>
    <rPh sb="359" eb="360">
      <t>アタイ</t>
    </rPh>
    <rPh sb="373" eb="375">
      <t>ロウキュウ</t>
    </rPh>
    <rPh sb="375" eb="377">
      <t>シセツ</t>
    </rPh>
    <rPh sb="378" eb="380">
      <t>コウシン</t>
    </rPh>
    <rPh sb="381" eb="384">
      <t>ケイカクテキ</t>
    </rPh>
    <rPh sb="385" eb="386">
      <t>スス</t>
    </rPh>
    <rPh sb="391" eb="393">
      <t>ヘイセイ</t>
    </rPh>
    <rPh sb="395" eb="397">
      <t>ネンド</t>
    </rPh>
    <rPh sb="399" eb="401">
      <t>イッテイ</t>
    </rPh>
    <rPh sb="401" eb="402">
      <t>ガク</t>
    </rPh>
    <rPh sb="403" eb="405">
      <t>カリイレ</t>
    </rPh>
    <rPh sb="406" eb="407">
      <t>オコナ</t>
    </rPh>
    <rPh sb="427" eb="429">
      <t>コンゴ</t>
    </rPh>
    <rPh sb="430" eb="432">
      <t>ジョウショウ</t>
    </rPh>
    <rPh sb="434" eb="436">
      <t>ミコ</t>
    </rPh>
    <rPh sb="453" eb="455">
      <t>ジンコウ</t>
    </rPh>
    <rPh sb="455" eb="457">
      <t>ゲンショウ</t>
    </rPh>
    <rPh sb="457" eb="459">
      <t>ケイコウ</t>
    </rPh>
    <rPh sb="460" eb="461">
      <t>ナカ</t>
    </rPh>
    <rPh sb="462" eb="465">
      <t>ロウキュウカ</t>
    </rPh>
    <rPh sb="465" eb="467">
      <t>シセツ</t>
    </rPh>
    <rPh sb="468" eb="470">
      <t>コウシン</t>
    </rPh>
    <rPh sb="474" eb="476">
      <t>シセツ</t>
    </rPh>
    <rPh sb="476" eb="478">
      <t>キボ</t>
    </rPh>
    <rPh sb="479" eb="482">
      <t>サイテキカ</t>
    </rPh>
    <rPh sb="483" eb="484">
      <t>ト</t>
    </rPh>
    <rPh sb="485" eb="486">
      <t>ク</t>
    </rPh>
    <rPh sb="496" eb="498">
      <t>ロウスイ</t>
    </rPh>
    <rPh sb="498" eb="500">
      <t>チョウサ</t>
    </rPh>
    <rPh sb="501" eb="503">
      <t>ロウキュウ</t>
    </rPh>
    <rPh sb="503" eb="504">
      <t>カン</t>
    </rPh>
    <rPh sb="505" eb="507">
      <t>コウシン</t>
    </rPh>
    <rPh sb="510" eb="512">
      <t>トリクミ</t>
    </rPh>
    <rPh sb="521" eb="524">
      <t>ユウシュウリツ</t>
    </rPh>
    <rPh sb="525" eb="527">
      <t>コウジョウ</t>
    </rPh>
    <rPh sb="528" eb="529">
      <t>ムス</t>
    </rPh>
    <rPh sb="530" eb="531">
      <t>ツ</t>
    </rPh>
    <rPh sb="539" eb="541">
      <t>コウジョウ</t>
    </rPh>
    <rPh sb="542" eb="544">
      <t>カダイ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</si>
</sst>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0.61</c:v>
                </c:pt>
                <c:pt idx="1">
                  <c:v>0.62</c:v>
                </c:pt>
                <c:pt idx="2">
                  <c:v>0.25</c:v>
                </c:pt>
                <c:pt idx="3">
                  <c:v>0.28999999999999998</c:v>
                </c:pt>
                <c:pt idx="4">
                  <c:v>0.34</c:v>
                </c:pt>
              </c:numCache>
            </c:numRef>
          </c:val>
          <c:extLst>
            <c:ext xmlns:c16="http://schemas.microsoft.com/office/drawing/2014/chart" uri="{C3380CC4-5D6E-409C-BE32-E72D297353CC}">
              <c16:uniqueId val="{00000000-732A-4A5A-BECE-58CAA4C12C5D}"/>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0.63</c:v>
                </c:pt>
                <c:pt idx="1">
                  <c:v>0.63</c:v>
                </c:pt>
                <c:pt idx="2">
                  <c:v>0.6</c:v>
                </c:pt>
                <c:pt idx="3">
                  <c:v>0.56000000000000005</c:v>
                </c:pt>
                <c:pt idx="4">
                  <c:v>0.6</c:v>
                </c:pt>
              </c:numCache>
            </c:numRef>
          </c:val>
          <c:smooth val="0"/>
          <c:extLst>
            <c:ext xmlns:c16="http://schemas.microsoft.com/office/drawing/2014/chart" uri="{C3380CC4-5D6E-409C-BE32-E72D297353CC}">
              <c16:uniqueId val="{00000001-732A-4A5A-BECE-58CAA4C12C5D}"/>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63.2</c:v>
                </c:pt>
                <c:pt idx="1">
                  <c:v>62.09</c:v>
                </c:pt>
                <c:pt idx="2">
                  <c:v>61.96</c:v>
                </c:pt>
                <c:pt idx="3">
                  <c:v>61.86</c:v>
                </c:pt>
                <c:pt idx="4">
                  <c:v>61.03</c:v>
                </c:pt>
              </c:numCache>
            </c:numRef>
          </c:val>
          <c:extLst>
            <c:ext xmlns:c16="http://schemas.microsoft.com/office/drawing/2014/chart" uri="{C3380CC4-5D6E-409C-BE32-E72D297353CC}">
              <c16:uniqueId val="{00000000-418A-44F9-8ACD-D2ACF85EA14D}"/>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59.46</c:v>
                </c:pt>
                <c:pt idx="1">
                  <c:v>59.51</c:v>
                </c:pt>
                <c:pt idx="2">
                  <c:v>59.91</c:v>
                </c:pt>
                <c:pt idx="3">
                  <c:v>59.4</c:v>
                </c:pt>
                <c:pt idx="4">
                  <c:v>59.24</c:v>
                </c:pt>
              </c:numCache>
            </c:numRef>
          </c:val>
          <c:smooth val="0"/>
          <c:extLst>
            <c:ext xmlns:c16="http://schemas.microsoft.com/office/drawing/2014/chart" uri="{C3380CC4-5D6E-409C-BE32-E72D297353CC}">
              <c16:uniqueId val="{00000001-418A-44F9-8ACD-D2ACF85EA14D}"/>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90.77</c:v>
                </c:pt>
                <c:pt idx="1">
                  <c:v>89.82</c:v>
                </c:pt>
                <c:pt idx="2">
                  <c:v>88.97</c:v>
                </c:pt>
                <c:pt idx="3">
                  <c:v>89.15</c:v>
                </c:pt>
                <c:pt idx="4">
                  <c:v>88.18</c:v>
                </c:pt>
              </c:numCache>
            </c:numRef>
          </c:val>
          <c:extLst>
            <c:ext xmlns:c16="http://schemas.microsoft.com/office/drawing/2014/chart" uri="{C3380CC4-5D6E-409C-BE32-E72D297353CC}">
              <c16:uniqueId val="{00000000-21C1-43C5-8C12-527EFE999BD8}"/>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87.41</c:v>
                </c:pt>
                <c:pt idx="1">
                  <c:v>87.08</c:v>
                </c:pt>
                <c:pt idx="2">
                  <c:v>87.26</c:v>
                </c:pt>
                <c:pt idx="3">
                  <c:v>87.57</c:v>
                </c:pt>
                <c:pt idx="4">
                  <c:v>87.26</c:v>
                </c:pt>
              </c:numCache>
            </c:numRef>
          </c:val>
          <c:smooth val="0"/>
          <c:extLst>
            <c:ext xmlns:c16="http://schemas.microsoft.com/office/drawing/2014/chart" uri="{C3380CC4-5D6E-409C-BE32-E72D297353CC}">
              <c16:uniqueId val="{00000001-21C1-43C5-8C12-527EFE999BD8}"/>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103.29</c:v>
                </c:pt>
                <c:pt idx="1">
                  <c:v>101.68</c:v>
                </c:pt>
                <c:pt idx="2">
                  <c:v>100.37</c:v>
                </c:pt>
                <c:pt idx="3">
                  <c:v>104.22</c:v>
                </c:pt>
                <c:pt idx="4">
                  <c:v>102.64</c:v>
                </c:pt>
              </c:numCache>
            </c:numRef>
          </c:val>
          <c:extLst>
            <c:ext xmlns:c16="http://schemas.microsoft.com/office/drawing/2014/chart" uri="{C3380CC4-5D6E-409C-BE32-E72D297353CC}">
              <c16:uniqueId val="{00000000-DC37-4938-B507-DDB0A6E78CCA}"/>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111.44</c:v>
                </c:pt>
                <c:pt idx="1">
                  <c:v>111.17</c:v>
                </c:pt>
                <c:pt idx="2">
                  <c:v>110.91</c:v>
                </c:pt>
                <c:pt idx="3">
                  <c:v>111.49</c:v>
                </c:pt>
                <c:pt idx="4">
                  <c:v>109.09</c:v>
                </c:pt>
              </c:numCache>
            </c:numRef>
          </c:val>
          <c:smooth val="0"/>
          <c:extLst>
            <c:ext xmlns:c16="http://schemas.microsoft.com/office/drawing/2014/chart" uri="{C3380CC4-5D6E-409C-BE32-E72D297353CC}">
              <c16:uniqueId val="{00000001-DC37-4938-B507-DDB0A6E78CCA}"/>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58</c:v>
                </c:pt>
                <c:pt idx="1">
                  <c:v>58.43</c:v>
                </c:pt>
                <c:pt idx="2">
                  <c:v>58.41</c:v>
                </c:pt>
                <c:pt idx="3">
                  <c:v>58.45</c:v>
                </c:pt>
                <c:pt idx="4">
                  <c:v>58.83</c:v>
                </c:pt>
              </c:numCache>
            </c:numRef>
          </c:val>
          <c:extLst>
            <c:ext xmlns:c16="http://schemas.microsoft.com/office/drawing/2014/chart" uri="{C3380CC4-5D6E-409C-BE32-E72D297353CC}">
              <c16:uniqueId val="{00000000-AD95-49FE-9F42-C682FE2C188B}"/>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47.62</c:v>
                </c:pt>
                <c:pt idx="1">
                  <c:v>48.55</c:v>
                </c:pt>
                <c:pt idx="2">
                  <c:v>49.2</c:v>
                </c:pt>
                <c:pt idx="3">
                  <c:v>50.01</c:v>
                </c:pt>
                <c:pt idx="4">
                  <c:v>50.99</c:v>
                </c:pt>
              </c:numCache>
            </c:numRef>
          </c:val>
          <c:smooth val="0"/>
          <c:extLst>
            <c:ext xmlns:c16="http://schemas.microsoft.com/office/drawing/2014/chart" uri="{C3380CC4-5D6E-409C-BE32-E72D297353CC}">
              <c16:uniqueId val="{00000001-AD95-49FE-9F42-C682FE2C188B}"/>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24.91</c:v>
                </c:pt>
                <c:pt idx="1">
                  <c:v>26.19</c:v>
                </c:pt>
                <c:pt idx="2">
                  <c:v>29.42</c:v>
                </c:pt>
                <c:pt idx="3">
                  <c:v>56.13</c:v>
                </c:pt>
                <c:pt idx="4">
                  <c:v>56.87</c:v>
                </c:pt>
              </c:numCache>
            </c:numRef>
          </c:val>
          <c:extLst>
            <c:ext xmlns:c16="http://schemas.microsoft.com/office/drawing/2014/chart" uri="{C3380CC4-5D6E-409C-BE32-E72D297353CC}">
              <c16:uniqueId val="{00000000-2E62-4D2C-80B2-B6347591504F}"/>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16.27</c:v>
                </c:pt>
                <c:pt idx="1">
                  <c:v>17.11</c:v>
                </c:pt>
                <c:pt idx="2">
                  <c:v>18.329999999999998</c:v>
                </c:pt>
                <c:pt idx="3">
                  <c:v>20.27</c:v>
                </c:pt>
                <c:pt idx="4">
                  <c:v>21.69</c:v>
                </c:pt>
              </c:numCache>
            </c:numRef>
          </c:val>
          <c:smooth val="0"/>
          <c:extLst>
            <c:ext xmlns:c16="http://schemas.microsoft.com/office/drawing/2014/chart" uri="{C3380CC4-5D6E-409C-BE32-E72D297353CC}">
              <c16:uniqueId val="{00000001-2E62-4D2C-80B2-B6347591504F}"/>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493-48DC-BF9F-32C5C7A02B94}"/>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1.03</c:v>
                </c:pt>
                <c:pt idx="1">
                  <c:v>0.78</c:v>
                </c:pt>
                <c:pt idx="2">
                  <c:v>0.92</c:v>
                </c:pt>
                <c:pt idx="3">
                  <c:v>0.87</c:v>
                </c:pt>
                <c:pt idx="4">
                  <c:v>0.93</c:v>
                </c:pt>
              </c:numCache>
            </c:numRef>
          </c:val>
          <c:smooth val="0"/>
          <c:extLst>
            <c:ext xmlns:c16="http://schemas.microsoft.com/office/drawing/2014/chart" uri="{C3380CC4-5D6E-409C-BE32-E72D297353CC}">
              <c16:uniqueId val="{00000001-1493-48DC-BF9F-32C5C7A02B94}"/>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425.6</c:v>
                </c:pt>
                <c:pt idx="1">
                  <c:v>574.82000000000005</c:v>
                </c:pt>
                <c:pt idx="2">
                  <c:v>453.63</c:v>
                </c:pt>
                <c:pt idx="3">
                  <c:v>605.97</c:v>
                </c:pt>
                <c:pt idx="4">
                  <c:v>751.23</c:v>
                </c:pt>
              </c:numCache>
            </c:numRef>
          </c:val>
          <c:extLst>
            <c:ext xmlns:c16="http://schemas.microsoft.com/office/drawing/2014/chart" uri="{C3380CC4-5D6E-409C-BE32-E72D297353CC}">
              <c16:uniqueId val="{00000000-75FD-4BEE-B75D-8878F00B1E5D}"/>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349.83</c:v>
                </c:pt>
                <c:pt idx="1">
                  <c:v>360.86</c:v>
                </c:pt>
                <c:pt idx="2">
                  <c:v>350.79</c:v>
                </c:pt>
                <c:pt idx="3">
                  <c:v>354.57</c:v>
                </c:pt>
                <c:pt idx="4">
                  <c:v>357.74</c:v>
                </c:pt>
              </c:numCache>
            </c:numRef>
          </c:val>
          <c:smooth val="0"/>
          <c:extLst>
            <c:ext xmlns:c16="http://schemas.microsoft.com/office/drawing/2014/chart" uri="{C3380CC4-5D6E-409C-BE32-E72D297353CC}">
              <c16:uniqueId val="{00000001-75FD-4BEE-B75D-8878F00B1E5D}"/>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9.6</c:v>
                </c:pt>
                <c:pt idx="1">
                  <c:v>19.440000000000001</c:v>
                </c:pt>
                <c:pt idx="2">
                  <c:v>29.56</c:v>
                </c:pt>
                <c:pt idx="3">
                  <c:v>38.729999999999997</c:v>
                </c:pt>
                <c:pt idx="4">
                  <c:v>48.68</c:v>
                </c:pt>
              </c:numCache>
            </c:numRef>
          </c:val>
          <c:extLst>
            <c:ext xmlns:c16="http://schemas.microsoft.com/office/drawing/2014/chart" uri="{C3380CC4-5D6E-409C-BE32-E72D297353CC}">
              <c16:uniqueId val="{00000000-A4EF-4A49-9215-28C8C20F7174}"/>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314.87</c:v>
                </c:pt>
                <c:pt idx="1">
                  <c:v>309.27999999999997</c:v>
                </c:pt>
                <c:pt idx="2">
                  <c:v>322.92</c:v>
                </c:pt>
                <c:pt idx="3">
                  <c:v>303.45999999999998</c:v>
                </c:pt>
                <c:pt idx="4">
                  <c:v>307.27999999999997</c:v>
                </c:pt>
              </c:numCache>
            </c:numRef>
          </c:val>
          <c:smooth val="0"/>
          <c:extLst>
            <c:ext xmlns:c16="http://schemas.microsoft.com/office/drawing/2014/chart" uri="{C3380CC4-5D6E-409C-BE32-E72D297353CC}">
              <c16:uniqueId val="{00000001-A4EF-4A49-9215-28C8C20F7174}"/>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98.32</c:v>
                </c:pt>
                <c:pt idx="1">
                  <c:v>97.09</c:v>
                </c:pt>
                <c:pt idx="2">
                  <c:v>95.96</c:v>
                </c:pt>
                <c:pt idx="3">
                  <c:v>98.53</c:v>
                </c:pt>
                <c:pt idx="4">
                  <c:v>97.76</c:v>
                </c:pt>
              </c:numCache>
            </c:numRef>
          </c:val>
          <c:extLst>
            <c:ext xmlns:c16="http://schemas.microsoft.com/office/drawing/2014/chart" uri="{C3380CC4-5D6E-409C-BE32-E72D297353CC}">
              <c16:uniqueId val="{00000000-C54A-4427-A1EC-CFAF21836951}"/>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103.54</c:v>
                </c:pt>
                <c:pt idx="1">
                  <c:v>103.32</c:v>
                </c:pt>
                <c:pt idx="2">
                  <c:v>100.85</c:v>
                </c:pt>
                <c:pt idx="3">
                  <c:v>103.79</c:v>
                </c:pt>
                <c:pt idx="4">
                  <c:v>98.3</c:v>
                </c:pt>
              </c:numCache>
            </c:numRef>
          </c:val>
          <c:smooth val="0"/>
          <c:extLst>
            <c:ext xmlns:c16="http://schemas.microsoft.com/office/drawing/2014/chart" uri="{C3380CC4-5D6E-409C-BE32-E72D297353CC}">
              <c16:uniqueId val="{00000001-C54A-4427-A1EC-CFAF21836951}"/>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148.94</c:v>
                </c:pt>
                <c:pt idx="1">
                  <c:v>151.21</c:v>
                </c:pt>
                <c:pt idx="2">
                  <c:v>151.27000000000001</c:v>
                </c:pt>
                <c:pt idx="3">
                  <c:v>148.01</c:v>
                </c:pt>
                <c:pt idx="4">
                  <c:v>150.1</c:v>
                </c:pt>
              </c:numCache>
            </c:numRef>
          </c:val>
          <c:extLst>
            <c:ext xmlns:c16="http://schemas.microsoft.com/office/drawing/2014/chart" uri="{C3380CC4-5D6E-409C-BE32-E72D297353CC}">
              <c16:uniqueId val="{00000000-33F9-42F9-B37C-2ADED3B98112}"/>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167.46</c:v>
                </c:pt>
                <c:pt idx="1">
                  <c:v>168.56</c:v>
                </c:pt>
                <c:pt idx="2">
                  <c:v>167.1</c:v>
                </c:pt>
                <c:pt idx="3">
                  <c:v>167.86</c:v>
                </c:pt>
                <c:pt idx="4">
                  <c:v>173.68</c:v>
                </c:pt>
              </c:numCache>
            </c:numRef>
          </c:val>
          <c:smooth val="0"/>
          <c:extLst>
            <c:ext xmlns:c16="http://schemas.microsoft.com/office/drawing/2014/chart" uri="{C3380CC4-5D6E-409C-BE32-E72D297353CC}">
              <c16:uniqueId val="{00000001-33F9-42F9-B37C-2ADED3B98112}"/>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election activeCell="BL45" sqref="BL45:BZ46"/>
    </sheetView>
  </sheetViews>
  <sheetFormatPr defaultColWidth="2.69140625" defaultRowHeight="13.3" x14ac:dyDescent="0.25"/>
  <cols>
    <col min="1" max="1" width="2.69140625" customWidth="1"/>
    <col min="2" max="62" width="3.765625" customWidth="1"/>
    <col min="64" max="78" width="3.07421875" customWidth="1"/>
    <col min="79" max="79" width="4.4609375" bestFit="1" customWidth="1"/>
    <col min="81" max="82" width="4.4609375" bestFit="1" customWidth="1"/>
  </cols>
  <sheetData>
    <row r="1" spans="1:78" ht="17.25" customHeight="1" x14ac:dyDescent="0.2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2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2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2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5">
      <c r="A6" s="2"/>
      <c r="B6" s="32" t="str">
        <f>データ!H6</f>
        <v>愛知県　田原市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2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A4</v>
      </c>
      <c r="X8" s="44"/>
      <c r="Y8" s="44"/>
      <c r="Z8" s="44"/>
      <c r="AA8" s="44"/>
      <c r="AB8" s="44"/>
      <c r="AC8" s="44"/>
      <c r="AD8" s="44" t="str">
        <f>データ!$M$6</f>
        <v>非設置</v>
      </c>
      <c r="AE8" s="44"/>
      <c r="AF8" s="44"/>
      <c r="AG8" s="44"/>
      <c r="AH8" s="44"/>
      <c r="AI8" s="44"/>
      <c r="AJ8" s="44"/>
      <c r="AK8" s="2"/>
      <c r="AL8" s="45">
        <f>データ!$R$6</f>
        <v>59596</v>
      </c>
      <c r="AM8" s="45"/>
      <c r="AN8" s="45"/>
      <c r="AO8" s="45"/>
      <c r="AP8" s="45"/>
      <c r="AQ8" s="45"/>
      <c r="AR8" s="45"/>
      <c r="AS8" s="45"/>
      <c r="AT8" s="46">
        <f>データ!$S$6</f>
        <v>191.11</v>
      </c>
      <c r="AU8" s="47"/>
      <c r="AV8" s="47"/>
      <c r="AW8" s="47"/>
      <c r="AX8" s="47"/>
      <c r="AY8" s="47"/>
      <c r="AZ8" s="47"/>
      <c r="BA8" s="47"/>
      <c r="BB8" s="48">
        <f>データ!$T$6</f>
        <v>311.83999999999997</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2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25">
      <c r="A10" s="2"/>
      <c r="B10" s="46" t="str">
        <f>データ!$N$6</f>
        <v>-</v>
      </c>
      <c r="C10" s="47"/>
      <c r="D10" s="47"/>
      <c r="E10" s="47"/>
      <c r="F10" s="47"/>
      <c r="G10" s="47"/>
      <c r="H10" s="47"/>
      <c r="I10" s="46">
        <f>データ!$O$6</f>
        <v>93.04</v>
      </c>
      <c r="J10" s="47"/>
      <c r="K10" s="47"/>
      <c r="L10" s="47"/>
      <c r="M10" s="47"/>
      <c r="N10" s="47"/>
      <c r="O10" s="81"/>
      <c r="P10" s="48">
        <f>データ!$P$6</f>
        <v>99.93</v>
      </c>
      <c r="Q10" s="48"/>
      <c r="R10" s="48"/>
      <c r="S10" s="48"/>
      <c r="T10" s="48"/>
      <c r="U10" s="48"/>
      <c r="V10" s="48"/>
      <c r="W10" s="45">
        <f>データ!$Q$6</f>
        <v>2365</v>
      </c>
      <c r="X10" s="45"/>
      <c r="Y10" s="45"/>
      <c r="Z10" s="45"/>
      <c r="AA10" s="45"/>
      <c r="AB10" s="45"/>
      <c r="AC10" s="45"/>
      <c r="AD10" s="2"/>
      <c r="AE10" s="2"/>
      <c r="AF10" s="2"/>
      <c r="AG10" s="2"/>
      <c r="AH10" s="2"/>
      <c r="AI10" s="2"/>
      <c r="AJ10" s="2"/>
      <c r="AK10" s="2"/>
      <c r="AL10" s="45">
        <f>データ!$U$6</f>
        <v>59186</v>
      </c>
      <c r="AM10" s="45"/>
      <c r="AN10" s="45"/>
      <c r="AO10" s="45"/>
      <c r="AP10" s="45"/>
      <c r="AQ10" s="45"/>
      <c r="AR10" s="45"/>
      <c r="AS10" s="45"/>
      <c r="AT10" s="46">
        <f>データ!$V$6</f>
        <v>191.11</v>
      </c>
      <c r="AU10" s="47"/>
      <c r="AV10" s="47"/>
      <c r="AW10" s="47"/>
      <c r="AX10" s="47"/>
      <c r="AY10" s="47"/>
      <c r="AZ10" s="47"/>
      <c r="BA10" s="47"/>
      <c r="BB10" s="48">
        <f>データ!$W$6</f>
        <v>309.7</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2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2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2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2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2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2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113</v>
      </c>
      <c r="BM16" s="58"/>
      <c r="BN16" s="58"/>
      <c r="BO16" s="58"/>
      <c r="BP16" s="58"/>
      <c r="BQ16" s="58"/>
      <c r="BR16" s="58"/>
      <c r="BS16" s="58"/>
      <c r="BT16" s="58"/>
      <c r="BU16" s="58"/>
      <c r="BV16" s="58"/>
      <c r="BW16" s="58"/>
      <c r="BX16" s="58"/>
      <c r="BY16" s="58"/>
      <c r="BZ16" s="59"/>
    </row>
    <row r="17" spans="1:78" ht="13.5" customHeight="1" x14ac:dyDescent="0.2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2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2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2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2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2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2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2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2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2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2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2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2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2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2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2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2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2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2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2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2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2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2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2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2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2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2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2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2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2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2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111</v>
      </c>
      <c r="BM47" s="58"/>
      <c r="BN47" s="58"/>
      <c r="BO47" s="58"/>
      <c r="BP47" s="58"/>
      <c r="BQ47" s="58"/>
      <c r="BR47" s="58"/>
      <c r="BS47" s="58"/>
      <c r="BT47" s="58"/>
      <c r="BU47" s="58"/>
      <c r="BV47" s="58"/>
      <c r="BW47" s="58"/>
      <c r="BX47" s="58"/>
      <c r="BY47" s="58"/>
      <c r="BZ47" s="59"/>
    </row>
    <row r="48" spans="1:78" ht="13.5" customHeight="1" x14ac:dyDescent="0.2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2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2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2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2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2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2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2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2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2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2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2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2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2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2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2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2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2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2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112</v>
      </c>
      <c r="BM66" s="58"/>
      <c r="BN66" s="58"/>
      <c r="BO66" s="58"/>
      <c r="BP66" s="58"/>
      <c r="BQ66" s="58"/>
      <c r="BR66" s="58"/>
      <c r="BS66" s="58"/>
      <c r="BT66" s="58"/>
      <c r="BU66" s="58"/>
      <c r="BV66" s="58"/>
      <c r="BW66" s="58"/>
      <c r="BX66" s="58"/>
      <c r="BY66" s="58"/>
      <c r="BZ66" s="59"/>
    </row>
    <row r="67" spans="1:78" ht="13.5" customHeight="1" x14ac:dyDescent="0.2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2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2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2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2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2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2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2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2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2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2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2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2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2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2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2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25">
      <c r="C83" s="12"/>
    </row>
    <row r="84" spans="1:78" hidden="1" x14ac:dyDescent="0.2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DWDSqtEbmYLYPvgEn7Qy7oG2X1+ukQY7QAZ1V7HderlSeTwXdLTLSQH/N5NJPfIW+gLvAztzxSvpgMXKCNTYhQ==" saltValue="m+wZAYqdAv3CLvFJGNMZVA=="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3" x14ac:dyDescent="0.25"/>
  <cols>
    <col min="2" max="144" width="11.84375" customWidth="1"/>
  </cols>
  <sheetData>
    <row r="1" spans="1:144" x14ac:dyDescent="0.2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27</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25">
      <c r="A4" s="15" t="s">
        <v>52</v>
      </c>
      <c r="B4" s="17"/>
      <c r="C4" s="17"/>
      <c r="D4" s="17"/>
      <c r="E4" s="17"/>
      <c r="F4" s="17"/>
      <c r="G4" s="17"/>
      <c r="H4" s="86"/>
      <c r="I4" s="87"/>
      <c r="J4" s="87"/>
      <c r="K4" s="87"/>
      <c r="L4" s="87"/>
      <c r="M4" s="87"/>
      <c r="N4" s="87"/>
      <c r="O4" s="87"/>
      <c r="P4" s="87"/>
      <c r="Q4" s="87"/>
      <c r="R4" s="87"/>
      <c r="S4" s="87"/>
      <c r="T4" s="87"/>
      <c r="U4" s="87"/>
      <c r="V4" s="87"/>
      <c r="W4" s="88"/>
      <c r="X4" s="82" t="s">
        <v>53</v>
      </c>
      <c r="Y4" s="82"/>
      <c r="Z4" s="82"/>
      <c r="AA4" s="82"/>
      <c r="AB4" s="82"/>
      <c r="AC4" s="82"/>
      <c r="AD4" s="82"/>
      <c r="AE4" s="82"/>
      <c r="AF4" s="82"/>
      <c r="AG4" s="82"/>
      <c r="AH4" s="82"/>
      <c r="AI4" s="82" t="s">
        <v>54</v>
      </c>
      <c r="AJ4" s="82"/>
      <c r="AK4" s="82"/>
      <c r="AL4" s="82"/>
      <c r="AM4" s="82"/>
      <c r="AN4" s="82"/>
      <c r="AO4" s="82"/>
      <c r="AP4" s="82"/>
      <c r="AQ4" s="82"/>
      <c r="AR4" s="82"/>
      <c r="AS4" s="82"/>
      <c r="AT4" s="82" t="s">
        <v>55</v>
      </c>
      <c r="AU4" s="82"/>
      <c r="AV4" s="82"/>
      <c r="AW4" s="82"/>
      <c r="AX4" s="82"/>
      <c r="AY4" s="82"/>
      <c r="AZ4" s="82"/>
      <c r="BA4" s="82"/>
      <c r="BB4" s="82"/>
      <c r="BC4" s="82"/>
      <c r="BD4" s="82"/>
      <c r="BE4" s="82" t="s">
        <v>56</v>
      </c>
      <c r="BF4" s="82"/>
      <c r="BG4" s="82"/>
      <c r="BH4" s="82"/>
      <c r="BI4" s="82"/>
      <c r="BJ4" s="82"/>
      <c r="BK4" s="82"/>
      <c r="BL4" s="82"/>
      <c r="BM4" s="82"/>
      <c r="BN4" s="82"/>
      <c r="BO4" s="82"/>
      <c r="BP4" s="82" t="s">
        <v>57</v>
      </c>
      <c r="BQ4" s="82"/>
      <c r="BR4" s="82"/>
      <c r="BS4" s="82"/>
      <c r="BT4" s="82"/>
      <c r="BU4" s="82"/>
      <c r="BV4" s="82"/>
      <c r="BW4" s="82"/>
      <c r="BX4" s="82"/>
      <c r="BY4" s="82"/>
      <c r="BZ4" s="82"/>
      <c r="CA4" s="82" t="s">
        <v>58</v>
      </c>
      <c r="CB4" s="82"/>
      <c r="CC4" s="82"/>
      <c r="CD4" s="82"/>
      <c r="CE4" s="82"/>
      <c r="CF4" s="82"/>
      <c r="CG4" s="82"/>
      <c r="CH4" s="82"/>
      <c r="CI4" s="82"/>
      <c r="CJ4" s="82"/>
      <c r="CK4" s="82"/>
      <c r="CL4" s="82" t="s">
        <v>59</v>
      </c>
      <c r="CM4" s="82"/>
      <c r="CN4" s="82"/>
      <c r="CO4" s="82"/>
      <c r="CP4" s="82"/>
      <c r="CQ4" s="82"/>
      <c r="CR4" s="82"/>
      <c r="CS4" s="82"/>
      <c r="CT4" s="82"/>
      <c r="CU4" s="82"/>
      <c r="CV4" s="82"/>
      <c r="CW4" s="82" t="s">
        <v>60</v>
      </c>
      <c r="CX4" s="82"/>
      <c r="CY4" s="82"/>
      <c r="CZ4" s="82"/>
      <c r="DA4" s="82"/>
      <c r="DB4" s="82"/>
      <c r="DC4" s="82"/>
      <c r="DD4" s="82"/>
      <c r="DE4" s="82"/>
      <c r="DF4" s="82"/>
      <c r="DG4" s="82"/>
      <c r="DH4" s="82" t="s">
        <v>61</v>
      </c>
      <c r="DI4" s="82"/>
      <c r="DJ4" s="82"/>
      <c r="DK4" s="82"/>
      <c r="DL4" s="82"/>
      <c r="DM4" s="82"/>
      <c r="DN4" s="82"/>
      <c r="DO4" s="82"/>
      <c r="DP4" s="82"/>
      <c r="DQ4" s="82"/>
      <c r="DR4" s="82"/>
      <c r="DS4" s="82" t="s">
        <v>62</v>
      </c>
      <c r="DT4" s="82"/>
      <c r="DU4" s="82"/>
      <c r="DV4" s="82"/>
      <c r="DW4" s="82"/>
      <c r="DX4" s="82"/>
      <c r="DY4" s="82"/>
      <c r="DZ4" s="82"/>
      <c r="EA4" s="82"/>
      <c r="EB4" s="82"/>
      <c r="EC4" s="82"/>
      <c r="ED4" s="82" t="s">
        <v>63</v>
      </c>
      <c r="EE4" s="82"/>
      <c r="EF4" s="82"/>
      <c r="EG4" s="82"/>
      <c r="EH4" s="82"/>
      <c r="EI4" s="82"/>
      <c r="EJ4" s="82"/>
      <c r="EK4" s="82"/>
      <c r="EL4" s="82"/>
      <c r="EM4" s="82"/>
      <c r="EN4" s="82"/>
    </row>
    <row r="5" spans="1:144" x14ac:dyDescent="0.25">
      <c r="A5" s="15" t="s">
        <v>64</v>
      </c>
      <c r="B5" s="18"/>
      <c r="C5" s="18"/>
      <c r="D5" s="18"/>
      <c r="E5" s="18"/>
      <c r="F5" s="18"/>
      <c r="G5" s="18"/>
      <c r="H5" s="19" t="s">
        <v>65</v>
      </c>
      <c r="I5" s="19" t="s">
        <v>66</v>
      </c>
      <c r="J5" s="19" t="s">
        <v>67</v>
      </c>
      <c r="K5" s="19" t="s">
        <v>68</v>
      </c>
      <c r="L5" s="19" t="s">
        <v>69</v>
      </c>
      <c r="M5" s="19" t="s">
        <v>5</v>
      </c>
      <c r="N5" s="19" t="s">
        <v>70</v>
      </c>
      <c r="O5" s="19" t="s">
        <v>71</v>
      </c>
      <c r="P5" s="19" t="s">
        <v>72</v>
      </c>
      <c r="Q5" s="19" t="s">
        <v>73</v>
      </c>
      <c r="R5" s="19" t="s">
        <v>74</v>
      </c>
      <c r="S5" s="19" t="s">
        <v>75</v>
      </c>
      <c r="T5" s="19" t="s">
        <v>76</v>
      </c>
      <c r="U5" s="19" t="s">
        <v>77</v>
      </c>
      <c r="V5" s="19" t="s">
        <v>78</v>
      </c>
      <c r="W5" s="19" t="s">
        <v>79</v>
      </c>
      <c r="X5" s="19" t="s">
        <v>80</v>
      </c>
      <c r="Y5" s="19" t="s">
        <v>81</v>
      </c>
      <c r="Z5" s="19" t="s">
        <v>82</v>
      </c>
      <c r="AA5" s="19" t="s">
        <v>83</v>
      </c>
      <c r="AB5" s="19" t="s">
        <v>84</v>
      </c>
      <c r="AC5" s="19" t="s">
        <v>85</v>
      </c>
      <c r="AD5" s="19" t="s">
        <v>86</v>
      </c>
      <c r="AE5" s="19" t="s">
        <v>87</v>
      </c>
      <c r="AF5" s="19" t="s">
        <v>88</v>
      </c>
      <c r="AG5" s="19" t="s">
        <v>89</v>
      </c>
      <c r="AH5" s="19" t="s">
        <v>29</v>
      </c>
      <c r="AI5" s="19" t="s">
        <v>80</v>
      </c>
      <c r="AJ5" s="19" t="s">
        <v>81</v>
      </c>
      <c r="AK5" s="19" t="s">
        <v>82</v>
      </c>
      <c r="AL5" s="19" t="s">
        <v>83</v>
      </c>
      <c r="AM5" s="19" t="s">
        <v>84</v>
      </c>
      <c r="AN5" s="19" t="s">
        <v>85</v>
      </c>
      <c r="AO5" s="19" t="s">
        <v>86</v>
      </c>
      <c r="AP5" s="19" t="s">
        <v>87</v>
      </c>
      <c r="AQ5" s="19" t="s">
        <v>88</v>
      </c>
      <c r="AR5" s="19" t="s">
        <v>89</v>
      </c>
      <c r="AS5" s="19" t="s">
        <v>90</v>
      </c>
      <c r="AT5" s="19" t="s">
        <v>80</v>
      </c>
      <c r="AU5" s="19" t="s">
        <v>81</v>
      </c>
      <c r="AV5" s="19" t="s">
        <v>82</v>
      </c>
      <c r="AW5" s="19" t="s">
        <v>83</v>
      </c>
      <c r="AX5" s="19" t="s">
        <v>84</v>
      </c>
      <c r="AY5" s="19" t="s">
        <v>85</v>
      </c>
      <c r="AZ5" s="19" t="s">
        <v>86</v>
      </c>
      <c r="BA5" s="19" t="s">
        <v>87</v>
      </c>
      <c r="BB5" s="19" t="s">
        <v>88</v>
      </c>
      <c r="BC5" s="19" t="s">
        <v>89</v>
      </c>
      <c r="BD5" s="19" t="s">
        <v>90</v>
      </c>
      <c r="BE5" s="19" t="s">
        <v>80</v>
      </c>
      <c r="BF5" s="19" t="s">
        <v>81</v>
      </c>
      <c r="BG5" s="19" t="s">
        <v>82</v>
      </c>
      <c r="BH5" s="19" t="s">
        <v>83</v>
      </c>
      <c r="BI5" s="19" t="s">
        <v>84</v>
      </c>
      <c r="BJ5" s="19" t="s">
        <v>85</v>
      </c>
      <c r="BK5" s="19" t="s">
        <v>86</v>
      </c>
      <c r="BL5" s="19" t="s">
        <v>87</v>
      </c>
      <c r="BM5" s="19" t="s">
        <v>88</v>
      </c>
      <c r="BN5" s="19" t="s">
        <v>89</v>
      </c>
      <c r="BO5" s="19" t="s">
        <v>90</v>
      </c>
      <c r="BP5" s="19" t="s">
        <v>80</v>
      </c>
      <c r="BQ5" s="19" t="s">
        <v>81</v>
      </c>
      <c r="BR5" s="19" t="s">
        <v>82</v>
      </c>
      <c r="BS5" s="19" t="s">
        <v>83</v>
      </c>
      <c r="BT5" s="19" t="s">
        <v>84</v>
      </c>
      <c r="BU5" s="19" t="s">
        <v>85</v>
      </c>
      <c r="BV5" s="19" t="s">
        <v>86</v>
      </c>
      <c r="BW5" s="19" t="s">
        <v>87</v>
      </c>
      <c r="BX5" s="19" t="s">
        <v>88</v>
      </c>
      <c r="BY5" s="19" t="s">
        <v>89</v>
      </c>
      <c r="BZ5" s="19" t="s">
        <v>90</v>
      </c>
      <c r="CA5" s="19" t="s">
        <v>80</v>
      </c>
      <c r="CB5" s="19" t="s">
        <v>81</v>
      </c>
      <c r="CC5" s="19" t="s">
        <v>82</v>
      </c>
      <c r="CD5" s="19" t="s">
        <v>83</v>
      </c>
      <c r="CE5" s="19" t="s">
        <v>84</v>
      </c>
      <c r="CF5" s="19" t="s">
        <v>85</v>
      </c>
      <c r="CG5" s="19" t="s">
        <v>86</v>
      </c>
      <c r="CH5" s="19" t="s">
        <v>87</v>
      </c>
      <c r="CI5" s="19" t="s">
        <v>88</v>
      </c>
      <c r="CJ5" s="19" t="s">
        <v>89</v>
      </c>
      <c r="CK5" s="19" t="s">
        <v>90</v>
      </c>
      <c r="CL5" s="19" t="s">
        <v>80</v>
      </c>
      <c r="CM5" s="19" t="s">
        <v>81</v>
      </c>
      <c r="CN5" s="19" t="s">
        <v>82</v>
      </c>
      <c r="CO5" s="19" t="s">
        <v>83</v>
      </c>
      <c r="CP5" s="19" t="s">
        <v>84</v>
      </c>
      <c r="CQ5" s="19" t="s">
        <v>85</v>
      </c>
      <c r="CR5" s="19" t="s">
        <v>86</v>
      </c>
      <c r="CS5" s="19" t="s">
        <v>87</v>
      </c>
      <c r="CT5" s="19" t="s">
        <v>88</v>
      </c>
      <c r="CU5" s="19" t="s">
        <v>89</v>
      </c>
      <c r="CV5" s="19" t="s">
        <v>90</v>
      </c>
      <c r="CW5" s="19" t="s">
        <v>80</v>
      </c>
      <c r="CX5" s="19" t="s">
        <v>81</v>
      </c>
      <c r="CY5" s="19" t="s">
        <v>82</v>
      </c>
      <c r="CZ5" s="19" t="s">
        <v>83</v>
      </c>
      <c r="DA5" s="19" t="s">
        <v>84</v>
      </c>
      <c r="DB5" s="19" t="s">
        <v>85</v>
      </c>
      <c r="DC5" s="19" t="s">
        <v>86</v>
      </c>
      <c r="DD5" s="19" t="s">
        <v>87</v>
      </c>
      <c r="DE5" s="19" t="s">
        <v>88</v>
      </c>
      <c r="DF5" s="19" t="s">
        <v>89</v>
      </c>
      <c r="DG5" s="19" t="s">
        <v>90</v>
      </c>
      <c r="DH5" s="19" t="s">
        <v>80</v>
      </c>
      <c r="DI5" s="19" t="s">
        <v>81</v>
      </c>
      <c r="DJ5" s="19" t="s">
        <v>82</v>
      </c>
      <c r="DK5" s="19" t="s">
        <v>83</v>
      </c>
      <c r="DL5" s="19" t="s">
        <v>84</v>
      </c>
      <c r="DM5" s="19" t="s">
        <v>85</v>
      </c>
      <c r="DN5" s="19" t="s">
        <v>86</v>
      </c>
      <c r="DO5" s="19" t="s">
        <v>87</v>
      </c>
      <c r="DP5" s="19" t="s">
        <v>88</v>
      </c>
      <c r="DQ5" s="19" t="s">
        <v>89</v>
      </c>
      <c r="DR5" s="19" t="s">
        <v>90</v>
      </c>
      <c r="DS5" s="19" t="s">
        <v>80</v>
      </c>
      <c r="DT5" s="19" t="s">
        <v>81</v>
      </c>
      <c r="DU5" s="19" t="s">
        <v>82</v>
      </c>
      <c r="DV5" s="19" t="s">
        <v>83</v>
      </c>
      <c r="DW5" s="19" t="s">
        <v>84</v>
      </c>
      <c r="DX5" s="19" t="s">
        <v>85</v>
      </c>
      <c r="DY5" s="19" t="s">
        <v>86</v>
      </c>
      <c r="DZ5" s="19" t="s">
        <v>87</v>
      </c>
      <c r="EA5" s="19" t="s">
        <v>88</v>
      </c>
      <c r="EB5" s="19" t="s">
        <v>89</v>
      </c>
      <c r="EC5" s="19" t="s">
        <v>90</v>
      </c>
      <c r="ED5" s="19" t="s">
        <v>80</v>
      </c>
      <c r="EE5" s="19" t="s">
        <v>81</v>
      </c>
      <c r="EF5" s="19" t="s">
        <v>82</v>
      </c>
      <c r="EG5" s="19" t="s">
        <v>83</v>
      </c>
      <c r="EH5" s="19" t="s">
        <v>84</v>
      </c>
      <c r="EI5" s="19" t="s">
        <v>85</v>
      </c>
      <c r="EJ5" s="19" t="s">
        <v>86</v>
      </c>
      <c r="EK5" s="19" t="s">
        <v>87</v>
      </c>
      <c r="EL5" s="19" t="s">
        <v>88</v>
      </c>
      <c r="EM5" s="19" t="s">
        <v>89</v>
      </c>
      <c r="EN5" s="19" t="s">
        <v>90</v>
      </c>
    </row>
    <row r="6" spans="1:144" s="23" customFormat="1" x14ac:dyDescent="0.25">
      <c r="A6" s="15" t="s">
        <v>91</v>
      </c>
      <c r="B6" s="20">
        <f>B7</f>
        <v>2022</v>
      </c>
      <c r="C6" s="20">
        <f t="shared" ref="C6:W6" si="3">C7</f>
        <v>232319</v>
      </c>
      <c r="D6" s="20">
        <f t="shared" si="3"/>
        <v>46</v>
      </c>
      <c r="E6" s="20">
        <f t="shared" si="3"/>
        <v>1</v>
      </c>
      <c r="F6" s="20">
        <f t="shared" si="3"/>
        <v>0</v>
      </c>
      <c r="G6" s="20">
        <f t="shared" si="3"/>
        <v>1</v>
      </c>
      <c r="H6" s="20" t="str">
        <f t="shared" si="3"/>
        <v>愛知県　田原市</v>
      </c>
      <c r="I6" s="20" t="str">
        <f t="shared" si="3"/>
        <v>法適用</v>
      </c>
      <c r="J6" s="20" t="str">
        <f t="shared" si="3"/>
        <v>水道事業</v>
      </c>
      <c r="K6" s="20" t="str">
        <f t="shared" si="3"/>
        <v>末端給水事業</v>
      </c>
      <c r="L6" s="20" t="str">
        <f t="shared" si="3"/>
        <v>A4</v>
      </c>
      <c r="M6" s="20" t="str">
        <f t="shared" si="3"/>
        <v>非設置</v>
      </c>
      <c r="N6" s="21" t="str">
        <f t="shared" si="3"/>
        <v>-</v>
      </c>
      <c r="O6" s="21">
        <f t="shared" si="3"/>
        <v>93.04</v>
      </c>
      <c r="P6" s="21">
        <f t="shared" si="3"/>
        <v>99.93</v>
      </c>
      <c r="Q6" s="21">
        <f t="shared" si="3"/>
        <v>2365</v>
      </c>
      <c r="R6" s="21">
        <f t="shared" si="3"/>
        <v>59596</v>
      </c>
      <c r="S6" s="21">
        <f t="shared" si="3"/>
        <v>191.11</v>
      </c>
      <c r="T6" s="21">
        <f t="shared" si="3"/>
        <v>311.83999999999997</v>
      </c>
      <c r="U6" s="21">
        <f t="shared" si="3"/>
        <v>59186</v>
      </c>
      <c r="V6" s="21">
        <f t="shared" si="3"/>
        <v>191.11</v>
      </c>
      <c r="W6" s="21">
        <f t="shared" si="3"/>
        <v>309.7</v>
      </c>
      <c r="X6" s="22">
        <f>IF(X7="",NA(),X7)</f>
        <v>103.29</v>
      </c>
      <c r="Y6" s="22">
        <f t="shared" ref="Y6:AG6" si="4">IF(Y7="",NA(),Y7)</f>
        <v>101.68</v>
      </c>
      <c r="Z6" s="22">
        <f t="shared" si="4"/>
        <v>100.37</v>
      </c>
      <c r="AA6" s="22">
        <f t="shared" si="4"/>
        <v>104.22</v>
      </c>
      <c r="AB6" s="22">
        <f t="shared" si="4"/>
        <v>102.64</v>
      </c>
      <c r="AC6" s="22">
        <f t="shared" si="4"/>
        <v>111.44</v>
      </c>
      <c r="AD6" s="22">
        <f t="shared" si="4"/>
        <v>111.17</v>
      </c>
      <c r="AE6" s="22">
        <f t="shared" si="4"/>
        <v>110.91</v>
      </c>
      <c r="AF6" s="22">
        <f t="shared" si="4"/>
        <v>111.49</v>
      </c>
      <c r="AG6" s="22">
        <f t="shared" si="4"/>
        <v>109.09</v>
      </c>
      <c r="AH6" s="21" t="str">
        <f>IF(AH7="","",IF(AH7="-","【-】","【"&amp;SUBSTITUTE(TEXT(AH7,"#,##0.00"),"-","△")&amp;"】"))</f>
        <v>【108.70】</v>
      </c>
      <c r="AI6" s="21">
        <f>IF(AI7="",NA(),AI7)</f>
        <v>0</v>
      </c>
      <c r="AJ6" s="21">
        <f t="shared" ref="AJ6:AR6" si="5">IF(AJ7="",NA(),AJ7)</f>
        <v>0</v>
      </c>
      <c r="AK6" s="21">
        <f t="shared" si="5"/>
        <v>0</v>
      </c>
      <c r="AL6" s="21">
        <f t="shared" si="5"/>
        <v>0</v>
      </c>
      <c r="AM6" s="21">
        <f t="shared" si="5"/>
        <v>0</v>
      </c>
      <c r="AN6" s="22">
        <f t="shared" si="5"/>
        <v>1.03</v>
      </c>
      <c r="AO6" s="22">
        <f t="shared" si="5"/>
        <v>0.78</v>
      </c>
      <c r="AP6" s="22">
        <f t="shared" si="5"/>
        <v>0.92</v>
      </c>
      <c r="AQ6" s="22">
        <f t="shared" si="5"/>
        <v>0.87</v>
      </c>
      <c r="AR6" s="22">
        <f t="shared" si="5"/>
        <v>0.93</v>
      </c>
      <c r="AS6" s="21" t="str">
        <f>IF(AS7="","",IF(AS7="-","【-】","【"&amp;SUBSTITUTE(TEXT(AS7,"#,##0.00"),"-","△")&amp;"】"))</f>
        <v>【1.34】</v>
      </c>
      <c r="AT6" s="22">
        <f>IF(AT7="",NA(),AT7)</f>
        <v>425.6</v>
      </c>
      <c r="AU6" s="22">
        <f t="shared" ref="AU6:BC6" si="6">IF(AU7="",NA(),AU7)</f>
        <v>574.82000000000005</v>
      </c>
      <c r="AV6" s="22">
        <f t="shared" si="6"/>
        <v>453.63</v>
      </c>
      <c r="AW6" s="22">
        <f t="shared" si="6"/>
        <v>605.97</v>
      </c>
      <c r="AX6" s="22">
        <f t="shared" si="6"/>
        <v>751.23</v>
      </c>
      <c r="AY6" s="22">
        <f t="shared" si="6"/>
        <v>349.83</v>
      </c>
      <c r="AZ6" s="22">
        <f t="shared" si="6"/>
        <v>360.86</v>
      </c>
      <c r="BA6" s="22">
        <f t="shared" si="6"/>
        <v>350.79</v>
      </c>
      <c r="BB6" s="22">
        <f t="shared" si="6"/>
        <v>354.57</v>
      </c>
      <c r="BC6" s="22">
        <f t="shared" si="6"/>
        <v>357.74</v>
      </c>
      <c r="BD6" s="21" t="str">
        <f>IF(BD7="","",IF(BD7="-","【-】","【"&amp;SUBSTITUTE(TEXT(BD7,"#,##0.00"),"-","△")&amp;"】"))</f>
        <v>【252.29】</v>
      </c>
      <c r="BE6" s="22">
        <f>IF(BE7="",NA(),BE7)</f>
        <v>9.6</v>
      </c>
      <c r="BF6" s="22">
        <f t="shared" ref="BF6:BN6" si="7">IF(BF7="",NA(),BF7)</f>
        <v>19.440000000000001</v>
      </c>
      <c r="BG6" s="22">
        <f t="shared" si="7"/>
        <v>29.56</v>
      </c>
      <c r="BH6" s="22">
        <f t="shared" si="7"/>
        <v>38.729999999999997</v>
      </c>
      <c r="BI6" s="22">
        <f t="shared" si="7"/>
        <v>48.68</v>
      </c>
      <c r="BJ6" s="22">
        <f t="shared" si="7"/>
        <v>314.87</v>
      </c>
      <c r="BK6" s="22">
        <f t="shared" si="7"/>
        <v>309.27999999999997</v>
      </c>
      <c r="BL6" s="22">
        <f t="shared" si="7"/>
        <v>322.92</v>
      </c>
      <c r="BM6" s="22">
        <f t="shared" si="7"/>
        <v>303.45999999999998</v>
      </c>
      <c r="BN6" s="22">
        <f t="shared" si="7"/>
        <v>307.27999999999997</v>
      </c>
      <c r="BO6" s="21" t="str">
        <f>IF(BO7="","",IF(BO7="-","【-】","【"&amp;SUBSTITUTE(TEXT(BO7,"#,##0.00"),"-","△")&amp;"】"))</f>
        <v>【268.07】</v>
      </c>
      <c r="BP6" s="22">
        <f>IF(BP7="",NA(),BP7)</f>
        <v>98.32</v>
      </c>
      <c r="BQ6" s="22">
        <f t="shared" ref="BQ6:BY6" si="8">IF(BQ7="",NA(),BQ7)</f>
        <v>97.09</v>
      </c>
      <c r="BR6" s="22">
        <f t="shared" si="8"/>
        <v>95.96</v>
      </c>
      <c r="BS6" s="22">
        <f t="shared" si="8"/>
        <v>98.53</v>
      </c>
      <c r="BT6" s="22">
        <f t="shared" si="8"/>
        <v>97.76</v>
      </c>
      <c r="BU6" s="22">
        <f t="shared" si="8"/>
        <v>103.54</v>
      </c>
      <c r="BV6" s="22">
        <f t="shared" si="8"/>
        <v>103.32</v>
      </c>
      <c r="BW6" s="22">
        <f t="shared" si="8"/>
        <v>100.85</v>
      </c>
      <c r="BX6" s="22">
        <f t="shared" si="8"/>
        <v>103.79</v>
      </c>
      <c r="BY6" s="22">
        <f t="shared" si="8"/>
        <v>98.3</v>
      </c>
      <c r="BZ6" s="21" t="str">
        <f>IF(BZ7="","",IF(BZ7="-","【-】","【"&amp;SUBSTITUTE(TEXT(BZ7,"#,##0.00"),"-","△")&amp;"】"))</f>
        <v>【97.47】</v>
      </c>
      <c r="CA6" s="22">
        <f>IF(CA7="",NA(),CA7)</f>
        <v>148.94</v>
      </c>
      <c r="CB6" s="22">
        <f t="shared" ref="CB6:CJ6" si="9">IF(CB7="",NA(),CB7)</f>
        <v>151.21</v>
      </c>
      <c r="CC6" s="22">
        <f t="shared" si="9"/>
        <v>151.27000000000001</v>
      </c>
      <c r="CD6" s="22">
        <f t="shared" si="9"/>
        <v>148.01</v>
      </c>
      <c r="CE6" s="22">
        <f t="shared" si="9"/>
        <v>150.1</v>
      </c>
      <c r="CF6" s="22">
        <f t="shared" si="9"/>
        <v>167.46</v>
      </c>
      <c r="CG6" s="22">
        <f t="shared" si="9"/>
        <v>168.56</v>
      </c>
      <c r="CH6" s="22">
        <f t="shared" si="9"/>
        <v>167.1</v>
      </c>
      <c r="CI6" s="22">
        <f t="shared" si="9"/>
        <v>167.86</v>
      </c>
      <c r="CJ6" s="22">
        <f t="shared" si="9"/>
        <v>173.68</v>
      </c>
      <c r="CK6" s="21" t="str">
        <f>IF(CK7="","",IF(CK7="-","【-】","【"&amp;SUBSTITUTE(TEXT(CK7,"#,##0.00"),"-","△")&amp;"】"))</f>
        <v>【174.75】</v>
      </c>
      <c r="CL6" s="22">
        <f>IF(CL7="",NA(),CL7)</f>
        <v>63.2</v>
      </c>
      <c r="CM6" s="22">
        <f t="shared" ref="CM6:CU6" si="10">IF(CM7="",NA(),CM7)</f>
        <v>62.09</v>
      </c>
      <c r="CN6" s="22">
        <f t="shared" si="10"/>
        <v>61.96</v>
      </c>
      <c r="CO6" s="22">
        <f t="shared" si="10"/>
        <v>61.86</v>
      </c>
      <c r="CP6" s="22">
        <f t="shared" si="10"/>
        <v>61.03</v>
      </c>
      <c r="CQ6" s="22">
        <f t="shared" si="10"/>
        <v>59.46</v>
      </c>
      <c r="CR6" s="22">
        <f t="shared" si="10"/>
        <v>59.51</v>
      </c>
      <c r="CS6" s="22">
        <f t="shared" si="10"/>
        <v>59.91</v>
      </c>
      <c r="CT6" s="22">
        <f t="shared" si="10"/>
        <v>59.4</v>
      </c>
      <c r="CU6" s="22">
        <f t="shared" si="10"/>
        <v>59.24</v>
      </c>
      <c r="CV6" s="21" t="str">
        <f>IF(CV7="","",IF(CV7="-","【-】","【"&amp;SUBSTITUTE(TEXT(CV7,"#,##0.00"),"-","△")&amp;"】"))</f>
        <v>【59.97】</v>
      </c>
      <c r="CW6" s="22">
        <f>IF(CW7="",NA(),CW7)</f>
        <v>90.77</v>
      </c>
      <c r="CX6" s="22">
        <f t="shared" ref="CX6:DF6" si="11">IF(CX7="",NA(),CX7)</f>
        <v>89.82</v>
      </c>
      <c r="CY6" s="22">
        <f t="shared" si="11"/>
        <v>88.97</v>
      </c>
      <c r="CZ6" s="22">
        <f t="shared" si="11"/>
        <v>89.15</v>
      </c>
      <c r="DA6" s="22">
        <f t="shared" si="11"/>
        <v>88.18</v>
      </c>
      <c r="DB6" s="22">
        <f t="shared" si="11"/>
        <v>87.41</v>
      </c>
      <c r="DC6" s="22">
        <f t="shared" si="11"/>
        <v>87.08</v>
      </c>
      <c r="DD6" s="22">
        <f t="shared" si="11"/>
        <v>87.26</v>
      </c>
      <c r="DE6" s="22">
        <f t="shared" si="11"/>
        <v>87.57</v>
      </c>
      <c r="DF6" s="22">
        <f t="shared" si="11"/>
        <v>87.26</v>
      </c>
      <c r="DG6" s="21" t="str">
        <f>IF(DG7="","",IF(DG7="-","【-】","【"&amp;SUBSTITUTE(TEXT(DG7,"#,##0.00"),"-","△")&amp;"】"))</f>
        <v>【89.76】</v>
      </c>
      <c r="DH6" s="22">
        <f>IF(DH7="",NA(),DH7)</f>
        <v>58</v>
      </c>
      <c r="DI6" s="22">
        <f t="shared" ref="DI6:DQ6" si="12">IF(DI7="",NA(),DI7)</f>
        <v>58.43</v>
      </c>
      <c r="DJ6" s="22">
        <f t="shared" si="12"/>
        <v>58.41</v>
      </c>
      <c r="DK6" s="22">
        <f t="shared" si="12"/>
        <v>58.45</v>
      </c>
      <c r="DL6" s="22">
        <f t="shared" si="12"/>
        <v>58.83</v>
      </c>
      <c r="DM6" s="22">
        <f t="shared" si="12"/>
        <v>47.62</v>
      </c>
      <c r="DN6" s="22">
        <f t="shared" si="12"/>
        <v>48.55</v>
      </c>
      <c r="DO6" s="22">
        <f t="shared" si="12"/>
        <v>49.2</v>
      </c>
      <c r="DP6" s="22">
        <f t="shared" si="12"/>
        <v>50.01</v>
      </c>
      <c r="DQ6" s="22">
        <f t="shared" si="12"/>
        <v>50.99</v>
      </c>
      <c r="DR6" s="21" t="str">
        <f>IF(DR7="","",IF(DR7="-","【-】","【"&amp;SUBSTITUTE(TEXT(DR7,"#,##0.00"),"-","△")&amp;"】"))</f>
        <v>【51.51】</v>
      </c>
      <c r="DS6" s="22">
        <f>IF(DS7="",NA(),DS7)</f>
        <v>24.91</v>
      </c>
      <c r="DT6" s="22">
        <f t="shared" ref="DT6:EB6" si="13">IF(DT7="",NA(),DT7)</f>
        <v>26.19</v>
      </c>
      <c r="DU6" s="22">
        <f t="shared" si="13"/>
        <v>29.42</v>
      </c>
      <c r="DV6" s="22">
        <f t="shared" si="13"/>
        <v>56.13</v>
      </c>
      <c r="DW6" s="22">
        <f t="shared" si="13"/>
        <v>56.87</v>
      </c>
      <c r="DX6" s="22">
        <f t="shared" si="13"/>
        <v>16.27</v>
      </c>
      <c r="DY6" s="22">
        <f t="shared" si="13"/>
        <v>17.11</v>
      </c>
      <c r="DZ6" s="22">
        <f t="shared" si="13"/>
        <v>18.329999999999998</v>
      </c>
      <c r="EA6" s="22">
        <f t="shared" si="13"/>
        <v>20.27</v>
      </c>
      <c r="EB6" s="22">
        <f t="shared" si="13"/>
        <v>21.69</v>
      </c>
      <c r="EC6" s="21" t="str">
        <f>IF(EC7="","",IF(EC7="-","【-】","【"&amp;SUBSTITUTE(TEXT(EC7,"#,##0.00"),"-","△")&amp;"】"))</f>
        <v>【23.75】</v>
      </c>
      <c r="ED6" s="22">
        <f>IF(ED7="",NA(),ED7)</f>
        <v>0.61</v>
      </c>
      <c r="EE6" s="22">
        <f t="shared" ref="EE6:EM6" si="14">IF(EE7="",NA(),EE7)</f>
        <v>0.62</v>
      </c>
      <c r="EF6" s="22">
        <f t="shared" si="14"/>
        <v>0.25</v>
      </c>
      <c r="EG6" s="22">
        <f t="shared" si="14"/>
        <v>0.28999999999999998</v>
      </c>
      <c r="EH6" s="22">
        <f t="shared" si="14"/>
        <v>0.34</v>
      </c>
      <c r="EI6" s="22">
        <f t="shared" si="14"/>
        <v>0.63</v>
      </c>
      <c r="EJ6" s="22">
        <f t="shared" si="14"/>
        <v>0.63</v>
      </c>
      <c r="EK6" s="22">
        <f t="shared" si="14"/>
        <v>0.6</v>
      </c>
      <c r="EL6" s="22">
        <f t="shared" si="14"/>
        <v>0.56000000000000005</v>
      </c>
      <c r="EM6" s="22">
        <f t="shared" si="14"/>
        <v>0.6</v>
      </c>
      <c r="EN6" s="21" t="str">
        <f>IF(EN7="","",IF(EN7="-","【-】","【"&amp;SUBSTITUTE(TEXT(EN7,"#,##0.00"),"-","△")&amp;"】"))</f>
        <v>【0.67】</v>
      </c>
    </row>
    <row r="7" spans="1:144" s="23" customFormat="1" x14ac:dyDescent="0.25">
      <c r="A7" s="15"/>
      <c r="B7" s="24">
        <v>2022</v>
      </c>
      <c r="C7" s="24">
        <v>232319</v>
      </c>
      <c r="D7" s="24">
        <v>46</v>
      </c>
      <c r="E7" s="24">
        <v>1</v>
      </c>
      <c r="F7" s="24">
        <v>0</v>
      </c>
      <c r="G7" s="24">
        <v>1</v>
      </c>
      <c r="H7" s="24" t="s">
        <v>92</v>
      </c>
      <c r="I7" s="24" t="s">
        <v>93</v>
      </c>
      <c r="J7" s="24" t="s">
        <v>94</v>
      </c>
      <c r="K7" s="24" t="s">
        <v>95</v>
      </c>
      <c r="L7" s="24" t="s">
        <v>96</v>
      </c>
      <c r="M7" s="24" t="s">
        <v>97</v>
      </c>
      <c r="N7" s="25" t="s">
        <v>98</v>
      </c>
      <c r="O7" s="25">
        <v>93.04</v>
      </c>
      <c r="P7" s="25">
        <v>99.93</v>
      </c>
      <c r="Q7" s="25">
        <v>2365</v>
      </c>
      <c r="R7" s="25">
        <v>59596</v>
      </c>
      <c r="S7" s="25">
        <v>191.11</v>
      </c>
      <c r="T7" s="25">
        <v>311.83999999999997</v>
      </c>
      <c r="U7" s="25">
        <v>59186</v>
      </c>
      <c r="V7" s="25">
        <v>191.11</v>
      </c>
      <c r="W7" s="25">
        <v>309.7</v>
      </c>
      <c r="X7" s="25">
        <v>103.29</v>
      </c>
      <c r="Y7" s="25">
        <v>101.68</v>
      </c>
      <c r="Z7" s="25">
        <v>100.37</v>
      </c>
      <c r="AA7" s="25">
        <v>104.22</v>
      </c>
      <c r="AB7" s="25">
        <v>102.64</v>
      </c>
      <c r="AC7" s="25">
        <v>111.44</v>
      </c>
      <c r="AD7" s="25">
        <v>111.17</v>
      </c>
      <c r="AE7" s="25">
        <v>110.91</v>
      </c>
      <c r="AF7" s="25">
        <v>111.49</v>
      </c>
      <c r="AG7" s="25">
        <v>109.09</v>
      </c>
      <c r="AH7" s="25">
        <v>108.7</v>
      </c>
      <c r="AI7" s="25">
        <v>0</v>
      </c>
      <c r="AJ7" s="25">
        <v>0</v>
      </c>
      <c r="AK7" s="25">
        <v>0</v>
      </c>
      <c r="AL7" s="25">
        <v>0</v>
      </c>
      <c r="AM7" s="25">
        <v>0</v>
      </c>
      <c r="AN7" s="25">
        <v>1.03</v>
      </c>
      <c r="AO7" s="25">
        <v>0.78</v>
      </c>
      <c r="AP7" s="25">
        <v>0.92</v>
      </c>
      <c r="AQ7" s="25">
        <v>0.87</v>
      </c>
      <c r="AR7" s="25">
        <v>0.93</v>
      </c>
      <c r="AS7" s="25">
        <v>1.34</v>
      </c>
      <c r="AT7" s="25">
        <v>425.6</v>
      </c>
      <c r="AU7" s="25">
        <v>574.82000000000005</v>
      </c>
      <c r="AV7" s="25">
        <v>453.63</v>
      </c>
      <c r="AW7" s="25">
        <v>605.97</v>
      </c>
      <c r="AX7" s="25">
        <v>751.23</v>
      </c>
      <c r="AY7" s="25">
        <v>349.83</v>
      </c>
      <c r="AZ7" s="25">
        <v>360.86</v>
      </c>
      <c r="BA7" s="25">
        <v>350.79</v>
      </c>
      <c r="BB7" s="25">
        <v>354.57</v>
      </c>
      <c r="BC7" s="25">
        <v>357.74</v>
      </c>
      <c r="BD7" s="25">
        <v>252.29</v>
      </c>
      <c r="BE7" s="25">
        <v>9.6</v>
      </c>
      <c r="BF7" s="25">
        <v>19.440000000000001</v>
      </c>
      <c r="BG7" s="25">
        <v>29.56</v>
      </c>
      <c r="BH7" s="25">
        <v>38.729999999999997</v>
      </c>
      <c r="BI7" s="25">
        <v>48.68</v>
      </c>
      <c r="BJ7" s="25">
        <v>314.87</v>
      </c>
      <c r="BK7" s="25">
        <v>309.27999999999997</v>
      </c>
      <c r="BL7" s="25">
        <v>322.92</v>
      </c>
      <c r="BM7" s="25">
        <v>303.45999999999998</v>
      </c>
      <c r="BN7" s="25">
        <v>307.27999999999997</v>
      </c>
      <c r="BO7" s="25">
        <v>268.07</v>
      </c>
      <c r="BP7" s="25">
        <v>98.32</v>
      </c>
      <c r="BQ7" s="25">
        <v>97.09</v>
      </c>
      <c r="BR7" s="25">
        <v>95.96</v>
      </c>
      <c r="BS7" s="25">
        <v>98.53</v>
      </c>
      <c r="BT7" s="25">
        <v>97.76</v>
      </c>
      <c r="BU7" s="25">
        <v>103.54</v>
      </c>
      <c r="BV7" s="25">
        <v>103.32</v>
      </c>
      <c r="BW7" s="25">
        <v>100.85</v>
      </c>
      <c r="BX7" s="25">
        <v>103.79</v>
      </c>
      <c r="BY7" s="25">
        <v>98.3</v>
      </c>
      <c r="BZ7" s="25">
        <v>97.47</v>
      </c>
      <c r="CA7" s="25">
        <v>148.94</v>
      </c>
      <c r="CB7" s="25">
        <v>151.21</v>
      </c>
      <c r="CC7" s="25">
        <v>151.27000000000001</v>
      </c>
      <c r="CD7" s="25">
        <v>148.01</v>
      </c>
      <c r="CE7" s="25">
        <v>150.1</v>
      </c>
      <c r="CF7" s="25">
        <v>167.46</v>
      </c>
      <c r="CG7" s="25">
        <v>168.56</v>
      </c>
      <c r="CH7" s="25">
        <v>167.1</v>
      </c>
      <c r="CI7" s="25">
        <v>167.86</v>
      </c>
      <c r="CJ7" s="25">
        <v>173.68</v>
      </c>
      <c r="CK7" s="25">
        <v>174.75</v>
      </c>
      <c r="CL7" s="25">
        <v>63.2</v>
      </c>
      <c r="CM7" s="25">
        <v>62.09</v>
      </c>
      <c r="CN7" s="25">
        <v>61.96</v>
      </c>
      <c r="CO7" s="25">
        <v>61.86</v>
      </c>
      <c r="CP7" s="25">
        <v>61.03</v>
      </c>
      <c r="CQ7" s="25">
        <v>59.46</v>
      </c>
      <c r="CR7" s="25">
        <v>59.51</v>
      </c>
      <c r="CS7" s="25">
        <v>59.91</v>
      </c>
      <c r="CT7" s="25">
        <v>59.4</v>
      </c>
      <c r="CU7" s="25">
        <v>59.24</v>
      </c>
      <c r="CV7" s="25">
        <v>59.97</v>
      </c>
      <c r="CW7" s="25">
        <v>90.77</v>
      </c>
      <c r="CX7" s="25">
        <v>89.82</v>
      </c>
      <c r="CY7" s="25">
        <v>88.97</v>
      </c>
      <c r="CZ7" s="25">
        <v>89.15</v>
      </c>
      <c r="DA7" s="25">
        <v>88.18</v>
      </c>
      <c r="DB7" s="25">
        <v>87.41</v>
      </c>
      <c r="DC7" s="25">
        <v>87.08</v>
      </c>
      <c r="DD7" s="25">
        <v>87.26</v>
      </c>
      <c r="DE7" s="25">
        <v>87.57</v>
      </c>
      <c r="DF7" s="25">
        <v>87.26</v>
      </c>
      <c r="DG7" s="25">
        <v>89.76</v>
      </c>
      <c r="DH7" s="25">
        <v>58</v>
      </c>
      <c r="DI7" s="25">
        <v>58.43</v>
      </c>
      <c r="DJ7" s="25">
        <v>58.41</v>
      </c>
      <c r="DK7" s="25">
        <v>58.45</v>
      </c>
      <c r="DL7" s="25">
        <v>58.83</v>
      </c>
      <c r="DM7" s="25">
        <v>47.62</v>
      </c>
      <c r="DN7" s="25">
        <v>48.55</v>
      </c>
      <c r="DO7" s="25">
        <v>49.2</v>
      </c>
      <c r="DP7" s="25">
        <v>50.01</v>
      </c>
      <c r="DQ7" s="25">
        <v>50.99</v>
      </c>
      <c r="DR7" s="25">
        <v>51.51</v>
      </c>
      <c r="DS7" s="25">
        <v>24.91</v>
      </c>
      <c r="DT7" s="25">
        <v>26.19</v>
      </c>
      <c r="DU7" s="25">
        <v>29.42</v>
      </c>
      <c r="DV7" s="25">
        <v>56.13</v>
      </c>
      <c r="DW7" s="25">
        <v>56.87</v>
      </c>
      <c r="DX7" s="25">
        <v>16.27</v>
      </c>
      <c r="DY7" s="25">
        <v>17.11</v>
      </c>
      <c r="DZ7" s="25">
        <v>18.329999999999998</v>
      </c>
      <c r="EA7" s="25">
        <v>20.27</v>
      </c>
      <c r="EB7" s="25">
        <v>21.69</v>
      </c>
      <c r="EC7" s="25">
        <v>23.75</v>
      </c>
      <c r="ED7" s="25">
        <v>0.61</v>
      </c>
      <c r="EE7" s="25">
        <v>0.62</v>
      </c>
      <c r="EF7" s="25">
        <v>0.25</v>
      </c>
      <c r="EG7" s="25">
        <v>0.28999999999999998</v>
      </c>
      <c r="EH7" s="25">
        <v>0.34</v>
      </c>
      <c r="EI7" s="25">
        <v>0.63</v>
      </c>
      <c r="EJ7" s="25">
        <v>0.63</v>
      </c>
      <c r="EK7" s="25">
        <v>0.6</v>
      </c>
      <c r="EL7" s="25">
        <v>0.56000000000000005</v>
      </c>
      <c r="EM7" s="25">
        <v>0.6</v>
      </c>
      <c r="EN7" s="25">
        <v>0.67</v>
      </c>
    </row>
    <row r="8" spans="1:144" x14ac:dyDescent="0.2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5">
      <c r="A9" s="28"/>
      <c r="B9" s="28" t="s">
        <v>99</v>
      </c>
      <c r="C9" s="28" t="s">
        <v>100</v>
      </c>
      <c r="D9" s="28" t="s">
        <v>101</v>
      </c>
      <c r="E9" s="28" t="s">
        <v>102</v>
      </c>
      <c r="F9" s="28" t="s">
        <v>103</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25">
      <c r="B11">
        <v>4</v>
      </c>
      <c r="C11">
        <v>3</v>
      </c>
      <c r="D11">
        <v>2</v>
      </c>
      <c r="E11">
        <v>1</v>
      </c>
      <c r="F11">
        <v>0</v>
      </c>
      <c r="G11" t="s">
        <v>104</v>
      </c>
    </row>
    <row r="12" spans="1:144" x14ac:dyDescent="0.25">
      <c r="B12">
        <v>1</v>
      </c>
      <c r="C12">
        <v>1</v>
      </c>
      <c r="D12">
        <v>2</v>
      </c>
      <c r="E12">
        <v>3</v>
      </c>
      <c r="F12">
        <v>4</v>
      </c>
      <c r="G12" t="s">
        <v>105</v>
      </c>
    </row>
    <row r="13" spans="1:144" x14ac:dyDescent="0.25">
      <c r="B13" t="s">
        <v>106</v>
      </c>
      <c r="C13" t="s">
        <v>107</v>
      </c>
      <c r="D13" t="s">
        <v>108</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2024-02-02T05:29:31Z</cp:lastPrinted>
  <dcterms:created xsi:type="dcterms:W3CDTF">2023-12-05T00:55:51Z</dcterms:created>
  <dcterms:modified xsi:type="dcterms:W3CDTF">2024-02-22T06:23:23Z</dcterms:modified>
  <cp:category/>
</cp:coreProperties>
</file>