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w01j003\ファイルサーバ\03_財政課\01財政グループ\09その他財政事務\01 公営企業関係\R5年度\060117【照会、27（水）期限】 公営企業に係る経営比較分析表（令和４年度決算）の分析等について\03回答\水道事業\"/>
    </mc:Choice>
  </mc:AlternateContent>
  <workbookProtection workbookAlgorithmName="SHA-512" workbookHashValue="CpjKNEiNhunvPJlbDNPuea1eyOO9R6vTihnPXbQs0JU9ehdZ4xEVKJFRxSe7vRDKUo5QFkSIsfoXLHTw7wLFAA==" workbookSaltValue="N5Ze57RUpO98eXBTidQO+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<sst xmlns="http://schemas.openxmlformats.org/spreadsheetml/2006/main" count="228" uniqueCount="114">
  <si>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</si>
  <si>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</si>
  <si>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</si>
  <si>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</si>
  <si>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</si>
  <si>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</si>
  <si>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</si>
  <si>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</si>
  <si>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</si>
  <si>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</si>
  <si>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</si>
  <si>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</si>
  <si>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</si>
  <si>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</si>
  <si>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</si>
  <si>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</si>
  <si>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</si>
  <si>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</si>
  <si>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</si>
  <si>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</si>
  <si>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</si>
  <si>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</si>
  <si>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</si>
  <si>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</si>
  <si>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</si>
  <si>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</si>
  <si>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</si>
  <si>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</si>
  <si>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</si>
  <si>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</si>
  <si>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</si>
  <si>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</si>
  <si>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</si>
  <si>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</si>
  <si>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</si>
  <si>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</si>
  <si>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</si>
  <si>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</si>
  <si>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</si>
  <si>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</si>
  <si>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</si>
  <si>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</si>
  <si>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</si>
  <si>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</si>
  <si>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</si>
  <si>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</si>
  <si>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</si>
  <si>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</si>
  <si>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</si>
  <si>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</si>
  <si>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</si>
  <si>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</si>
  <si>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</si>
  <si>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</si>
  <si>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</si>
  <si>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</si>
  <si>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</si>
  <si>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</si>
  <si>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</si>
  <si>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</si>
  <si>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</si>
  <si>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</si>
  <si>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</si>
  <si>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</si>
  <si>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</si>
  <si>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</si>
  <si>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</si>
  <si>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</si>
  <si>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</si>
  <si>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</si>
  <si>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</si>
  <si>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</si>
  <si>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</si>
  <si>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</si>
  <si>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</si>
  <si>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</si>
  <si>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</si>
  <si>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</si>
  <si>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</si>
  <si>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</si>
  <si>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</si>
  <si>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</si>
  <si>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</si>
  <si>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</si>
  <si>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</si>
  <si>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</si>
  <si>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</si>
  <si>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</si>
  <si>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</si>
  <si>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</si>
  <si>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</si>
  <si>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</si>
  <si>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</si>
  <si>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愛西市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</si>
  <si>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</si>
  <si>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</si>
  <si>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</si>
  <si>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</si>
  <si>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</si>
  <si>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</si>
  <si>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</si>
  <si>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</si>
  <si>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</si>
  <si>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</si>
  <si>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</si>
  <si>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</si>
  <si>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</si>
  <si>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</si>
  <si>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</si>
  <si>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</si>
  <si>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</si>
  <si>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経営の健全性・効率性を示す各指標は、平均値を概ね上回っているが、老朽化の状況を示す各指標からは、水道施設の経年化が進み、更新も進んでいないことを示しているため、水道施設の更新は計画的に取り組まなければならない。
　今後は、給水人口の減少等に伴う水道使用料の減収に対し、水道施設の経年化の進行に伴う修繕・更新費用は増大することが予測されるため、令和２年度に策定した経営戦略に基づき、料金改定など経営基盤の強化・確立に係る取り組みと、水道施設の更新を図るため、人員配置や業務手順を見直すなど、業務改善や効率化に係る取り組みも併せて進める必要がある。
</t>
    <phoneticPr fontId="4"/>
  </si>
  <si>
    <t>【①有形固定資産減価償却率、③管路更新率】
　近年は、管路を中心に更新を進めているが、令和4年度における③管路更新率が1.0％を上回ったことから、①有形固定資産減価償却率は減少したと考える。
【②管路経年化率】
　人員要因等により、下水道整備に併せ、支障箇所の布設替工事を重点的に取り組んでいることや、他の施設更新事業の必要が生じたことにより、当該指標は上昇している。今後も、実質的な耐用年数を迎える老朽化管路の布設替工事を、計画的に進める必要がある。</t>
    <rPh sb="2" eb="4">
      <t>ユウケイ</t>
    </rPh>
    <rPh sb="4" eb="6">
      <t>コテイ</t>
    </rPh>
    <rPh sb="6" eb="8">
      <t>シサン</t>
    </rPh>
    <rPh sb="8" eb="10">
      <t>ゲンカ</t>
    </rPh>
    <rPh sb="10" eb="12">
      <t>ショウキャク</t>
    </rPh>
    <rPh sb="12" eb="13">
      <t>リツ</t>
    </rPh>
    <rPh sb="23" eb="25">
      <t>キンネン</t>
    </rPh>
    <rPh sb="27" eb="29">
      <t>カンロ</t>
    </rPh>
    <rPh sb="30" eb="32">
      <t>チュウシン</t>
    </rPh>
    <rPh sb="33" eb="35">
      <t>コウシン</t>
    </rPh>
    <rPh sb="36" eb="37">
      <t>スス</t>
    </rPh>
    <rPh sb="43" eb="45">
      <t>レイワ</t>
    </rPh>
    <rPh sb="46" eb="48">
      <t>ネンド</t>
    </rPh>
    <rPh sb="53" eb="55">
      <t>カンロ</t>
    </rPh>
    <rPh sb="55" eb="57">
      <t>コウシン</t>
    </rPh>
    <rPh sb="57" eb="58">
      <t>リツ</t>
    </rPh>
    <rPh sb="64" eb="66">
      <t>ウワマワ</t>
    </rPh>
    <rPh sb="86" eb="88">
      <t>ゲンショウ</t>
    </rPh>
    <rPh sb="91" eb="92">
      <t>カンガ</t>
    </rPh>
    <rPh sb="98" eb="100">
      <t>カンロ</t>
    </rPh>
    <rPh sb="100" eb="103">
      <t>ケイネンカ</t>
    </rPh>
    <rPh sb="103" eb="104">
      <t>リツ</t>
    </rPh>
    <rPh sb="172" eb="174">
      <t>トウガイ</t>
    </rPh>
    <rPh sb="174" eb="176">
      <t>シヒョウ</t>
    </rPh>
    <rPh sb="184" eb="186">
      <t>コンゴ</t>
    </rPh>
    <phoneticPr fontId="4"/>
  </si>
  <si>
    <t>【①経営収支比率、③流動比率、⑤料金回収率、⑥給水原価】
　近年、給水人口の減少等により、減収傾向にある中、新型コロナウィルス感染症対策が緩和され、使用者の在宅時間が減ったことから、有収水量は減少している。給水収益の減少は、電力、ガス、食料品等物価高騰対策として実施した基本料金免除期間中の減によるもの。（免除期間中の基本料金相当額は、営業外収益として、一般会計から補助金として繰り入れた。）
　これらの要因に加え、令和3年度と比較し、総費用が減少したことで、①経常収支比率は増加したが、流動負債の増により③流動比率は減少した。⑥給水原価は、ほぼ横ばいとなった。今後は経年化に伴う費用の増大と給水人口の減少が予想されるため、水道料金の改定を令和6年度に実施し、営業収益の増を図る。
【②累積欠損金比較】
　近年は欠損金が発生していない状況を維持している。
【④企業債残高対給水収益比率】
　近年、新規の企業債を発行していないため、当該指標は低下傾向にあるが、計画的に進める水道施設（特に浄水場）の大規模な更新に伴い、上昇すると予測している。
【⑦施設利用率】
　数値を精査した結果、以下のとおりとなる。
　　平成30年度：53.98　令和元年度：53.73
　給水人口の減少等により、当該指標は低下傾向のため、今後の施設更新時において、能力のダウンサイジング等を検討する必要がある。
【⑧有収水量】
　漏水件数の減少や漏水点検等の実施により、当該指標は、令和3年度と同程度となった。今後も、漏水の早期発見・早期修繕に努める必要がある。</t>
    <rPh sb="2" eb="4">
      <t>ケイエイ</t>
    </rPh>
    <rPh sb="4" eb="6">
      <t>シュウシ</t>
    </rPh>
    <rPh sb="6" eb="8">
      <t>ヒリツ</t>
    </rPh>
    <rPh sb="10" eb="12">
      <t>リュウドウ</t>
    </rPh>
    <rPh sb="12" eb="14">
      <t>ヒリツ</t>
    </rPh>
    <rPh sb="16" eb="18">
      <t>リョウキン</t>
    </rPh>
    <rPh sb="18" eb="20">
      <t>カイシュウ</t>
    </rPh>
    <rPh sb="20" eb="21">
      <t>リツ</t>
    </rPh>
    <rPh sb="23" eb="25">
      <t>キュウスイ</t>
    </rPh>
    <rPh sb="25" eb="27">
      <t>ゲンカ</t>
    </rPh>
    <rPh sb="30" eb="32">
      <t>キンネン</t>
    </rPh>
    <rPh sb="33" eb="35">
      <t>キュウスイ</t>
    </rPh>
    <rPh sb="35" eb="37">
      <t>ジンコウ</t>
    </rPh>
    <rPh sb="38" eb="40">
      <t>ゲンショウ</t>
    </rPh>
    <rPh sb="40" eb="41">
      <t>トウ</t>
    </rPh>
    <rPh sb="45" eb="47">
      <t>ゲンシュウ</t>
    </rPh>
    <rPh sb="47" eb="49">
      <t>ケイコウ</t>
    </rPh>
    <rPh sb="52" eb="53">
      <t>ナカ</t>
    </rPh>
    <rPh sb="54" eb="56">
      <t>シンガタ</t>
    </rPh>
    <rPh sb="63" eb="66">
      <t>カンセンショウ</t>
    </rPh>
    <rPh sb="66" eb="68">
      <t>タイサク</t>
    </rPh>
    <rPh sb="69" eb="71">
      <t>カンワ</t>
    </rPh>
    <rPh sb="74" eb="76">
      <t>シヨウ</t>
    </rPh>
    <rPh sb="76" eb="77">
      <t>シャ</t>
    </rPh>
    <rPh sb="78" eb="80">
      <t>ザイタク</t>
    </rPh>
    <rPh sb="80" eb="82">
      <t>ジカン</t>
    </rPh>
    <rPh sb="83" eb="84">
      <t>ヘ</t>
    </rPh>
    <rPh sb="91" eb="92">
      <t>ユウ</t>
    </rPh>
    <rPh sb="92" eb="93">
      <t>シュウ</t>
    </rPh>
    <rPh sb="93" eb="94">
      <t>スイ</t>
    </rPh>
    <rPh sb="94" eb="95">
      <t>リョウ</t>
    </rPh>
    <rPh sb="96" eb="98">
      <t>ゲンショウ</t>
    </rPh>
    <rPh sb="103" eb="105">
      <t>キュウスイ</t>
    </rPh>
    <rPh sb="105" eb="107">
      <t>シュウエキ</t>
    </rPh>
    <rPh sb="108" eb="110">
      <t>ゲンショウ</t>
    </rPh>
    <rPh sb="112" eb="114">
      <t>デンリョク</t>
    </rPh>
    <rPh sb="118" eb="121">
      <t>ショクリョウヒン</t>
    </rPh>
    <rPh sb="121" eb="122">
      <t>トウ</t>
    </rPh>
    <rPh sb="122" eb="124">
      <t>ブッカ</t>
    </rPh>
    <rPh sb="124" eb="126">
      <t>コウトウ</t>
    </rPh>
    <rPh sb="126" eb="128">
      <t>タイサク</t>
    </rPh>
    <rPh sb="131" eb="133">
      <t>ジッシ</t>
    </rPh>
    <rPh sb="135" eb="137">
      <t>キホン</t>
    </rPh>
    <rPh sb="137" eb="139">
      <t>リョウキン</t>
    </rPh>
    <rPh sb="139" eb="141">
      <t>メンジョ</t>
    </rPh>
    <rPh sb="141" eb="143">
      <t>キカン</t>
    </rPh>
    <rPh sb="143" eb="144">
      <t>チュウ</t>
    </rPh>
    <rPh sb="145" eb="146">
      <t>ゲン</t>
    </rPh>
    <rPh sb="153" eb="155">
      <t>メンジョ</t>
    </rPh>
    <rPh sb="155" eb="158">
      <t>キカンチュウ</t>
    </rPh>
    <rPh sb="159" eb="161">
      <t>キホン</t>
    </rPh>
    <rPh sb="161" eb="163">
      <t>リョウキン</t>
    </rPh>
    <rPh sb="163" eb="165">
      <t>ソウトウ</t>
    </rPh>
    <rPh sb="165" eb="166">
      <t>ガク</t>
    </rPh>
    <rPh sb="168" eb="171">
      <t>エイギョウガイ</t>
    </rPh>
    <rPh sb="171" eb="173">
      <t>シュウエキ</t>
    </rPh>
    <rPh sb="177" eb="179">
      <t>イッパン</t>
    </rPh>
    <rPh sb="179" eb="181">
      <t>カイケイ</t>
    </rPh>
    <rPh sb="183" eb="186">
      <t>ホジョキン</t>
    </rPh>
    <rPh sb="189" eb="190">
      <t>ク</t>
    </rPh>
    <rPh sb="191" eb="192">
      <t>イ</t>
    </rPh>
    <rPh sb="202" eb="204">
      <t>ヨウイン</t>
    </rPh>
    <rPh sb="205" eb="206">
      <t>クワ</t>
    </rPh>
    <rPh sb="208" eb="210">
      <t>レイワ</t>
    </rPh>
    <rPh sb="211" eb="213">
      <t>ネンド</t>
    </rPh>
    <rPh sb="214" eb="216">
      <t>ヒカク</t>
    </rPh>
    <rPh sb="218" eb="219">
      <t>ソウ</t>
    </rPh>
    <rPh sb="219" eb="221">
      <t>ヒヨウ</t>
    </rPh>
    <rPh sb="222" eb="224">
      <t>ゲンショウ</t>
    </rPh>
    <rPh sb="231" eb="233">
      <t>ケイジョウ</t>
    </rPh>
    <rPh sb="233" eb="235">
      <t>シュウシ</t>
    </rPh>
    <rPh sb="235" eb="237">
      <t>ヒリツ</t>
    </rPh>
    <rPh sb="238" eb="240">
      <t>ゾウカ</t>
    </rPh>
    <rPh sb="244" eb="246">
      <t>リュウドウ</t>
    </rPh>
    <rPh sb="246" eb="248">
      <t>フサイ</t>
    </rPh>
    <rPh sb="249" eb="250">
      <t>ゾウ</t>
    </rPh>
    <rPh sb="254" eb="256">
      <t>リュウドウ</t>
    </rPh>
    <rPh sb="256" eb="258">
      <t>ヒリツ</t>
    </rPh>
    <rPh sb="259" eb="261">
      <t>ゲンショウ</t>
    </rPh>
    <rPh sb="265" eb="267">
      <t>キュウスイ</t>
    </rPh>
    <rPh sb="267" eb="269">
      <t>ゲンカ</t>
    </rPh>
    <rPh sb="273" eb="274">
      <t>ヨコ</t>
    </rPh>
    <rPh sb="281" eb="283">
      <t>コンゴ</t>
    </rPh>
    <rPh sb="284" eb="287">
      <t>ケイネンカ</t>
    </rPh>
    <rPh sb="288" eb="289">
      <t>トモナ</t>
    </rPh>
    <rPh sb="290" eb="292">
      <t>ヒヨウ</t>
    </rPh>
    <rPh sb="293" eb="295">
      <t>ゾウダイ</t>
    </rPh>
    <rPh sb="296" eb="298">
      <t>キュウスイ</t>
    </rPh>
    <rPh sb="298" eb="300">
      <t>ジンコウ</t>
    </rPh>
    <rPh sb="301" eb="303">
      <t>ゲンショウ</t>
    </rPh>
    <rPh sb="304" eb="306">
      <t>ヨソウ</t>
    </rPh>
    <rPh sb="312" eb="314">
      <t>スイドウ</t>
    </rPh>
    <rPh sb="320" eb="322">
      <t>レイワ</t>
    </rPh>
    <rPh sb="323" eb="325">
      <t>ネンド</t>
    </rPh>
    <rPh sb="326" eb="328">
      <t>ジッシ</t>
    </rPh>
    <rPh sb="330" eb="332">
      <t>エイギョウ</t>
    </rPh>
    <rPh sb="332" eb="334">
      <t>シュウエキ</t>
    </rPh>
    <rPh sb="335" eb="336">
      <t>ゾウ</t>
    </rPh>
    <rPh sb="337" eb="338">
      <t>ハカ</t>
    </rPh>
    <rPh sb="343" eb="345">
      <t>ルイセキ</t>
    </rPh>
    <rPh sb="345" eb="347">
      <t>ケッソン</t>
    </rPh>
    <rPh sb="347" eb="348">
      <t>キン</t>
    </rPh>
    <rPh sb="348" eb="350">
      <t>ヒカク</t>
    </rPh>
    <rPh sb="353" eb="355">
      <t>キンネン</t>
    </rPh>
    <rPh sb="356" eb="358">
      <t>ケッソン</t>
    </rPh>
    <rPh sb="358" eb="359">
      <t>キン</t>
    </rPh>
    <rPh sb="360" eb="362">
      <t>ハッセイ</t>
    </rPh>
    <rPh sb="367" eb="369">
      <t>ジョウキョウ</t>
    </rPh>
    <rPh sb="370" eb="372">
      <t>イジ</t>
    </rPh>
    <rPh sb="380" eb="382">
      <t>キギョウ</t>
    </rPh>
    <rPh sb="382" eb="383">
      <t>サイ</t>
    </rPh>
    <rPh sb="383" eb="385">
      <t>ザンダカ</t>
    </rPh>
    <rPh sb="385" eb="386">
      <t>タイ</t>
    </rPh>
    <rPh sb="386" eb="387">
      <t>キュウ</t>
    </rPh>
    <rPh sb="387" eb="388">
      <t>スイ</t>
    </rPh>
    <rPh sb="388" eb="390">
      <t>シュウエキ</t>
    </rPh>
    <rPh sb="390" eb="392">
      <t>ヒリツ</t>
    </rPh>
    <rPh sb="395" eb="397">
      <t>キンネン</t>
    </rPh>
    <rPh sb="398" eb="400">
      <t>シンキ</t>
    </rPh>
    <rPh sb="401" eb="403">
      <t>キギョウ</t>
    </rPh>
    <rPh sb="403" eb="404">
      <t>サイ</t>
    </rPh>
    <rPh sb="405" eb="407">
      <t>ハッコウ</t>
    </rPh>
    <rPh sb="415" eb="417">
      <t>トウガイ</t>
    </rPh>
    <rPh sb="417" eb="419">
      <t>シヒョウ</t>
    </rPh>
    <rPh sb="420" eb="422">
      <t>テイカ</t>
    </rPh>
    <rPh sb="422" eb="424">
      <t>ケイコウ</t>
    </rPh>
    <rPh sb="429" eb="432">
      <t>ケイカクテキ</t>
    </rPh>
    <rPh sb="433" eb="434">
      <t>スス</t>
    </rPh>
    <rPh sb="436" eb="438">
      <t>スイドウ</t>
    </rPh>
    <rPh sb="438" eb="440">
      <t>シセツ</t>
    </rPh>
    <rPh sb="441" eb="442">
      <t>トク</t>
    </rPh>
    <rPh sb="443" eb="446">
      <t>ジョウスイジョウ</t>
    </rPh>
    <rPh sb="448" eb="451">
      <t>ダイキボ</t>
    </rPh>
    <rPh sb="452" eb="454">
      <t>コウシン</t>
    </rPh>
    <rPh sb="455" eb="456">
      <t>トモナ</t>
    </rPh>
    <rPh sb="458" eb="460">
      <t>ジョウショウ</t>
    </rPh>
    <rPh sb="463" eb="465">
      <t>ヨソク</t>
    </rPh>
    <rPh sb="473" eb="475">
      <t>シセツ</t>
    </rPh>
    <rPh sb="475" eb="477">
      <t>リヨウ</t>
    </rPh>
    <rPh sb="477" eb="478">
      <t>リツ</t>
    </rPh>
    <rPh sb="481" eb="483">
      <t>スウチ</t>
    </rPh>
    <rPh sb="484" eb="486">
      <t>セイサ</t>
    </rPh>
    <rPh sb="488" eb="490">
      <t>ケッカ</t>
    </rPh>
    <rPh sb="491" eb="493">
      <t>イカ</t>
    </rPh>
    <rPh sb="504" eb="506">
      <t>ヘイセイ</t>
    </rPh>
    <rPh sb="508" eb="510">
      <t>ネンド</t>
    </rPh>
    <rPh sb="517" eb="519">
      <t>レイワ</t>
    </rPh>
    <rPh sb="519" eb="521">
      <t>ガンネン</t>
    </rPh>
    <rPh sb="521" eb="522">
      <t>ド</t>
    </rPh>
    <rPh sb="530" eb="532">
      <t>キュウスイ</t>
    </rPh>
    <rPh sb="532" eb="534">
      <t>ジンコウ</t>
    </rPh>
    <rPh sb="535" eb="537">
      <t>ゲンショウ</t>
    </rPh>
    <rPh sb="537" eb="538">
      <t>トウ</t>
    </rPh>
    <rPh sb="542" eb="544">
      <t>トウガイ</t>
    </rPh>
    <rPh sb="544" eb="546">
      <t>シヒョウ</t>
    </rPh>
    <rPh sb="547" eb="549">
      <t>テイカ</t>
    </rPh>
    <rPh sb="549" eb="551">
      <t>ケイコウ</t>
    </rPh>
    <rPh sb="555" eb="557">
      <t>コンゴ</t>
    </rPh>
    <rPh sb="558" eb="560">
      <t>シセツ</t>
    </rPh>
    <rPh sb="560" eb="562">
      <t>コウシン</t>
    </rPh>
    <rPh sb="562" eb="563">
      <t>ジ</t>
    </rPh>
    <rPh sb="568" eb="570">
      <t>ノウリョク</t>
    </rPh>
    <rPh sb="579" eb="580">
      <t>トウ</t>
    </rPh>
    <rPh sb="581" eb="583">
      <t>ケントウ</t>
    </rPh>
    <rPh sb="585" eb="587">
      <t>ヒツヨウ</t>
    </rPh>
    <rPh sb="594" eb="595">
      <t>ユウ</t>
    </rPh>
    <rPh sb="595" eb="596">
      <t>シュウ</t>
    </rPh>
    <rPh sb="596" eb="597">
      <t>スイ</t>
    </rPh>
    <rPh sb="597" eb="598">
      <t>リョウ</t>
    </rPh>
    <rPh sb="601" eb="603">
      <t>ロウスイ</t>
    </rPh>
    <rPh sb="603" eb="605">
      <t>ケンスウ</t>
    </rPh>
    <rPh sb="606" eb="608">
      <t>ゲンショウ</t>
    </rPh>
    <rPh sb="609" eb="611">
      <t>ロウスイ</t>
    </rPh>
    <rPh sb="611" eb="613">
      <t>テンケン</t>
    </rPh>
    <rPh sb="613" eb="614">
      <t>トウ</t>
    </rPh>
    <rPh sb="615" eb="617">
      <t>ジッシ</t>
    </rPh>
    <rPh sb="621" eb="623">
      <t>トウガイ</t>
    </rPh>
    <rPh sb="623" eb="625">
      <t>シヒョウ</t>
    </rPh>
    <rPh sb="627" eb="629">
      <t>レイワ</t>
    </rPh>
    <rPh sb="630" eb="632">
      <t>ネンド</t>
    </rPh>
    <rPh sb="641" eb="643">
      <t>コンゴ</t>
    </rPh>
    <rPh sb="645" eb="647">
      <t>ロウスイ</t>
    </rPh>
    <rPh sb="648" eb="650">
      <t>ソウキ</t>
    </rPh>
    <rPh sb="650" eb="652">
      <t>ハッケン</t>
    </rPh>
    <rPh sb="653" eb="655">
      <t>ソウキ</t>
    </rPh>
    <rPh sb="655" eb="657">
      <t>シュウゼン</t>
    </rPh>
    <rPh sb="658" eb="659">
      <t>ツト</t>
    </rPh>
    <rPh sb="661" eb="66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</si>
</sst>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0.98</c:v>
                </c:pt>
                <c:pt idx="1">
                  <c:v>0.57999999999999996</c:v>
                </c:pt>
                <c:pt idx="2">
                  <c:v>0.66</c:v>
                </c:pt>
                <c:pt idx="3">
                  <c:v>0.66</c:v>
                </c:pt>
                <c:pt idx="4">
                  <c:v>1.18</c:v>
                </c:pt>
              </c:numCache>
            </c:numRef>
          </c:val>
          <c:extLst>
            <c:ext xmlns:c16="http://schemas.microsoft.com/office/drawing/2014/chart" uri="{C3380CC4-5D6E-409C-BE32-E72D297353CC}">
              <c16:uniqueId val="{00000000-4A28-4FA4-B100-91AC99BACB9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4A28-4FA4-B100-91AC99BACB9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35.35</c:v>
                </c:pt>
                <c:pt idx="1">
                  <c:v>51.65</c:v>
                </c:pt>
                <c:pt idx="2">
                  <c:v>52.43</c:v>
                </c:pt>
                <c:pt idx="3">
                  <c:v>51.87</c:v>
                </c:pt>
                <c:pt idx="4">
                  <c:v>50.42</c:v>
                </c:pt>
              </c:numCache>
            </c:numRef>
          </c:val>
          <c:extLst>
            <c:ext xmlns:c16="http://schemas.microsoft.com/office/drawing/2014/chart" uri="{C3380CC4-5D6E-409C-BE32-E72D297353CC}">
              <c16:uniqueId val="{00000000-A8ED-4A2E-A4D9-724A05F330B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A8ED-4A2E-A4D9-724A05F330B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90.11</c:v>
                </c:pt>
                <c:pt idx="1">
                  <c:v>88.88</c:v>
                </c:pt>
                <c:pt idx="2">
                  <c:v>90.37</c:v>
                </c:pt>
                <c:pt idx="3">
                  <c:v>90.48</c:v>
                </c:pt>
                <c:pt idx="4">
                  <c:v>90.36</c:v>
                </c:pt>
              </c:numCache>
            </c:numRef>
          </c:val>
          <c:extLst>
            <c:ext xmlns:c16="http://schemas.microsoft.com/office/drawing/2014/chart" uri="{C3380CC4-5D6E-409C-BE32-E72D297353CC}">
              <c16:uniqueId val="{00000000-747C-42AE-BC59-32B8A43BF98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747C-42AE-BC59-32B8A43BF98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108.91</c:v>
                </c:pt>
                <c:pt idx="1">
                  <c:v>97.21</c:v>
                </c:pt>
                <c:pt idx="2">
                  <c:v>101.95</c:v>
                </c:pt>
                <c:pt idx="3">
                  <c:v>103.42</c:v>
                </c:pt>
                <c:pt idx="4">
                  <c:v>104.98</c:v>
                </c:pt>
              </c:numCache>
            </c:numRef>
          </c:val>
          <c:extLst>
            <c:ext xmlns:c16="http://schemas.microsoft.com/office/drawing/2014/chart" uri="{C3380CC4-5D6E-409C-BE32-E72D297353CC}">
              <c16:uniqueId val="{00000000-0B0D-463F-B567-4B10AFE7B83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0B0D-463F-B567-4B10AFE7B83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49.41</c:v>
                </c:pt>
                <c:pt idx="1">
                  <c:v>50.45</c:v>
                </c:pt>
                <c:pt idx="2">
                  <c:v>51.44</c:v>
                </c:pt>
                <c:pt idx="3">
                  <c:v>52.28</c:v>
                </c:pt>
                <c:pt idx="4">
                  <c:v>51.38</c:v>
                </c:pt>
              </c:numCache>
            </c:numRef>
          </c:val>
          <c:extLst>
            <c:ext xmlns:c16="http://schemas.microsoft.com/office/drawing/2014/chart" uri="{C3380CC4-5D6E-409C-BE32-E72D297353CC}">
              <c16:uniqueId val="{00000000-B7D5-4E7A-986C-39992F674F1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B7D5-4E7A-986C-39992F674F1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38.450000000000003</c:v>
                </c:pt>
                <c:pt idx="1">
                  <c:v>39.409999999999997</c:v>
                </c:pt>
                <c:pt idx="2">
                  <c:v>41.74</c:v>
                </c:pt>
                <c:pt idx="3">
                  <c:v>43.7</c:v>
                </c:pt>
                <c:pt idx="4">
                  <c:v>45.06</c:v>
                </c:pt>
              </c:numCache>
            </c:numRef>
          </c:val>
          <c:extLst>
            <c:ext xmlns:c16="http://schemas.microsoft.com/office/drawing/2014/chart" uri="{C3380CC4-5D6E-409C-BE32-E72D297353CC}">
              <c16:uniqueId val="{00000000-2242-4C4C-B5CE-2BCD5236E6C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2242-4C4C-B5CE-2BCD5236E6C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BF7-4C66-98C9-BC96FEAAC45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CBF7-4C66-98C9-BC96FEAAC45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539.61</c:v>
                </c:pt>
                <c:pt idx="1">
                  <c:v>415.85</c:v>
                </c:pt>
                <c:pt idx="2">
                  <c:v>579.49</c:v>
                </c:pt>
                <c:pt idx="3">
                  <c:v>485.48</c:v>
                </c:pt>
                <c:pt idx="4">
                  <c:v>258.93</c:v>
                </c:pt>
              </c:numCache>
            </c:numRef>
          </c:val>
          <c:extLst>
            <c:ext xmlns:c16="http://schemas.microsoft.com/office/drawing/2014/chart" uri="{C3380CC4-5D6E-409C-BE32-E72D297353CC}">
              <c16:uniqueId val="{00000000-DA29-4EE5-B7A6-09655F0C411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DA29-4EE5-B7A6-09655F0C411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59.86</c:v>
                </c:pt>
                <c:pt idx="1">
                  <c:v>54.98</c:v>
                </c:pt>
                <c:pt idx="2">
                  <c:v>58.57</c:v>
                </c:pt>
                <c:pt idx="3">
                  <c:v>44.81</c:v>
                </c:pt>
                <c:pt idx="4">
                  <c:v>46.05</c:v>
                </c:pt>
              </c:numCache>
            </c:numRef>
          </c:val>
          <c:extLst>
            <c:ext xmlns:c16="http://schemas.microsoft.com/office/drawing/2014/chart" uri="{C3380CC4-5D6E-409C-BE32-E72D297353CC}">
              <c16:uniqueId val="{00000000-2C22-49D0-872A-2BF92583BFF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2C22-49D0-872A-2BF92583BFF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108.18</c:v>
                </c:pt>
                <c:pt idx="1">
                  <c:v>95.81</c:v>
                </c:pt>
                <c:pt idx="2">
                  <c:v>80.63</c:v>
                </c:pt>
                <c:pt idx="3">
                  <c:v>95.24</c:v>
                </c:pt>
                <c:pt idx="4">
                  <c:v>81.72</c:v>
                </c:pt>
              </c:numCache>
            </c:numRef>
          </c:val>
          <c:extLst>
            <c:ext xmlns:c16="http://schemas.microsoft.com/office/drawing/2014/chart" uri="{C3380CC4-5D6E-409C-BE32-E72D297353CC}">
              <c16:uniqueId val="{00000000-83B8-46A3-95EC-F9FCEB6FE09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83B8-46A3-95EC-F9FCEB6FE09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146.78</c:v>
                </c:pt>
                <c:pt idx="1">
                  <c:v>165.51</c:v>
                </c:pt>
                <c:pt idx="2">
                  <c:v>159.77000000000001</c:v>
                </c:pt>
                <c:pt idx="3">
                  <c:v>156.21</c:v>
                </c:pt>
                <c:pt idx="4">
                  <c:v>156.06</c:v>
                </c:pt>
              </c:numCache>
            </c:numRef>
          </c:val>
          <c:extLst>
            <c:ext xmlns:c16="http://schemas.microsoft.com/office/drawing/2014/chart" uri="{C3380CC4-5D6E-409C-BE32-E72D297353CC}">
              <c16:uniqueId val="{00000000-ED7D-4443-BB49-18D065F6E7C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ED7D-4443-BB49-18D065F6E7C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愛知県　愛西市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61618</v>
      </c>
      <c r="AM8" s="45"/>
      <c r="AN8" s="45"/>
      <c r="AO8" s="45"/>
      <c r="AP8" s="45"/>
      <c r="AQ8" s="45"/>
      <c r="AR8" s="45"/>
      <c r="AS8" s="45"/>
      <c r="AT8" s="46">
        <f>データ!$S$6</f>
        <v>66.680000000000007</v>
      </c>
      <c r="AU8" s="47"/>
      <c r="AV8" s="47"/>
      <c r="AW8" s="47"/>
      <c r="AX8" s="47"/>
      <c r="AY8" s="47"/>
      <c r="AZ8" s="47"/>
      <c r="BA8" s="47"/>
      <c r="BB8" s="48">
        <f>データ!$T$6</f>
        <v>924.09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89.85</v>
      </c>
      <c r="J10" s="47"/>
      <c r="K10" s="47"/>
      <c r="L10" s="47"/>
      <c r="M10" s="47"/>
      <c r="N10" s="47"/>
      <c r="O10" s="81"/>
      <c r="P10" s="48">
        <f>データ!$P$6</f>
        <v>99.76</v>
      </c>
      <c r="Q10" s="48"/>
      <c r="R10" s="48"/>
      <c r="S10" s="48"/>
      <c r="T10" s="48"/>
      <c r="U10" s="48"/>
      <c r="V10" s="48"/>
      <c r="W10" s="45">
        <f>データ!$Q$6</f>
        <v>2805</v>
      </c>
      <c r="X10" s="45"/>
      <c r="Y10" s="45"/>
      <c r="Z10" s="45"/>
      <c r="AA10" s="45"/>
      <c r="AB10" s="45"/>
      <c r="AC10" s="45"/>
      <c r="AD10" s="2"/>
      <c r="AE10" s="2"/>
      <c r="AF10" s="2"/>
      <c r="AG10" s="2"/>
      <c r="AH10" s="2"/>
      <c r="AI10" s="2"/>
      <c r="AJ10" s="2"/>
      <c r="AK10" s="2"/>
      <c r="AL10" s="45">
        <f>データ!$U$6</f>
        <v>25633</v>
      </c>
      <c r="AM10" s="45"/>
      <c r="AN10" s="45"/>
      <c r="AO10" s="45"/>
      <c r="AP10" s="45"/>
      <c r="AQ10" s="45"/>
      <c r="AR10" s="45"/>
      <c r="AS10" s="45"/>
      <c r="AT10" s="46">
        <f>データ!$V$6</f>
        <v>23.31</v>
      </c>
      <c r="AU10" s="47"/>
      <c r="AV10" s="47"/>
      <c r="AW10" s="47"/>
      <c r="AX10" s="47"/>
      <c r="AY10" s="47"/>
      <c r="AZ10" s="47"/>
      <c r="BA10" s="47"/>
      <c r="BB10" s="48">
        <f>データ!$W$6</f>
        <v>1099.6600000000001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113</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dUJcdWaG0pJIgrw/ATkvhOfhbPBaGM856KIcRPv3mL2qJVcYy7dnTRw2DyK1+ffI3XZEKHjm1cEiQtANgbOw7A==" saltValue="Nj14vwjv1giGtqzlYehND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232327</v>
      </c>
      <c r="D6" s="20">
        <f t="shared" si="3"/>
        <v>46</v>
      </c>
      <c r="E6" s="20">
        <f t="shared" si="3"/>
        <v>1</v>
      </c>
      <c r="F6" s="20">
        <f t="shared" si="3"/>
        <v>0</v>
      </c>
      <c r="G6" s="20">
        <f t="shared" si="3"/>
        <v>1</v>
      </c>
      <c r="H6" s="20" t="str">
        <f t="shared" si="3"/>
        <v>愛知県　愛西市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89.85</v>
      </c>
      <c r="P6" s="21">
        <f t="shared" si="3"/>
        <v>99.76</v>
      </c>
      <c r="Q6" s="21">
        <f t="shared" si="3"/>
        <v>2805</v>
      </c>
      <c r="R6" s="21">
        <f t="shared" si="3"/>
        <v>61618</v>
      </c>
      <c r="S6" s="21">
        <f t="shared" si="3"/>
        <v>66.680000000000007</v>
      </c>
      <c r="T6" s="21">
        <f t="shared" si="3"/>
        <v>924.09</v>
      </c>
      <c r="U6" s="21">
        <f t="shared" si="3"/>
        <v>25633</v>
      </c>
      <c r="V6" s="21">
        <f t="shared" si="3"/>
        <v>23.31</v>
      </c>
      <c r="W6" s="21">
        <f t="shared" si="3"/>
        <v>1099.6600000000001</v>
      </c>
      <c r="X6" s="22">
        <f>IF(X7="",NA(),X7)</f>
        <v>108.91</v>
      </c>
      <c r="Y6" s="22">
        <f t="shared" ref="Y6:AG6" si="4">IF(Y7="",NA(),Y7)</f>
        <v>97.21</v>
      </c>
      <c r="Z6" s="22">
        <f t="shared" si="4"/>
        <v>101.95</v>
      </c>
      <c r="AA6" s="22">
        <f t="shared" si="4"/>
        <v>103.42</v>
      </c>
      <c r="AB6" s="22">
        <f t="shared" si="4"/>
        <v>104.98</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539.61</v>
      </c>
      <c r="AU6" s="22">
        <f t="shared" ref="AU6:BC6" si="6">IF(AU7="",NA(),AU7)</f>
        <v>415.85</v>
      </c>
      <c r="AV6" s="22">
        <f t="shared" si="6"/>
        <v>579.49</v>
      </c>
      <c r="AW6" s="22">
        <f t="shared" si="6"/>
        <v>485.48</v>
      </c>
      <c r="AX6" s="22">
        <f t="shared" si="6"/>
        <v>258.93</v>
      </c>
      <c r="AY6" s="22">
        <f t="shared" si="6"/>
        <v>369.69</v>
      </c>
      <c r="AZ6" s="22">
        <f t="shared" si="6"/>
        <v>379.08</v>
      </c>
      <c r="BA6" s="22">
        <f t="shared" si="6"/>
        <v>367.55</v>
      </c>
      <c r="BB6" s="22">
        <f t="shared" si="6"/>
        <v>378.56</v>
      </c>
      <c r="BC6" s="22">
        <f t="shared" si="6"/>
        <v>364.46</v>
      </c>
      <c r="BD6" s="21" t="str">
        <f>IF(BD7="","",IF(BD7="-","【-】","【"&amp;SUBSTITUTE(TEXT(BD7,"#,##0.00"),"-","△")&amp;"】"))</f>
        <v>【252.29】</v>
      </c>
      <c r="BE6" s="22">
        <f>IF(BE7="",NA(),BE7)</f>
        <v>59.86</v>
      </c>
      <c r="BF6" s="22">
        <f t="shared" ref="BF6:BN6" si="7">IF(BF7="",NA(),BF7)</f>
        <v>54.98</v>
      </c>
      <c r="BG6" s="22">
        <f t="shared" si="7"/>
        <v>58.57</v>
      </c>
      <c r="BH6" s="22">
        <f t="shared" si="7"/>
        <v>44.81</v>
      </c>
      <c r="BI6" s="22">
        <f t="shared" si="7"/>
        <v>46.05</v>
      </c>
      <c r="BJ6" s="22">
        <f t="shared" si="7"/>
        <v>402.99</v>
      </c>
      <c r="BK6" s="22">
        <f t="shared" si="7"/>
        <v>398.98</v>
      </c>
      <c r="BL6" s="22">
        <f t="shared" si="7"/>
        <v>418.68</v>
      </c>
      <c r="BM6" s="22">
        <f t="shared" si="7"/>
        <v>395.68</v>
      </c>
      <c r="BN6" s="22">
        <f t="shared" si="7"/>
        <v>403.72</v>
      </c>
      <c r="BO6" s="21" t="str">
        <f>IF(BO7="","",IF(BO7="-","【-】","【"&amp;SUBSTITUTE(TEXT(BO7,"#,##0.00"),"-","△")&amp;"】"))</f>
        <v>【268.07】</v>
      </c>
      <c r="BP6" s="22">
        <f>IF(BP7="",NA(),BP7)</f>
        <v>108.18</v>
      </c>
      <c r="BQ6" s="22">
        <f t="shared" ref="BQ6:BY6" si="8">IF(BQ7="",NA(),BQ7)</f>
        <v>95.81</v>
      </c>
      <c r="BR6" s="22">
        <f t="shared" si="8"/>
        <v>80.63</v>
      </c>
      <c r="BS6" s="22">
        <f t="shared" si="8"/>
        <v>95.24</v>
      </c>
      <c r="BT6" s="22">
        <f t="shared" si="8"/>
        <v>81.72</v>
      </c>
      <c r="BU6" s="22">
        <f t="shared" si="8"/>
        <v>98.66</v>
      </c>
      <c r="BV6" s="22">
        <f t="shared" si="8"/>
        <v>98.64</v>
      </c>
      <c r="BW6" s="22">
        <f t="shared" si="8"/>
        <v>94.78</v>
      </c>
      <c r="BX6" s="22">
        <f t="shared" si="8"/>
        <v>97.59</v>
      </c>
      <c r="BY6" s="22">
        <f t="shared" si="8"/>
        <v>92.17</v>
      </c>
      <c r="BZ6" s="21" t="str">
        <f>IF(BZ7="","",IF(BZ7="-","【-】","【"&amp;SUBSTITUTE(TEXT(BZ7,"#,##0.00"),"-","△")&amp;"】"))</f>
        <v>【97.47】</v>
      </c>
      <c r="CA6" s="22">
        <f>IF(CA7="",NA(),CA7)</f>
        <v>146.78</v>
      </c>
      <c r="CB6" s="22">
        <f t="shared" ref="CB6:CJ6" si="9">IF(CB7="",NA(),CB7)</f>
        <v>165.51</v>
      </c>
      <c r="CC6" s="22">
        <f t="shared" si="9"/>
        <v>159.77000000000001</v>
      </c>
      <c r="CD6" s="22">
        <f t="shared" si="9"/>
        <v>156.21</v>
      </c>
      <c r="CE6" s="22">
        <f t="shared" si="9"/>
        <v>156.06</v>
      </c>
      <c r="CF6" s="22">
        <f t="shared" si="9"/>
        <v>178.59</v>
      </c>
      <c r="CG6" s="22">
        <f t="shared" si="9"/>
        <v>178.92</v>
      </c>
      <c r="CH6" s="22">
        <f t="shared" si="9"/>
        <v>181.3</v>
      </c>
      <c r="CI6" s="22">
        <f t="shared" si="9"/>
        <v>181.71</v>
      </c>
      <c r="CJ6" s="22">
        <f t="shared" si="9"/>
        <v>188.51</v>
      </c>
      <c r="CK6" s="21" t="str">
        <f>IF(CK7="","",IF(CK7="-","【-】","【"&amp;SUBSTITUTE(TEXT(CK7,"#,##0.00"),"-","△")&amp;"】"))</f>
        <v>【174.75】</v>
      </c>
      <c r="CL6" s="22">
        <f>IF(CL7="",NA(),CL7)</f>
        <v>35.35</v>
      </c>
      <c r="CM6" s="22">
        <f t="shared" ref="CM6:CU6" si="10">IF(CM7="",NA(),CM7)</f>
        <v>51.65</v>
      </c>
      <c r="CN6" s="22">
        <f t="shared" si="10"/>
        <v>52.43</v>
      </c>
      <c r="CO6" s="22">
        <f t="shared" si="10"/>
        <v>51.87</v>
      </c>
      <c r="CP6" s="22">
        <f t="shared" si="10"/>
        <v>50.42</v>
      </c>
      <c r="CQ6" s="22">
        <f t="shared" si="10"/>
        <v>55.03</v>
      </c>
      <c r="CR6" s="22">
        <f t="shared" si="10"/>
        <v>55.14</v>
      </c>
      <c r="CS6" s="22">
        <f t="shared" si="10"/>
        <v>55.89</v>
      </c>
      <c r="CT6" s="22">
        <f t="shared" si="10"/>
        <v>55.72</v>
      </c>
      <c r="CU6" s="22">
        <f t="shared" si="10"/>
        <v>55.31</v>
      </c>
      <c r="CV6" s="21" t="str">
        <f>IF(CV7="","",IF(CV7="-","【-】","【"&amp;SUBSTITUTE(TEXT(CV7,"#,##0.00"),"-","△")&amp;"】"))</f>
        <v>【59.97】</v>
      </c>
      <c r="CW6" s="22">
        <f>IF(CW7="",NA(),CW7)</f>
        <v>90.11</v>
      </c>
      <c r="CX6" s="22">
        <f t="shared" ref="CX6:DF6" si="11">IF(CX7="",NA(),CX7)</f>
        <v>88.88</v>
      </c>
      <c r="CY6" s="22">
        <f t="shared" si="11"/>
        <v>90.37</v>
      </c>
      <c r="CZ6" s="22">
        <f t="shared" si="11"/>
        <v>90.48</v>
      </c>
      <c r="DA6" s="22">
        <f t="shared" si="11"/>
        <v>90.36</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49.41</v>
      </c>
      <c r="DI6" s="22">
        <f t="shared" ref="DI6:DQ6" si="12">IF(DI7="",NA(),DI7)</f>
        <v>50.45</v>
      </c>
      <c r="DJ6" s="22">
        <f t="shared" si="12"/>
        <v>51.44</v>
      </c>
      <c r="DK6" s="22">
        <f t="shared" si="12"/>
        <v>52.28</v>
      </c>
      <c r="DL6" s="22">
        <f t="shared" si="12"/>
        <v>51.38</v>
      </c>
      <c r="DM6" s="22">
        <f t="shared" si="12"/>
        <v>48.87</v>
      </c>
      <c r="DN6" s="22">
        <f t="shared" si="12"/>
        <v>49.92</v>
      </c>
      <c r="DO6" s="22">
        <f t="shared" si="12"/>
        <v>50.63</v>
      </c>
      <c r="DP6" s="22">
        <f t="shared" si="12"/>
        <v>51.29</v>
      </c>
      <c r="DQ6" s="22">
        <f t="shared" si="12"/>
        <v>52.2</v>
      </c>
      <c r="DR6" s="21" t="str">
        <f>IF(DR7="","",IF(DR7="-","【-】","【"&amp;SUBSTITUTE(TEXT(DR7,"#,##0.00"),"-","△")&amp;"】"))</f>
        <v>【51.51】</v>
      </c>
      <c r="DS6" s="22">
        <f>IF(DS7="",NA(),DS7)</f>
        <v>38.450000000000003</v>
      </c>
      <c r="DT6" s="22">
        <f t="shared" ref="DT6:EB6" si="13">IF(DT7="",NA(),DT7)</f>
        <v>39.409999999999997</v>
      </c>
      <c r="DU6" s="22">
        <f t="shared" si="13"/>
        <v>41.74</v>
      </c>
      <c r="DV6" s="22">
        <f t="shared" si="13"/>
        <v>43.7</v>
      </c>
      <c r="DW6" s="22">
        <f t="shared" si="13"/>
        <v>45.06</v>
      </c>
      <c r="DX6" s="22">
        <f t="shared" si="13"/>
        <v>14.85</v>
      </c>
      <c r="DY6" s="22">
        <f t="shared" si="13"/>
        <v>16.88</v>
      </c>
      <c r="DZ6" s="22">
        <f t="shared" si="13"/>
        <v>18.28</v>
      </c>
      <c r="EA6" s="22">
        <f t="shared" si="13"/>
        <v>19.61</v>
      </c>
      <c r="EB6" s="22">
        <f t="shared" si="13"/>
        <v>20.73</v>
      </c>
      <c r="EC6" s="21" t="str">
        <f>IF(EC7="","",IF(EC7="-","【-】","【"&amp;SUBSTITUTE(TEXT(EC7,"#,##0.00"),"-","△")&amp;"】"))</f>
        <v>【23.75】</v>
      </c>
      <c r="ED6" s="22">
        <f>IF(ED7="",NA(),ED7)</f>
        <v>0.98</v>
      </c>
      <c r="EE6" s="22">
        <f t="shared" ref="EE6:EM6" si="14">IF(EE7="",NA(),EE7)</f>
        <v>0.57999999999999996</v>
      </c>
      <c r="EF6" s="22">
        <f t="shared" si="14"/>
        <v>0.66</v>
      </c>
      <c r="EG6" s="22">
        <f t="shared" si="14"/>
        <v>0.66</v>
      </c>
      <c r="EH6" s="22">
        <f t="shared" si="14"/>
        <v>1.18</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232327</v>
      </c>
      <c r="D7" s="24">
        <v>46</v>
      </c>
      <c r="E7" s="24">
        <v>1</v>
      </c>
      <c r="F7" s="24">
        <v>0</v>
      </c>
      <c r="G7" s="24">
        <v>1</v>
      </c>
      <c r="H7" s="24" t="s">
        <v>93</v>
      </c>
      <c r="I7" s="24" t="s">
        <v>94</v>
      </c>
      <c r="J7" s="24" t="s">
        <v>95</v>
      </c>
      <c r="K7" s="24" t="s">
        <v>96</v>
      </c>
      <c r="L7" s="24" t="s">
        <v>97</v>
      </c>
      <c r="M7" s="24" t="s">
        <v>98</v>
      </c>
      <c r="N7" s="25" t="s">
        <v>99</v>
      </c>
      <c r="O7" s="25">
        <v>89.85</v>
      </c>
      <c r="P7" s="25">
        <v>99.76</v>
      </c>
      <c r="Q7" s="25">
        <v>2805</v>
      </c>
      <c r="R7" s="25">
        <v>61618</v>
      </c>
      <c r="S7" s="25">
        <v>66.680000000000007</v>
      </c>
      <c r="T7" s="25">
        <v>924.09</v>
      </c>
      <c r="U7" s="25">
        <v>25633</v>
      </c>
      <c r="V7" s="25">
        <v>23.31</v>
      </c>
      <c r="W7" s="25">
        <v>1099.6600000000001</v>
      </c>
      <c r="X7" s="25">
        <v>108.91</v>
      </c>
      <c r="Y7" s="25">
        <v>97.21</v>
      </c>
      <c r="Z7" s="25">
        <v>101.95</v>
      </c>
      <c r="AA7" s="25">
        <v>103.42</v>
      </c>
      <c r="AB7" s="25">
        <v>104.98</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539.61</v>
      </c>
      <c r="AU7" s="25">
        <v>415.85</v>
      </c>
      <c r="AV7" s="25">
        <v>579.49</v>
      </c>
      <c r="AW7" s="25">
        <v>485.48</v>
      </c>
      <c r="AX7" s="25">
        <v>258.93</v>
      </c>
      <c r="AY7" s="25">
        <v>369.69</v>
      </c>
      <c r="AZ7" s="25">
        <v>379.08</v>
      </c>
      <c r="BA7" s="25">
        <v>367.55</v>
      </c>
      <c r="BB7" s="25">
        <v>378.56</v>
      </c>
      <c r="BC7" s="25">
        <v>364.46</v>
      </c>
      <c r="BD7" s="25">
        <v>252.29</v>
      </c>
      <c r="BE7" s="25">
        <v>59.86</v>
      </c>
      <c r="BF7" s="25">
        <v>54.98</v>
      </c>
      <c r="BG7" s="25">
        <v>58.57</v>
      </c>
      <c r="BH7" s="25">
        <v>44.81</v>
      </c>
      <c r="BI7" s="25">
        <v>46.05</v>
      </c>
      <c r="BJ7" s="25">
        <v>402.99</v>
      </c>
      <c r="BK7" s="25">
        <v>398.98</v>
      </c>
      <c r="BL7" s="25">
        <v>418.68</v>
      </c>
      <c r="BM7" s="25">
        <v>395.68</v>
      </c>
      <c r="BN7" s="25">
        <v>403.72</v>
      </c>
      <c r="BO7" s="25">
        <v>268.07</v>
      </c>
      <c r="BP7" s="25">
        <v>108.18</v>
      </c>
      <c r="BQ7" s="25">
        <v>95.81</v>
      </c>
      <c r="BR7" s="25">
        <v>80.63</v>
      </c>
      <c r="BS7" s="25">
        <v>95.24</v>
      </c>
      <c r="BT7" s="25">
        <v>81.72</v>
      </c>
      <c r="BU7" s="25">
        <v>98.66</v>
      </c>
      <c r="BV7" s="25">
        <v>98.64</v>
      </c>
      <c r="BW7" s="25">
        <v>94.78</v>
      </c>
      <c r="BX7" s="25">
        <v>97.59</v>
      </c>
      <c r="BY7" s="25">
        <v>92.17</v>
      </c>
      <c r="BZ7" s="25">
        <v>97.47</v>
      </c>
      <c r="CA7" s="25">
        <v>146.78</v>
      </c>
      <c r="CB7" s="25">
        <v>165.51</v>
      </c>
      <c r="CC7" s="25">
        <v>159.77000000000001</v>
      </c>
      <c r="CD7" s="25">
        <v>156.21</v>
      </c>
      <c r="CE7" s="25">
        <v>156.06</v>
      </c>
      <c r="CF7" s="25">
        <v>178.59</v>
      </c>
      <c r="CG7" s="25">
        <v>178.92</v>
      </c>
      <c r="CH7" s="25">
        <v>181.3</v>
      </c>
      <c r="CI7" s="25">
        <v>181.71</v>
      </c>
      <c r="CJ7" s="25">
        <v>188.51</v>
      </c>
      <c r="CK7" s="25">
        <v>174.75</v>
      </c>
      <c r="CL7" s="25">
        <v>35.35</v>
      </c>
      <c r="CM7" s="25">
        <v>51.65</v>
      </c>
      <c r="CN7" s="25">
        <v>52.43</v>
      </c>
      <c r="CO7" s="25">
        <v>51.87</v>
      </c>
      <c r="CP7" s="25">
        <v>50.42</v>
      </c>
      <c r="CQ7" s="25">
        <v>55.03</v>
      </c>
      <c r="CR7" s="25">
        <v>55.14</v>
      </c>
      <c r="CS7" s="25">
        <v>55.89</v>
      </c>
      <c r="CT7" s="25">
        <v>55.72</v>
      </c>
      <c r="CU7" s="25">
        <v>55.31</v>
      </c>
      <c r="CV7" s="25">
        <v>59.97</v>
      </c>
      <c r="CW7" s="25">
        <v>90.11</v>
      </c>
      <c r="CX7" s="25">
        <v>88.88</v>
      </c>
      <c r="CY7" s="25">
        <v>90.37</v>
      </c>
      <c r="CZ7" s="25">
        <v>90.48</v>
      </c>
      <c r="DA7" s="25">
        <v>90.36</v>
      </c>
      <c r="DB7" s="25">
        <v>81.900000000000006</v>
      </c>
      <c r="DC7" s="25">
        <v>81.39</v>
      </c>
      <c r="DD7" s="25">
        <v>81.27</v>
      </c>
      <c r="DE7" s="25">
        <v>81.260000000000005</v>
      </c>
      <c r="DF7" s="25">
        <v>80.36</v>
      </c>
      <c r="DG7" s="25">
        <v>89.76</v>
      </c>
      <c r="DH7" s="25">
        <v>49.41</v>
      </c>
      <c r="DI7" s="25">
        <v>50.45</v>
      </c>
      <c r="DJ7" s="25">
        <v>51.44</v>
      </c>
      <c r="DK7" s="25">
        <v>52.28</v>
      </c>
      <c r="DL7" s="25">
        <v>51.38</v>
      </c>
      <c r="DM7" s="25">
        <v>48.87</v>
      </c>
      <c r="DN7" s="25">
        <v>49.92</v>
      </c>
      <c r="DO7" s="25">
        <v>50.63</v>
      </c>
      <c r="DP7" s="25">
        <v>51.29</v>
      </c>
      <c r="DQ7" s="25">
        <v>52.2</v>
      </c>
      <c r="DR7" s="25">
        <v>51.51</v>
      </c>
      <c r="DS7" s="25">
        <v>38.450000000000003</v>
      </c>
      <c r="DT7" s="25">
        <v>39.409999999999997</v>
      </c>
      <c r="DU7" s="25">
        <v>41.74</v>
      </c>
      <c r="DV7" s="25">
        <v>43.7</v>
      </c>
      <c r="DW7" s="25">
        <v>45.06</v>
      </c>
      <c r="DX7" s="25">
        <v>14.85</v>
      </c>
      <c r="DY7" s="25">
        <v>16.88</v>
      </c>
      <c r="DZ7" s="25">
        <v>18.28</v>
      </c>
      <c r="EA7" s="25">
        <v>19.61</v>
      </c>
      <c r="EB7" s="25">
        <v>20.73</v>
      </c>
      <c r="EC7" s="25">
        <v>23.75</v>
      </c>
      <c r="ED7" s="25">
        <v>0.98</v>
      </c>
      <c r="EE7" s="25">
        <v>0.57999999999999996</v>
      </c>
      <c r="EF7" s="25">
        <v>0.66</v>
      </c>
      <c r="EG7" s="25">
        <v>0.66</v>
      </c>
      <c r="EH7" s="25">
        <v>1.18</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2024-02-05T08:43:43Z</cp:lastPrinted>
  <dcterms:created xsi:type="dcterms:W3CDTF">2023-12-05T00:55:52Z</dcterms:created>
  <dcterms:modified xsi:type="dcterms:W3CDTF">2024-02-05T08:43:45Z</dcterms:modified>
  <cp:category/>
</cp:coreProperties>
</file>