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32　愛西市\下水道事業\"/>
    </mc:Choice>
  </mc:AlternateContent>
  <xr:revisionPtr revIDLastSave="0" documentId="13_ncr:1_{BD9AA584-AC70-4FAE-A691-296DC5AFBECD}" xr6:coauthVersionLast="47" xr6:coauthVersionMax="47" xr10:uidLastSave="{00000000-0000-0000-0000-000000000000}"/>
  <workbookProtection workbookAlgorithmName="SHA-512" workbookHashValue="5LZDL05rLeOXho58XR1clSbJ/Cp8SB/VMcuapr3+byhSw4i+X+eKlg/X6zB2impk26QqnenjnLmMtImVDyd6Bw==" workbookSaltValue="KekpdmVrbqck7Hxa3Qn4x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P6" i="5"/>
  <c r="O6" i="5"/>
  <c r="N6" i="5"/>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F85" i="4"/>
  <c r="E85" i="4"/>
  <c r="BB10" i="4"/>
  <c r="AT10" i="4"/>
  <c r="W10" i="4"/>
  <c r="P10" i="4"/>
  <c r="I10" i="4"/>
  <c r="B10" i="4"/>
  <c r="AD8" i="4"/>
  <c r="W8" i="4"/>
  <c r="P8"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<sst xmlns="http://schemas.openxmlformats.org/spreadsheetml/2006/main" count="253" uniqueCount="116">
  <si>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</si>
  <si>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</si>
  <si>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</si>
  <si>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</si>
  <si>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</si>
  <si>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</si>
  <si>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</si>
  <si>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</si>
  <si>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</si>
  <si>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</si>
  <si>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</si>
  <si>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</si>
  <si>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</si>
  <si>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</si>
  <si>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</si>
  <si>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</si>
  <si>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</si>
  <si>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</si>
  <si>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</si>
  <si>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</si>
  <si>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</si>
  <si>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</si>
  <si>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</si>
  <si>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</si>
  <si>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</si>
  <si>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</si>
  <si>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</si>
  <si>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</si>
  <si>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</si>
  <si>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</si>
  <si>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</si>
  <si>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</si>
  <si>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</si>
  <si>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</si>
  <si>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</si>
  <si>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</si>
  <si>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</si>
  <si>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</si>
  <si>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</si>
  <si>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</si>
  <si>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</si>
  <si>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</si>
  <si>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</si>
  <si>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</si>
  <si>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</si>
  <si>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</si>
  <si>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</si>
  <si>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</si>
  <si>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</si>
  <si>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</si>
  <si>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</si>
  <si>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</si>
  <si>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</si>
  <si>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</si>
  <si>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</si>
  <si>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</si>
  <si>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</si>
  <si>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</si>
  <si>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</si>
  <si>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</si>
  <si>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</si>
  <si>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</si>
  <si>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</si>
  <si>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</si>
  <si>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</si>
  <si>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</si>
  <si>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</si>
  <si>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</si>
  <si>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</si>
  <si>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</si>
  <si>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</si>
  <si>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</si>
  <si>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</si>
  <si>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</si>
  <si>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</si>
  <si>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</si>
  <si>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</si>
  <si>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</si>
  <si>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</si>
  <si>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</si>
  <si>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</si>
  <si>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</si>
  <si>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</si>
  <si>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</si>
  <si>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</si>
  <si>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</si>
  <si>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</si>
  <si>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</si>
  <si>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</si>
  <si>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</si>
  <si>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</si>
  <si>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</si>
  <si>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</si>
  <si>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</si>
  <si>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</si>
  <si>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</si>
  <si>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</si>
  <si>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</si>
  <si>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</si>
  <si>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</si>
  <si>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</si>
  <si>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</si>
  <si>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</si>
  <si>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</si>
  <si>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</si>
  <si>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</si>
  <si>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</si>
  <si>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</si>
  <si>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</si>
  <si>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</si>
  <si>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</si>
  <si>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</si>
  <si>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</si>
  <si>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法定耐用年数を超えた施設はないが、供用開始から約20年が経過しており、今後、劣化や腐食等によるリスクの回避や、最適整備構想等における計画的な修繕及び機能強化を行っていく。</t>
    <phoneticPr fontId="4"/>
  </si>
  <si>
    <t>供用開始から約20年が経過し、⑧水洗化率は約92％となっているが、今後予想される一般会計繰入金の減少や、施設の老朽化による修繕費用増加が見込まれるため、より一層の接続率向上や汚水処理費の削減に取り組むことが必要である。
　経営戦略については、平成28年度に第1次愛西市下水道事業経営戦略を策定した。平成31年4月より公営企業会計へ移行し、令和3年度に愛西市汚水適正処理構想の見直しを図った。これらの現状や課題を踏まえ、令和4年度に見直しを行った。今後も経営戦略に基づいて、引き続き経営の健全化・効率化の取り組みを行っていく。
　見直し後の経営戦略を踏まえ、下水道事業の健全な運営を確保するため、令和5年度に愛西市下水道使用料等検討委員会を設置、下水道使用料等の改定及びその下水道事業の運営に関することを検討していく予定である。</t>
    <rPh sb="83" eb="84">
      <t>リツ</t>
    </rPh>
    <rPh sb="128" eb="129">
      <t>ダイ</t>
    </rPh>
    <rPh sb="130" eb="131">
      <t>ツギ</t>
    </rPh>
    <rPh sb="131" eb="132">
      <t>アイ</t>
    </rPh>
    <rPh sb="132" eb="133">
      <t>ニシ</t>
    </rPh>
    <rPh sb="133" eb="134">
      <t>シ</t>
    </rPh>
    <rPh sb="134" eb="137">
      <t>ゲスイドウ</t>
    </rPh>
    <rPh sb="137" eb="139">
      <t>ジギョウ</t>
    </rPh>
    <rPh sb="139" eb="141">
      <t>ケイエイ</t>
    </rPh>
    <rPh sb="141" eb="143">
      <t>センリャク</t>
    </rPh>
    <rPh sb="144" eb="146">
      <t>サクテイ</t>
    </rPh>
    <rPh sb="169" eb="171">
      <t>レイワ</t>
    </rPh>
    <rPh sb="172" eb="174">
      <t>ネンド</t>
    </rPh>
    <rPh sb="175" eb="176">
      <t>アイ</t>
    </rPh>
    <rPh sb="176" eb="177">
      <t>ニシ</t>
    </rPh>
    <rPh sb="177" eb="178">
      <t>シ</t>
    </rPh>
    <rPh sb="178" eb="180">
      <t>オスイ</t>
    </rPh>
    <rPh sb="180" eb="182">
      <t>テキセイ</t>
    </rPh>
    <rPh sb="182" eb="184">
      <t>ショリ</t>
    </rPh>
    <rPh sb="184" eb="186">
      <t>コウソウ</t>
    </rPh>
    <rPh sb="187" eb="189">
      <t>ミナオ</t>
    </rPh>
    <rPh sb="191" eb="192">
      <t>ハカ</t>
    </rPh>
    <rPh sb="199" eb="201">
      <t>ゲンジョウ</t>
    </rPh>
    <rPh sb="202" eb="204">
      <t>カダイ</t>
    </rPh>
    <rPh sb="205" eb="206">
      <t>フ</t>
    </rPh>
    <rPh sb="209" eb="211">
      <t>レイワ</t>
    </rPh>
    <rPh sb="212" eb="214">
      <t>ネンド</t>
    </rPh>
    <rPh sb="215" eb="217">
      <t>ミナオ</t>
    </rPh>
    <rPh sb="219" eb="220">
      <t>オコナ</t>
    </rPh>
    <rPh sb="264" eb="266">
      <t>ミナオ</t>
    </rPh>
    <rPh sb="267" eb="268">
      <t>ゴ</t>
    </rPh>
    <rPh sb="269" eb="271">
      <t>ケイエイ</t>
    </rPh>
    <rPh sb="271" eb="273">
      <t>センリャク</t>
    </rPh>
    <rPh sb="274" eb="275">
      <t>フ</t>
    </rPh>
    <rPh sb="278" eb="281">
      <t>ゲスイドウ</t>
    </rPh>
    <rPh sb="281" eb="283">
      <t>ジギョウ</t>
    </rPh>
    <rPh sb="284" eb="286">
      <t>ケンゼン</t>
    </rPh>
    <rPh sb="287" eb="289">
      <t>ウンエイ</t>
    </rPh>
    <rPh sb="290" eb="292">
      <t>カクホ</t>
    </rPh>
    <rPh sb="297" eb="299">
      <t>レイワ</t>
    </rPh>
    <rPh sb="300" eb="302">
      <t>ネンド</t>
    </rPh>
    <rPh sb="303" eb="304">
      <t>アイ</t>
    </rPh>
    <rPh sb="304" eb="305">
      <t>ニシ</t>
    </rPh>
    <rPh sb="305" eb="306">
      <t>シ</t>
    </rPh>
    <rPh sb="306" eb="309">
      <t>ゲスイドウ</t>
    </rPh>
    <rPh sb="309" eb="312">
      <t>シヨウリョウ</t>
    </rPh>
    <rPh sb="312" eb="313">
      <t>トウ</t>
    </rPh>
    <rPh sb="313" eb="315">
      <t>ケントウ</t>
    </rPh>
    <rPh sb="315" eb="318">
      <t>イインカイ</t>
    </rPh>
    <rPh sb="319" eb="321">
      <t>セッチ</t>
    </rPh>
    <rPh sb="322" eb="325">
      <t>ゲスイドウ</t>
    </rPh>
    <rPh sb="325" eb="328">
      <t>シヨウリョウ</t>
    </rPh>
    <rPh sb="328" eb="329">
      <t>トウ</t>
    </rPh>
    <rPh sb="330" eb="332">
      <t>カイテイ</t>
    </rPh>
    <rPh sb="332" eb="333">
      <t>オヨ</t>
    </rPh>
    <rPh sb="336" eb="339">
      <t>ゲスイドウ</t>
    </rPh>
    <rPh sb="339" eb="341">
      <t>ジギョウ</t>
    </rPh>
    <rPh sb="342" eb="344">
      <t>ウンエイ</t>
    </rPh>
    <rPh sb="345" eb="346">
      <t>カン</t>
    </rPh>
    <rPh sb="351" eb="353">
      <t>ケントウ</t>
    </rPh>
    <rPh sb="357" eb="359">
      <t>ヨテイ</t>
    </rPh>
    <phoneticPr fontId="4"/>
  </si>
  <si>
    <t>【①経常収支比率】
　全国平均と比較すると高い数値となっているが、今後、処理場の修繕費は増加傾向となることが想定されるため、修繕費用が平準化となるよう修繕計画を見直す必要がある。
【②累積欠損金比率】
　現在0％であるが、今後も維持管理費削減への取り組みを継続していく。
【③流動比率】
　100％を超えているが、基金取崩しによる現金預金が多いためであり、引き続き収入の確保と事業の効率化等を進めていく必要がある。
【④企業債残高対事業規模比率】
　類似団体及び全国平均と比較して高い数値となっている。企業債年度償還は令和3年度を境に減少傾向となるが、大規模修繕及び今後の機能強化工事を計画的に行う必要がある。
【⑤経費回収率】
　類似団体及び全国平均と比較して高い比率であるが、前年度に比べ人口減少により使用料が減少し、一方で電気料等の増額により汚水処理費が増加し回収率が下降した。引き続き収入の確保と事業の効率化等を進めていく必要がある。
【⑥汚水処理原価】
　類似団体及び全国平均より45円から75円ほど低い原価となっている。有収水量の減少により原価が増額となった。有収水量の減少の要因は、雨量の増加や施設の老朽化に伴う漏水、劣化の進行による不明水の増加が考えられる。
【⑦施設利用率】
　類似団体及び全国平均を下回っており、今後有収水量は減少することが予想される。そのため、今後の接続世帯数を考慮し適正な処理能力を把握した後に、施設の建物及び機器等の耐用年数を踏まえ、統廃合等の広域化、維持管理等の共同化に取り組む必要がある。
【⑧水洗化率】
　類似団体及び全国平均を上回っている。今後も率の向上に努めていく必要がある。</t>
    <rPh sb="128" eb="130">
      <t>ケイゾク</t>
    </rPh>
    <rPh sb="340" eb="343">
      <t>ゼンネンド</t>
    </rPh>
    <rPh sb="344" eb="345">
      <t>クラ</t>
    </rPh>
    <rPh sb="346" eb="348">
      <t>ジンコウ</t>
    </rPh>
    <rPh sb="348" eb="350">
      <t>ゲンショウ</t>
    </rPh>
    <rPh sb="353" eb="356">
      <t>シヨウリョウ</t>
    </rPh>
    <rPh sb="357" eb="359">
      <t>ゲンショウ</t>
    </rPh>
    <rPh sb="361" eb="363">
      <t>イッポウ</t>
    </rPh>
    <rPh sb="364" eb="366">
      <t>デンキ</t>
    </rPh>
    <rPh sb="366" eb="367">
      <t>リョウ</t>
    </rPh>
    <rPh sb="367" eb="368">
      <t>トウ</t>
    </rPh>
    <rPh sb="369" eb="371">
      <t>ゾウガク</t>
    </rPh>
    <rPh sb="374" eb="376">
      <t>オスイ</t>
    </rPh>
    <rPh sb="376" eb="378">
      <t>ショリ</t>
    </rPh>
    <rPh sb="378" eb="379">
      <t>ヒ</t>
    </rPh>
    <rPh sb="380" eb="382">
      <t>ゾウカ</t>
    </rPh>
    <rPh sb="383" eb="385">
      <t>カイシュウ</t>
    </rPh>
    <rPh sb="385" eb="386">
      <t>リツ</t>
    </rPh>
    <rPh sb="387" eb="389">
      <t>カコウ</t>
    </rPh>
    <rPh sb="455" eb="456">
      <t>ヒク</t>
    </rPh>
    <rPh sb="466" eb="468">
      <t>ユウシュウ</t>
    </rPh>
    <rPh sb="468" eb="470">
      <t>スイリョウ</t>
    </rPh>
    <rPh sb="471" eb="473">
      <t>ゲンショウ</t>
    </rPh>
    <rPh sb="476" eb="478">
      <t>ゲンカ</t>
    </rPh>
    <rPh sb="479" eb="481">
      <t>ゾウガク</t>
    </rPh>
    <rPh sb="486" eb="490">
      <t>ユウシュウスイリョウ</t>
    </rPh>
    <rPh sb="491" eb="493">
      <t>ゲンショウ</t>
    </rPh>
    <rPh sb="494" eb="496">
      <t>ヨウイン</t>
    </rPh>
    <rPh sb="498" eb="500">
      <t>ウリョウ</t>
    </rPh>
    <rPh sb="501" eb="503">
      <t>ゾウカ</t>
    </rPh>
    <rPh sb="504" eb="506">
      <t>シセツ</t>
    </rPh>
    <rPh sb="507" eb="510">
      <t>ロウキュウカ</t>
    </rPh>
    <rPh sb="511" eb="512">
      <t>トモナ</t>
    </rPh>
    <rPh sb="513" eb="515">
      <t>ロウスイ</t>
    </rPh>
    <rPh sb="516" eb="518">
      <t>レッカ</t>
    </rPh>
    <rPh sb="519" eb="521">
      <t>シンコウ</t>
    </rPh>
    <rPh sb="524" eb="526">
      <t>フメイ</t>
    </rPh>
    <rPh sb="526" eb="527">
      <t>スイ</t>
    </rPh>
    <rPh sb="528" eb="530">
      <t>ゾウカ</t>
    </rPh>
    <rPh sb="531" eb="53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</si>
</sst>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C21-4F94-B8AD-E2838DF453D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7C21-4F94-B8AD-E2838DF453D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49.94</c:v>
                </c:pt>
                <c:pt idx="2">
                  <c:v>46.01</c:v>
                </c:pt>
                <c:pt idx="3">
                  <c:v>46.74</c:v>
                </c:pt>
                <c:pt idx="4">
                  <c:v>45.72</c:v>
                </c:pt>
              </c:numCache>
            </c:numRef>
          </c:val>
          <c:extLst>
            <c:ext xmlns:c16="http://schemas.microsoft.com/office/drawing/2014/chart" uri="{C3380CC4-5D6E-409C-BE32-E72D297353CC}">
              <c16:uniqueId val="{00000000-5958-4E7C-BF60-7F555368E6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5958-4E7C-BF60-7F555368E6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92.2</c:v>
                </c:pt>
                <c:pt idx="2">
                  <c:v>92.48</c:v>
                </c:pt>
                <c:pt idx="3">
                  <c:v>95.14</c:v>
                </c:pt>
                <c:pt idx="4">
                  <c:v>92.53</c:v>
                </c:pt>
              </c:numCache>
            </c:numRef>
          </c:val>
          <c:extLst>
            <c:ext xmlns:c16="http://schemas.microsoft.com/office/drawing/2014/chart" uri="{C3380CC4-5D6E-409C-BE32-E72D297353CC}">
              <c16:uniqueId val="{00000000-9901-4CD2-BD45-2D21C24729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9901-4CD2-BD45-2D21C247293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105.83</c:v>
                </c:pt>
                <c:pt idx="2">
                  <c:v>106.01</c:v>
                </c:pt>
                <c:pt idx="3">
                  <c:v>112.96</c:v>
                </c:pt>
                <c:pt idx="4">
                  <c:v>106.78</c:v>
                </c:pt>
              </c:numCache>
            </c:numRef>
          </c:val>
          <c:extLst>
            <c:ext xmlns:c16="http://schemas.microsoft.com/office/drawing/2014/chart" uri="{C3380CC4-5D6E-409C-BE32-E72D297353CC}">
              <c16:uniqueId val="{00000000-9123-424A-BA11-0E0841890C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9123-424A-BA11-0E0841890C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5.07</c:v>
                </c:pt>
                <c:pt idx="2">
                  <c:v>10.09</c:v>
                </c:pt>
                <c:pt idx="3">
                  <c:v>13.85</c:v>
                </c:pt>
                <c:pt idx="4">
                  <c:v>17.23</c:v>
                </c:pt>
              </c:numCache>
            </c:numRef>
          </c:val>
          <c:extLst>
            <c:ext xmlns:c16="http://schemas.microsoft.com/office/drawing/2014/chart" uri="{C3380CC4-5D6E-409C-BE32-E72D297353CC}">
              <c16:uniqueId val="{00000000-4639-4FD4-9721-A750339DD2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4639-4FD4-9721-A750339DD2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6E9-4B59-A23B-EB5ED0885F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46E9-4B59-A23B-EB5ED0885F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AF0-4D95-BCC9-5C3E0279AC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CAF0-4D95-BCC9-5C3E0279AC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105.67</c:v>
                </c:pt>
                <c:pt idx="2">
                  <c:v>111.01</c:v>
                </c:pt>
                <c:pt idx="3">
                  <c:v>127.13</c:v>
                </c:pt>
                <c:pt idx="4">
                  <c:v>129.21</c:v>
                </c:pt>
              </c:numCache>
            </c:numRef>
          </c:val>
          <c:extLst>
            <c:ext xmlns:c16="http://schemas.microsoft.com/office/drawing/2014/chart" uri="{C3380CC4-5D6E-409C-BE32-E72D297353CC}">
              <c16:uniqueId val="{00000000-9E45-4448-9AEB-1A1873E3CE3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9E45-4448-9AEB-1A1873E3CE3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1460.21</c:v>
                </c:pt>
                <c:pt idx="2">
                  <c:v>1313.82</c:v>
                </c:pt>
                <c:pt idx="3">
                  <c:v>1180.6600000000001</c:v>
                </c:pt>
                <c:pt idx="4">
                  <c:v>1083.0899999999999</c:v>
                </c:pt>
              </c:numCache>
            </c:numRef>
          </c:val>
          <c:extLst>
            <c:ext xmlns:c16="http://schemas.microsoft.com/office/drawing/2014/chart" uri="{C3380CC4-5D6E-409C-BE32-E72D297353CC}">
              <c16:uniqueId val="{00000000-144F-486E-B9AD-3507AE7600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144F-486E-B9AD-3507AE7600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78.62</c:v>
                </c:pt>
                <c:pt idx="2">
                  <c:v>84.04</c:v>
                </c:pt>
                <c:pt idx="3">
                  <c:v>85.86</c:v>
                </c:pt>
                <c:pt idx="4">
                  <c:v>71.42</c:v>
                </c:pt>
              </c:numCache>
            </c:numRef>
          </c:val>
          <c:extLst>
            <c:ext xmlns:c16="http://schemas.microsoft.com/office/drawing/2014/chart" uri="{C3380CC4-5D6E-409C-BE32-E72D297353CC}">
              <c16:uniqueId val="{00000000-CB23-4755-8820-CBAE1BB875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CB23-4755-8820-CBAE1BB875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196.33</c:v>
                </c:pt>
                <c:pt idx="2">
                  <c:v>201.69</c:v>
                </c:pt>
                <c:pt idx="3">
                  <c:v>186.05</c:v>
                </c:pt>
                <c:pt idx="4">
                  <c:v>227.72</c:v>
                </c:pt>
              </c:numCache>
            </c:numRef>
          </c:val>
          <c:extLst>
            <c:ext xmlns:c16="http://schemas.microsoft.com/office/drawing/2014/chart" uri="{C3380CC4-5D6E-409C-BE32-E72D297353CC}">
              <c16:uniqueId val="{00000000-5747-413E-8090-B20A0A8ED8F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5747-413E-8090-B20A0A8ED8F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愛西市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61618</v>
      </c>
      <c r="AM8" s="42"/>
      <c r="AN8" s="42"/>
      <c r="AO8" s="42"/>
      <c r="AP8" s="42"/>
      <c r="AQ8" s="42"/>
      <c r="AR8" s="42"/>
      <c r="AS8" s="42"/>
      <c r="AT8" s="35">
        <f>データ!T6</f>
        <v>66.680000000000007</v>
      </c>
      <c r="AU8" s="35"/>
      <c r="AV8" s="35"/>
      <c r="AW8" s="35"/>
      <c r="AX8" s="35"/>
      <c r="AY8" s="35"/>
      <c r="AZ8" s="35"/>
      <c r="BA8" s="35"/>
      <c r="BB8" s="35">
        <f>データ!U6</f>
        <v>924.09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83.89</v>
      </c>
      <c r="J10" s="35"/>
      <c r="K10" s="35"/>
      <c r="L10" s="35"/>
      <c r="M10" s="35"/>
      <c r="N10" s="35"/>
      <c r="O10" s="35"/>
      <c r="P10" s="35">
        <f>データ!P6</f>
        <v>22.89</v>
      </c>
      <c r="Q10" s="35"/>
      <c r="R10" s="35"/>
      <c r="S10" s="35"/>
      <c r="T10" s="35"/>
      <c r="U10" s="35"/>
      <c r="V10" s="35"/>
      <c r="W10" s="35">
        <f>データ!Q6</f>
        <v>97.8</v>
      </c>
      <c r="X10" s="35"/>
      <c r="Y10" s="35"/>
      <c r="Z10" s="35"/>
      <c r="AA10" s="35"/>
      <c r="AB10" s="35"/>
      <c r="AC10" s="35"/>
      <c r="AD10" s="42">
        <f>データ!R6</f>
        <v>4682</v>
      </c>
      <c r="AE10" s="42"/>
      <c r="AF10" s="42"/>
      <c r="AG10" s="42"/>
      <c r="AH10" s="42"/>
      <c r="AI10" s="42"/>
      <c r="AJ10" s="42"/>
      <c r="AK10" s="2"/>
      <c r="AL10" s="42">
        <f>データ!V6</f>
        <v>14048</v>
      </c>
      <c r="AM10" s="42"/>
      <c r="AN10" s="42"/>
      <c r="AO10" s="42"/>
      <c r="AP10" s="42"/>
      <c r="AQ10" s="42"/>
      <c r="AR10" s="42"/>
      <c r="AS10" s="42"/>
      <c r="AT10" s="35">
        <f>データ!W6</f>
        <v>10.63</v>
      </c>
      <c r="AU10" s="35"/>
      <c r="AV10" s="35"/>
      <c r="AW10" s="35"/>
      <c r="AX10" s="35"/>
      <c r="AY10" s="35"/>
      <c r="AZ10" s="35"/>
      <c r="BA10" s="35"/>
      <c r="BB10" s="35">
        <f>データ!X6</f>
        <v>1321.54</v>
      </c>
      <c r="BC10" s="35"/>
      <c r="BD10" s="35"/>
      <c r="BE10" s="35"/>
      <c r="BF10" s="35"/>
      <c r="BG10" s="35"/>
      <c r="BH10" s="35"/>
      <c r="BI10" s="35"/>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4"/>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4"/>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15">
      <c r="C83" s="73" t="s">
        <v>30</v>
      </c>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c r="BI83" s="73"/>
      <c r="BJ83" s="7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kpLbnaLaOHEtseGcPyhoWl8a+AiFKFZW0Hb1wSdOVThf4G0Q39Dr2o66khi20jeNvurbp/7rcfK30kPrc4Y55w==" saltValue="MQN4mj8iuZyZ/D18Hcgnb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5" t="s">
        <v>52</v>
      </c>
      <c r="I3" s="76"/>
      <c r="J3" s="76"/>
      <c r="K3" s="76"/>
      <c r="L3" s="76"/>
      <c r="M3" s="76"/>
      <c r="N3" s="76"/>
      <c r="O3" s="76"/>
      <c r="P3" s="76"/>
      <c r="Q3" s="76"/>
      <c r="R3" s="76"/>
      <c r="S3" s="76"/>
      <c r="T3" s="76"/>
      <c r="U3" s="76"/>
      <c r="V3" s="76"/>
      <c r="W3" s="76"/>
      <c r="X3" s="77"/>
      <c r="Y3" s="81" t="s">
        <v>53</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54</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8" x14ac:dyDescent="0.15">
      <c r="A4" s="14" t="s">
        <v>55</v>
      </c>
      <c r="B4" s="16"/>
      <c r="C4" s="16"/>
      <c r="D4" s="16"/>
      <c r="E4" s="16"/>
      <c r="F4" s="16"/>
      <c r="G4" s="16"/>
      <c r="H4" s="78"/>
      <c r="I4" s="79"/>
      <c r="J4" s="79"/>
      <c r="K4" s="79"/>
      <c r="L4" s="79"/>
      <c r="M4" s="79"/>
      <c r="N4" s="79"/>
      <c r="O4" s="79"/>
      <c r="P4" s="79"/>
      <c r="Q4" s="79"/>
      <c r="R4" s="79"/>
      <c r="S4" s="79"/>
      <c r="T4" s="79"/>
      <c r="U4" s="79"/>
      <c r="V4" s="79"/>
      <c r="W4" s="79"/>
      <c r="X4" s="80"/>
      <c r="Y4" s="74" t="s">
        <v>56</v>
      </c>
      <c r="Z4" s="74"/>
      <c r="AA4" s="74"/>
      <c r="AB4" s="74"/>
      <c r="AC4" s="74"/>
      <c r="AD4" s="74"/>
      <c r="AE4" s="74"/>
      <c r="AF4" s="74"/>
      <c r="AG4" s="74"/>
      <c r="AH4" s="74"/>
      <c r="AI4" s="74"/>
      <c r="AJ4" s="74" t="s">
        <v>57</v>
      </c>
      <c r="AK4" s="74"/>
      <c r="AL4" s="74"/>
      <c r="AM4" s="74"/>
      <c r="AN4" s="74"/>
      <c r="AO4" s="74"/>
      <c r="AP4" s="74"/>
      <c r="AQ4" s="74"/>
      <c r="AR4" s="74"/>
      <c r="AS4" s="74"/>
      <c r="AT4" s="74"/>
      <c r="AU4" s="74" t="s">
        <v>58</v>
      </c>
      <c r="AV4" s="74"/>
      <c r="AW4" s="74"/>
      <c r="AX4" s="74"/>
      <c r="AY4" s="74"/>
      <c r="AZ4" s="74"/>
      <c r="BA4" s="74"/>
      <c r="BB4" s="74"/>
      <c r="BC4" s="74"/>
      <c r="BD4" s="74"/>
      <c r="BE4" s="74"/>
      <c r="BF4" s="74" t="s">
        <v>59</v>
      </c>
      <c r="BG4" s="74"/>
      <c r="BH4" s="74"/>
      <c r="BI4" s="74"/>
      <c r="BJ4" s="74"/>
      <c r="BK4" s="74"/>
      <c r="BL4" s="74"/>
      <c r="BM4" s="74"/>
      <c r="BN4" s="74"/>
      <c r="BO4" s="74"/>
      <c r="BP4" s="74"/>
      <c r="BQ4" s="74" t="s">
        <v>60</v>
      </c>
      <c r="BR4" s="74"/>
      <c r="BS4" s="74"/>
      <c r="BT4" s="74"/>
      <c r="BU4" s="74"/>
      <c r="BV4" s="74"/>
      <c r="BW4" s="74"/>
      <c r="BX4" s="74"/>
      <c r="BY4" s="74"/>
      <c r="BZ4" s="74"/>
      <c r="CA4" s="74"/>
      <c r="CB4" s="74" t="s">
        <v>61</v>
      </c>
      <c r="CC4" s="74"/>
      <c r="CD4" s="74"/>
      <c r="CE4" s="74"/>
      <c r="CF4" s="74"/>
      <c r="CG4" s="74"/>
      <c r="CH4" s="74"/>
      <c r="CI4" s="74"/>
      <c r="CJ4" s="74"/>
      <c r="CK4" s="74"/>
      <c r="CL4" s="74"/>
      <c r="CM4" s="74" t="s">
        <v>62</v>
      </c>
      <c r="CN4" s="74"/>
      <c r="CO4" s="74"/>
      <c r="CP4" s="74"/>
      <c r="CQ4" s="74"/>
      <c r="CR4" s="74"/>
      <c r="CS4" s="74"/>
      <c r="CT4" s="74"/>
      <c r="CU4" s="74"/>
      <c r="CV4" s="74"/>
      <c r="CW4" s="74"/>
      <c r="CX4" s="74" t="s">
        <v>63</v>
      </c>
      <c r="CY4" s="74"/>
      <c r="CZ4" s="74"/>
      <c r="DA4" s="74"/>
      <c r="DB4" s="74"/>
      <c r="DC4" s="74"/>
      <c r="DD4" s="74"/>
      <c r="DE4" s="74"/>
      <c r="DF4" s="74"/>
      <c r="DG4" s="74"/>
      <c r="DH4" s="74"/>
      <c r="DI4" s="74" t="s">
        <v>64</v>
      </c>
      <c r="DJ4" s="74"/>
      <c r="DK4" s="74"/>
      <c r="DL4" s="74"/>
      <c r="DM4" s="74"/>
      <c r="DN4" s="74"/>
      <c r="DO4" s="74"/>
      <c r="DP4" s="74"/>
      <c r="DQ4" s="74"/>
      <c r="DR4" s="74"/>
      <c r="DS4" s="74"/>
      <c r="DT4" s="74" t="s">
        <v>65</v>
      </c>
      <c r="DU4" s="74"/>
      <c r="DV4" s="74"/>
      <c r="DW4" s="74"/>
      <c r="DX4" s="74"/>
      <c r="DY4" s="74"/>
      <c r="DZ4" s="74"/>
      <c r="EA4" s="74"/>
      <c r="EB4" s="74"/>
      <c r="EC4" s="74"/>
      <c r="ED4" s="74"/>
      <c r="EE4" s="74" t="s">
        <v>66</v>
      </c>
      <c r="EF4" s="74"/>
      <c r="EG4" s="74"/>
      <c r="EH4" s="74"/>
      <c r="EI4" s="74"/>
      <c r="EJ4" s="74"/>
      <c r="EK4" s="74"/>
      <c r="EL4" s="74"/>
      <c r="EM4" s="74"/>
      <c r="EN4" s="74"/>
      <c r="EO4" s="7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232327</v>
      </c>
      <c r="D6" s="19">
        <f t="shared" si="3"/>
        <v>46</v>
      </c>
      <c r="E6" s="19">
        <f t="shared" si="3"/>
        <v>17</v>
      </c>
      <c r="F6" s="19">
        <f t="shared" si="3"/>
        <v>5</v>
      </c>
      <c r="G6" s="19">
        <f t="shared" si="3"/>
        <v>0</v>
      </c>
      <c r="H6" s="19" t="str">
        <f t="shared" si="3"/>
        <v>愛知県　愛西市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83.89</v>
      </c>
      <c r="P6" s="20">
        <f t="shared" si="3"/>
        <v>22.89</v>
      </c>
      <c r="Q6" s="20">
        <f t="shared" si="3"/>
        <v>97.8</v>
      </c>
      <c r="R6" s="20">
        <f t="shared" si="3"/>
        <v>4682</v>
      </c>
      <c r="S6" s="20">
        <f t="shared" si="3"/>
        <v>61618</v>
      </c>
      <c r="T6" s="20">
        <f t="shared" si="3"/>
        <v>66.680000000000007</v>
      </c>
      <c r="U6" s="20">
        <f t="shared" si="3"/>
        <v>924.09</v>
      </c>
      <c r="V6" s="20">
        <f t="shared" si="3"/>
        <v>14048</v>
      </c>
      <c r="W6" s="20">
        <f t="shared" si="3"/>
        <v>10.63</v>
      </c>
      <c r="X6" s="20">
        <f t="shared" si="3"/>
        <v>1321.54</v>
      </c>
      <c r="Y6" s="21" t="str">
        <f>IF(Y7="",NA(),Y7)</f>
        <v>-</v>
      </c>
      <c r="Z6" s="21">
        <f t="shared" ref="Z6:AH6" si="4">IF(Z7="",NA(),Z7)</f>
        <v>105.83</v>
      </c>
      <c r="AA6" s="21">
        <f t="shared" si="4"/>
        <v>106.01</v>
      </c>
      <c r="AB6" s="21">
        <f t="shared" si="4"/>
        <v>112.96</v>
      </c>
      <c r="AC6" s="21">
        <f t="shared" si="4"/>
        <v>106.78</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105.67</v>
      </c>
      <c r="AW6" s="21">
        <f t="shared" si="6"/>
        <v>111.01</v>
      </c>
      <c r="AX6" s="21">
        <f t="shared" si="6"/>
        <v>127.13</v>
      </c>
      <c r="AY6" s="21">
        <f t="shared" si="6"/>
        <v>129.21</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1">
        <f t="shared" ref="BG6:BO6" si="7">IF(BG7="",NA(),BG7)</f>
        <v>1460.21</v>
      </c>
      <c r="BH6" s="21">
        <f t="shared" si="7"/>
        <v>1313.82</v>
      </c>
      <c r="BI6" s="21">
        <f t="shared" si="7"/>
        <v>1180.6600000000001</v>
      </c>
      <c r="BJ6" s="21">
        <f t="shared" si="7"/>
        <v>1083.0899999999999</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78.62</v>
      </c>
      <c r="BS6" s="21">
        <f t="shared" si="8"/>
        <v>84.04</v>
      </c>
      <c r="BT6" s="21">
        <f t="shared" si="8"/>
        <v>85.86</v>
      </c>
      <c r="BU6" s="21">
        <f t="shared" si="8"/>
        <v>71.42</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196.33</v>
      </c>
      <c r="CD6" s="21">
        <f t="shared" si="9"/>
        <v>201.69</v>
      </c>
      <c r="CE6" s="21">
        <f t="shared" si="9"/>
        <v>186.05</v>
      </c>
      <c r="CF6" s="21">
        <f t="shared" si="9"/>
        <v>227.72</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49.94</v>
      </c>
      <c r="CO6" s="21">
        <f t="shared" si="10"/>
        <v>46.01</v>
      </c>
      <c r="CP6" s="21">
        <f t="shared" si="10"/>
        <v>46.74</v>
      </c>
      <c r="CQ6" s="21">
        <f t="shared" si="10"/>
        <v>45.72</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92.2</v>
      </c>
      <c r="CZ6" s="21">
        <f t="shared" si="11"/>
        <v>92.48</v>
      </c>
      <c r="DA6" s="21">
        <f t="shared" si="11"/>
        <v>95.14</v>
      </c>
      <c r="DB6" s="21">
        <f t="shared" si="11"/>
        <v>92.53</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5.07</v>
      </c>
      <c r="DK6" s="21">
        <f t="shared" si="12"/>
        <v>10.09</v>
      </c>
      <c r="DL6" s="21">
        <f t="shared" si="12"/>
        <v>13.85</v>
      </c>
      <c r="DM6" s="21">
        <f t="shared" si="12"/>
        <v>17.23</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232327</v>
      </c>
      <c r="D7" s="23">
        <v>46</v>
      </c>
      <c r="E7" s="23">
        <v>17</v>
      </c>
      <c r="F7" s="23">
        <v>5</v>
      </c>
      <c r="G7" s="23">
        <v>0</v>
      </c>
      <c r="H7" s="23" t="s">
        <v>96</v>
      </c>
      <c r="I7" s="23" t="s">
        <v>97</v>
      </c>
      <c r="J7" s="23" t="s">
        <v>98</v>
      </c>
      <c r="K7" s="23" t="s">
        <v>99</v>
      </c>
      <c r="L7" s="23" t="s">
        <v>100</v>
      </c>
      <c r="M7" s="23" t="s">
        <v>101</v>
      </c>
      <c r="N7" s="24" t="s">
        <v>102</v>
      </c>
      <c r="O7" s="24">
        <v>83.89</v>
      </c>
      <c r="P7" s="24">
        <v>22.89</v>
      </c>
      <c r="Q7" s="24">
        <v>97.8</v>
      </c>
      <c r="R7" s="24">
        <v>4682</v>
      </c>
      <c r="S7" s="24">
        <v>61618</v>
      </c>
      <c r="T7" s="24">
        <v>66.680000000000007</v>
      </c>
      <c r="U7" s="24">
        <v>924.09</v>
      </c>
      <c r="V7" s="24">
        <v>14048</v>
      </c>
      <c r="W7" s="24">
        <v>10.63</v>
      </c>
      <c r="X7" s="24">
        <v>1321.54</v>
      </c>
      <c r="Y7" s="24" t="s">
        <v>102</v>
      </c>
      <c r="Z7" s="24">
        <v>105.83</v>
      </c>
      <c r="AA7" s="24">
        <v>106.01</v>
      </c>
      <c r="AB7" s="24">
        <v>112.96</v>
      </c>
      <c r="AC7" s="24">
        <v>106.78</v>
      </c>
      <c r="AD7" s="24" t="s">
        <v>102</v>
      </c>
      <c r="AE7" s="24">
        <v>103.6</v>
      </c>
      <c r="AF7" s="24">
        <v>106.37</v>
      </c>
      <c r="AG7" s="24">
        <v>106.07</v>
      </c>
      <c r="AH7" s="24">
        <v>105.5</v>
      </c>
      <c r="AI7" s="24">
        <v>103.61</v>
      </c>
      <c r="AJ7" s="24" t="s">
        <v>102</v>
      </c>
      <c r="AK7" s="24">
        <v>0</v>
      </c>
      <c r="AL7" s="24">
        <v>0</v>
      </c>
      <c r="AM7" s="24">
        <v>0</v>
      </c>
      <c r="AN7" s="24">
        <v>0</v>
      </c>
      <c r="AO7" s="24" t="s">
        <v>102</v>
      </c>
      <c r="AP7" s="24">
        <v>193.99</v>
      </c>
      <c r="AQ7" s="24">
        <v>139.02000000000001</v>
      </c>
      <c r="AR7" s="24">
        <v>132.04</v>
      </c>
      <c r="AS7" s="24">
        <v>145.43</v>
      </c>
      <c r="AT7" s="24">
        <v>133.62</v>
      </c>
      <c r="AU7" s="24" t="s">
        <v>102</v>
      </c>
      <c r="AV7" s="24">
        <v>105.67</v>
      </c>
      <c r="AW7" s="24">
        <v>111.01</v>
      </c>
      <c r="AX7" s="24">
        <v>127.13</v>
      </c>
      <c r="AY7" s="24">
        <v>129.21</v>
      </c>
      <c r="AZ7" s="24" t="s">
        <v>102</v>
      </c>
      <c r="BA7" s="24">
        <v>26.99</v>
      </c>
      <c r="BB7" s="24">
        <v>29.13</v>
      </c>
      <c r="BC7" s="24">
        <v>35.69</v>
      </c>
      <c r="BD7" s="24">
        <v>38.4</v>
      </c>
      <c r="BE7" s="24">
        <v>36.94</v>
      </c>
      <c r="BF7" s="24" t="s">
        <v>102</v>
      </c>
      <c r="BG7" s="24">
        <v>1460.21</v>
      </c>
      <c r="BH7" s="24">
        <v>1313.82</v>
      </c>
      <c r="BI7" s="24">
        <v>1180.6600000000001</v>
      </c>
      <c r="BJ7" s="24">
        <v>1083.0899999999999</v>
      </c>
      <c r="BK7" s="24" t="s">
        <v>102</v>
      </c>
      <c r="BL7" s="24">
        <v>826.83</v>
      </c>
      <c r="BM7" s="24">
        <v>867.83</v>
      </c>
      <c r="BN7" s="24">
        <v>791.76</v>
      </c>
      <c r="BO7" s="24">
        <v>900.82</v>
      </c>
      <c r="BP7" s="24">
        <v>809.19</v>
      </c>
      <c r="BQ7" s="24" t="s">
        <v>102</v>
      </c>
      <c r="BR7" s="24">
        <v>78.62</v>
      </c>
      <c r="BS7" s="24">
        <v>84.04</v>
      </c>
      <c r="BT7" s="24">
        <v>85.86</v>
      </c>
      <c r="BU7" s="24">
        <v>71.42</v>
      </c>
      <c r="BV7" s="24" t="s">
        <v>102</v>
      </c>
      <c r="BW7" s="24">
        <v>57.31</v>
      </c>
      <c r="BX7" s="24">
        <v>57.08</v>
      </c>
      <c r="BY7" s="24">
        <v>56.26</v>
      </c>
      <c r="BZ7" s="24">
        <v>52.94</v>
      </c>
      <c r="CA7" s="24">
        <v>57.02</v>
      </c>
      <c r="CB7" s="24" t="s">
        <v>102</v>
      </c>
      <c r="CC7" s="24">
        <v>196.33</v>
      </c>
      <c r="CD7" s="24">
        <v>201.69</v>
      </c>
      <c r="CE7" s="24">
        <v>186.05</v>
      </c>
      <c r="CF7" s="24">
        <v>227.72</v>
      </c>
      <c r="CG7" s="24" t="s">
        <v>102</v>
      </c>
      <c r="CH7" s="24">
        <v>273.52</v>
      </c>
      <c r="CI7" s="24">
        <v>274.99</v>
      </c>
      <c r="CJ7" s="24">
        <v>282.08999999999997</v>
      </c>
      <c r="CK7" s="24">
        <v>303.27999999999997</v>
      </c>
      <c r="CL7" s="24">
        <v>273.68</v>
      </c>
      <c r="CM7" s="24" t="s">
        <v>102</v>
      </c>
      <c r="CN7" s="24">
        <v>49.94</v>
      </c>
      <c r="CO7" s="24">
        <v>46.01</v>
      </c>
      <c r="CP7" s="24">
        <v>46.74</v>
      </c>
      <c r="CQ7" s="24">
        <v>45.72</v>
      </c>
      <c r="CR7" s="24" t="s">
        <v>102</v>
      </c>
      <c r="CS7" s="24">
        <v>50.14</v>
      </c>
      <c r="CT7" s="24">
        <v>54.83</v>
      </c>
      <c r="CU7" s="24">
        <v>66.53</v>
      </c>
      <c r="CV7" s="24">
        <v>52.35</v>
      </c>
      <c r="CW7" s="24">
        <v>52.55</v>
      </c>
      <c r="CX7" s="24" t="s">
        <v>102</v>
      </c>
      <c r="CY7" s="24">
        <v>92.2</v>
      </c>
      <c r="CZ7" s="24">
        <v>92.48</v>
      </c>
      <c r="DA7" s="24">
        <v>95.14</v>
      </c>
      <c r="DB7" s="24">
        <v>92.53</v>
      </c>
      <c r="DC7" s="24" t="s">
        <v>102</v>
      </c>
      <c r="DD7" s="24">
        <v>84.98</v>
      </c>
      <c r="DE7" s="24">
        <v>84.7</v>
      </c>
      <c r="DF7" s="24">
        <v>84.67</v>
      </c>
      <c r="DG7" s="24">
        <v>84.39</v>
      </c>
      <c r="DH7" s="24">
        <v>87.3</v>
      </c>
      <c r="DI7" s="24" t="s">
        <v>102</v>
      </c>
      <c r="DJ7" s="24">
        <v>5.07</v>
      </c>
      <c r="DK7" s="24">
        <v>10.09</v>
      </c>
      <c r="DL7" s="24">
        <v>13.85</v>
      </c>
      <c r="DM7" s="24">
        <v>17.23</v>
      </c>
      <c r="DN7" s="24" t="s">
        <v>102</v>
      </c>
      <c r="DO7" s="24">
        <v>23.06</v>
      </c>
      <c r="DP7" s="24">
        <v>20.34</v>
      </c>
      <c r="DQ7" s="24">
        <v>21.85</v>
      </c>
      <c r="DR7" s="24">
        <v>25.19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2024-02-22T02:52:36Z</cp:lastPrinted>
  <dcterms:created xsi:type="dcterms:W3CDTF">2023-12-12T01:02:49Z</dcterms:created>
  <dcterms:modified xsi:type="dcterms:W3CDTF">2024-02-26T06:16:52Z</dcterms:modified>
  <cp:category/>
</cp:coreProperties>
</file>