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3　清須市\"/>
    </mc:Choice>
  </mc:AlternateContent>
  <xr:revisionPtr revIDLastSave="0" documentId="13_ncr:1_{6643A53D-7F9D-4A2E-B63D-3FDF0F1D556D}" xr6:coauthVersionLast="47" xr6:coauthVersionMax="47" xr10:uidLastSave="{00000000-0000-0000-0000-000000000000}"/>
  <workbookProtection workbookAlgorithmName="SHA-512" workbookHashValue="F1m6fTNUgyDzx7uuBsp1nnu3LA8vvDQEmmS+hd16amUjcYL0mA9Z+eIky3esnxNCJzxVPjSviVH9k5jllmyqWA==" workbookSaltValue="hhpxl0NZhGvo2d810azGR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BB10" i="4"/>
  <c r="W10" i="4"/>
  <c r="P10" i="4"/>
  <c r="I10" i="4"/>
  <c r="B10" i="4"/>
  <c r="BB8" i="4"/>
  <c r="AT8" i="4"/>
  <c r="AD8"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<sst xmlns="http://schemas.openxmlformats.org/spreadsheetml/2006/main" count="257" uniqueCount="117">
  <si>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</si>
  <si>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</si>
  <si>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</si>
  <si>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</si>
  <si>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</si>
  <si>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</si>
  <si>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</si>
  <si>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</si>
  <si>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</si>
  <si>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</si>
  <si>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</si>
  <si>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</si>
  <si>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</si>
  <si>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</si>
  <si>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</si>
  <si>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</si>
  <si>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</si>
  <si>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</si>
  <si>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</si>
  <si>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</si>
  <si>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</si>
  <si>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</si>
  <si>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</si>
  <si>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</si>
  <si>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</si>
  <si>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</si>
  <si>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</si>
  <si>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</si>
  <si>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</si>
  <si>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</si>
  <si>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</si>
  <si>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</si>
  <si>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</si>
  <si>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</si>
  <si>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</si>
  <si>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</si>
  <si>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</si>
  <si>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</si>
  <si>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</si>
  <si>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</si>
  <si>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</si>
  <si>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</si>
  <si>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</si>
  <si>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</si>
  <si>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</si>
  <si>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</si>
  <si>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</si>
  <si>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</si>
  <si>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</si>
  <si>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</si>
  <si>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</si>
  <si>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</si>
  <si>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</si>
  <si>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</si>
  <si>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</si>
  <si>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</si>
  <si>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</si>
  <si>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</si>
  <si>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</si>
  <si>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</si>
  <si>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</si>
  <si>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</si>
  <si>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</si>
  <si>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</si>
  <si>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</si>
  <si>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</si>
  <si>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</si>
  <si>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</si>
  <si>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</si>
  <si>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</si>
  <si>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</si>
  <si>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</si>
  <si>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</si>
  <si>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</si>
  <si>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</si>
  <si>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</si>
  <si>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</si>
  <si>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</si>
  <si>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</si>
  <si>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</si>
  <si>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</si>
  <si>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</si>
  <si>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</si>
  <si>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</si>
  <si>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</si>
  <si>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</si>
  <si>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</si>
  <si>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</si>
  <si>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</si>
  <si>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</si>
  <si>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</si>
  <si>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</si>
  <si>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</si>
  <si>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</si>
  <si>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</si>
  <si>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</si>
  <si>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</si>
  <si>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</si>
  <si>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</si>
  <si>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</si>
  <si>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</si>
  <si>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</si>
  <si>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</si>
  <si>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</si>
  <si>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</si>
  <si>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</si>
  <si>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</si>
  <si>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</si>
  <si>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</si>
  <si>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</si>
  <si>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</si>
  <si>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</si>
  <si>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</si>
  <si>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</si>
  <si>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・「➀有形固定資産減価償却率」は11.15%、「②管渠老朽化率」はなく類似団体と同規模で事業が推移しているといえる。
・汚水施設については、整備が直近10年程度と比較的新しいため老朽化の状況はない。
・雨水施設については、本市は低地にあり、昭和30年代より汚水処理に先行して雨水排除のため都市下水路として整備してきた。
・汚水施設の整備に合わせて、雨水施設を公共下水道の施設として位置づけ、順次整備している。雨水管の整備とともに老朽化した雨水ポンプ場の改築更新が急務となっている。
・令和3年度に策定した下水道ストックマネジメント計画に基づき、老朽化した雨水管渠について計画的に更新を行っていく予定である。今後、重要な幹線の点検に向けて準備を進めていく。</t>
    <rPh sb="3" eb="5">
      <t>ユウケイ</t>
    </rPh>
    <rPh sb="5" eb="7">
      <t>コテイ</t>
    </rPh>
    <rPh sb="7" eb="9">
      <t>シサン</t>
    </rPh>
    <rPh sb="9" eb="11">
      <t>ゲンカ</t>
    </rPh>
    <rPh sb="11" eb="13">
      <t>ショウキャク</t>
    </rPh>
    <rPh sb="13" eb="14">
      <t>リツ</t>
    </rPh>
    <rPh sb="25" eb="27">
      <t>カンキョ</t>
    </rPh>
    <rPh sb="27" eb="30">
      <t>ロウキュウカ</t>
    </rPh>
    <rPh sb="30" eb="31">
      <t>リツ</t>
    </rPh>
    <rPh sb="35" eb="37">
      <t>ルイジ</t>
    </rPh>
    <rPh sb="37" eb="39">
      <t>ダンタイ</t>
    </rPh>
    <rPh sb="40" eb="43">
      <t>ドウキボ</t>
    </rPh>
    <rPh sb="44" eb="46">
      <t>ジギョウ</t>
    </rPh>
    <rPh sb="47" eb="49">
      <t>スイイ</t>
    </rPh>
    <rPh sb="60" eb="62">
      <t>オスイ</t>
    </rPh>
    <rPh sb="62" eb="64">
      <t>シセツ</t>
    </rPh>
    <rPh sb="70" eb="72">
      <t>セイビ</t>
    </rPh>
    <rPh sb="73" eb="75">
      <t>チョッキン</t>
    </rPh>
    <rPh sb="77" eb="78">
      <t>ネン</t>
    </rPh>
    <rPh sb="78" eb="80">
      <t>テイド</t>
    </rPh>
    <rPh sb="81" eb="84">
      <t>ヒカクテキ</t>
    </rPh>
    <rPh sb="84" eb="85">
      <t>アタラ</t>
    </rPh>
    <rPh sb="89" eb="92">
      <t>ロウキュウカ</t>
    </rPh>
    <rPh sb="93" eb="95">
      <t>ジョウキョウ</t>
    </rPh>
    <rPh sb="101" eb="103">
      <t>ウスイ</t>
    </rPh>
    <rPh sb="103" eb="105">
      <t>シセツ</t>
    </rPh>
    <rPh sb="111" eb="113">
      <t>ホンシ</t>
    </rPh>
    <rPh sb="114" eb="116">
      <t>テイチ</t>
    </rPh>
    <rPh sb="120" eb="122">
      <t>ショウワ</t>
    </rPh>
    <rPh sb="124" eb="126">
      <t>ネンダイ</t>
    </rPh>
    <rPh sb="128" eb="130">
      <t>オスイ</t>
    </rPh>
    <rPh sb="130" eb="132">
      <t>ショリ</t>
    </rPh>
    <rPh sb="133" eb="135">
      <t>センコウ</t>
    </rPh>
    <rPh sb="137" eb="139">
      <t>ウスイ</t>
    </rPh>
    <rPh sb="139" eb="141">
      <t>ハイジョ</t>
    </rPh>
    <rPh sb="144" eb="146">
      <t>トシ</t>
    </rPh>
    <rPh sb="146" eb="148">
      <t>ゲスイ</t>
    </rPh>
    <rPh sb="148" eb="149">
      <t>ロ</t>
    </rPh>
    <rPh sb="152" eb="154">
      <t>セイビ</t>
    </rPh>
    <rPh sb="161" eb="163">
      <t>オスイ</t>
    </rPh>
    <rPh sb="163" eb="165">
      <t>シセツ</t>
    </rPh>
    <rPh sb="166" eb="168">
      <t>セイビ</t>
    </rPh>
    <rPh sb="169" eb="170">
      <t>ア</t>
    </rPh>
    <rPh sb="174" eb="176">
      <t>ウスイ</t>
    </rPh>
    <rPh sb="176" eb="178">
      <t>シセツ</t>
    </rPh>
    <rPh sb="179" eb="181">
      <t>コウキョウ</t>
    </rPh>
    <rPh sb="181" eb="184">
      <t>ゲスイドウ</t>
    </rPh>
    <rPh sb="185" eb="187">
      <t>シセツ</t>
    </rPh>
    <rPh sb="190" eb="192">
      <t>イチ</t>
    </rPh>
    <rPh sb="195" eb="197">
      <t>ジュンジ</t>
    </rPh>
    <rPh sb="197" eb="199">
      <t>セイビ</t>
    </rPh>
    <rPh sb="204" eb="207">
      <t>ウスイカン</t>
    </rPh>
    <rPh sb="208" eb="210">
      <t>セイビ</t>
    </rPh>
    <rPh sb="214" eb="217">
      <t>ロウキュウカ</t>
    </rPh>
    <rPh sb="219" eb="221">
      <t>ウスイ</t>
    </rPh>
    <rPh sb="224" eb="225">
      <t>ジョウ</t>
    </rPh>
    <rPh sb="226" eb="228">
      <t>カイチク</t>
    </rPh>
    <rPh sb="228" eb="230">
      <t>コウシン</t>
    </rPh>
    <rPh sb="231" eb="233">
      <t>キュウム</t>
    </rPh>
    <rPh sb="242" eb="244">
      <t>レイワ</t>
    </rPh>
    <rPh sb="245" eb="247">
      <t>ネンド</t>
    </rPh>
    <rPh sb="248" eb="250">
      <t>サクテイ</t>
    </rPh>
    <rPh sb="252" eb="255">
      <t>ゲスイドウ</t>
    </rPh>
    <rPh sb="265" eb="267">
      <t>ケイカク</t>
    </rPh>
    <rPh sb="268" eb="269">
      <t>モト</t>
    </rPh>
    <rPh sb="272" eb="275">
      <t>ロウキュウカ</t>
    </rPh>
    <rPh sb="277" eb="279">
      <t>ウスイ</t>
    </rPh>
    <rPh sb="279" eb="281">
      <t>カンキョ</t>
    </rPh>
    <rPh sb="285" eb="287">
      <t>ケイカク</t>
    </rPh>
    <rPh sb="287" eb="288">
      <t>テキ</t>
    </rPh>
    <rPh sb="289" eb="291">
      <t>コウシン</t>
    </rPh>
    <rPh sb="292" eb="293">
      <t>オコナ</t>
    </rPh>
    <rPh sb="297" eb="299">
      <t>ヨテイ</t>
    </rPh>
    <rPh sb="303" eb="305">
      <t>コンゴ</t>
    </rPh>
    <rPh sb="306" eb="308">
      <t>ジュウヨウ</t>
    </rPh>
    <rPh sb="309" eb="311">
      <t>カンセン</t>
    </rPh>
    <rPh sb="312" eb="314">
      <t>テンケン</t>
    </rPh>
    <rPh sb="315" eb="316">
      <t>ム</t>
    </rPh>
    <rPh sb="318" eb="320">
      <t>ジュンビ</t>
    </rPh>
    <rPh sb="321" eb="322">
      <t>スス</t>
    </rPh>
    <phoneticPr fontId="4"/>
  </si>
  <si>
    <t>・引き続き汚水処理人口普及率の拡大に努め、規模を拡大し、汚水処理原価の低減・収益性の向上を図っていく。
・合わせて都市下水路として整備した雨水施設を順次公共下水道に取り込み、老朽化した雨水施設の改築更新を行っていく。
・令和元年度に地方公営企業法の財務規定等を適用したことに伴い同年度末に経営戦略の見直しを行った。令和6年度までは現行の経営戦略に基づき事業運営を行い、同年度に見直しを行う予定である。</t>
    <rPh sb="1" eb="2">
      <t>ヒ</t>
    </rPh>
    <rPh sb="3" eb="4">
      <t>ツヅ</t>
    </rPh>
    <rPh sb="5" eb="9">
      <t>オスイショリ</t>
    </rPh>
    <rPh sb="9" eb="11">
      <t>ジンコウ</t>
    </rPh>
    <rPh sb="11" eb="14">
      <t>フキュウリツ</t>
    </rPh>
    <rPh sb="15" eb="17">
      <t>カクダイ</t>
    </rPh>
    <rPh sb="18" eb="19">
      <t>ツト</t>
    </rPh>
    <rPh sb="21" eb="23">
      <t>キボ</t>
    </rPh>
    <rPh sb="24" eb="26">
      <t>カクダイ</t>
    </rPh>
    <rPh sb="28" eb="30">
      <t>オスイ</t>
    </rPh>
    <rPh sb="30" eb="32">
      <t>ショリ</t>
    </rPh>
    <rPh sb="32" eb="34">
      <t>ゲンカ</t>
    </rPh>
    <rPh sb="35" eb="37">
      <t>テイゲン</t>
    </rPh>
    <rPh sb="38" eb="41">
      <t>シュウエキセイ</t>
    </rPh>
    <rPh sb="42" eb="44">
      <t>コウジョウ</t>
    </rPh>
    <rPh sb="45" eb="46">
      <t>ハカ</t>
    </rPh>
    <rPh sb="53" eb="54">
      <t>ア</t>
    </rPh>
    <rPh sb="57" eb="59">
      <t>トシ</t>
    </rPh>
    <rPh sb="59" eb="61">
      <t>ゲスイ</t>
    </rPh>
    <rPh sb="61" eb="62">
      <t>ロ</t>
    </rPh>
    <rPh sb="65" eb="67">
      <t>セイビ</t>
    </rPh>
    <rPh sb="69" eb="71">
      <t>ウスイ</t>
    </rPh>
    <rPh sb="71" eb="73">
      <t>シセツ</t>
    </rPh>
    <rPh sb="74" eb="76">
      <t>ジュンジ</t>
    </rPh>
    <rPh sb="76" eb="78">
      <t>コウキョウ</t>
    </rPh>
    <rPh sb="78" eb="81">
      <t>ゲスイドウ</t>
    </rPh>
    <rPh sb="82" eb="83">
      <t>ト</t>
    </rPh>
    <rPh sb="84" eb="85">
      <t>コ</t>
    </rPh>
    <rPh sb="87" eb="90">
      <t>ロウキュウカ</t>
    </rPh>
    <rPh sb="92" eb="94">
      <t>ウスイ</t>
    </rPh>
    <rPh sb="94" eb="96">
      <t>シセツ</t>
    </rPh>
    <rPh sb="97" eb="99">
      <t>カイチク</t>
    </rPh>
    <rPh sb="99" eb="101">
      <t>コウシン</t>
    </rPh>
    <rPh sb="102" eb="103">
      <t>オコナ</t>
    </rPh>
    <rPh sb="110" eb="112">
      <t>レイワ</t>
    </rPh>
    <rPh sb="112" eb="114">
      <t>ガンネン</t>
    </rPh>
    <rPh sb="114" eb="115">
      <t>ド</t>
    </rPh>
    <rPh sb="116" eb="118">
      <t>チホウ</t>
    </rPh>
    <rPh sb="118" eb="120">
      <t>コウエイ</t>
    </rPh>
    <rPh sb="120" eb="122">
      <t>キギョウ</t>
    </rPh>
    <rPh sb="122" eb="123">
      <t>ホウ</t>
    </rPh>
    <rPh sb="124" eb="126">
      <t>ザイム</t>
    </rPh>
    <rPh sb="126" eb="128">
      <t>キテイ</t>
    </rPh>
    <rPh sb="128" eb="129">
      <t>ナド</t>
    </rPh>
    <rPh sb="130" eb="132">
      <t>テキヨウ</t>
    </rPh>
    <rPh sb="137" eb="138">
      <t>トモナ</t>
    </rPh>
    <rPh sb="139" eb="140">
      <t>ドウ</t>
    </rPh>
    <rPh sb="140" eb="143">
      <t>ネンドマツ</t>
    </rPh>
    <rPh sb="144" eb="146">
      <t>ケイエイ</t>
    </rPh>
    <rPh sb="146" eb="148">
      <t>センリャク</t>
    </rPh>
    <rPh sb="149" eb="151">
      <t>ミナオ</t>
    </rPh>
    <rPh sb="153" eb="154">
      <t>オコナ</t>
    </rPh>
    <rPh sb="157" eb="159">
      <t>レイワ</t>
    </rPh>
    <rPh sb="160" eb="162">
      <t>ネンド</t>
    </rPh>
    <rPh sb="165" eb="167">
      <t>ゲンコウ</t>
    </rPh>
    <rPh sb="168" eb="170">
      <t>ケイエイ</t>
    </rPh>
    <rPh sb="170" eb="172">
      <t>センリャク</t>
    </rPh>
    <rPh sb="173" eb="174">
      <t>モト</t>
    </rPh>
    <rPh sb="176" eb="178">
      <t>ジギョウ</t>
    </rPh>
    <rPh sb="178" eb="180">
      <t>ウンエイ</t>
    </rPh>
    <rPh sb="181" eb="182">
      <t>オコナ</t>
    </rPh>
    <rPh sb="184" eb="187">
      <t>ドウネンド</t>
    </rPh>
    <rPh sb="188" eb="190">
      <t>ミナオ</t>
    </rPh>
    <rPh sb="192" eb="193">
      <t>オコナ</t>
    </rPh>
    <rPh sb="194" eb="196">
      <t>ヨテイ</t>
    </rPh>
    <phoneticPr fontId="4"/>
  </si>
  <si>
    <r>
      <t>・令和元年度より地方公営企業法の財務規定等を適用し、事業を運営している。
・「①経常収支比率」は、令和元年度以来103%前後で推移しており黒字を維持している。黒字による純利益は企業の開始時より抱えている欠損金に補填され「②累積欠損金比率」は減少傾向にある。
・流動資産の増加率に比して流動負債の増加率が大きいことから「③流動比率」は減少している。流動負債の増加率が大きい要因は、元利均等償還方式による企業債の償還年次の進行により元金償還額が増加しているためであり、今後もこの傾向が続くと推測される。
・「④企業債残高対事業規模比率」は減少傾向にあり、汚水処理人口普及率の上昇によるスケールメリットが発揮されつつあるといえる。なお、類似団体平均と比して比率が大きいのは雨水事業によるところが大きく汚水事業と雨水事業とを同規模で実施</t>
    </r>
    <r>
      <rPr>
        <sz val="11"/>
        <color rgb="FFFF0000"/>
        <rFont val="ＭＳ ゴシック"/>
        <family val="3"/>
        <charset val="128"/>
      </rPr>
      <t>し</t>
    </r>
    <r>
      <rPr>
        <sz val="11"/>
        <color theme="1"/>
        <rFont val="ＭＳ ゴシック"/>
        <family val="3"/>
        <charset val="128"/>
      </rPr>
      <t>ているためと考えられる。
・「⑤経費回収率」の増減は、有収単価が横ばいであることから「⑥汚水処理原価」の増減によるところが大きく、同原価の増減は事業量の増減による。
・「⑧水洗化率」は、下水処理区域の拡大による普及人口の増加を図りつつ、水洗化人口も一定の水準を維持している。
・今後も事業規模の拡大を行っていく予定であり、事業開始から30年程度経過後の令和20年ごろまでは企業債の残高が上昇する見込みである。</t>
    </r>
    <rPh sb="1" eb="3">
      <t>レイワ</t>
    </rPh>
    <rPh sb="3" eb="5">
      <t>ガンネン</t>
    </rPh>
    <rPh sb="5" eb="6">
      <t>ド</t>
    </rPh>
    <rPh sb="8" eb="10">
      <t>チホウ</t>
    </rPh>
    <rPh sb="10" eb="12">
      <t>コウエイ</t>
    </rPh>
    <rPh sb="12" eb="14">
      <t>キギョウ</t>
    </rPh>
    <rPh sb="14" eb="15">
      <t>ホウ</t>
    </rPh>
    <rPh sb="16" eb="18">
      <t>ザイム</t>
    </rPh>
    <rPh sb="18" eb="20">
      <t>キテイ</t>
    </rPh>
    <rPh sb="20" eb="21">
      <t>ナド</t>
    </rPh>
    <rPh sb="22" eb="24">
      <t>テキヨウ</t>
    </rPh>
    <rPh sb="26" eb="28">
      <t>ジギョウ</t>
    </rPh>
    <rPh sb="29" eb="31">
      <t>ウンエイ</t>
    </rPh>
    <rPh sb="40" eb="42">
      <t>ケイジョウ</t>
    </rPh>
    <rPh sb="42" eb="44">
      <t>シュウシ</t>
    </rPh>
    <rPh sb="44" eb="46">
      <t>ヒリツ</t>
    </rPh>
    <rPh sb="49" eb="51">
      <t>レイワ</t>
    </rPh>
    <rPh sb="51" eb="54">
      <t>ガンネンド</t>
    </rPh>
    <rPh sb="54" eb="56">
      <t>イライ</t>
    </rPh>
    <rPh sb="60" eb="62">
      <t>ゼンゴ</t>
    </rPh>
    <rPh sb="63" eb="65">
      <t>スイイ</t>
    </rPh>
    <rPh sb="69" eb="71">
      <t>クロジ</t>
    </rPh>
    <rPh sb="72" eb="74">
      <t>イジ</t>
    </rPh>
    <rPh sb="79" eb="81">
      <t>クロジ</t>
    </rPh>
    <rPh sb="84" eb="87">
      <t>ジュンリエキ</t>
    </rPh>
    <rPh sb="88" eb="90">
      <t>キギョウ</t>
    </rPh>
    <rPh sb="91" eb="93">
      <t>カイシ</t>
    </rPh>
    <rPh sb="93" eb="94">
      <t>ジ</t>
    </rPh>
    <rPh sb="96" eb="97">
      <t>カカ</t>
    </rPh>
    <rPh sb="101" eb="104">
      <t>ケッソンキン</t>
    </rPh>
    <rPh sb="105" eb="107">
      <t>ホテン</t>
    </rPh>
    <rPh sb="120" eb="124">
      <t>ゲンショウケイコウ</t>
    </rPh>
    <rPh sb="130" eb="134">
      <t>リュウドウシサン</t>
    </rPh>
    <rPh sb="135" eb="137">
      <t>ゾウカ</t>
    </rPh>
    <rPh sb="137" eb="138">
      <t>リツ</t>
    </rPh>
    <rPh sb="139" eb="140">
      <t>ヒ</t>
    </rPh>
    <rPh sb="147" eb="150">
      <t>ゾウカリツ</t>
    </rPh>
    <rPh sb="166" eb="168">
      <t>ゲンショウ</t>
    </rPh>
    <rPh sb="173" eb="177">
      <t>リュウドウフサイ</t>
    </rPh>
    <rPh sb="178" eb="181">
      <t>ゾウカリツ</t>
    </rPh>
    <rPh sb="182" eb="183">
      <t>オオ</t>
    </rPh>
    <rPh sb="185" eb="187">
      <t>ヨウイン</t>
    </rPh>
    <rPh sb="232" eb="234">
      <t>コンゴ</t>
    </rPh>
    <rPh sb="237" eb="239">
      <t>ケイコウ</t>
    </rPh>
    <rPh sb="240" eb="241">
      <t>ツヅ</t>
    </rPh>
    <rPh sb="243" eb="245">
      <t>スイソク</t>
    </rPh>
    <rPh sb="267" eb="271">
      <t>ゲンショウケイコウ</t>
    </rPh>
    <rPh sb="299" eb="301">
      <t>ハッキ</t>
    </rPh>
    <rPh sb="315" eb="319">
      <t>ルイジダンタイ</t>
    </rPh>
    <rPh sb="319" eb="321">
      <t>ヘイキン</t>
    </rPh>
    <rPh sb="322" eb="323">
      <t>ヒ</t>
    </rPh>
    <rPh sb="325" eb="327">
      <t>ヒリツ</t>
    </rPh>
    <rPh sb="328" eb="329">
      <t>オオ</t>
    </rPh>
    <rPh sb="333" eb="337">
      <t>ウスイジギョウ</t>
    </rPh>
    <rPh sb="344" eb="345">
      <t>オオ</t>
    </rPh>
    <rPh sb="347" eb="349">
      <t>オスイ</t>
    </rPh>
    <rPh sb="349" eb="351">
      <t>ジギョウ</t>
    </rPh>
    <rPh sb="352" eb="354">
      <t>ウスイ</t>
    </rPh>
    <rPh sb="354" eb="356">
      <t>ジギョウ</t>
    </rPh>
    <rPh sb="358" eb="361">
      <t>ドウキボ</t>
    </rPh>
    <rPh sb="362" eb="364">
      <t>ジッシ</t>
    </rPh>
    <rPh sb="371" eb="372">
      <t>カンガ</t>
    </rPh>
    <rPh sb="388" eb="390">
      <t>ゾウゲン</t>
    </rPh>
    <rPh sb="392" eb="396">
      <t>ユウシュウタンカ</t>
    </rPh>
    <rPh sb="397" eb="398">
      <t>ヨコ</t>
    </rPh>
    <rPh sb="417" eb="419">
      <t>ゾウゲン</t>
    </rPh>
    <rPh sb="426" eb="427">
      <t>オオ</t>
    </rPh>
    <rPh sb="430" eb="433">
      <t>ドウゲンカ</t>
    </rPh>
    <rPh sb="434" eb="436">
      <t>ゾウゲン</t>
    </rPh>
    <rPh sb="437" eb="440">
      <t>ジギョウリョウ</t>
    </rPh>
    <rPh sb="441" eb="443">
      <t>ゾウゲン</t>
    </rPh>
    <rPh sb="451" eb="454">
      <t>スイセンカ</t>
    </rPh>
    <rPh sb="454" eb="455">
      <t>リツ</t>
    </rPh>
    <rPh sb="458" eb="460">
      <t>ゲスイ</t>
    </rPh>
    <rPh sb="460" eb="462">
      <t>ショリ</t>
    </rPh>
    <rPh sb="462" eb="464">
      <t>クイキ</t>
    </rPh>
    <rPh sb="465" eb="467">
      <t>カクダイ</t>
    </rPh>
    <rPh sb="470" eb="474">
      <t>フキュウジンコウ</t>
    </rPh>
    <rPh sb="475" eb="477">
      <t>ゾウカ</t>
    </rPh>
    <rPh sb="478" eb="479">
      <t>ハカ</t>
    </rPh>
    <rPh sb="483" eb="486">
      <t>スイセンカ</t>
    </rPh>
    <rPh sb="486" eb="488">
      <t>ジンコウ</t>
    </rPh>
    <rPh sb="489" eb="491">
      <t>イッテイ</t>
    </rPh>
    <rPh sb="492" eb="494">
      <t>スイジュン</t>
    </rPh>
    <rPh sb="495" eb="497">
      <t>イジ</t>
    </rPh>
    <rPh sb="504" eb="506">
      <t>コンゴ</t>
    </rPh>
    <rPh sb="507" eb="509">
      <t>ジギョウ</t>
    </rPh>
    <rPh sb="509" eb="511">
      <t>キボ</t>
    </rPh>
    <rPh sb="512" eb="514">
      <t>カクダイ</t>
    </rPh>
    <rPh sb="515" eb="516">
      <t>オコナ</t>
    </rPh>
    <rPh sb="520" eb="522">
      <t>ヨテイ</t>
    </rPh>
    <rPh sb="526" eb="528">
      <t>ジギョウ</t>
    </rPh>
    <rPh sb="528" eb="530">
      <t>カイシ</t>
    </rPh>
    <rPh sb="534" eb="535">
      <t>ネン</t>
    </rPh>
    <rPh sb="535" eb="537">
      <t>テイド</t>
    </rPh>
    <rPh sb="537" eb="539">
      <t>ケイカ</t>
    </rPh>
    <rPh sb="539" eb="540">
      <t>ゴ</t>
    </rPh>
    <rPh sb="541" eb="54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</si>
</sst>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D3-4F72-AE32-DBCC1969CF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0.03</c:v>
                </c:pt>
                <c:pt idx="3">
                  <c:v>0.05</c:v>
                </c:pt>
                <c:pt idx="4">
                  <c:v>0.08</c:v>
                </c:pt>
              </c:numCache>
            </c:numRef>
          </c:val>
          <c:smooth val="0"/>
          <c:extLst>
            <c:ext xmlns:c16="http://schemas.microsoft.com/office/drawing/2014/chart" uri="{C3380CC4-5D6E-409C-BE32-E72D297353CC}">
              <c16:uniqueId val="{00000001-62D3-4F72-AE32-DBCC1969CF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CE-4A22-AE29-B377C99D6E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41.81</c:v>
                </c:pt>
                <c:pt idx="2">
                  <c:v>44.35</c:v>
                </c:pt>
                <c:pt idx="3">
                  <c:v>45.46</c:v>
                </c:pt>
                <c:pt idx="4">
                  <c:v>46.42</c:v>
                </c:pt>
              </c:numCache>
            </c:numRef>
          </c:val>
          <c:smooth val="0"/>
          <c:extLst>
            <c:ext xmlns:c16="http://schemas.microsoft.com/office/drawing/2014/chart" uri="{C3380CC4-5D6E-409C-BE32-E72D297353CC}">
              <c16:uniqueId val="{00000001-7FCE-4A22-AE29-B377C99D6E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71.84</c:v>
                </c:pt>
                <c:pt idx="2">
                  <c:v>71.47</c:v>
                </c:pt>
                <c:pt idx="3">
                  <c:v>75.98</c:v>
                </c:pt>
                <c:pt idx="4">
                  <c:v>75.900000000000006</c:v>
                </c:pt>
              </c:numCache>
            </c:numRef>
          </c:val>
          <c:extLst>
            <c:ext xmlns:c16="http://schemas.microsoft.com/office/drawing/2014/chart" uri="{C3380CC4-5D6E-409C-BE32-E72D297353CC}">
              <c16:uniqueId val="{00000000-1A8F-42DE-AC90-EE5F685695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63.54</c:v>
                </c:pt>
                <c:pt idx="2">
                  <c:v>63.65</c:v>
                </c:pt>
                <c:pt idx="3">
                  <c:v>62.48</c:v>
                </c:pt>
                <c:pt idx="4">
                  <c:v>63.19</c:v>
                </c:pt>
              </c:numCache>
            </c:numRef>
          </c:val>
          <c:smooth val="0"/>
          <c:extLst>
            <c:ext xmlns:c16="http://schemas.microsoft.com/office/drawing/2014/chart" uri="{C3380CC4-5D6E-409C-BE32-E72D297353CC}">
              <c16:uniqueId val="{00000001-1A8F-42DE-AC90-EE5F685695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101.81</c:v>
                </c:pt>
                <c:pt idx="2">
                  <c:v>105.45</c:v>
                </c:pt>
                <c:pt idx="3">
                  <c:v>103.11</c:v>
                </c:pt>
                <c:pt idx="4">
                  <c:v>103.51</c:v>
                </c:pt>
              </c:numCache>
            </c:numRef>
          </c:val>
          <c:extLst>
            <c:ext xmlns:c16="http://schemas.microsoft.com/office/drawing/2014/chart" uri="{C3380CC4-5D6E-409C-BE32-E72D297353CC}">
              <c16:uniqueId val="{00000000-8164-4C65-8633-CF907B937E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101.29</c:v>
                </c:pt>
                <c:pt idx="2">
                  <c:v>105.2</c:v>
                </c:pt>
                <c:pt idx="3">
                  <c:v>102.6</c:v>
                </c:pt>
                <c:pt idx="4">
                  <c:v>106.52</c:v>
                </c:pt>
              </c:numCache>
            </c:numRef>
          </c:val>
          <c:smooth val="0"/>
          <c:extLst>
            <c:ext xmlns:c16="http://schemas.microsoft.com/office/drawing/2014/chart" uri="{C3380CC4-5D6E-409C-BE32-E72D297353CC}">
              <c16:uniqueId val="{00000001-8164-4C65-8633-CF907B937E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3.39</c:v>
                </c:pt>
                <c:pt idx="2">
                  <c:v>6.47</c:v>
                </c:pt>
                <c:pt idx="3">
                  <c:v>9.02</c:v>
                </c:pt>
                <c:pt idx="4">
                  <c:v>11.15</c:v>
                </c:pt>
              </c:numCache>
            </c:numRef>
          </c:val>
          <c:extLst>
            <c:ext xmlns:c16="http://schemas.microsoft.com/office/drawing/2014/chart" uri="{C3380CC4-5D6E-409C-BE32-E72D297353CC}">
              <c16:uniqueId val="{00000000-4606-436F-B7D0-F827C7C822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4.83</c:v>
                </c:pt>
                <c:pt idx="2">
                  <c:v>6.42</c:v>
                </c:pt>
                <c:pt idx="3">
                  <c:v>8.2799999999999994</c:v>
                </c:pt>
                <c:pt idx="4">
                  <c:v>10.66</c:v>
                </c:pt>
              </c:numCache>
            </c:numRef>
          </c:val>
          <c:smooth val="0"/>
          <c:extLst>
            <c:ext xmlns:c16="http://schemas.microsoft.com/office/drawing/2014/chart" uri="{C3380CC4-5D6E-409C-BE32-E72D297353CC}">
              <c16:uniqueId val="{00000001-4606-436F-B7D0-F827C7C822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DB6-4845-A49B-3A01F137D5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DB6-4845-A49B-3A01F137D5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71.260000000000005</c:v>
                </c:pt>
                <c:pt idx="2">
                  <c:v>53.88</c:v>
                </c:pt>
                <c:pt idx="3">
                  <c:v>47.02</c:v>
                </c:pt>
                <c:pt idx="4">
                  <c:v>37.17</c:v>
                </c:pt>
              </c:numCache>
            </c:numRef>
          </c:val>
          <c:extLst>
            <c:ext xmlns:c16="http://schemas.microsoft.com/office/drawing/2014/chart" uri="{C3380CC4-5D6E-409C-BE32-E72D297353CC}">
              <c16:uniqueId val="{00000000-29A4-4B91-9047-6987B12F20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46.03</c:v>
                </c:pt>
                <c:pt idx="2">
                  <c:v>47.88</c:v>
                </c:pt>
                <c:pt idx="3">
                  <c:v>55.31</c:v>
                </c:pt>
                <c:pt idx="4">
                  <c:v>22.09</c:v>
                </c:pt>
              </c:numCache>
            </c:numRef>
          </c:val>
          <c:smooth val="0"/>
          <c:extLst>
            <c:ext xmlns:c16="http://schemas.microsoft.com/office/drawing/2014/chart" uri="{C3380CC4-5D6E-409C-BE32-E72D297353CC}">
              <c16:uniqueId val="{00000001-29A4-4B91-9047-6987B12F20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149.41</c:v>
                </c:pt>
                <c:pt idx="2">
                  <c:v>133.62</c:v>
                </c:pt>
                <c:pt idx="3">
                  <c:v>131.03</c:v>
                </c:pt>
                <c:pt idx="4">
                  <c:v>128.71</c:v>
                </c:pt>
              </c:numCache>
            </c:numRef>
          </c:val>
          <c:extLst>
            <c:ext xmlns:c16="http://schemas.microsoft.com/office/drawing/2014/chart" uri="{C3380CC4-5D6E-409C-BE32-E72D297353CC}">
              <c16:uniqueId val="{00000000-5812-463B-B017-5C8426AE3D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159.65</c:v>
                </c:pt>
                <c:pt idx="2">
                  <c:v>151.49</c:v>
                </c:pt>
                <c:pt idx="3">
                  <c:v>123.63</c:v>
                </c:pt>
                <c:pt idx="4">
                  <c:v>136.09</c:v>
                </c:pt>
              </c:numCache>
            </c:numRef>
          </c:val>
          <c:smooth val="0"/>
          <c:extLst>
            <c:ext xmlns:c16="http://schemas.microsoft.com/office/drawing/2014/chart" uri="{C3380CC4-5D6E-409C-BE32-E72D297353CC}">
              <c16:uniqueId val="{00000001-5812-463B-B017-5C8426AE3D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7068.78</c:v>
                </c:pt>
                <c:pt idx="2">
                  <c:v>6923.43</c:v>
                </c:pt>
                <c:pt idx="3">
                  <c:v>6515.39</c:v>
                </c:pt>
                <c:pt idx="4">
                  <c:v>6354.95</c:v>
                </c:pt>
              </c:numCache>
            </c:numRef>
          </c:val>
          <c:extLst>
            <c:ext xmlns:c16="http://schemas.microsoft.com/office/drawing/2014/chart" uri="{C3380CC4-5D6E-409C-BE32-E72D297353CC}">
              <c16:uniqueId val="{00000000-4A21-4B4E-8707-B55C6D0548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2154.8200000000002</c:v>
                </c:pt>
                <c:pt idx="2">
                  <c:v>2103.92</c:v>
                </c:pt>
                <c:pt idx="3">
                  <c:v>2411.29</c:v>
                </c:pt>
                <c:pt idx="4">
                  <c:v>3637.99</c:v>
                </c:pt>
              </c:numCache>
            </c:numRef>
          </c:val>
          <c:smooth val="0"/>
          <c:extLst>
            <c:ext xmlns:c16="http://schemas.microsoft.com/office/drawing/2014/chart" uri="{C3380CC4-5D6E-409C-BE32-E72D297353CC}">
              <c16:uniqueId val="{00000001-4A21-4B4E-8707-B55C6D0548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99.86</c:v>
                </c:pt>
                <c:pt idx="2">
                  <c:v>98.12</c:v>
                </c:pt>
                <c:pt idx="3">
                  <c:v>71.75</c:v>
                </c:pt>
                <c:pt idx="4">
                  <c:v>92.09</c:v>
                </c:pt>
              </c:numCache>
            </c:numRef>
          </c:val>
          <c:extLst>
            <c:ext xmlns:c16="http://schemas.microsoft.com/office/drawing/2014/chart" uri="{C3380CC4-5D6E-409C-BE32-E72D297353CC}">
              <c16:uniqueId val="{00000000-A064-4DE9-A3A9-BE0D1C3985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73.63</c:v>
                </c:pt>
                <c:pt idx="2">
                  <c:v>83.47</c:v>
                </c:pt>
                <c:pt idx="3">
                  <c:v>79.77</c:v>
                </c:pt>
                <c:pt idx="4">
                  <c:v>86.76</c:v>
                </c:pt>
              </c:numCache>
            </c:numRef>
          </c:val>
          <c:smooth val="0"/>
          <c:extLst>
            <c:ext xmlns:c16="http://schemas.microsoft.com/office/drawing/2014/chart" uri="{C3380CC4-5D6E-409C-BE32-E72D297353CC}">
              <c16:uniqueId val="{00000001-A064-4DE9-A3A9-BE0D1C3985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150.59</c:v>
                </c:pt>
                <c:pt idx="3">
                  <c:v>206.85</c:v>
                </c:pt>
                <c:pt idx="4">
                  <c:v>162.44</c:v>
                </c:pt>
              </c:numCache>
            </c:numRef>
          </c:val>
          <c:extLst>
            <c:ext xmlns:c16="http://schemas.microsoft.com/office/drawing/2014/chart" uri="{C3380CC4-5D6E-409C-BE32-E72D297353CC}">
              <c16:uniqueId val="{00000000-467E-4D59-AD4C-516DA1316E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193.18</c:v>
                </c:pt>
                <c:pt idx="2">
                  <c:v>171.43</c:v>
                </c:pt>
                <c:pt idx="3">
                  <c:v>181.45</c:v>
                </c:pt>
                <c:pt idx="4">
                  <c:v>190.07</c:v>
                </c:pt>
              </c:numCache>
            </c:numRef>
          </c:val>
          <c:smooth val="0"/>
          <c:extLst>
            <c:ext xmlns:c16="http://schemas.microsoft.com/office/drawing/2014/chart" uri="{C3380CC4-5D6E-409C-BE32-E72D297353CC}">
              <c16:uniqueId val="{00000001-467E-4D59-AD4C-516DA1316E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清須市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Cb3</v>
      </c>
      <c r="X8" s="40"/>
      <c r="Y8" s="40"/>
      <c r="Z8" s="40"/>
      <c r="AA8" s="40"/>
      <c r="AB8" s="40"/>
      <c r="AC8" s="40"/>
      <c r="AD8" s="41" t="str">
        <f>データ!$M$6</f>
        <v>非設置</v>
      </c>
      <c r="AE8" s="41"/>
      <c r="AF8" s="41"/>
      <c r="AG8" s="41"/>
      <c r="AH8" s="41"/>
      <c r="AI8" s="41"/>
      <c r="AJ8" s="41"/>
      <c r="AK8" s="3"/>
      <c r="AL8" s="42">
        <f>データ!S6</f>
        <v>69194</v>
      </c>
      <c r="AM8" s="42"/>
      <c r="AN8" s="42"/>
      <c r="AO8" s="42"/>
      <c r="AP8" s="42"/>
      <c r="AQ8" s="42"/>
      <c r="AR8" s="42"/>
      <c r="AS8" s="42"/>
      <c r="AT8" s="35">
        <f>データ!T6</f>
        <v>17.350000000000001</v>
      </c>
      <c r="AU8" s="35"/>
      <c r="AV8" s="35"/>
      <c r="AW8" s="35"/>
      <c r="AX8" s="35"/>
      <c r="AY8" s="35"/>
      <c r="AZ8" s="35"/>
      <c r="BA8" s="35"/>
      <c r="BB8" s="35">
        <f>データ!U6</f>
        <v>3988.13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51.81</v>
      </c>
      <c r="J10" s="35"/>
      <c r="K10" s="35"/>
      <c r="L10" s="35"/>
      <c r="M10" s="35"/>
      <c r="N10" s="35"/>
      <c r="O10" s="35"/>
      <c r="P10" s="35">
        <f>データ!P6</f>
        <v>32.47</v>
      </c>
      <c r="Q10" s="35"/>
      <c r="R10" s="35"/>
      <c r="S10" s="35"/>
      <c r="T10" s="35"/>
      <c r="U10" s="35"/>
      <c r="V10" s="35"/>
      <c r="W10" s="35">
        <f>データ!Q6</f>
        <v>99.12</v>
      </c>
      <c r="X10" s="35"/>
      <c r="Y10" s="35"/>
      <c r="Z10" s="35"/>
      <c r="AA10" s="35"/>
      <c r="AB10" s="35"/>
      <c r="AC10" s="35"/>
      <c r="AD10" s="42">
        <f>データ!R6</f>
        <v>2860</v>
      </c>
      <c r="AE10" s="42"/>
      <c r="AF10" s="42"/>
      <c r="AG10" s="42"/>
      <c r="AH10" s="42"/>
      <c r="AI10" s="42"/>
      <c r="AJ10" s="42"/>
      <c r="AK10" s="2"/>
      <c r="AL10" s="42">
        <f>データ!V6</f>
        <v>22382</v>
      </c>
      <c r="AM10" s="42"/>
      <c r="AN10" s="42"/>
      <c r="AO10" s="42"/>
      <c r="AP10" s="42"/>
      <c r="AQ10" s="42"/>
      <c r="AR10" s="42"/>
      <c r="AS10" s="42"/>
      <c r="AT10" s="35">
        <f>データ!W6</f>
        <v>3.4</v>
      </c>
      <c r="AU10" s="35"/>
      <c r="AV10" s="35"/>
      <c r="AW10" s="35"/>
      <c r="AX10" s="35"/>
      <c r="AY10" s="35"/>
      <c r="AZ10" s="35"/>
      <c r="BA10" s="35"/>
      <c r="BB10" s="35">
        <f>データ!X6</f>
        <v>6582.94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gO30rZjdcVBmbWB4fLji38opIfVg9uZM8LwFqjjbr5m+ADhtqhpY1DiKCyK3Yfpzh4QR339h1O/JyblJtwTag==" saltValue="PvTL8TELJzn+TrNJ8npI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92968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232335</v>
      </c>
      <c r="D6" s="19">
        <f t="shared" si="3"/>
        <v>46</v>
      </c>
      <c r="E6" s="19">
        <f t="shared" si="3"/>
        <v>17</v>
      </c>
      <c r="F6" s="19">
        <f t="shared" si="3"/>
        <v>1</v>
      </c>
      <c r="G6" s="19">
        <f t="shared" si="3"/>
        <v>0</v>
      </c>
      <c r="H6" s="19" t="str">
        <f t="shared" si="3"/>
        <v>愛知県　清須市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51.81</v>
      </c>
      <c r="P6" s="20">
        <f t="shared" si="3"/>
        <v>32.47</v>
      </c>
      <c r="Q6" s="20">
        <f t="shared" si="3"/>
        <v>99.12</v>
      </c>
      <c r="R6" s="20">
        <f t="shared" si="3"/>
        <v>2860</v>
      </c>
      <c r="S6" s="20">
        <f t="shared" si="3"/>
        <v>69194</v>
      </c>
      <c r="T6" s="20">
        <f t="shared" si="3"/>
        <v>17.350000000000001</v>
      </c>
      <c r="U6" s="20">
        <f t="shared" si="3"/>
        <v>3988.13</v>
      </c>
      <c r="V6" s="20">
        <f t="shared" si="3"/>
        <v>22382</v>
      </c>
      <c r="W6" s="20">
        <f t="shared" si="3"/>
        <v>3.4</v>
      </c>
      <c r="X6" s="20">
        <f t="shared" si="3"/>
        <v>6582.94</v>
      </c>
      <c r="Y6" s="21" t="str">
        <f>IF(Y7="",NA(),Y7)</f>
        <v>-</v>
      </c>
      <c r="Z6" s="21">
        <f t="shared" ref="Z6:AH6" si="4">IF(Z7="",NA(),Z7)</f>
        <v>101.81</v>
      </c>
      <c r="AA6" s="21">
        <f t="shared" si="4"/>
        <v>105.45</v>
      </c>
      <c r="AB6" s="21">
        <f t="shared" si="4"/>
        <v>103.11</v>
      </c>
      <c r="AC6" s="21">
        <f t="shared" si="4"/>
        <v>103.51</v>
      </c>
      <c r="AD6" s="21" t="str">
        <f t="shared" si="4"/>
        <v>-</v>
      </c>
      <c r="AE6" s="21">
        <f t="shared" si="4"/>
        <v>101.29</v>
      </c>
      <c r="AF6" s="21">
        <f t="shared" si="4"/>
        <v>105.2</v>
      </c>
      <c r="AG6" s="21">
        <f t="shared" si="4"/>
        <v>102.6</v>
      </c>
      <c r="AH6" s="21">
        <f t="shared" si="4"/>
        <v>106.52</v>
      </c>
      <c r="AI6" s="20" t="str">
        <f>IF(AI7="","",IF(AI7="-","【-】","【"&amp;SUBSTITUTE(TEXT(AI7,"#,##0.00"),"-","△")&amp;"】"))</f>
        <v>【106.11】</v>
      </c>
      <c r="AJ6" s="21" t="str">
        <f>IF(AJ7="",NA(),AJ7)</f>
        <v>-</v>
      </c>
      <c r="AK6" s="21">
        <f t="shared" ref="AK6:AS6" si="5">IF(AK7="",NA(),AK7)</f>
        <v>71.260000000000005</v>
      </c>
      <c r="AL6" s="21">
        <f t="shared" si="5"/>
        <v>53.88</v>
      </c>
      <c r="AM6" s="21">
        <f t="shared" si="5"/>
        <v>47.02</v>
      </c>
      <c r="AN6" s="21">
        <f t="shared" si="5"/>
        <v>37.17</v>
      </c>
      <c r="AO6" s="21" t="str">
        <f t="shared" si="5"/>
        <v>-</v>
      </c>
      <c r="AP6" s="21">
        <f t="shared" si="5"/>
        <v>46.03</v>
      </c>
      <c r="AQ6" s="21">
        <f t="shared" si="5"/>
        <v>47.88</v>
      </c>
      <c r="AR6" s="21">
        <f t="shared" si="5"/>
        <v>55.31</v>
      </c>
      <c r="AS6" s="21">
        <f t="shared" si="5"/>
        <v>22.09</v>
      </c>
      <c r="AT6" s="20" t="str">
        <f>IF(AT7="","",IF(AT7="-","【-】","【"&amp;SUBSTITUTE(TEXT(AT7,"#,##0.00"),"-","△")&amp;"】"))</f>
        <v>【3.15】</v>
      </c>
      <c r="AU6" s="21" t="str">
        <f>IF(AU7="",NA(),AU7)</f>
        <v>-</v>
      </c>
      <c r="AV6" s="21">
        <f t="shared" ref="AV6:BD6" si="6">IF(AV7="",NA(),AV7)</f>
        <v>149.41</v>
      </c>
      <c r="AW6" s="21">
        <f t="shared" si="6"/>
        <v>133.62</v>
      </c>
      <c r="AX6" s="21">
        <f t="shared" si="6"/>
        <v>131.03</v>
      </c>
      <c r="AY6" s="21">
        <f t="shared" si="6"/>
        <v>128.71</v>
      </c>
      <c r="AZ6" s="21" t="str">
        <f t="shared" si="6"/>
        <v>-</v>
      </c>
      <c r="BA6" s="21">
        <f t="shared" si="6"/>
        <v>159.65</v>
      </c>
      <c r="BB6" s="21">
        <f t="shared" si="6"/>
        <v>151.49</v>
      </c>
      <c r="BC6" s="21">
        <f t="shared" si="6"/>
        <v>123.63</v>
      </c>
      <c r="BD6" s="21">
        <f t="shared" si="6"/>
        <v>136.09</v>
      </c>
      <c r="BE6" s="20" t="str">
        <f>IF(BE7="","",IF(BE7="-","【-】","【"&amp;SUBSTITUTE(TEXT(BE7,"#,##0.00"),"-","△")&amp;"】"))</f>
        <v>【73.44】</v>
      </c>
      <c r="BF6" s="21" t="str">
        <f>IF(BF7="",NA(),BF7)</f>
        <v>-</v>
      </c>
      <c r="BG6" s="21">
        <f t="shared" ref="BG6:BO6" si="7">IF(BG7="",NA(),BG7)</f>
        <v>7068.78</v>
      </c>
      <c r="BH6" s="21">
        <f t="shared" si="7"/>
        <v>6923.43</v>
      </c>
      <c r="BI6" s="21">
        <f t="shared" si="7"/>
        <v>6515.39</v>
      </c>
      <c r="BJ6" s="21">
        <f t="shared" si="7"/>
        <v>6354.95</v>
      </c>
      <c r="BK6" s="21" t="str">
        <f t="shared" si="7"/>
        <v>-</v>
      </c>
      <c r="BL6" s="21">
        <f t="shared" si="7"/>
        <v>2154.8200000000002</v>
      </c>
      <c r="BM6" s="21">
        <f t="shared" si="7"/>
        <v>2103.92</v>
      </c>
      <c r="BN6" s="21">
        <f t="shared" si="7"/>
        <v>2411.29</v>
      </c>
      <c r="BO6" s="21">
        <f t="shared" si="7"/>
        <v>3637.99</v>
      </c>
      <c r="BP6" s="20" t="str">
        <f>IF(BP7="","",IF(BP7="-","【-】","【"&amp;SUBSTITUTE(TEXT(BP7,"#,##0.00"),"-","△")&amp;"】"))</f>
        <v>【652.82】</v>
      </c>
      <c r="BQ6" s="21" t="str">
        <f>IF(BQ7="",NA(),BQ7)</f>
        <v>-</v>
      </c>
      <c r="BR6" s="21">
        <f t="shared" ref="BR6:BZ6" si="8">IF(BR7="",NA(),BR7)</f>
        <v>99.86</v>
      </c>
      <c r="BS6" s="21">
        <f t="shared" si="8"/>
        <v>98.12</v>
      </c>
      <c r="BT6" s="21">
        <f t="shared" si="8"/>
        <v>71.75</v>
      </c>
      <c r="BU6" s="21">
        <f t="shared" si="8"/>
        <v>92.09</v>
      </c>
      <c r="BV6" s="21" t="str">
        <f t="shared" si="8"/>
        <v>-</v>
      </c>
      <c r="BW6" s="21">
        <f t="shared" si="8"/>
        <v>73.63</v>
      </c>
      <c r="BX6" s="21">
        <f t="shared" si="8"/>
        <v>83.47</v>
      </c>
      <c r="BY6" s="21">
        <f t="shared" si="8"/>
        <v>79.77</v>
      </c>
      <c r="BZ6" s="21">
        <f t="shared" si="8"/>
        <v>86.76</v>
      </c>
      <c r="CA6" s="20" t="str">
        <f>IF(CA7="","",IF(CA7="-","【-】","【"&amp;SUBSTITUTE(TEXT(CA7,"#,##0.00"),"-","△")&amp;"】"))</f>
        <v>【97.61】</v>
      </c>
      <c r="CB6" s="21" t="str">
        <f>IF(CB7="",NA(),CB7)</f>
        <v>-</v>
      </c>
      <c r="CC6" s="21">
        <f t="shared" ref="CC6:CK6" si="9">IF(CC7="",NA(),CC7)</f>
        <v>150</v>
      </c>
      <c r="CD6" s="21">
        <f t="shared" si="9"/>
        <v>150.59</v>
      </c>
      <c r="CE6" s="21">
        <f t="shared" si="9"/>
        <v>206.85</v>
      </c>
      <c r="CF6" s="21">
        <f t="shared" si="9"/>
        <v>162.44</v>
      </c>
      <c r="CG6" s="21" t="str">
        <f t="shared" si="9"/>
        <v>-</v>
      </c>
      <c r="CH6" s="21">
        <f t="shared" si="9"/>
        <v>193.18</v>
      </c>
      <c r="CI6" s="21">
        <f t="shared" si="9"/>
        <v>171.43</v>
      </c>
      <c r="CJ6" s="21">
        <f t="shared" si="9"/>
        <v>181.45</v>
      </c>
      <c r="CK6" s="21">
        <f t="shared" si="9"/>
        <v>190.07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41.81</v>
      </c>
      <c r="CT6" s="21">
        <f t="shared" si="10"/>
        <v>44.35</v>
      </c>
      <c r="CU6" s="21">
        <f t="shared" si="10"/>
        <v>45.46</v>
      </c>
      <c r="CV6" s="21">
        <f t="shared" si="10"/>
        <v>46.42</v>
      </c>
      <c r="CW6" s="20" t="str">
        <f>IF(CW7="","",IF(CW7="-","【-】","【"&amp;SUBSTITUTE(TEXT(CW7,"#,##0.00"),"-","△")&amp;"】"))</f>
        <v>【59.10】</v>
      </c>
      <c r="CX6" s="21" t="str">
        <f>IF(CX7="",NA(),CX7)</f>
        <v>-</v>
      </c>
      <c r="CY6" s="21">
        <f t="shared" ref="CY6:DG6" si="11">IF(CY7="",NA(),CY7)</f>
        <v>71.84</v>
      </c>
      <c r="CZ6" s="21">
        <f t="shared" si="11"/>
        <v>71.47</v>
      </c>
      <c r="DA6" s="21">
        <f t="shared" si="11"/>
        <v>75.98</v>
      </c>
      <c r="DB6" s="21">
        <f t="shared" si="11"/>
        <v>75.900000000000006</v>
      </c>
      <c r="DC6" s="21" t="str">
        <f t="shared" si="11"/>
        <v>-</v>
      </c>
      <c r="DD6" s="21">
        <f t="shared" si="11"/>
        <v>63.54</v>
      </c>
      <c r="DE6" s="21">
        <f t="shared" si="11"/>
        <v>63.65</v>
      </c>
      <c r="DF6" s="21">
        <f t="shared" si="11"/>
        <v>62.48</v>
      </c>
      <c r="DG6" s="21">
        <f t="shared" si="11"/>
        <v>63.19</v>
      </c>
      <c r="DH6" s="20" t="str">
        <f>IF(DH7="","",IF(DH7="-","【-】","【"&amp;SUBSTITUTE(TEXT(DH7,"#,##0.00"),"-","△")&amp;"】"))</f>
        <v>【95.82】</v>
      </c>
      <c r="DI6" s="21" t="str">
        <f>IF(DI7="",NA(),DI7)</f>
        <v>-</v>
      </c>
      <c r="DJ6" s="21">
        <f t="shared" ref="DJ6:DR6" si="12">IF(DJ7="",NA(),DJ7)</f>
        <v>3.39</v>
      </c>
      <c r="DK6" s="21">
        <f t="shared" si="12"/>
        <v>6.47</v>
      </c>
      <c r="DL6" s="21">
        <f t="shared" si="12"/>
        <v>9.02</v>
      </c>
      <c r="DM6" s="21">
        <f t="shared" si="12"/>
        <v>11.15</v>
      </c>
      <c r="DN6" s="21" t="str">
        <f t="shared" si="12"/>
        <v>-</v>
      </c>
      <c r="DO6" s="21">
        <f t="shared" si="12"/>
        <v>4.83</v>
      </c>
      <c r="DP6" s="21">
        <f t="shared" si="12"/>
        <v>6.42</v>
      </c>
      <c r="DQ6" s="21">
        <f t="shared" si="12"/>
        <v>8.2799999999999994</v>
      </c>
      <c r="DR6" s="21">
        <f t="shared" si="12"/>
        <v>10.66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7.0000000000000007E-2</v>
      </c>
      <c r="EL6" s="21">
        <f t="shared" si="14"/>
        <v>0.03</v>
      </c>
      <c r="EM6" s="21">
        <f t="shared" si="14"/>
        <v>0.05</v>
      </c>
      <c r="EN6" s="21">
        <f t="shared" si="14"/>
        <v>0.08</v>
      </c>
      <c r="EO6" s="20" t="str">
        <f>IF(EO7="","",IF(EO7="-","【-】","【"&amp;SUBSTITUTE(TEXT(EO7,"#,##0.00"),"-","△")&amp;"】"))</f>
        <v>【0.23】</v>
      </c>
    </row>
    <row r="7" spans="1:148" s="22" customFormat="1" x14ac:dyDescent="0.25">
      <c r="A7" s="14"/>
      <c r="B7" s="23">
        <v>2022</v>
      </c>
      <c r="C7" s="23">
        <v>232335</v>
      </c>
      <c r="D7" s="23">
        <v>46</v>
      </c>
      <c r="E7" s="23">
        <v>17</v>
      </c>
      <c r="F7" s="23">
        <v>1</v>
      </c>
      <c r="G7" s="23">
        <v>0</v>
      </c>
      <c r="H7" s="23" t="s">
        <v>96</v>
      </c>
      <c r="I7" s="23" t="s">
        <v>97</v>
      </c>
      <c r="J7" s="23" t="s">
        <v>98</v>
      </c>
      <c r="K7" s="23" t="s">
        <v>99</v>
      </c>
      <c r="L7" s="23" t="s">
        <v>100</v>
      </c>
      <c r="M7" s="23" t="s">
        <v>101</v>
      </c>
      <c r="N7" s="24" t="s">
        <v>102</v>
      </c>
      <c r="O7" s="24">
        <v>51.81</v>
      </c>
      <c r="P7" s="24">
        <v>32.47</v>
      </c>
      <c r="Q7" s="24">
        <v>99.12</v>
      </c>
      <c r="R7" s="24">
        <v>2860</v>
      </c>
      <c r="S7" s="24">
        <v>69194</v>
      </c>
      <c r="T7" s="24">
        <v>17.350000000000001</v>
      </c>
      <c r="U7" s="24">
        <v>3988.13</v>
      </c>
      <c r="V7" s="24">
        <v>22382</v>
      </c>
      <c r="W7" s="24">
        <v>3.4</v>
      </c>
      <c r="X7" s="24">
        <v>6582.94</v>
      </c>
      <c r="Y7" s="24" t="s">
        <v>102</v>
      </c>
      <c r="Z7" s="24">
        <v>101.81</v>
      </c>
      <c r="AA7" s="24">
        <v>105.45</v>
      </c>
      <c r="AB7" s="24">
        <v>103.11</v>
      </c>
      <c r="AC7" s="24">
        <v>103.51</v>
      </c>
      <c r="AD7" s="24" t="s">
        <v>102</v>
      </c>
      <c r="AE7" s="24">
        <v>101.29</v>
      </c>
      <c r="AF7" s="24">
        <v>105.2</v>
      </c>
      <c r="AG7" s="24">
        <v>102.6</v>
      </c>
      <c r="AH7" s="24">
        <v>106.52</v>
      </c>
      <c r="AI7" s="24">
        <v>106.11</v>
      </c>
      <c r="AJ7" s="24" t="s">
        <v>102</v>
      </c>
      <c r="AK7" s="24">
        <v>71.260000000000005</v>
      </c>
      <c r="AL7" s="24">
        <v>53.88</v>
      </c>
      <c r="AM7" s="24">
        <v>47.02</v>
      </c>
      <c r="AN7" s="24">
        <v>37.17</v>
      </c>
      <c r="AO7" s="24" t="s">
        <v>102</v>
      </c>
      <c r="AP7" s="24">
        <v>46.03</v>
      </c>
      <c r="AQ7" s="24">
        <v>47.88</v>
      </c>
      <c r="AR7" s="24">
        <v>55.31</v>
      </c>
      <c r="AS7" s="24">
        <v>22.09</v>
      </c>
      <c r="AT7" s="24">
        <v>3.15</v>
      </c>
      <c r="AU7" s="24" t="s">
        <v>102</v>
      </c>
      <c r="AV7" s="24">
        <v>149.41</v>
      </c>
      <c r="AW7" s="24">
        <v>133.62</v>
      </c>
      <c r="AX7" s="24">
        <v>131.03</v>
      </c>
      <c r="AY7" s="24">
        <v>128.71</v>
      </c>
      <c r="AZ7" s="24" t="s">
        <v>102</v>
      </c>
      <c r="BA7" s="24">
        <v>159.65</v>
      </c>
      <c r="BB7" s="24">
        <v>151.49</v>
      </c>
      <c r="BC7" s="24">
        <v>123.63</v>
      </c>
      <c r="BD7" s="24">
        <v>136.09</v>
      </c>
      <c r="BE7" s="24">
        <v>73.44</v>
      </c>
      <c r="BF7" s="24" t="s">
        <v>102</v>
      </c>
      <c r="BG7" s="24">
        <v>7068.78</v>
      </c>
      <c r="BH7" s="24">
        <v>6923.43</v>
      </c>
      <c r="BI7" s="24">
        <v>6515.39</v>
      </c>
      <c r="BJ7" s="24">
        <v>6354.95</v>
      </c>
      <c r="BK7" s="24" t="s">
        <v>102</v>
      </c>
      <c r="BL7" s="24">
        <v>2154.8200000000002</v>
      </c>
      <c r="BM7" s="24">
        <v>2103.92</v>
      </c>
      <c r="BN7" s="24">
        <v>2411.29</v>
      </c>
      <c r="BO7" s="24">
        <v>3637.99</v>
      </c>
      <c r="BP7" s="24">
        <v>652.82000000000005</v>
      </c>
      <c r="BQ7" s="24" t="s">
        <v>102</v>
      </c>
      <c r="BR7" s="24">
        <v>99.86</v>
      </c>
      <c r="BS7" s="24">
        <v>98.12</v>
      </c>
      <c r="BT7" s="24">
        <v>71.75</v>
      </c>
      <c r="BU7" s="24">
        <v>92.09</v>
      </c>
      <c r="BV7" s="24" t="s">
        <v>102</v>
      </c>
      <c r="BW7" s="24">
        <v>73.63</v>
      </c>
      <c r="BX7" s="24">
        <v>83.47</v>
      </c>
      <c r="BY7" s="24">
        <v>79.77</v>
      </c>
      <c r="BZ7" s="24">
        <v>86.76</v>
      </c>
      <c r="CA7" s="24">
        <v>97.61</v>
      </c>
      <c r="CB7" s="24" t="s">
        <v>102</v>
      </c>
      <c r="CC7" s="24">
        <v>150</v>
      </c>
      <c r="CD7" s="24">
        <v>150.59</v>
      </c>
      <c r="CE7" s="24">
        <v>206.85</v>
      </c>
      <c r="CF7" s="24">
        <v>162.44</v>
      </c>
      <c r="CG7" s="24" t="s">
        <v>102</v>
      </c>
      <c r="CH7" s="24">
        <v>193.18</v>
      </c>
      <c r="CI7" s="24">
        <v>171.43</v>
      </c>
      <c r="CJ7" s="24">
        <v>181.45</v>
      </c>
      <c r="CK7" s="24">
        <v>190.07</v>
      </c>
      <c r="CL7" s="24">
        <v>138.29</v>
      </c>
      <c r="CM7" s="24" t="s">
        <v>102</v>
      </c>
      <c r="CN7" s="24" t="s">
        <v>102</v>
      </c>
      <c r="CO7" s="24" t="s">
        <v>102</v>
      </c>
      <c r="CP7" s="24" t="s">
        <v>102</v>
      </c>
      <c r="CQ7" s="24" t="s">
        <v>102</v>
      </c>
      <c r="CR7" s="24" t="s">
        <v>102</v>
      </c>
      <c r="CS7" s="24">
        <v>41.81</v>
      </c>
      <c r="CT7" s="24">
        <v>44.35</v>
      </c>
      <c r="CU7" s="24">
        <v>45.46</v>
      </c>
      <c r="CV7" s="24">
        <v>46.42</v>
      </c>
      <c r="CW7" s="24">
        <v>59.1</v>
      </c>
      <c r="CX7" s="24" t="s">
        <v>102</v>
      </c>
      <c r="CY7" s="24">
        <v>71.84</v>
      </c>
      <c r="CZ7" s="24">
        <v>71.47</v>
      </c>
      <c r="DA7" s="24">
        <v>75.98</v>
      </c>
      <c r="DB7" s="24">
        <v>75.900000000000006</v>
      </c>
      <c r="DC7" s="24" t="s">
        <v>102</v>
      </c>
      <c r="DD7" s="24">
        <v>63.54</v>
      </c>
      <c r="DE7" s="24">
        <v>63.65</v>
      </c>
      <c r="DF7" s="24">
        <v>62.48</v>
      </c>
      <c r="DG7" s="24">
        <v>63.19</v>
      </c>
      <c r="DH7" s="24">
        <v>95.82</v>
      </c>
      <c r="DI7" s="24" t="s">
        <v>102</v>
      </c>
      <c r="DJ7" s="24">
        <v>3.39</v>
      </c>
      <c r="DK7" s="24">
        <v>6.47</v>
      </c>
      <c r="DL7" s="24">
        <v>9.02</v>
      </c>
      <c r="DM7" s="24">
        <v>11.15</v>
      </c>
      <c r="DN7" s="24" t="s">
        <v>102</v>
      </c>
      <c r="DO7" s="24">
        <v>4.83</v>
      </c>
      <c r="DP7" s="24">
        <v>6.42</v>
      </c>
      <c r="DQ7" s="24">
        <v>8.2799999999999994</v>
      </c>
      <c r="DR7" s="24">
        <v>10.66</v>
      </c>
      <c r="DS7" s="24">
        <v>39.74</v>
      </c>
      <c r="DT7" s="24" t="s">
        <v>102</v>
      </c>
      <c r="DU7" s="24">
        <v>0</v>
      </c>
      <c r="DV7" s="24">
        <v>0</v>
      </c>
      <c r="DW7" s="24">
        <v>0</v>
      </c>
      <c r="DX7" s="24">
        <v>0</v>
      </c>
      <c r="DY7" s="24" t="s">
        <v>102</v>
      </c>
      <c r="DZ7" s="24">
        <v>0</v>
      </c>
      <c r="EA7" s="24">
        <v>0</v>
      </c>
      <c r="EB7" s="24">
        <v>0</v>
      </c>
      <c r="EC7" s="24">
        <v>0</v>
      </c>
      <c r="ED7" s="24">
        <v>7.62</v>
      </c>
      <c r="EE7" s="24" t="s">
        <v>102</v>
      </c>
      <c r="EF7" s="24">
        <v>0</v>
      </c>
      <c r="EG7" s="24">
        <v>0</v>
      </c>
      <c r="EH7" s="24">
        <v>0</v>
      </c>
      <c r="EI7" s="24">
        <v>0</v>
      </c>
      <c r="EJ7" s="24" t="s">
        <v>102</v>
      </c>
      <c r="EK7" s="24">
        <v>7.0000000000000007E-2</v>
      </c>
      <c r="EL7" s="24">
        <v>0.03</v>
      </c>
      <c r="EM7" s="24">
        <v>0.05</v>
      </c>
      <c r="EN7" s="24">
        <v>0.08</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2024-02-22T02:52:50Z</cp:lastPrinted>
  <dcterms:created xsi:type="dcterms:W3CDTF">2023-12-12T00:48:00Z</dcterms:created>
  <dcterms:modified xsi:type="dcterms:W3CDTF">2024-02-22T02:55:01Z</dcterms:modified>
  <cp:category/>
</cp:coreProperties>
</file>