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9　東郷町\"/>
    </mc:Choice>
  </mc:AlternateContent>
  <xr:revisionPtr revIDLastSave="0" documentId="13_ncr:1_{6FF6FBDE-FC00-40D6-8C1D-3342F2F55992}" xr6:coauthVersionLast="47" xr6:coauthVersionMax="47" xr10:uidLastSave="{00000000-0000-0000-0000-000000000000}"/>
  <workbookProtection workbookAlgorithmName="SHA-512" workbookHashValue="fI8Y/YcUPVX/tySvjYyasbe/sv2s2IfcoM6VA36klrWbTObUpAU6pGx7VieeH7Kr11XEWbuULnSt2V1A/Pik8g==" workbookSaltValue="NudexJcSgs5KqfHLQPOhV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P10" i="4"/>
  <c r="I10" i="4"/>
  <c r="AT8" i="4"/>
  <c r="W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<sst xmlns="http://schemas.openxmlformats.org/spreadsheetml/2006/main" count="257" uniqueCount="116">
  <si>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</si>
  <si>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</si>
  <si>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</si>
  <si>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</si>
  <si>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</si>
  <si>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</si>
  <si>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</si>
  <si>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</si>
  <si>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</si>
  <si>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</si>
  <si>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</si>
  <si>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</si>
  <si>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</si>
  <si>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</si>
  <si>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</si>
  <si>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</si>
  <si>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</si>
  <si>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</si>
  <si>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</si>
  <si>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</si>
  <si>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</si>
  <si>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</si>
  <si>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</si>
  <si>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</si>
  <si>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</si>
  <si>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</si>
  <si>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</si>
  <si>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</si>
  <si>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</si>
  <si>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</si>
  <si>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</si>
  <si>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</si>
  <si>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</si>
  <si>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</si>
  <si>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</si>
  <si>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</si>
  <si>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</si>
  <si>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</si>
  <si>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</si>
  <si>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</si>
  <si>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</si>
  <si>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</si>
  <si>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</si>
  <si>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</si>
  <si>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</si>
  <si>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</si>
  <si>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</si>
  <si>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</si>
  <si>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</si>
  <si>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</si>
  <si>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</si>
  <si>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</si>
  <si>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</si>
  <si>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</si>
  <si>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</si>
  <si>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</si>
  <si>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</si>
  <si>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</si>
  <si>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</si>
  <si>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</si>
  <si>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</si>
  <si>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</si>
  <si>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</si>
  <si>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</si>
  <si>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</si>
  <si>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</si>
  <si>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</si>
  <si>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</si>
  <si>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</si>
  <si>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</si>
  <si>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</si>
  <si>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</si>
  <si>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</si>
  <si>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</si>
  <si>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</si>
  <si>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</si>
  <si>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</si>
  <si>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</si>
  <si>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</si>
  <si>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</si>
  <si>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</si>
  <si>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</si>
  <si>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</si>
  <si>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</si>
  <si>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</si>
  <si>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</si>
  <si>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</si>
  <si>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</si>
  <si>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</si>
  <si>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</si>
  <si>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</si>
  <si>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</si>
  <si>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</si>
  <si>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</si>
  <si>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</si>
  <si>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</si>
  <si>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東郷町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</si>
  <si>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</si>
  <si>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</si>
  <si>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</si>
  <si>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</si>
  <si>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</si>
  <si>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</si>
  <si>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</si>
  <si>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</si>
  <si>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</si>
  <si>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</si>
  <si>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</si>
  <si>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</si>
  <si>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</si>
  <si>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</si>
  <si>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</si>
  <si>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</si>
  <si>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①有形固定資産減価償却率が類似団体平均値より低くなっている理由は、法適用した際に過年度の減価償却累計額を計上していないためであると考えられる。
③管渠改善率は、老朽化、長寿命化対策による改築・更新により、類似団体平均より高くなっている。
　今後、一部で耐用年数に達するものもあるため、リスク評価に基づく維持管理等の中長期的計画である施設管理計画（ストックマネジメント）に沿って、老朽化対策を実施する必要がある。</t>
    <rPh sb="1" eb="3">
      <t>ユウケイ</t>
    </rPh>
    <rPh sb="3" eb="5">
      <t>コテイ</t>
    </rPh>
    <rPh sb="5" eb="7">
      <t>シサン</t>
    </rPh>
    <rPh sb="7" eb="9">
      <t>ゲンカ</t>
    </rPh>
    <rPh sb="9" eb="11">
      <t>ショウキャク</t>
    </rPh>
    <rPh sb="11" eb="12">
      <t>リツ</t>
    </rPh>
    <rPh sb="29" eb="31">
      <t>リユウ</t>
    </rPh>
    <rPh sb="73" eb="75">
      <t>カンキョ</t>
    </rPh>
    <rPh sb="75" eb="77">
      <t>カイゼン</t>
    </rPh>
    <rPh sb="77" eb="78">
      <t>リツ</t>
    </rPh>
    <phoneticPr fontId="4"/>
  </si>
  <si>
    <t>　下水道整備については、概ね終了しており、今後は維持管理費の増加に対応するため、令和５年度に改定したストックマネジメント計画に沿って、老朽化対策を実施していく。また、広域化・共同化により経営の効率化を図る。さらに、経営戦略を令和２年度に策定し、令和７年度に改定を行い、将来に渡り安定的に事業を継続していくことができるよう、使用料の料金改定も実施していく予定である。平準化を考慮した将来の投資のあり方について各種計画との整合性も図りつつ、安易に他会計からの繰入金に頼らず本町下水道事業の将来を予測した収支のバランスを考慮していく。</t>
    <rPh sb="1" eb="4">
      <t>ゲスイドウ</t>
    </rPh>
    <rPh sb="4" eb="6">
      <t>セイビ</t>
    </rPh>
    <rPh sb="12" eb="13">
      <t>オオム</t>
    </rPh>
    <rPh sb="14" eb="16">
      <t>シュウリョウ</t>
    </rPh>
    <rPh sb="21" eb="23">
      <t>コンゴ</t>
    </rPh>
    <rPh sb="24" eb="28">
      <t>イジカンリ</t>
    </rPh>
    <rPh sb="28" eb="29">
      <t>ヒ</t>
    </rPh>
    <rPh sb="30" eb="32">
      <t>ゾウカ</t>
    </rPh>
    <rPh sb="33" eb="35">
      <t>タイオウ</t>
    </rPh>
    <rPh sb="40" eb="42">
      <t>レイワ</t>
    </rPh>
    <rPh sb="43" eb="45">
      <t>ネンド</t>
    </rPh>
    <rPh sb="46" eb="48">
      <t>カイテイ</t>
    </rPh>
    <rPh sb="60" eb="62">
      <t>ケイカク</t>
    </rPh>
    <rPh sb="63" eb="64">
      <t>ソ</t>
    </rPh>
    <rPh sb="67" eb="70">
      <t>ロウキュウカ</t>
    </rPh>
    <rPh sb="70" eb="72">
      <t>タイサク</t>
    </rPh>
    <rPh sb="73" eb="75">
      <t>ジッシ</t>
    </rPh>
    <rPh sb="83" eb="86">
      <t>コウイキカ</t>
    </rPh>
    <rPh sb="87" eb="90">
      <t>キョウドウカ</t>
    </rPh>
    <rPh sb="93" eb="95">
      <t>ケイエイ</t>
    </rPh>
    <rPh sb="96" eb="99">
      <t>コウリツカ</t>
    </rPh>
    <rPh sb="100" eb="101">
      <t>ハカ</t>
    </rPh>
    <rPh sb="107" eb="109">
      <t>ケイエイ</t>
    </rPh>
    <rPh sb="109" eb="111">
      <t>センリャク</t>
    </rPh>
    <rPh sb="112" eb="114">
      <t>レイワ</t>
    </rPh>
    <rPh sb="115" eb="117">
      <t>ネンド</t>
    </rPh>
    <rPh sb="118" eb="120">
      <t>サクテイ</t>
    </rPh>
    <rPh sb="122" eb="124">
      <t>レイワ</t>
    </rPh>
    <rPh sb="125" eb="127">
      <t>ネンド</t>
    </rPh>
    <rPh sb="128" eb="130">
      <t>カイテイ</t>
    </rPh>
    <rPh sb="131" eb="132">
      <t>オコナ</t>
    </rPh>
    <rPh sb="165" eb="167">
      <t>リョウキン</t>
    </rPh>
    <rPh sb="167" eb="169">
      <t>カイテイ</t>
    </rPh>
    <rPh sb="170" eb="172">
      <t>ジッシ</t>
    </rPh>
    <rPh sb="176" eb="178">
      <t>ヨテイ</t>
    </rPh>
    <phoneticPr fontId="4"/>
  </si>
  <si>
    <r>
      <t xml:space="preserve">①経常収支比率は、前年度より5.95％低くなっている。これは、流域下水道維持管理費余剰金過年度返還金を見込んで収支バランスを見込んだことによるためである。しかしながら、一般会計からの繰入金の割合も高いため、更なる収入確保が必要となる。
③流動比率は、類似団体平均値より低くなっているが、これは企業債に係る流動負債が大きいためである。企業債は、今後減少していく予定であり、比率も改善する予定である。
④企業債残高対事業規模比率は、大規模な築造工事は終了しているため、今後は計画的な企業債の償還により、企業債残高は年々減少していく予定である。なお、令和２年度と令和３年度の数値の差異は、企業債の一般会計負担金見込額の算定に起因するものである。
</t>
    </r>
    <r>
      <rPr>
        <sz val="11"/>
        <rFont val="ＭＳ ゴシック"/>
        <family val="3"/>
        <charset val="128"/>
      </rPr>
      <t>⑤経費回収率は、類似団体の平均値と比べその率は下回っている。下水道使用料の料金改定を令和元年に実施したが、有収水量が年々減少しているため、汚水処理費の削減や定期的な見直しによる使用料収入の確保に努める必要がある。
⑥汚水処理原価は、類似の団体と比べ下回っている。これは、令和４年度については流域下水道維持管理運営費負担金が減少したためである。今後老朽化等に伴う施設の維持管理費の増加に備え、経費の削減や接続率の向上に向けた取組を図る必要がある。</t>
    </r>
    <r>
      <rPr>
        <sz val="11"/>
        <color rgb="FFFF0000"/>
        <rFont val="ＭＳ ゴシック"/>
        <family val="3"/>
        <charset val="128"/>
      </rPr>
      <t xml:space="preserve">
</t>
    </r>
    <r>
      <rPr>
        <sz val="11"/>
        <rFont val="ＭＳ ゴシック"/>
        <family val="3"/>
        <charset val="128"/>
      </rPr>
      <t>⑧水洗化率は、新たに供用開始した区域があるため上昇した。今後も引き続き水洗化率向上に向けて取り組んでいく。</t>
    </r>
    <rPh sb="9" eb="12">
      <t>ゼンネンド</t>
    </rPh>
    <rPh sb="31" eb="36">
      <t>リュウイキゲスイドウ</t>
    </rPh>
    <rPh sb="36" eb="41">
      <t>イジカンリヒ</t>
    </rPh>
    <rPh sb="41" eb="44">
      <t>ヨジョウキン</t>
    </rPh>
    <rPh sb="44" eb="47">
      <t>カネンド</t>
    </rPh>
    <rPh sb="47" eb="50">
      <t>ヘンカンキン</t>
    </rPh>
    <rPh sb="51" eb="53">
      <t>ミコ</t>
    </rPh>
    <rPh sb="55" eb="57">
      <t>シュウシ</t>
    </rPh>
    <rPh sb="62" eb="64">
      <t>ミコ</t>
    </rPh>
    <rPh sb="84" eb="86">
      <t>イッパン</t>
    </rPh>
    <rPh sb="86" eb="88">
      <t>カイケイ</t>
    </rPh>
    <rPh sb="91" eb="94">
      <t>クリイレキン</t>
    </rPh>
    <rPh sb="95" eb="97">
      <t>ワリアイ</t>
    </rPh>
    <rPh sb="98" eb="99">
      <t>タカ</t>
    </rPh>
    <rPh sb="103" eb="104">
      <t>サラ</t>
    </rPh>
    <rPh sb="106" eb="108">
      <t>シュウニュウ</t>
    </rPh>
    <rPh sb="108" eb="110">
      <t>カクホ</t>
    </rPh>
    <rPh sb="111" eb="113">
      <t>ヒツヨウ</t>
    </rPh>
    <rPh sb="125" eb="127">
      <t>ルイジ</t>
    </rPh>
    <rPh sb="127" eb="129">
      <t>ダンタイ</t>
    </rPh>
    <rPh sb="129" eb="132">
      <t>ヘイキンチ</t>
    </rPh>
    <rPh sb="134" eb="135">
      <t>ヒク</t>
    </rPh>
    <rPh sb="146" eb="149">
      <t>キギョウサイ</t>
    </rPh>
    <rPh sb="150" eb="151">
      <t>カカ</t>
    </rPh>
    <rPh sb="152" eb="156">
      <t>リュウドウフサイ</t>
    </rPh>
    <rPh sb="157" eb="158">
      <t>オオ</t>
    </rPh>
    <rPh sb="166" eb="169">
      <t>キギョウサイ</t>
    </rPh>
    <rPh sb="171" eb="173">
      <t>コンゴ</t>
    </rPh>
    <rPh sb="173" eb="175">
      <t>ゲンショウ</t>
    </rPh>
    <rPh sb="179" eb="181">
      <t>ヨテイ</t>
    </rPh>
    <rPh sb="185" eb="187">
      <t>ヒリツ</t>
    </rPh>
    <rPh sb="188" eb="190">
      <t>カイゼン</t>
    </rPh>
    <rPh sb="192" eb="194">
      <t>ヨテイ</t>
    </rPh>
    <rPh sb="232" eb="234">
      <t>コンゴ</t>
    </rPh>
    <rPh sb="263" eb="265">
      <t>ヨテイ</t>
    </rPh>
    <rPh sb="272" eb="274">
      <t>レイワ</t>
    </rPh>
    <rPh sb="275" eb="277">
      <t>ネンド</t>
    </rPh>
    <rPh sb="278" eb="280">
      <t>レイワ</t>
    </rPh>
    <rPh sb="281" eb="283">
      <t>ネンド</t>
    </rPh>
    <rPh sb="284" eb="286">
      <t>スウチ</t>
    </rPh>
    <rPh sb="287" eb="289">
      <t>サイ</t>
    </rPh>
    <rPh sb="291" eb="294">
      <t>キギョウサイ</t>
    </rPh>
    <rPh sb="295" eb="297">
      <t>イッパン</t>
    </rPh>
    <rPh sb="297" eb="299">
      <t>カイケイ</t>
    </rPh>
    <rPh sb="299" eb="302">
      <t>フタンキン</t>
    </rPh>
    <rPh sb="302" eb="304">
      <t>ミコ</t>
    </rPh>
    <rPh sb="304" eb="305">
      <t>ガク</t>
    </rPh>
    <rPh sb="306" eb="308">
      <t>サンテイ</t>
    </rPh>
    <rPh sb="309" eb="311">
      <t>キイン</t>
    </rPh>
    <rPh sb="350" eb="353">
      <t>ゲスイドウ</t>
    </rPh>
    <rPh sb="353" eb="356">
      <t>シヨウリョウ</t>
    </rPh>
    <rPh sb="357" eb="359">
      <t>リョウキン</t>
    </rPh>
    <rPh sb="359" eb="361">
      <t>カイテイ</t>
    </rPh>
    <rPh sb="367" eb="369">
      <t>ジッシ</t>
    </rPh>
    <rPh sb="373" eb="377">
      <t>ユウシュウスイリョウ</t>
    </rPh>
    <rPh sb="378" eb="382">
      <t>ネンネンゲンショウ</t>
    </rPh>
    <rPh sb="444" eb="445">
      <t>シタ</t>
    </rPh>
    <rPh sb="455" eb="457">
      <t>レイワ</t>
    </rPh>
    <rPh sb="458" eb="460">
      <t>ネンド</t>
    </rPh>
    <rPh sb="465" eb="470">
      <t>リュウイキゲスイドウ</t>
    </rPh>
    <rPh sb="491" eb="493">
      <t>コンゴ</t>
    </rPh>
    <rPh sb="493" eb="496">
      <t>ロウキュウカ</t>
    </rPh>
    <rPh sb="496" eb="497">
      <t>トウ</t>
    </rPh>
    <rPh sb="498" eb="499">
      <t>トモナ</t>
    </rPh>
    <rPh sb="500" eb="502">
      <t>シセツ</t>
    </rPh>
    <rPh sb="503" eb="507">
      <t>イジカンリ</t>
    </rPh>
    <rPh sb="507" eb="508">
      <t>ヒ</t>
    </rPh>
    <rPh sb="509" eb="511">
      <t>ゾウカ</t>
    </rPh>
    <rPh sb="512" eb="513">
      <t>ソナ</t>
    </rPh>
    <rPh sb="515" eb="517">
      <t>ケイヒ</t>
    </rPh>
    <rPh sb="518" eb="520">
      <t>サクゲン</t>
    </rPh>
    <rPh sb="550" eb="551">
      <t>アラ</t>
    </rPh>
    <rPh sb="553" eb="555">
      <t>キョウヨウ</t>
    </rPh>
    <rPh sb="555" eb="557">
      <t>カイシ</t>
    </rPh>
    <rPh sb="559" eb="561">
      <t>クイキ</t>
    </rPh>
    <rPh sb="566" eb="56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</si>
</sst>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0.18</c:v>
                </c:pt>
                <c:pt idx="2">
                  <c:v>0.75</c:v>
                </c:pt>
                <c:pt idx="3">
                  <c:v>0.93</c:v>
                </c:pt>
                <c:pt idx="4">
                  <c:v>0.66</c:v>
                </c:pt>
              </c:numCache>
            </c:numRef>
          </c:val>
          <c:extLst>
            <c:ext xmlns:c16="http://schemas.microsoft.com/office/drawing/2014/chart" uri="{C3380CC4-5D6E-409C-BE32-E72D297353CC}">
              <c16:uniqueId val="{00000000-C024-4403-8E31-FEC072A426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c:v>0.09</c:v>
                </c:pt>
                <c:pt idx="3">
                  <c:v>0.25</c:v>
                </c:pt>
                <c:pt idx="4">
                  <c:v>0.05</c:v>
                </c:pt>
              </c:numCache>
            </c:numRef>
          </c:val>
          <c:smooth val="0"/>
          <c:extLst>
            <c:ext xmlns:c16="http://schemas.microsoft.com/office/drawing/2014/chart" uri="{C3380CC4-5D6E-409C-BE32-E72D297353CC}">
              <c16:uniqueId val="{00000001-C024-4403-8E31-FEC072A426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D3-42F5-AA34-EE68969F7E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66.180000000000007</c:v>
                </c:pt>
                <c:pt idx="2">
                  <c:v>56.39</c:v>
                </c:pt>
                <c:pt idx="3">
                  <c:v>55.67</c:v>
                </c:pt>
                <c:pt idx="4">
                  <c:v>55.27</c:v>
                </c:pt>
              </c:numCache>
            </c:numRef>
          </c:val>
          <c:smooth val="0"/>
          <c:extLst>
            <c:ext xmlns:c16="http://schemas.microsoft.com/office/drawing/2014/chart" uri="{C3380CC4-5D6E-409C-BE32-E72D297353CC}">
              <c16:uniqueId val="{00000001-BDD3-42F5-AA34-EE68969F7E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94.85</c:v>
                </c:pt>
                <c:pt idx="2">
                  <c:v>94.76</c:v>
                </c:pt>
                <c:pt idx="3">
                  <c:v>95.07</c:v>
                </c:pt>
                <c:pt idx="4">
                  <c:v>95.38</c:v>
                </c:pt>
              </c:numCache>
            </c:numRef>
          </c:val>
          <c:extLst>
            <c:ext xmlns:c16="http://schemas.microsoft.com/office/drawing/2014/chart" uri="{C3380CC4-5D6E-409C-BE32-E72D297353CC}">
              <c16:uniqueId val="{00000000-95FB-41DA-BDD1-E584DB5F94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91.87</c:v>
                </c:pt>
                <c:pt idx="2">
                  <c:v>91.45</c:v>
                </c:pt>
                <c:pt idx="3">
                  <c:v>91</c:v>
                </c:pt>
                <c:pt idx="4">
                  <c:v>88.12</c:v>
                </c:pt>
              </c:numCache>
            </c:numRef>
          </c:val>
          <c:smooth val="0"/>
          <c:extLst>
            <c:ext xmlns:c16="http://schemas.microsoft.com/office/drawing/2014/chart" uri="{C3380CC4-5D6E-409C-BE32-E72D297353CC}">
              <c16:uniqueId val="{00000001-95FB-41DA-BDD1-E584DB5F94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93.11</c:v>
                </c:pt>
                <c:pt idx="2">
                  <c:v>101.96</c:v>
                </c:pt>
                <c:pt idx="3">
                  <c:v>100.05</c:v>
                </c:pt>
                <c:pt idx="4">
                  <c:v>94.1</c:v>
                </c:pt>
              </c:numCache>
            </c:numRef>
          </c:val>
          <c:extLst>
            <c:ext xmlns:c16="http://schemas.microsoft.com/office/drawing/2014/chart" uri="{C3380CC4-5D6E-409C-BE32-E72D297353CC}">
              <c16:uniqueId val="{00000000-F9C7-46CA-9AD3-C3807357F7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105.89</c:v>
                </c:pt>
                <c:pt idx="2">
                  <c:v>104.59</c:v>
                </c:pt>
                <c:pt idx="3">
                  <c:v>102.96</c:v>
                </c:pt>
                <c:pt idx="4">
                  <c:v>102.1</c:v>
                </c:pt>
              </c:numCache>
            </c:numRef>
          </c:val>
          <c:smooth val="0"/>
          <c:extLst>
            <c:ext xmlns:c16="http://schemas.microsoft.com/office/drawing/2014/chart" uri="{C3380CC4-5D6E-409C-BE32-E72D297353CC}">
              <c16:uniqueId val="{00000001-F9C7-46CA-9AD3-C3807357F7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2.85</c:v>
                </c:pt>
                <c:pt idx="2">
                  <c:v>5.7</c:v>
                </c:pt>
                <c:pt idx="3">
                  <c:v>8.51</c:v>
                </c:pt>
                <c:pt idx="4">
                  <c:v>11.26</c:v>
                </c:pt>
              </c:numCache>
            </c:numRef>
          </c:val>
          <c:extLst>
            <c:ext xmlns:c16="http://schemas.microsoft.com/office/drawing/2014/chart" uri="{C3380CC4-5D6E-409C-BE32-E72D297353CC}">
              <c16:uniqueId val="{00000000-318C-4E6A-ACA0-59EC53C0F5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19.78</c:v>
                </c:pt>
                <c:pt idx="2">
                  <c:v>14.8</c:v>
                </c:pt>
                <c:pt idx="3">
                  <c:v>17.149999999999999</c:v>
                </c:pt>
                <c:pt idx="4">
                  <c:v>19.68</c:v>
                </c:pt>
              </c:numCache>
            </c:numRef>
          </c:val>
          <c:smooth val="0"/>
          <c:extLst>
            <c:ext xmlns:c16="http://schemas.microsoft.com/office/drawing/2014/chart" uri="{C3380CC4-5D6E-409C-BE32-E72D297353CC}">
              <c16:uniqueId val="{00000001-318C-4E6A-ACA0-59EC53C0F5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04B-4D04-A87D-184691B751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0.44</c:v>
                </c:pt>
                <c:pt idx="2">
                  <c:v>0.1</c:v>
                </c:pt>
                <c:pt idx="3">
                  <c:v>0.14000000000000001</c:v>
                </c:pt>
                <c:pt idx="4">
                  <c:v>0.16</c:v>
                </c:pt>
              </c:numCache>
            </c:numRef>
          </c:val>
          <c:smooth val="0"/>
          <c:extLst>
            <c:ext xmlns:c16="http://schemas.microsoft.com/office/drawing/2014/chart" uri="{C3380CC4-5D6E-409C-BE32-E72D297353CC}">
              <c16:uniqueId val="{00000001-404B-4D04-A87D-184691B751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4.21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74-4C06-BB15-6BE4D528D4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0.83</c:v>
                </c:pt>
                <c:pt idx="2">
                  <c:v>0.83</c:v>
                </c:pt>
                <c:pt idx="3">
                  <c:v>1.22</c:v>
                </c:pt>
                <c:pt idx="4">
                  <c:v>11.99</c:v>
                </c:pt>
              </c:numCache>
            </c:numRef>
          </c:val>
          <c:smooth val="0"/>
          <c:extLst>
            <c:ext xmlns:c16="http://schemas.microsoft.com/office/drawing/2014/chart" uri="{C3380CC4-5D6E-409C-BE32-E72D297353CC}">
              <c16:uniqueId val="{00000001-1B74-4C06-BB15-6BE4D528D4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33.729999999999997</c:v>
                </c:pt>
                <c:pt idx="2">
                  <c:v>46.2</c:v>
                </c:pt>
                <c:pt idx="3">
                  <c:v>52.24</c:v>
                </c:pt>
                <c:pt idx="4">
                  <c:v>49.68</c:v>
                </c:pt>
              </c:numCache>
            </c:numRef>
          </c:val>
          <c:extLst>
            <c:ext xmlns:c16="http://schemas.microsoft.com/office/drawing/2014/chart" uri="{C3380CC4-5D6E-409C-BE32-E72D297353CC}">
              <c16:uniqueId val="{00000000-3983-4A1F-9E8C-E858F52982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61.2</c:v>
                </c:pt>
                <c:pt idx="2">
                  <c:v>57.6</c:v>
                </c:pt>
                <c:pt idx="3">
                  <c:v>58.15</c:v>
                </c:pt>
                <c:pt idx="4">
                  <c:v>77.69</c:v>
                </c:pt>
              </c:numCache>
            </c:numRef>
          </c:val>
          <c:smooth val="0"/>
          <c:extLst>
            <c:ext xmlns:c16="http://schemas.microsoft.com/office/drawing/2014/chart" uri="{C3380CC4-5D6E-409C-BE32-E72D297353CC}">
              <c16:uniqueId val="{00000001-3983-4A1F-9E8C-E858F52982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570.61</c:v>
                </c:pt>
                <c:pt idx="2">
                  <c:v>71.12</c:v>
                </c:pt>
                <c:pt idx="3">
                  <c:v>726.38</c:v>
                </c:pt>
                <c:pt idx="4">
                  <c:v>613.16999999999996</c:v>
                </c:pt>
              </c:numCache>
            </c:numRef>
          </c:val>
          <c:extLst>
            <c:ext xmlns:c16="http://schemas.microsoft.com/office/drawing/2014/chart" uri="{C3380CC4-5D6E-409C-BE32-E72D297353CC}">
              <c16:uniqueId val="{00000000-6E91-40D2-8833-1DA848DEF7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1033.5999999999999</c:v>
                </c:pt>
                <c:pt idx="2">
                  <c:v>1008.36</c:v>
                </c:pt>
                <c:pt idx="3">
                  <c:v>880.28</c:v>
                </c:pt>
                <c:pt idx="4">
                  <c:v>909.2</c:v>
                </c:pt>
              </c:numCache>
            </c:numRef>
          </c:val>
          <c:smooth val="0"/>
          <c:extLst>
            <c:ext xmlns:c16="http://schemas.microsoft.com/office/drawing/2014/chart" uri="{C3380CC4-5D6E-409C-BE32-E72D297353CC}">
              <c16:uniqueId val="{00000001-6E91-40D2-8833-1DA848DEF7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63.71</c:v>
                </c:pt>
                <c:pt idx="2">
                  <c:v>65.680000000000007</c:v>
                </c:pt>
                <c:pt idx="3">
                  <c:v>67.760000000000005</c:v>
                </c:pt>
                <c:pt idx="4">
                  <c:v>73.23</c:v>
                </c:pt>
              </c:numCache>
            </c:numRef>
          </c:val>
          <c:extLst>
            <c:ext xmlns:c16="http://schemas.microsoft.com/office/drawing/2014/chart" uri="{C3380CC4-5D6E-409C-BE32-E72D297353CC}">
              <c16:uniqueId val="{00000000-2553-4F27-A81B-CCA3C23BA8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85.39</c:v>
                </c:pt>
                <c:pt idx="2">
                  <c:v>85.67</c:v>
                </c:pt>
                <c:pt idx="3">
                  <c:v>86.23</c:v>
                </c:pt>
                <c:pt idx="4">
                  <c:v>84.23</c:v>
                </c:pt>
              </c:numCache>
            </c:numRef>
          </c:val>
          <c:smooth val="0"/>
          <c:extLst>
            <c:ext xmlns:c16="http://schemas.microsoft.com/office/drawing/2014/chart" uri="{C3380CC4-5D6E-409C-BE32-E72D297353CC}">
              <c16:uniqueId val="{00000001-2553-4F27-A81B-CCA3C23BA8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163.47999999999999</c:v>
                </c:pt>
                <c:pt idx="2">
                  <c:v>162.41</c:v>
                </c:pt>
                <c:pt idx="3">
                  <c:v>162.21</c:v>
                </c:pt>
                <c:pt idx="4">
                  <c:v>150</c:v>
                </c:pt>
              </c:numCache>
            </c:numRef>
          </c:val>
          <c:extLst>
            <c:ext xmlns:c16="http://schemas.microsoft.com/office/drawing/2014/chart" uri="{C3380CC4-5D6E-409C-BE32-E72D297353CC}">
              <c16:uniqueId val="{00000000-F1DF-4D99-A6CA-1D9E152D6C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150.96</c:v>
                </c:pt>
                <c:pt idx="2">
                  <c:v>146.12</c:v>
                </c:pt>
                <c:pt idx="3">
                  <c:v>150.44</c:v>
                </c:pt>
                <c:pt idx="4">
                  <c:v>153.13999999999999</c:v>
                </c:pt>
              </c:numCache>
            </c:numRef>
          </c:val>
          <c:smooth val="0"/>
          <c:extLst>
            <c:ext xmlns:c16="http://schemas.microsoft.com/office/drawing/2014/chart" uri="{C3380CC4-5D6E-409C-BE32-E72D297353CC}">
              <c16:uniqueId val="{00000001-F1DF-4D99-A6CA-1D9E152D6C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東郷町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Bc2</v>
      </c>
      <c r="X8" s="40"/>
      <c r="Y8" s="40"/>
      <c r="Z8" s="40"/>
      <c r="AA8" s="40"/>
      <c r="AB8" s="40"/>
      <c r="AC8" s="40"/>
      <c r="AD8" s="41" t="str">
        <f>データ!$M$6</f>
        <v>非設置</v>
      </c>
      <c r="AE8" s="41"/>
      <c r="AF8" s="41"/>
      <c r="AG8" s="41"/>
      <c r="AH8" s="41"/>
      <c r="AI8" s="41"/>
      <c r="AJ8" s="41"/>
      <c r="AK8" s="3"/>
      <c r="AL8" s="42">
        <f>データ!S6</f>
        <v>43784</v>
      </c>
      <c r="AM8" s="42"/>
      <c r="AN8" s="42"/>
      <c r="AO8" s="42"/>
      <c r="AP8" s="42"/>
      <c r="AQ8" s="42"/>
      <c r="AR8" s="42"/>
      <c r="AS8" s="42"/>
      <c r="AT8" s="35">
        <f>データ!T6</f>
        <v>18.03</v>
      </c>
      <c r="AU8" s="35"/>
      <c r="AV8" s="35"/>
      <c r="AW8" s="35"/>
      <c r="AX8" s="35"/>
      <c r="AY8" s="35"/>
      <c r="AZ8" s="35"/>
      <c r="BA8" s="35"/>
      <c r="BB8" s="35">
        <f>データ!U6</f>
        <v>2428.4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75.78</v>
      </c>
      <c r="J10" s="35"/>
      <c r="K10" s="35"/>
      <c r="L10" s="35"/>
      <c r="M10" s="35"/>
      <c r="N10" s="35"/>
      <c r="O10" s="35"/>
      <c r="P10" s="35">
        <f>データ!P6</f>
        <v>82.94</v>
      </c>
      <c r="Q10" s="35"/>
      <c r="R10" s="35"/>
      <c r="S10" s="35"/>
      <c r="T10" s="35"/>
      <c r="U10" s="35"/>
      <c r="V10" s="35"/>
      <c r="W10" s="35">
        <f>データ!Q6</f>
        <v>90.05</v>
      </c>
      <c r="X10" s="35"/>
      <c r="Y10" s="35"/>
      <c r="Z10" s="35"/>
      <c r="AA10" s="35"/>
      <c r="AB10" s="35"/>
      <c r="AC10" s="35"/>
      <c r="AD10" s="42">
        <f>データ!R6</f>
        <v>1980</v>
      </c>
      <c r="AE10" s="42"/>
      <c r="AF10" s="42"/>
      <c r="AG10" s="42"/>
      <c r="AH10" s="42"/>
      <c r="AI10" s="42"/>
      <c r="AJ10" s="42"/>
      <c r="AK10" s="2"/>
      <c r="AL10" s="42">
        <f>データ!V6</f>
        <v>36412</v>
      </c>
      <c r="AM10" s="42"/>
      <c r="AN10" s="42"/>
      <c r="AO10" s="42"/>
      <c r="AP10" s="42"/>
      <c r="AQ10" s="42"/>
      <c r="AR10" s="42"/>
      <c r="AS10" s="42"/>
      <c r="AT10" s="35">
        <f>データ!W6</f>
        <v>5.39</v>
      </c>
      <c r="AU10" s="35"/>
      <c r="AV10" s="35"/>
      <c r="AW10" s="35"/>
      <c r="AX10" s="35"/>
      <c r="AY10" s="35"/>
      <c r="AZ10" s="35"/>
      <c r="BA10" s="35"/>
      <c r="BB10" s="35">
        <f>データ!X6</f>
        <v>6755.47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BBR+wwdQDrv7e9twTNOmH9VsbrkuJm5FFXqP3NuTCHNB3hss5qVCbZaChgu5jPlHiZwxz0q+T0k6v+vgBPHjg==" saltValue="opUl9UcHxa44z5MWWuwu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233021</v>
      </c>
      <c r="D6" s="19">
        <f t="shared" si="3"/>
        <v>46</v>
      </c>
      <c r="E6" s="19">
        <f t="shared" si="3"/>
        <v>17</v>
      </c>
      <c r="F6" s="19">
        <f t="shared" si="3"/>
        <v>1</v>
      </c>
      <c r="G6" s="19">
        <f t="shared" si="3"/>
        <v>0</v>
      </c>
      <c r="H6" s="19" t="str">
        <f t="shared" si="3"/>
        <v>愛知県　東郷町</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75.78</v>
      </c>
      <c r="P6" s="20">
        <f t="shared" si="3"/>
        <v>82.94</v>
      </c>
      <c r="Q6" s="20">
        <f t="shared" si="3"/>
        <v>90.05</v>
      </c>
      <c r="R6" s="20">
        <f t="shared" si="3"/>
        <v>1980</v>
      </c>
      <c r="S6" s="20">
        <f t="shared" si="3"/>
        <v>43784</v>
      </c>
      <c r="T6" s="20">
        <f t="shared" si="3"/>
        <v>18.03</v>
      </c>
      <c r="U6" s="20">
        <f t="shared" si="3"/>
        <v>2428.4</v>
      </c>
      <c r="V6" s="20">
        <f t="shared" si="3"/>
        <v>36412</v>
      </c>
      <c r="W6" s="20">
        <f t="shared" si="3"/>
        <v>5.39</v>
      </c>
      <c r="X6" s="20">
        <f t="shared" si="3"/>
        <v>6755.47</v>
      </c>
      <c r="Y6" s="21" t="str">
        <f>IF(Y7="",NA(),Y7)</f>
        <v>-</v>
      </c>
      <c r="Z6" s="21">
        <f t="shared" ref="Z6:AH6" si="4">IF(Z7="",NA(),Z7)</f>
        <v>93.11</v>
      </c>
      <c r="AA6" s="21">
        <f t="shared" si="4"/>
        <v>101.96</v>
      </c>
      <c r="AB6" s="21">
        <f t="shared" si="4"/>
        <v>100.05</v>
      </c>
      <c r="AC6" s="21">
        <f t="shared" si="4"/>
        <v>94.1</v>
      </c>
      <c r="AD6" s="21" t="str">
        <f t="shared" si="4"/>
        <v>-</v>
      </c>
      <c r="AE6" s="21">
        <f t="shared" si="4"/>
        <v>105.89</v>
      </c>
      <c r="AF6" s="21">
        <f t="shared" si="4"/>
        <v>104.59</v>
      </c>
      <c r="AG6" s="21">
        <f t="shared" si="4"/>
        <v>102.96</v>
      </c>
      <c r="AH6" s="21">
        <f t="shared" si="4"/>
        <v>102.1</v>
      </c>
      <c r="AI6" s="20" t="str">
        <f>IF(AI7="","",IF(AI7="-","【-】","【"&amp;SUBSTITUTE(TEXT(AI7,"#,##0.00"),"-","△")&amp;"】"))</f>
        <v>【106.11】</v>
      </c>
      <c r="AJ6" s="21" t="str">
        <f>IF(AJ7="",NA(),AJ7)</f>
        <v>-</v>
      </c>
      <c r="AK6" s="21">
        <f t="shared" ref="AK6:AS6" si="5">IF(AK7="",NA(),AK7)</f>
        <v>4.21</v>
      </c>
      <c r="AL6" s="20">
        <f t="shared" si="5"/>
        <v>0</v>
      </c>
      <c r="AM6" s="20">
        <f t="shared" si="5"/>
        <v>0</v>
      </c>
      <c r="AN6" s="20">
        <f t="shared" si="5"/>
        <v>0</v>
      </c>
      <c r="AO6" s="21" t="str">
        <f t="shared" si="5"/>
        <v>-</v>
      </c>
      <c r="AP6" s="21">
        <f t="shared" si="5"/>
        <v>0.83</v>
      </c>
      <c r="AQ6" s="21">
        <f t="shared" si="5"/>
        <v>0.83</v>
      </c>
      <c r="AR6" s="21">
        <f t="shared" si="5"/>
        <v>1.22</v>
      </c>
      <c r="AS6" s="21">
        <f t="shared" si="5"/>
        <v>11.99</v>
      </c>
      <c r="AT6" s="20" t="str">
        <f>IF(AT7="","",IF(AT7="-","【-】","【"&amp;SUBSTITUTE(TEXT(AT7,"#,##0.00"),"-","△")&amp;"】"))</f>
        <v>【3.15】</v>
      </c>
      <c r="AU6" s="21" t="str">
        <f>IF(AU7="",NA(),AU7)</f>
        <v>-</v>
      </c>
      <c r="AV6" s="21">
        <f t="shared" ref="AV6:BD6" si="6">IF(AV7="",NA(),AV7)</f>
        <v>33.729999999999997</v>
      </c>
      <c r="AW6" s="21">
        <f t="shared" si="6"/>
        <v>46.2</v>
      </c>
      <c r="AX6" s="21">
        <f t="shared" si="6"/>
        <v>52.24</v>
      </c>
      <c r="AY6" s="21">
        <f t="shared" si="6"/>
        <v>49.68</v>
      </c>
      <c r="AZ6" s="21" t="str">
        <f t="shared" si="6"/>
        <v>-</v>
      </c>
      <c r="BA6" s="21">
        <f t="shared" si="6"/>
        <v>61.2</v>
      </c>
      <c r="BB6" s="21">
        <f t="shared" si="6"/>
        <v>57.6</v>
      </c>
      <c r="BC6" s="21">
        <f t="shared" si="6"/>
        <v>58.15</v>
      </c>
      <c r="BD6" s="21">
        <f t="shared" si="6"/>
        <v>77.69</v>
      </c>
      <c r="BE6" s="20" t="str">
        <f>IF(BE7="","",IF(BE7="-","【-】","【"&amp;SUBSTITUTE(TEXT(BE7,"#,##0.00"),"-","△")&amp;"】"))</f>
        <v>【73.44】</v>
      </c>
      <c r="BF6" s="21" t="str">
        <f>IF(BF7="",NA(),BF7)</f>
        <v>-</v>
      </c>
      <c r="BG6" s="21">
        <f t="shared" ref="BG6:BO6" si="7">IF(BG7="",NA(),BG7)</f>
        <v>570.61</v>
      </c>
      <c r="BH6" s="21">
        <f t="shared" si="7"/>
        <v>71.12</v>
      </c>
      <c r="BI6" s="21">
        <f t="shared" si="7"/>
        <v>726.38</v>
      </c>
      <c r="BJ6" s="21">
        <f t="shared" si="7"/>
        <v>613.16999999999996</v>
      </c>
      <c r="BK6" s="21" t="str">
        <f t="shared" si="7"/>
        <v>-</v>
      </c>
      <c r="BL6" s="21">
        <f t="shared" si="7"/>
        <v>1033.5999999999999</v>
      </c>
      <c r="BM6" s="21">
        <f t="shared" si="7"/>
        <v>1008.36</v>
      </c>
      <c r="BN6" s="21">
        <f t="shared" si="7"/>
        <v>880.28</v>
      </c>
      <c r="BO6" s="21">
        <f t="shared" si="7"/>
        <v>909.2</v>
      </c>
      <c r="BP6" s="20" t="str">
        <f>IF(BP7="","",IF(BP7="-","【-】","【"&amp;SUBSTITUTE(TEXT(BP7,"#,##0.00"),"-","△")&amp;"】"))</f>
        <v>【652.82】</v>
      </c>
      <c r="BQ6" s="21" t="str">
        <f>IF(BQ7="",NA(),BQ7)</f>
        <v>-</v>
      </c>
      <c r="BR6" s="21">
        <f t="shared" ref="BR6:BZ6" si="8">IF(BR7="",NA(),BR7)</f>
        <v>63.71</v>
      </c>
      <c r="BS6" s="21">
        <f t="shared" si="8"/>
        <v>65.680000000000007</v>
      </c>
      <c r="BT6" s="21">
        <f t="shared" si="8"/>
        <v>67.760000000000005</v>
      </c>
      <c r="BU6" s="21">
        <f t="shared" si="8"/>
        <v>73.23</v>
      </c>
      <c r="BV6" s="21" t="str">
        <f t="shared" si="8"/>
        <v>-</v>
      </c>
      <c r="BW6" s="21">
        <f t="shared" si="8"/>
        <v>85.39</v>
      </c>
      <c r="BX6" s="21">
        <f t="shared" si="8"/>
        <v>85.67</v>
      </c>
      <c r="BY6" s="21">
        <f t="shared" si="8"/>
        <v>86.23</v>
      </c>
      <c r="BZ6" s="21">
        <f t="shared" si="8"/>
        <v>84.23</v>
      </c>
      <c r="CA6" s="20" t="str">
        <f>IF(CA7="","",IF(CA7="-","【-】","【"&amp;SUBSTITUTE(TEXT(CA7,"#,##0.00"),"-","△")&amp;"】"))</f>
        <v>【97.61】</v>
      </c>
      <c r="CB6" s="21" t="str">
        <f>IF(CB7="",NA(),CB7)</f>
        <v>-</v>
      </c>
      <c r="CC6" s="21">
        <f t="shared" ref="CC6:CK6" si="9">IF(CC7="",NA(),CC7)</f>
        <v>163.47999999999999</v>
      </c>
      <c r="CD6" s="21">
        <f t="shared" si="9"/>
        <v>162.41</v>
      </c>
      <c r="CE6" s="21">
        <f t="shared" si="9"/>
        <v>162.21</v>
      </c>
      <c r="CF6" s="21">
        <f t="shared" si="9"/>
        <v>150</v>
      </c>
      <c r="CG6" s="21" t="str">
        <f t="shared" si="9"/>
        <v>-</v>
      </c>
      <c r="CH6" s="21">
        <f t="shared" si="9"/>
        <v>150.96</v>
      </c>
      <c r="CI6" s="21">
        <f t="shared" si="9"/>
        <v>146.12</v>
      </c>
      <c r="CJ6" s="21">
        <f t="shared" si="9"/>
        <v>150.44</v>
      </c>
      <c r="CK6" s="21">
        <f t="shared" si="9"/>
        <v>153.13999999999999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66.180000000000007</v>
      </c>
      <c r="CT6" s="21">
        <f t="shared" si="10"/>
        <v>56.39</v>
      </c>
      <c r="CU6" s="21">
        <f t="shared" si="10"/>
        <v>55.67</v>
      </c>
      <c r="CV6" s="21">
        <f t="shared" si="10"/>
        <v>55.27</v>
      </c>
      <c r="CW6" s="20" t="str">
        <f>IF(CW7="","",IF(CW7="-","【-】","【"&amp;SUBSTITUTE(TEXT(CW7,"#,##0.00"),"-","△")&amp;"】"))</f>
        <v>【59.10】</v>
      </c>
      <c r="CX6" s="21" t="str">
        <f>IF(CX7="",NA(),CX7)</f>
        <v>-</v>
      </c>
      <c r="CY6" s="21">
        <f t="shared" ref="CY6:DG6" si="11">IF(CY7="",NA(),CY7)</f>
        <v>94.85</v>
      </c>
      <c r="CZ6" s="21">
        <f t="shared" si="11"/>
        <v>94.76</v>
      </c>
      <c r="DA6" s="21">
        <f t="shared" si="11"/>
        <v>95.07</v>
      </c>
      <c r="DB6" s="21">
        <f t="shared" si="11"/>
        <v>95.38</v>
      </c>
      <c r="DC6" s="21" t="str">
        <f t="shared" si="11"/>
        <v>-</v>
      </c>
      <c r="DD6" s="21">
        <f t="shared" si="11"/>
        <v>91.87</v>
      </c>
      <c r="DE6" s="21">
        <f t="shared" si="11"/>
        <v>91.45</v>
      </c>
      <c r="DF6" s="21">
        <f t="shared" si="11"/>
        <v>91</v>
      </c>
      <c r="DG6" s="21">
        <f t="shared" si="11"/>
        <v>88.12</v>
      </c>
      <c r="DH6" s="20" t="str">
        <f>IF(DH7="","",IF(DH7="-","【-】","【"&amp;SUBSTITUTE(TEXT(DH7,"#,##0.00"),"-","△")&amp;"】"))</f>
        <v>【95.82】</v>
      </c>
      <c r="DI6" s="21" t="str">
        <f>IF(DI7="",NA(),DI7)</f>
        <v>-</v>
      </c>
      <c r="DJ6" s="21">
        <f t="shared" ref="DJ6:DR6" si="12">IF(DJ7="",NA(),DJ7)</f>
        <v>2.85</v>
      </c>
      <c r="DK6" s="21">
        <f t="shared" si="12"/>
        <v>5.7</v>
      </c>
      <c r="DL6" s="21">
        <f t="shared" si="12"/>
        <v>8.51</v>
      </c>
      <c r="DM6" s="21">
        <f t="shared" si="12"/>
        <v>11.26</v>
      </c>
      <c r="DN6" s="21" t="str">
        <f t="shared" si="12"/>
        <v>-</v>
      </c>
      <c r="DO6" s="21">
        <f t="shared" si="12"/>
        <v>19.78</v>
      </c>
      <c r="DP6" s="21">
        <f t="shared" si="12"/>
        <v>14.8</v>
      </c>
      <c r="DQ6" s="21">
        <f t="shared" si="12"/>
        <v>17.149999999999999</v>
      </c>
      <c r="DR6" s="21">
        <f t="shared" si="12"/>
        <v>19.68</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0.44</v>
      </c>
      <c r="EA6" s="21">
        <f t="shared" si="13"/>
        <v>0.1</v>
      </c>
      <c r="EB6" s="21">
        <f t="shared" si="13"/>
        <v>0.14000000000000001</v>
      </c>
      <c r="EC6" s="21">
        <f t="shared" si="13"/>
        <v>0.16</v>
      </c>
      <c r="ED6" s="20" t="str">
        <f>IF(ED7="","",IF(ED7="-","【-】","【"&amp;SUBSTITUTE(TEXT(ED7,"#,##0.00"),"-","△")&amp;"】"))</f>
        <v>【7.62】</v>
      </c>
      <c r="EE6" s="21" t="str">
        <f>IF(EE7="",NA(),EE7)</f>
        <v>-</v>
      </c>
      <c r="EF6" s="21">
        <f t="shared" ref="EF6:EN6" si="14">IF(EF7="",NA(),EF7)</f>
        <v>0.18</v>
      </c>
      <c r="EG6" s="21">
        <f t="shared" si="14"/>
        <v>0.75</v>
      </c>
      <c r="EH6" s="21">
        <f t="shared" si="14"/>
        <v>0.93</v>
      </c>
      <c r="EI6" s="21">
        <f t="shared" si="14"/>
        <v>0.66</v>
      </c>
      <c r="EJ6" s="21" t="str">
        <f t="shared" si="14"/>
        <v>-</v>
      </c>
      <c r="EK6" s="21">
        <f t="shared" si="14"/>
        <v>0.05</v>
      </c>
      <c r="EL6" s="21">
        <f t="shared" si="14"/>
        <v>0.09</v>
      </c>
      <c r="EM6" s="21">
        <f t="shared" si="14"/>
        <v>0.25</v>
      </c>
      <c r="EN6" s="21">
        <f t="shared" si="14"/>
        <v>0.05</v>
      </c>
      <c r="EO6" s="20" t="str">
        <f>IF(EO7="","",IF(EO7="-","【-】","【"&amp;SUBSTITUTE(TEXT(EO7,"#,##0.00"),"-","△")&amp;"】"))</f>
        <v>【0.23】</v>
      </c>
    </row>
    <row r="7" spans="1:148" s="22" customFormat="1" x14ac:dyDescent="0.25">
      <c r="A7" s="14"/>
      <c r="B7" s="23">
        <v>2022</v>
      </c>
      <c r="C7" s="23">
        <v>233021</v>
      </c>
      <c r="D7" s="23">
        <v>46</v>
      </c>
      <c r="E7" s="23">
        <v>17</v>
      </c>
      <c r="F7" s="23">
        <v>1</v>
      </c>
      <c r="G7" s="23">
        <v>0</v>
      </c>
      <c r="H7" s="23" t="s">
        <v>96</v>
      </c>
      <c r="I7" s="23" t="s">
        <v>97</v>
      </c>
      <c r="J7" s="23" t="s">
        <v>98</v>
      </c>
      <c r="K7" s="23" t="s">
        <v>99</v>
      </c>
      <c r="L7" s="23" t="s">
        <v>100</v>
      </c>
      <c r="M7" s="23" t="s">
        <v>101</v>
      </c>
      <c r="N7" s="24" t="s">
        <v>102</v>
      </c>
      <c r="O7" s="24">
        <v>75.78</v>
      </c>
      <c r="P7" s="24">
        <v>82.94</v>
      </c>
      <c r="Q7" s="24">
        <v>90.05</v>
      </c>
      <c r="R7" s="24">
        <v>1980</v>
      </c>
      <c r="S7" s="24">
        <v>43784</v>
      </c>
      <c r="T7" s="24">
        <v>18.03</v>
      </c>
      <c r="U7" s="24">
        <v>2428.4</v>
      </c>
      <c r="V7" s="24">
        <v>36412</v>
      </c>
      <c r="W7" s="24">
        <v>5.39</v>
      </c>
      <c r="X7" s="24">
        <v>6755.47</v>
      </c>
      <c r="Y7" s="24" t="s">
        <v>102</v>
      </c>
      <c r="Z7" s="24">
        <v>93.11</v>
      </c>
      <c r="AA7" s="24">
        <v>101.96</v>
      </c>
      <c r="AB7" s="24">
        <v>100.05</v>
      </c>
      <c r="AC7" s="24">
        <v>94.1</v>
      </c>
      <c r="AD7" s="24" t="s">
        <v>102</v>
      </c>
      <c r="AE7" s="24">
        <v>105.89</v>
      </c>
      <c r="AF7" s="24">
        <v>104.59</v>
      </c>
      <c r="AG7" s="24">
        <v>102.96</v>
      </c>
      <c r="AH7" s="24">
        <v>102.1</v>
      </c>
      <c r="AI7" s="24">
        <v>106.11</v>
      </c>
      <c r="AJ7" s="24" t="s">
        <v>102</v>
      </c>
      <c r="AK7" s="24">
        <v>4.21</v>
      </c>
      <c r="AL7" s="24">
        <v>0</v>
      </c>
      <c r="AM7" s="24">
        <v>0</v>
      </c>
      <c r="AN7" s="24">
        <v>0</v>
      </c>
      <c r="AO7" s="24" t="s">
        <v>102</v>
      </c>
      <c r="AP7" s="24">
        <v>0.83</v>
      </c>
      <c r="AQ7" s="24">
        <v>0.83</v>
      </c>
      <c r="AR7" s="24">
        <v>1.22</v>
      </c>
      <c r="AS7" s="24">
        <v>11.99</v>
      </c>
      <c r="AT7" s="24">
        <v>3.15</v>
      </c>
      <c r="AU7" s="24" t="s">
        <v>102</v>
      </c>
      <c r="AV7" s="24">
        <v>33.729999999999997</v>
      </c>
      <c r="AW7" s="24">
        <v>46.2</v>
      </c>
      <c r="AX7" s="24">
        <v>52.24</v>
      </c>
      <c r="AY7" s="24">
        <v>49.68</v>
      </c>
      <c r="AZ7" s="24" t="s">
        <v>102</v>
      </c>
      <c r="BA7" s="24">
        <v>61.2</v>
      </c>
      <c r="BB7" s="24">
        <v>57.6</v>
      </c>
      <c r="BC7" s="24">
        <v>58.15</v>
      </c>
      <c r="BD7" s="24">
        <v>77.69</v>
      </c>
      <c r="BE7" s="24">
        <v>73.44</v>
      </c>
      <c r="BF7" s="24" t="s">
        <v>102</v>
      </c>
      <c r="BG7" s="24">
        <v>570.61</v>
      </c>
      <c r="BH7" s="24">
        <v>71.12</v>
      </c>
      <c r="BI7" s="24">
        <v>726.38</v>
      </c>
      <c r="BJ7" s="24">
        <v>613.16999999999996</v>
      </c>
      <c r="BK7" s="24" t="s">
        <v>102</v>
      </c>
      <c r="BL7" s="24">
        <v>1033.5999999999999</v>
      </c>
      <c r="BM7" s="24">
        <v>1008.36</v>
      </c>
      <c r="BN7" s="24">
        <v>880.28</v>
      </c>
      <c r="BO7" s="24">
        <v>909.2</v>
      </c>
      <c r="BP7" s="24">
        <v>652.82000000000005</v>
      </c>
      <c r="BQ7" s="24" t="s">
        <v>102</v>
      </c>
      <c r="BR7" s="24">
        <v>63.71</v>
      </c>
      <c r="BS7" s="24">
        <v>65.680000000000007</v>
      </c>
      <c r="BT7" s="24">
        <v>67.760000000000005</v>
      </c>
      <c r="BU7" s="24">
        <v>73.23</v>
      </c>
      <c r="BV7" s="24" t="s">
        <v>102</v>
      </c>
      <c r="BW7" s="24">
        <v>85.39</v>
      </c>
      <c r="BX7" s="24">
        <v>85.67</v>
      </c>
      <c r="BY7" s="24">
        <v>86.23</v>
      </c>
      <c r="BZ7" s="24">
        <v>84.23</v>
      </c>
      <c r="CA7" s="24">
        <v>97.61</v>
      </c>
      <c r="CB7" s="24" t="s">
        <v>102</v>
      </c>
      <c r="CC7" s="24">
        <v>163.47999999999999</v>
      </c>
      <c r="CD7" s="24">
        <v>162.41</v>
      </c>
      <c r="CE7" s="24">
        <v>162.21</v>
      </c>
      <c r="CF7" s="24">
        <v>150</v>
      </c>
      <c r="CG7" s="24" t="s">
        <v>102</v>
      </c>
      <c r="CH7" s="24">
        <v>150.96</v>
      </c>
      <c r="CI7" s="24">
        <v>146.12</v>
      </c>
      <c r="CJ7" s="24">
        <v>150.44</v>
      </c>
      <c r="CK7" s="24">
        <v>153.13999999999999</v>
      </c>
      <c r="CL7" s="24">
        <v>138.29</v>
      </c>
      <c r="CM7" s="24" t="s">
        <v>102</v>
      </c>
      <c r="CN7" s="24" t="s">
        <v>102</v>
      </c>
      <c r="CO7" s="24" t="s">
        <v>102</v>
      </c>
      <c r="CP7" s="24" t="s">
        <v>102</v>
      </c>
      <c r="CQ7" s="24" t="s">
        <v>102</v>
      </c>
      <c r="CR7" s="24" t="s">
        <v>102</v>
      </c>
      <c r="CS7" s="24">
        <v>66.180000000000007</v>
      </c>
      <c r="CT7" s="24">
        <v>56.39</v>
      </c>
      <c r="CU7" s="24">
        <v>55.67</v>
      </c>
      <c r="CV7" s="24">
        <v>55.27</v>
      </c>
      <c r="CW7" s="24">
        <v>59.1</v>
      </c>
      <c r="CX7" s="24" t="s">
        <v>102</v>
      </c>
      <c r="CY7" s="24">
        <v>94.85</v>
      </c>
      <c r="CZ7" s="24">
        <v>94.76</v>
      </c>
      <c r="DA7" s="24">
        <v>95.07</v>
      </c>
      <c r="DB7" s="24">
        <v>95.38</v>
      </c>
      <c r="DC7" s="24" t="s">
        <v>102</v>
      </c>
      <c r="DD7" s="24">
        <v>91.87</v>
      </c>
      <c r="DE7" s="24">
        <v>91.45</v>
      </c>
      <c r="DF7" s="24">
        <v>91</v>
      </c>
      <c r="DG7" s="24">
        <v>88.12</v>
      </c>
      <c r="DH7" s="24">
        <v>95.82</v>
      </c>
      <c r="DI7" s="24" t="s">
        <v>102</v>
      </c>
      <c r="DJ7" s="24">
        <v>2.85</v>
      </c>
      <c r="DK7" s="24">
        <v>5.7</v>
      </c>
      <c r="DL7" s="24">
        <v>8.51</v>
      </c>
      <c r="DM7" s="24">
        <v>11.26</v>
      </c>
      <c r="DN7" s="24" t="s">
        <v>102</v>
      </c>
      <c r="DO7" s="24">
        <v>19.78</v>
      </c>
      <c r="DP7" s="24">
        <v>14.8</v>
      </c>
      <c r="DQ7" s="24">
        <v>17.149999999999999</v>
      </c>
      <c r="DR7" s="24">
        <v>19.68</v>
      </c>
      <c r="DS7" s="24">
        <v>39.74</v>
      </c>
      <c r="DT7" s="24" t="s">
        <v>102</v>
      </c>
      <c r="DU7" s="24">
        <v>0</v>
      </c>
      <c r="DV7" s="24">
        <v>0</v>
      </c>
      <c r="DW7" s="24">
        <v>0</v>
      </c>
      <c r="DX7" s="24">
        <v>0</v>
      </c>
      <c r="DY7" s="24" t="s">
        <v>102</v>
      </c>
      <c r="DZ7" s="24">
        <v>0.44</v>
      </c>
      <c r="EA7" s="24">
        <v>0.1</v>
      </c>
      <c r="EB7" s="24">
        <v>0.14000000000000001</v>
      </c>
      <c r="EC7" s="24">
        <v>0.16</v>
      </c>
      <c r="ED7" s="24">
        <v>7.62</v>
      </c>
      <c r="EE7" s="24" t="s">
        <v>102</v>
      </c>
      <c r="EF7" s="24">
        <v>0.18</v>
      </c>
      <c r="EG7" s="24">
        <v>0.75</v>
      </c>
      <c r="EH7" s="24">
        <v>0.93</v>
      </c>
      <c r="EI7" s="24">
        <v>0.66</v>
      </c>
      <c r="EJ7" s="24" t="s">
        <v>102</v>
      </c>
      <c r="EK7" s="24">
        <v>0.05</v>
      </c>
      <c r="EL7" s="24">
        <v>0.09</v>
      </c>
      <c r="EM7" s="24">
        <v>0.25</v>
      </c>
      <c r="EN7" s="24">
        <v>0.05</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2024-02-22T06:08:58Z</cp:lastPrinted>
  <dcterms:created xsi:type="dcterms:W3CDTF">2023-12-12T00:48:04Z</dcterms:created>
  <dcterms:modified xsi:type="dcterms:W3CDTF">2024-02-22T06:13:58Z</dcterms:modified>
  <cp:category/>
</cp:coreProperties>
</file>