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6 公開用データ\01 水道\"/>
    </mc:Choice>
  </mc:AlternateContent>
  <xr:revisionPtr revIDLastSave="0" documentId="13_ncr:1_{6941AA07-8296-4586-8F30-FC4029ACFBE1}" xr6:coauthVersionLast="47" xr6:coauthVersionMax="47" xr10:uidLastSave="{00000000-0000-0000-0000-000000000000}"/>
  <workbookProtection workbookAlgorithmName="SHA-512" workbookHashValue="77khSpqBrOPEgLwPHpJ43BNE7u49HCd36itVsZJgst5QlrY+5baQGzybutU21+Su2HrW440EPTZp6skRa7eHFA==" workbookSaltValue="zCyLo4td0qM+NLQNImDH5A==" workbookSpinCount="100000" lockStructure="1"/>
  <bookViews>
    <workbookView xWindow="-103" yWindow="-103" windowWidth="19543" windowHeight="12497"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AT10" i="4" s="1"/>
  <c r="U6" i="5"/>
  <c r="AL10" i="4" s="1"/>
  <c r="T6" i="5"/>
  <c r="BB8" i="4" s="1"/>
  <c r="S6" i="5"/>
  <c r="AT8" i="4" s="1"/>
  <c r="R6" i="5"/>
  <c r="AL8" i="4" s="1"/>
  <c r="Q6" i="5"/>
  <c r="P6" i="5"/>
  <c r="P10" i="4" s="1"/>
  <c r="O6" i="5"/>
  <c r="N6" i="5"/>
  <c r="M6" i="5"/>
  <c r="L6" i="5"/>
  <c r="W8" i="4" s="1"/>
  <c r="K6" i="5"/>
  <c r="P8" i="4" s="1"/>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K85" i="4"/>
  <c r="J85" i="4"/>
  <c r="G85" i="4"/>
  <c r="W10" i="4"/>
  <c r="I10" i="4"/>
  <c r="B10" i="4"/>
  <c r="AD8" i="4"/>
</calcChain>
</file>

<file path=xl/sharedStrings.xml><?xml version="1.0" encoding="utf-8"?>
<sst xmlns="http://schemas.openxmlformats.org/spreadsheetml/2006/main" count="228" uniqueCount="115">
  <si>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</si>
  <si>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</si>
  <si>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</si>
  <si>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</si>
  <si>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</si>
  <si>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</si>
  <si>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</si>
  <si>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</si>
  <si>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</si>
  <si>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</si>
  <si>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</si>
  <si>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</si>
  <si>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</si>
  <si>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</si>
  <si>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</si>
  <si>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</si>
  <si>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</si>
  <si>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</si>
  <si>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</si>
  <si>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</si>
  <si>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</si>
  <si>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</si>
  <si>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</si>
  <si>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</si>
  <si>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</si>
  <si>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</si>
  <si>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</si>
  <si>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</si>
  <si>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</si>
  <si>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</si>
  <si>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</si>
  <si>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</si>
  <si>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</si>
  <si>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</si>
  <si>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</si>
  <si>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</si>
  <si>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</si>
  <si>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</si>
  <si>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</si>
  <si>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</si>
  <si>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</si>
  <si>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</si>
  <si>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</si>
  <si>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</si>
  <si>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</si>
  <si>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</si>
  <si>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</si>
  <si>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</si>
  <si>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</si>
  <si>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</si>
  <si>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</si>
  <si>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</si>
  <si>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</si>
  <si>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</si>
  <si>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</si>
  <si>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</si>
  <si>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</si>
  <si>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</si>
  <si>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</si>
  <si>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</si>
  <si>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</si>
  <si>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</si>
  <si>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</si>
  <si>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</si>
  <si>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</si>
  <si>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</si>
  <si>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</si>
  <si>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</si>
  <si>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</si>
  <si>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</si>
  <si>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</si>
  <si>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</si>
  <si>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</si>
  <si>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</si>
  <si>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</si>
  <si>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</si>
  <si>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</si>
  <si>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</si>
  <si>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</si>
  <si>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</si>
  <si>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</si>
  <si>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</si>
  <si>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</si>
  <si>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</si>
  <si>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</si>
  <si>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</si>
  <si>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</si>
  <si>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</si>
  <si>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</si>
  <si>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</si>
  <si>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</si>
  <si>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</si>
  <si>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</si>
  <si>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武豊町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</si>
  <si>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</si>
  <si>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</si>
  <si>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</si>
  <si>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</si>
  <si>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</si>
  <si>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</si>
  <si>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</si>
  <si>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</si>
  <si>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</si>
  <si>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</si>
  <si>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</si>
  <si>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</si>
  <si>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</si>
  <si>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</si>
  <si>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</si>
  <si>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</si>
  <si>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</si>
  <si>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</si>
  <si>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経営に関する指標から、現在は比較的健全な経営が出来ていると言えます。しかし、今後は人口減少等による給水収益の減少、減価償却費等の費用の増加傾向から、収益性の低下が予想されます。
　老朽管の更新が遅れており、更に、今後10～20年間で更新需要のピークを迎えます。電気機械設備の更新も必要であり、計画的な施設の更新とその財源の確保が必要です。
　水道事業ビジョン（経営戦略）を令和２年度に策定しており、令和７年度までに見直し予定です。今後は、ビジョンに掲げる「安全安心な水を安定して供給する」「災害に強い施設・体制を構築する」「基盤強化により事業を未来へつなげる」の３つの基本目標の実現に努めます。これら目標の実現に向けて、施設の計画的な更新と、官民連携や広域連携、水道料金適正化に向けた取組により健全経営の確保を図っています。</t>
    <rPh sb="104" eb="105">
      <t>サラ</t>
    </rPh>
    <rPh sb="172" eb="174">
      <t>スイドウ</t>
    </rPh>
    <rPh sb="174" eb="176">
      <t>ジギョウ</t>
    </rPh>
    <rPh sb="181" eb="183">
      <t>ケイエイ</t>
    </rPh>
    <rPh sb="183" eb="185">
      <t>センリャク</t>
    </rPh>
    <rPh sb="187" eb="189">
      <t>レイワ</t>
    </rPh>
    <rPh sb="190" eb="192">
      <t>ネンド</t>
    </rPh>
    <rPh sb="193" eb="195">
      <t>サクテイ</t>
    </rPh>
    <rPh sb="200" eb="202">
      <t>レイワ</t>
    </rPh>
    <rPh sb="203" eb="204">
      <t>ネン</t>
    </rPh>
    <rPh sb="204" eb="205">
      <t>ド</t>
    </rPh>
    <rPh sb="208" eb="210">
      <t>ミナオ</t>
    </rPh>
    <rPh sb="211" eb="213">
      <t>ヨテイ</t>
    </rPh>
    <rPh sb="216" eb="218">
      <t>コンゴ</t>
    </rPh>
    <phoneticPr fontId="4"/>
  </si>
  <si>
    <t>　①有形固定資産減価償却率は、類似団体平均値を下回っているものの、施設更新に伴い減価償却費が増加しているため、年々高くなっています。
　②管路経年化率は、令和４年度は前年度からほぼ横ばいで、類似団体平均値を上回っており、法定耐用年数を超過した老朽管が多いことを示しています。
　③管路更新率は、0.6％前後で推移し、類似団体平均値と同水準です。しかしながら、基幹管路の耐震化工事を優先的に行っているため、②からも耐用年数を超えている老朽管に対し更新のペースが追いついていない状況です。
　今後は基幹管路の耐震化工事が終わり次第、計画的に小口径の老朽管の更新を行っていく予定です。</t>
    <rPh sb="83" eb="86">
      <t>ゼンネンド</t>
    </rPh>
    <rPh sb="90" eb="91">
      <t>ヨコ</t>
    </rPh>
    <rPh sb="103" eb="105">
      <t>ウワマワ</t>
    </rPh>
    <phoneticPr fontId="4"/>
  </si>
  <si>
    <t>　①経常収支比率は例年110％以上で推移し、②累積欠損金は0であることから、収支は継続して黒字であることを示しています。令和４年度は、経常費用が増加した結果、①は微減となりました。類似団体平均値との比較においては、単年度での収益性が高いことが分かります。
　③流動比率は依然として100％を超えており、他団体平均値を上回っていることからも、短期的な債務に対する支払い能力が高いことが分かります。令和４年度は、年度末に完了した工事の支払時期の影響により、昨年度よりも低下しました。
　④企業債残高対給水収益比率は、平成７年度を最後に企業債の新規借り入れを行っていないため年々減少傾向にあります。類似団体平均値を大きく下回り、良好な財政状況であると言えます。
　⑤料金回収率はこれまで110％を維持していましたが、令和４年度は給水収益が新型コロナウイルス対策事業として実施した水道基本料金減免を要因として減少したため、100％を下回る結果となりました。
　経営健全化を目指し費用削減を進めており、⑥給水原価は類似団体平均値を大幅に下回り、給水に係る費用が少なく抑えられていることが分かります。
　⑦施設利用率は給水量の増減に左右されるものの、類似団体平均値を上回り、施設は効率的に稼働しています。
　⑧有収率は例年、類似団体平均値と比較して高く、事業の収益性が高いことが分かります。</t>
    <rPh sb="15" eb="17">
      <t>イジョウ</t>
    </rPh>
    <rPh sb="72" eb="74">
      <t>ゾウカ</t>
    </rPh>
    <rPh sb="76" eb="78">
      <t>ケッカ</t>
    </rPh>
    <rPh sb="204" eb="207">
      <t>ネンドマツ</t>
    </rPh>
    <rPh sb="208" eb="210">
      <t>カンリョウ</t>
    </rPh>
    <rPh sb="212" eb="214">
      <t>コウジ</t>
    </rPh>
    <rPh sb="215" eb="217">
      <t>シハライ</t>
    </rPh>
    <rPh sb="217" eb="219">
      <t>ジキ</t>
    </rPh>
    <rPh sb="220" eb="222">
      <t>エイキョウ</t>
    </rPh>
    <rPh sb="226" eb="229">
      <t>サクネンド</t>
    </rPh>
    <rPh sb="232" eb="234">
      <t>テイカ</t>
    </rPh>
    <rPh sb="330" eb="335">
      <t>リョウキンカイシュウリツ</t>
    </rPh>
    <rPh sb="345" eb="347">
      <t>イジ</t>
    </rPh>
    <rPh sb="355" eb="357">
      <t>レイワ</t>
    </rPh>
    <rPh sb="358" eb="360">
      <t>ネンド</t>
    </rPh>
    <rPh sb="361" eb="365">
      <t>キュウスイシュウエキ</t>
    </rPh>
    <rPh sb="366" eb="368">
      <t>シンガタ</t>
    </rPh>
    <rPh sb="375" eb="379">
      <t>タイサクジギョウ</t>
    </rPh>
    <rPh sb="382" eb="384">
      <t>ジッシ</t>
    </rPh>
    <rPh sb="386" eb="392">
      <t>スイドウキホンリョウキン</t>
    </rPh>
    <rPh sb="392" eb="394">
      <t>ゲンメン</t>
    </rPh>
    <rPh sb="395" eb="397">
      <t>ヨウイン</t>
    </rPh>
    <rPh sb="400" eb="402">
      <t>ゲンショウ</t>
    </rPh>
    <rPh sb="412" eb="414">
      <t>シタマワ</t>
    </rPh>
    <rPh sb="415" eb="417">
      <t>ケッカ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</si>
</sst>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Fill="1" applyBorder="1" applyAlignment="1" applyProtection="1">
      <alignment horizontal="center" vertical="center" shrinkToFit="1"/>
      <protection hidden="1"/>
    </xf>
    <xf numFmtId="177" fontId="5" fillId="0" borderId="3" xfId="0" applyNumberFormat="1" applyFont="1" applyFill="1" applyBorder="1" applyAlignment="1" applyProtection="1">
      <alignment horizontal="center" vertical="center" shrinkToFit="1"/>
      <protection hidden="1"/>
    </xf>
    <xf numFmtId="177" fontId="5" fillId="0" borderId="4" xfId="0" applyNumberFormat="1" applyFont="1" applyFill="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0.5</c:v>
                </c:pt>
                <c:pt idx="1">
                  <c:v>0.7</c:v>
                </c:pt>
                <c:pt idx="2">
                  <c:v>0.69</c:v>
                </c:pt>
                <c:pt idx="3">
                  <c:v>0.53</c:v>
                </c:pt>
                <c:pt idx="4">
                  <c:v>0.75</c:v>
                </c:pt>
              </c:numCache>
            </c:numRef>
          </c:val>
          <c:extLst>
            <c:ext xmlns:c16="http://schemas.microsoft.com/office/drawing/2014/chart" uri="{C3380CC4-5D6E-409C-BE32-E72D297353CC}">
              <c16:uniqueId val="{00000000-2C25-442A-A5DC-56EAD7F0B66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c:ext xmlns:c16="http://schemas.microsoft.com/office/drawing/2014/chart" uri="{C3380CC4-5D6E-409C-BE32-E72D297353CC}">
              <c16:uniqueId val="{00000001-2C25-442A-A5DC-56EAD7F0B66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60.67</c:v>
                </c:pt>
                <c:pt idx="1">
                  <c:v>60.27</c:v>
                </c:pt>
                <c:pt idx="2">
                  <c:v>61.71</c:v>
                </c:pt>
                <c:pt idx="3">
                  <c:v>61.05</c:v>
                </c:pt>
                <c:pt idx="4">
                  <c:v>60.42</c:v>
                </c:pt>
              </c:numCache>
            </c:numRef>
          </c:val>
          <c:extLst>
            <c:ext xmlns:c16="http://schemas.microsoft.com/office/drawing/2014/chart" uri="{C3380CC4-5D6E-409C-BE32-E72D297353CC}">
              <c16:uniqueId val="{00000000-5560-4FD0-918A-6AFD1096AE8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c:ext xmlns:c16="http://schemas.microsoft.com/office/drawing/2014/chart" uri="{C3380CC4-5D6E-409C-BE32-E72D297353CC}">
              <c16:uniqueId val="{00000001-5560-4FD0-918A-6AFD1096AE8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92.95</c:v>
                </c:pt>
                <c:pt idx="1">
                  <c:v>93.57</c:v>
                </c:pt>
                <c:pt idx="2">
                  <c:v>94.25</c:v>
                </c:pt>
                <c:pt idx="3">
                  <c:v>94.78</c:v>
                </c:pt>
                <c:pt idx="4">
                  <c:v>94.8</c:v>
                </c:pt>
              </c:numCache>
            </c:numRef>
          </c:val>
          <c:extLst>
            <c:ext xmlns:c16="http://schemas.microsoft.com/office/drawing/2014/chart" uri="{C3380CC4-5D6E-409C-BE32-E72D297353CC}">
              <c16:uniqueId val="{00000000-468D-4942-A101-286F3C79FAB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c:ext xmlns:c16="http://schemas.microsoft.com/office/drawing/2014/chart" uri="{C3380CC4-5D6E-409C-BE32-E72D297353CC}">
              <c16:uniqueId val="{00000001-468D-4942-A101-286F3C79FAB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123.72</c:v>
                </c:pt>
                <c:pt idx="1">
                  <c:v>118.03</c:v>
                </c:pt>
                <c:pt idx="2">
                  <c:v>116.64</c:v>
                </c:pt>
                <c:pt idx="3">
                  <c:v>117.31</c:v>
                </c:pt>
                <c:pt idx="4">
                  <c:v>112.37</c:v>
                </c:pt>
              </c:numCache>
            </c:numRef>
          </c:val>
          <c:extLst>
            <c:ext xmlns:c16="http://schemas.microsoft.com/office/drawing/2014/chart" uri="{C3380CC4-5D6E-409C-BE32-E72D297353CC}">
              <c16:uniqueId val="{00000000-7875-4423-B4A0-18F1B5D33CC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c:ext xmlns:c16="http://schemas.microsoft.com/office/drawing/2014/chart" uri="{C3380CC4-5D6E-409C-BE32-E72D297353CC}">
              <c16:uniqueId val="{00000001-7875-4423-B4A0-18F1B5D33CC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45.05</c:v>
                </c:pt>
                <c:pt idx="1">
                  <c:v>45.92</c:v>
                </c:pt>
                <c:pt idx="2">
                  <c:v>46.49</c:v>
                </c:pt>
                <c:pt idx="3">
                  <c:v>47.68</c:v>
                </c:pt>
                <c:pt idx="4">
                  <c:v>47.68</c:v>
                </c:pt>
              </c:numCache>
            </c:numRef>
          </c:val>
          <c:extLst>
            <c:ext xmlns:c16="http://schemas.microsoft.com/office/drawing/2014/chart" uri="{C3380CC4-5D6E-409C-BE32-E72D297353CC}">
              <c16:uniqueId val="{00000000-AC1B-4743-BA13-FEE7A44517D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c:ext xmlns:c16="http://schemas.microsoft.com/office/drawing/2014/chart" uri="{C3380CC4-5D6E-409C-BE32-E72D297353CC}">
              <c16:uniqueId val="{00000001-AC1B-4743-BA13-FEE7A44517D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24.36</c:v>
                </c:pt>
                <c:pt idx="1">
                  <c:v>24.39</c:v>
                </c:pt>
                <c:pt idx="2">
                  <c:v>22.65</c:v>
                </c:pt>
                <c:pt idx="3">
                  <c:v>22.67</c:v>
                </c:pt>
                <c:pt idx="4">
                  <c:v>23.62</c:v>
                </c:pt>
              </c:numCache>
            </c:numRef>
          </c:val>
          <c:extLst>
            <c:ext xmlns:c16="http://schemas.microsoft.com/office/drawing/2014/chart" uri="{C3380CC4-5D6E-409C-BE32-E72D297353CC}">
              <c16:uniqueId val="{00000000-FEB4-4469-8BF2-ADABFEA9436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c:ext xmlns:c16="http://schemas.microsoft.com/office/drawing/2014/chart" uri="{C3380CC4-5D6E-409C-BE32-E72D297353CC}">
              <c16:uniqueId val="{00000001-FEB4-4469-8BF2-ADABFEA9436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40A-4C99-9FEF-0ED4A378FA2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c:ext xmlns:c16="http://schemas.microsoft.com/office/drawing/2014/chart" uri="{C3380CC4-5D6E-409C-BE32-E72D297353CC}">
              <c16:uniqueId val="{00000001-F40A-4C99-9FEF-0ED4A378FA2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548.78</c:v>
                </c:pt>
                <c:pt idx="1">
                  <c:v>690.76</c:v>
                </c:pt>
                <c:pt idx="2">
                  <c:v>698.85</c:v>
                </c:pt>
                <c:pt idx="3">
                  <c:v>605.05999999999995</c:v>
                </c:pt>
                <c:pt idx="4">
                  <c:v>486.1</c:v>
                </c:pt>
              </c:numCache>
            </c:numRef>
          </c:val>
          <c:extLst>
            <c:ext xmlns:c16="http://schemas.microsoft.com/office/drawing/2014/chart" uri="{C3380CC4-5D6E-409C-BE32-E72D297353CC}">
              <c16:uniqueId val="{00000000-7CCE-4AA3-8367-1078F0BC5A1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c:ext xmlns:c16="http://schemas.microsoft.com/office/drawing/2014/chart" uri="{C3380CC4-5D6E-409C-BE32-E72D297353CC}">
              <c16:uniqueId val="{00000001-7CCE-4AA3-8367-1078F0BC5A1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27.49</c:v>
                </c:pt>
                <c:pt idx="1">
                  <c:v>22.48</c:v>
                </c:pt>
                <c:pt idx="2">
                  <c:v>17.45</c:v>
                </c:pt>
                <c:pt idx="3">
                  <c:v>11.68</c:v>
                </c:pt>
                <c:pt idx="4">
                  <c:v>6.99</c:v>
                </c:pt>
              </c:numCache>
            </c:numRef>
          </c:val>
          <c:extLst>
            <c:ext xmlns:c16="http://schemas.microsoft.com/office/drawing/2014/chart" uri="{C3380CC4-5D6E-409C-BE32-E72D297353CC}">
              <c16:uniqueId val="{00000000-BF6C-490D-8135-D4DC2DF5499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c:ext xmlns:c16="http://schemas.microsoft.com/office/drawing/2014/chart" uri="{C3380CC4-5D6E-409C-BE32-E72D297353CC}">
              <c16:uniqueId val="{00000001-BF6C-490D-8135-D4DC2DF5499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125.83</c:v>
                </c:pt>
                <c:pt idx="1">
                  <c:v>117.52</c:v>
                </c:pt>
                <c:pt idx="2">
                  <c:v>112.02</c:v>
                </c:pt>
                <c:pt idx="3">
                  <c:v>115.02</c:v>
                </c:pt>
                <c:pt idx="4">
                  <c:v>98.83</c:v>
                </c:pt>
              </c:numCache>
            </c:numRef>
          </c:val>
          <c:extLst>
            <c:ext xmlns:c16="http://schemas.microsoft.com/office/drawing/2014/chart" uri="{C3380CC4-5D6E-409C-BE32-E72D297353CC}">
              <c16:uniqueId val="{00000000-FDCB-4789-AA5B-129098DF28E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c:ext xmlns:c16="http://schemas.microsoft.com/office/drawing/2014/chart" uri="{C3380CC4-5D6E-409C-BE32-E72D297353CC}">
              <c16:uniqueId val="{00000001-FDCB-4789-AA5B-129098DF28E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108.85</c:v>
                </c:pt>
                <c:pt idx="1">
                  <c:v>116.41</c:v>
                </c:pt>
                <c:pt idx="2">
                  <c:v>117.91</c:v>
                </c:pt>
                <c:pt idx="3">
                  <c:v>119.21</c:v>
                </c:pt>
                <c:pt idx="4">
                  <c:v>125.7</c:v>
                </c:pt>
              </c:numCache>
            </c:numRef>
          </c:val>
          <c:extLst>
            <c:ext xmlns:c16="http://schemas.microsoft.com/office/drawing/2014/chart" uri="{C3380CC4-5D6E-409C-BE32-E72D297353CC}">
              <c16:uniqueId val="{00000000-BD72-4CBF-A9BE-E7FF6E1DDE2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c:ext xmlns:c16="http://schemas.microsoft.com/office/drawing/2014/chart" uri="{C3380CC4-5D6E-409C-BE32-E72D297353CC}">
              <c16:uniqueId val="{00000001-BD72-4CBF-A9BE-E7FF6E1DDE2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45" sqref="BL45:BZ46"/>
    </sheetView>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2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2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80" t="str">
        <f>データ!H6</f>
        <v>愛知県　武豊町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49" t="s">
        <v>1</v>
      </c>
      <c r="C7" s="50"/>
      <c r="D7" s="50"/>
      <c r="E7" s="50"/>
      <c r="F7" s="50"/>
      <c r="G7" s="50"/>
      <c r="H7" s="50"/>
      <c r="I7" s="49" t="s">
        <v>2</v>
      </c>
      <c r="J7" s="50"/>
      <c r="K7" s="50"/>
      <c r="L7" s="50"/>
      <c r="M7" s="50"/>
      <c r="N7" s="50"/>
      <c r="O7" s="70"/>
      <c r="P7" s="51" t="s">
        <v>3</v>
      </c>
      <c r="Q7" s="51"/>
      <c r="R7" s="51"/>
      <c r="S7" s="51"/>
      <c r="T7" s="51"/>
      <c r="U7" s="51"/>
      <c r="V7" s="51"/>
      <c r="W7" s="51" t="s">
        <v>4</v>
      </c>
      <c r="X7" s="51"/>
      <c r="Y7" s="51"/>
      <c r="Z7" s="51"/>
      <c r="AA7" s="51"/>
      <c r="AB7" s="51"/>
      <c r="AC7" s="51"/>
      <c r="AD7" s="51" t="s">
        <v>5</v>
      </c>
      <c r="AE7" s="51"/>
      <c r="AF7" s="51"/>
      <c r="AG7" s="51"/>
      <c r="AH7" s="51"/>
      <c r="AI7" s="51"/>
      <c r="AJ7" s="51"/>
      <c r="AK7" s="2"/>
      <c r="AL7" s="51" t="s">
        <v>6</v>
      </c>
      <c r="AM7" s="51"/>
      <c r="AN7" s="51"/>
      <c r="AO7" s="51"/>
      <c r="AP7" s="51"/>
      <c r="AQ7" s="51"/>
      <c r="AR7" s="51"/>
      <c r="AS7" s="51"/>
      <c r="AT7" s="49" t="s">
        <v>7</v>
      </c>
      <c r="AU7" s="50"/>
      <c r="AV7" s="50"/>
      <c r="AW7" s="50"/>
      <c r="AX7" s="50"/>
      <c r="AY7" s="50"/>
      <c r="AZ7" s="50"/>
      <c r="BA7" s="50"/>
      <c r="BB7" s="51" t="s">
        <v>8</v>
      </c>
      <c r="BC7" s="51"/>
      <c r="BD7" s="51"/>
      <c r="BE7" s="51"/>
      <c r="BF7" s="51"/>
      <c r="BG7" s="51"/>
      <c r="BH7" s="51"/>
      <c r="BI7" s="51"/>
      <c r="BJ7" s="3"/>
      <c r="BK7" s="3"/>
      <c r="BL7" s="82" t="s">
        <v>9</v>
      </c>
      <c r="BM7" s="83"/>
      <c r="BN7" s="83"/>
      <c r="BO7" s="83"/>
      <c r="BP7" s="83"/>
      <c r="BQ7" s="83"/>
      <c r="BR7" s="83"/>
      <c r="BS7" s="83"/>
      <c r="BT7" s="83"/>
      <c r="BU7" s="83"/>
      <c r="BV7" s="83"/>
      <c r="BW7" s="83"/>
      <c r="BX7" s="83"/>
      <c r="BY7" s="84"/>
    </row>
    <row r="8" spans="1:78" ht="18.75" customHeight="1" x14ac:dyDescent="0.25">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A5</v>
      </c>
      <c r="X8" s="78"/>
      <c r="Y8" s="78"/>
      <c r="Z8" s="78"/>
      <c r="AA8" s="78"/>
      <c r="AB8" s="78"/>
      <c r="AC8" s="78"/>
      <c r="AD8" s="78" t="str">
        <f>データ!$M$6</f>
        <v>非設置</v>
      </c>
      <c r="AE8" s="78"/>
      <c r="AF8" s="78"/>
      <c r="AG8" s="78"/>
      <c r="AH8" s="78"/>
      <c r="AI8" s="78"/>
      <c r="AJ8" s="78"/>
      <c r="AK8" s="2"/>
      <c r="AL8" s="69">
        <f>データ!$R$6</f>
        <v>43363</v>
      </c>
      <c r="AM8" s="69"/>
      <c r="AN8" s="69"/>
      <c r="AO8" s="69"/>
      <c r="AP8" s="69"/>
      <c r="AQ8" s="69"/>
      <c r="AR8" s="69"/>
      <c r="AS8" s="69"/>
      <c r="AT8" s="37">
        <f>データ!$S$6</f>
        <v>26.37</v>
      </c>
      <c r="AU8" s="38"/>
      <c r="AV8" s="38"/>
      <c r="AW8" s="38"/>
      <c r="AX8" s="38"/>
      <c r="AY8" s="38"/>
      <c r="AZ8" s="38"/>
      <c r="BA8" s="38"/>
      <c r="BB8" s="56">
        <f>データ!$T$6</f>
        <v>1644.41</v>
      </c>
      <c r="BC8" s="56"/>
      <c r="BD8" s="56"/>
      <c r="BE8" s="56"/>
      <c r="BF8" s="56"/>
      <c r="BG8" s="56"/>
      <c r="BH8" s="56"/>
      <c r="BI8" s="56"/>
      <c r="BJ8" s="3"/>
      <c r="BK8" s="3"/>
      <c r="BL8" s="71" t="s">
        <v>10</v>
      </c>
      <c r="BM8" s="72"/>
      <c r="BN8" s="73" t="s">
        <v>11</v>
      </c>
      <c r="BO8" s="73"/>
      <c r="BP8" s="73"/>
      <c r="BQ8" s="73"/>
      <c r="BR8" s="73"/>
      <c r="BS8" s="73"/>
      <c r="BT8" s="73"/>
      <c r="BU8" s="73"/>
      <c r="BV8" s="73"/>
      <c r="BW8" s="73"/>
      <c r="BX8" s="73"/>
      <c r="BY8" s="74"/>
    </row>
    <row r="9" spans="1:78" ht="18.75" customHeight="1" x14ac:dyDescent="0.25">
      <c r="A9" s="2"/>
      <c r="B9" s="49" t="s">
        <v>12</v>
      </c>
      <c r="C9" s="50"/>
      <c r="D9" s="50"/>
      <c r="E9" s="50"/>
      <c r="F9" s="50"/>
      <c r="G9" s="50"/>
      <c r="H9" s="50"/>
      <c r="I9" s="49" t="s">
        <v>13</v>
      </c>
      <c r="J9" s="50"/>
      <c r="K9" s="50"/>
      <c r="L9" s="50"/>
      <c r="M9" s="50"/>
      <c r="N9" s="50"/>
      <c r="O9" s="70"/>
      <c r="P9" s="51" t="s">
        <v>14</v>
      </c>
      <c r="Q9" s="51"/>
      <c r="R9" s="51"/>
      <c r="S9" s="51"/>
      <c r="T9" s="51"/>
      <c r="U9" s="51"/>
      <c r="V9" s="51"/>
      <c r="W9" s="51" t="s">
        <v>15</v>
      </c>
      <c r="X9" s="51"/>
      <c r="Y9" s="51"/>
      <c r="Z9" s="51"/>
      <c r="AA9" s="51"/>
      <c r="AB9" s="51"/>
      <c r="AC9" s="51"/>
      <c r="AD9" s="2"/>
      <c r="AE9" s="2"/>
      <c r="AF9" s="2"/>
      <c r="AG9" s="2"/>
      <c r="AH9" s="2"/>
      <c r="AI9" s="2"/>
      <c r="AJ9" s="2"/>
      <c r="AK9" s="2"/>
      <c r="AL9" s="51" t="s">
        <v>16</v>
      </c>
      <c r="AM9" s="51"/>
      <c r="AN9" s="51"/>
      <c r="AO9" s="51"/>
      <c r="AP9" s="51"/>
      <c r="AQ9" s="51"/>
      <c r="AR9" s="51"/>
      <c r="AS9" s="51"/>
      <c r="AT9" s="49" t="s">
        <v>17</v>
      </c>
      <c r="AU9" s="50"/>
      <c r="AV9" s="50"/>
      <c r="AW9" s="50"/>
      <c r="AX9" s="50"/>
      <c r="AY9" s="50"/>
      <c r="AZ9" s="50"/>
      <c r="BA9" s="50"/>
      <c r="BB9" s="51" t="s">
        <v>18</v>
      </c>
      <c r="BC9" s="51"/>
      <c r="BD9" s="51"/>
      <c r="BE9" s="51"/>
      <c r="BF9" s="51"/>
      <c r="BG9" s="51"/>
      <c r="BH9" s="51"/>
      <c r="BI9" s="51"/>
      <c r="BJ9" s="3"/>
      <c r="BK9" s="3"/>
      <c r="BL9" s="52" t="s">
        <v>19</v>
      </c>
      <c r="BM9" s="53"/>
      <c r="BN9" s="54" t="s">
        <v>20</v>
      </c>
      <c r="BO9" s="54"/>
      <c r="BP9" s="54"/>
      <c r="BQ9" s="54"/>
      <c r="BR9" s="54"/>
      <c r="BS9" s="54"/>
      <c r="BT9" s="54"/>
      <c r="BU9" s="54"/>
      <c r="BV9" s="54"/>
      <c r="BW9" s="54"/>
      <c r="BX9" s="54"/>
      <c r="BY9" s="55"/>
    </row>
    <row r="10" spans="1:78" ht="18.75" customHeight="1" x14ac:dyDescent="0.25">
      <c r="A10" s="2"/>
      <c r="B10" s="37" t="str">
        <f>データ!$N$6</f>
        <v>-</v>
      </c>
      <c r="C10" s="38"/>
      <c r="D10" s="38"/>
      <c r="E10" s="38"/>
      <c r="F10" s="38"/>
      <c r="G10" s="38"/>
      <c r="H10" s="38"/>
      <c r="I10" s="66">
        <f>データ!$O$6</f>
        <v>96.24</v>
      </c>
      <c r="J10" s="67"/>
      <c r="K10" s="67"/>
      <c r="L10" s="67"/>
      <c r="M10" s="67"/>
      <c r="N10" s="67"/>
      <c r="O10" s="68"/>
      <c r="P10" s="56">
        <f>データ!$P$6</f>
        <v>99.95</v>
      </c>
      <c r="Q10" s="56"/>
      <c r="R10" s="56"/>
      <c r="S10" s="56"/>
      <c r="T10" s="56"/>
      <c r="U10" s="56"/>
      <c r="V10" s="56"/>
      <c r="W10" s="69">
        <f>データ!$Q$6</f>
        <v>2530</v>
      </c>
      <c r="X10" s="69"/>
      <c r="Y10" s="69"/>
      <c r="Z10" s="69"/>
      <c r="AA10" s="69"/>
      <c r="AB10" s="69"/>
      <c r="AC10" s="69"/>
      <c r="AD10" s="2"/>
      <c r="AE10" s="2"/>
      <c r="AF10" s="2"/>
      <c r="AG10" s="2"/>
      <c r="AH10" s="2"/>
      <c r="AI10" s="2"/>
      <c r="AJ10" s="2"/>
      <c r="AK10" s="2"/>
      <c r="AL10" s="69">
        <f>データ!$U$6</f>
        <v>43283</v>
      </c>
      <c r="AM10" s="69"/>
      <c r="AN10" s="69"/>
      <c r="AO10" s="69"/>
      <c r="AP10" s="69"/>
      <c r="AQ10" s="69"/>
      <c r="AR10" s="69"/>
      <c r="AS10" s="69"/>
      <c r="AT10" s="37">
        <f>データ!$V$6</f>
        <v>25.82</v>
      </c>
      <c r="AU10" s="38"/>
      <c r="AV10" s="38"/>
      <c r="AW10" s="38"/>
      <c r="AX10" s="38"/>
      <c r="AY10" s="38"/>
      <c r="AZ10" s="38"/>
      <c r="BA10" s="38"/>
      <c r="BB10" s="56">
        <f>データ!$W$6</f>
        <v>1676.34</v>
      </c>
      <c r="BC10" s="56"/>
      <c r="BD10" s="56"/>
      <c r="BE10" s="56"/>
      <c r="BF10" s="56"/>
      <c r="BG10" s="56"/>
      <c r="BH10" s="56"/>
      <c r="BI10" s="56"/>
      <c r="BJ10" s="2"/>
      <c r="BK10" s="2"/>
      <c r="BL10" s="57" t="s">
        <v>21</v>
      </c>
      <c r="BM10" s="58"/>
      <c r="BN10" s="59" t="s">
        <v>22</v>
      </c>
      <c r="BO10" s="59"/>
      <c r="BP10" s="59"/>
      <c r="BQ10" s="59"/>
      <c r="BR10" s="59"/>
      <c r="BS10" s="59"/>
      <c r="BT10" s="59"/>
      <c r="BU10" s="59"/>
      <c r="BV10" s="59"/>
      <c r="BW10" s="59"/>
      <c r="BX10" s="59"/>
      <c r="BY10" s="60"/>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23</v>
      </c>
      <c r="BM11" s="61"/>
      <c r="BN11" s="61"/>
      <c r="BO11" s="61"/>
      <c r="BP11" s="61"/>
      <c r="BQ11" s="61"/>
      <c r="BR11" s="61"/>
      <c r="BS11" s="61"/>
      <c r="BT11" s="61"/>
      <c r="BU11" s="61"/>
      <c r="BV11" s="61"/>
      <c r="BW11" s="61"/>
      <c r="BX11" s="61"/>
      <c r="BY11" s="61"/>
      <c r="BZ11" s="61"/>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25">
      <c r="A14" s="2"/>
      <c r="B14" s="63" t="s">
        <v>24</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31" t="s">
        <v>25</v>
      </c>
      <c r="BM14" s="32"/>
      <c r="BN14" s="32"/>
      <c r="BO14" s="32"/>
      <c r="BP14" s="32"/>
      <c r="BQ14" s="32"/>
      <c r="BR14" s="32"/>
      <c r="BS14" s="32"/>
      <c r="BT14" s="32"/>
      <c r="BU14" s="32"/>
      <c r="BV14" s="32"/>
      <c r="BW14" s="32"/>
      <c r="BX14" s="32"/>
      <c r="BY14" s="32"/>
      <c r="BZ14" s="33"/>
    </row>
    <row r="15" spans="1:78" ht="13.5" customHeight="1" x14ac:dyDescent="0.25">
      <c r="A15" s="2"/>
      <c r="B15" s="46"/>
      <c r="C15" s="47"/>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8"/>
      <c r="BK15" s="2"/>
      <c r="BL15" s="34"/>
      <c r="BM15" s="35"/>
      <c r="BN15" s="35"/>
      <c r="BO15" s="35"/>
      <c r="BP15" s="35"/>
      <c r="BQ15" s="35"/>
      <c r="BR15" s="35"/>
      <c r="BS15" s="35"/>
      <c r="BT15" s="35"/>
      <c r="BU15" s="35"/>
      <c r="BV15" s="35"/>
      <c r="BW15" s="35"/>
      <c r="BX15" s="35"/>
      <c r="BY15" s="35"/>
      <c r="BZ15" s="36"/>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114</v>
      </c>
      <c r="BM16" s="40"/>
      <c r="BN16" s="40"/>
      <c r="BO16" s="40"/>
      <c r="BP16" s="40"/>
      <c r="BQ16" s="40"/>
      <c r="BR16" s="40"/>
      <c r="BS16" s="40"/>
      <c r="BT16" s="40"/>
      <c r="BU16" s="40"/>
      <c r="BV16" s="40"/>
      <c r="BW16" s="40"/>
      <c r="BX16" s="40"/>
      <c r="BY16" s="40"/>
      <c r="BZ16" s="41"/>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113</v>
      </c>
      <c r="BM47" s="42"/>
      <c r="BN47" s="42"/>
      <c r="BO47" s="42"/>
      <c r="BP47" s="42"/>
      <c r="BQ47" s="42"/>
      <c r="BR47" s="42"/>
      <c r="BS47" s="42"/>
      <c r="BT47" s="42"/>
      <c r="BU47" s="42"/>
      <c r="BV47" s="42"/>
      <c r="BW47" s="42"/>
      <c r="BX47" s="42"/>
      <c r="BY47" s="42"/>
      <c r="BZ47" s="41"/>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2"/>
      <c r="BN48" s="42"/>
      <c r="BO48" s="42"/>
      <c r="BP48" s="42"/>
      <c r="BQ48" s="42"/>
      <c r="BR48" s="42"/>
      <c r="BS48" s="42"/>
      <c r="BT48" s="42"/>
      <c r="BU48" s="42"/>
      <c r="BV48" s="42"/>
      <c r="BW48" s="42"/>
      <c r="BX48" s="42"/>
      <c r="BY48" s="42"/>
      <c r="BZ48" s="41"/>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2"/>
      <c r="BN49" s="42"/>
      <c r="BO49" s="42"/>
      <c r="BP49" s="42"/>
      <c r="BQ49" s="42"/>
      <c r="BR49" s="42"/>
      <c r="BS49" s="42"/>
      <c r="BT49" s="42"/>
      <c r="BU49" s="42"/>
      <c r="BV49" s="42"/>
      <c r="BW49" s="42"/>
      <c r="BX49" s="42"/>
      <c r="BY49" s="42"/>
      <c r="BZ49" s="41"/>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2"/>
      <c r="BN50" s="42"/>
      <c r="BO50" s="42"/>
      <c r="BP50" s="42"/>
      <c r="BQ50" s="42"/>
      <c r="BR50" s="42"/>
      <c r="BS50" s="42"/>
      <c r="BT50" s="42"/>
      <c r="BU50" s="42"/>
      <c r="BV50" s="42"/>
      <c r="BW50" s="42"/>
      <c r="BX50" s="42"/>
      <c r="BY50" s="42"/>
      <c r="BZ50" s="41"/>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2"/>
      <c r="BN51" s="42"/>
      <c r="BO51" s="42"/>
      <c r="BP51" s="42"/>
      <c r="BQ51" s="42"/>
      <c r="BR51" s="42"/>
      <c r="BS51" s="42"/>
      <c r="BT51" s="42"/>
      <c r="BU51" s="42"/>
      <c r="BV51" s="42"/>
      <c r="BW51" s="42"/>
      <c r="BX51" s="42"/>
      <c r="BY51" s="42"/>
      <c r="BZ51" s="41"/>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2"/>
      <c r="BN52" s="42"/>
      <c r="BO52" s="42"/>
      <c r="BP52" s="42"/>
      <c r="BQ52" s="42"/>
      <c r="BR52" s="42"/>
      <c r="BS52" s="42"/>
      <c r="BT52" s="42"/>
      <c r="BU52" s="42"/>
      <c r="BV52" s="42"/>
      <c r="BW52" s="42"/>
      <c r="BX52" s="42"/>
      <c r="BY52" s="42"/>
      <c r="BZ52" s="41"/>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2"/>
      <c r="BN53" s="42"/>
      <c r="BO53" s="42"/>
      <c r="BP53" s="42"/>
      <c r="BQ53" s="42"/>
      <c r="BR53" s="42"/>
      <c r="BS53" s="42"/>
      <c r="BT53" s="42"/>
      <c r="BU53" s="42"/>
      <c r="BV53" s="42"/>
      <c r="BW53" s="42"/>
      <c r="BX53" s="42"/>
      <c r="BY53" s="42"/>
      <c r="BZ53" s="41"/>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2"/>
      <c r="BN54" s="42"/>
      <c r="BO54" s="42"/>
      <c r="BP54" s="42"/>
      <c r="BQ54" s="42"/>
      <c r="BR54" s="42"/>
      <c r="BS54" s="42"/>
      <c r="BT54" s="42"/>
      <c r="BU54" s="42"/>
      <c r="BV54" s="42"/>
      <c r="BW54" s="42"/>
      <c r="BX54" s="42"/>
      <c r="BY54" s="42"/>
      <c r="BZ54" s="41"/>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2"/>
      <c r="BN55" s="42"/>
      <c r="BO55" s="42"/>
      <c r="BP55" s="42"/>
      <c r="BQ55" s="42"/>
      <c r="BR55" s="42"/>
      <c r="BS55" s="42"/>
      <c r="BT55" s="42"/>
      <c r="BU55" s="42"/>
      <c r="BV55" s="42"/>
      <c r="BW55" s="42"/>
      <c r="BX55" s="42"/>
      <c r="BY55" s="42"/>
      <c r="BZ55" s="41"/>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2"/>
      <c r="BN56" s="42"/>
      <c r="BO56" s="42"/>
      <c r="BP56" s="42"/>
      <c r="BQ56" s="42"/>
      <c r="BR56" s="42"/>
      <c r="BS56" s="42"/>
      <c r="BT56" s="42"/>
      <c r="BU56" s="42"/>
      <c r="BV56" s="42"/>
      <c r="BW56" s="42"/>
      <c r="BX56" s="42"/>
      <c r="BY56" s="42"/>
      <c r="BZ56" s="41"/>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2"/>
      <c r="BN57" s="42"/>
      <c r="BO57" s="42"/>
      <c r="BP57" s="42"/>
      <c r="BQ57" s="42"/>
      <c r="BR57" s="42"/>
      <c r="BS57" s="42"/>
      <c r="BT57" s="42"/>
      <c r="BU57" s="42"/>
      <c r="BV57" s="42"/>
      <c r="BW57" s="42"/>
      <c r="BX57" s="42"/>
      <c r="BY57" s="42"/>
      <c r="BZ57" s="41"/>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2"/>
      <c r="BN58" s="42"/>
      <c r="BO58" s="42"/>
      <c r="BP58" s="42"/>
      <c r="BQ58" s="42"/>
      <c r="BR58" s="42"/>
      <c r="BS58" s="42"/>
      <c r="BT58" s="42"/>
      <c r="BU58" s="42"/>
      <c r="BV58" s="42"/>
      <c r="BW58" s="42"/>
      <c r="BX58" s="42"/>
      <c r="BY58" s="42"/>
      <c r="BZ58" s="41"/>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2"/>
      <c r="BN59" s="42"/>
      <c r="BO59" s="42"/>
      <c r="BP59" s="42"/>
      <c r="BQ59" s="42"/>
      <c r="BR59" s="42"/>
      <c r="BS59" s="42"/>
      <c r="BT59" s="42"/>
      <c r="BU59" s="42"/>
      <c r="BV59" s="42"/>
      <c r="BW59" s="42"/>
      <c r="BX59" s="42"/>
      <c r="BY59" s="42"/>
      <c r="BZ59" s="41"/>
    </row>
    <row r="60" spans="1:78" ht="13.5" customHeight="1" x14ac:dyDescent="0.25">
      <c r="A60" s="2"/>
      <c r="B60" s="46" t="s">
        <v>27</v>
      </c>
      <c r="C60" s="47"/>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c r="AI60" s="47"/>
      <c r="AJ60" s="47"/>
      <c r="AK60" s="47"/>
      <c r="AL60" s="47"/>
      <c r="AM60" s="47"/>
      <c r="AN60" s="47"/>
      <c r="AO60" s="47"/>
      <c r="AP60" s="47"/>
      <c r="AQ60" s="47"/>
      <c r="AR60" s="47"/>
      <c r="AS60" s="47"/>
      <c r="AT60" s="47"/>
      <c r="AU60" s="47"/>
      <c r="AV60" s="47"/>
      <c r="AW60" s="47"/>
      <c r="AX60" s="47"/>
      <c r="AY60" s="47"/>
      <c r="AZ60" s="47"/>
      <c r="BA60" s="47"/>
      <c r="BB60" s="47"/>
      <c r="BC60" s="47"/>
      <c r="BD60" s="47"/>
      <c r="BE60" s="47"/>
      <c r="BF60" s="47"/>
      <c r="BG60" s="47"/>
      <c r="BH60" s="47"/>
      <c r="BI60" s="47"/>
      <c r="BJ60" s="48"/>
      <c r="BK60" s="2"/>
      <c r="BL60" s="39"/>
      <c r="BM60" s="42"/>
      <c r="BN60" s="42"/>
      <c r="BO60" s="42"/>
      <c r="BP60" s="42"/>
      <c r="BQ60" s="42"/>
      <c r="BR60" s="42"/>
      <c r="BS60" s="42"/>
      <c r="BT60" s="42"/>
      <c r="BU60" s="42"/>
      <c r="BV60" s="42"/>
      <c r="BW60" s="42"/>
      <c r="BX60" s="42"/>
      <c r="BY60" s="42"/>
      <c r="BZ60" s="41"/>
    </row>
    <row r="61" spans="1:78" ht="13.5" customHeight="1" x14ac:dyDescent="0.25">
      <c r="A61" s="2"/>
      <c r="B61" s="46"/>
      <c r="C61" s="47"/>
      <c r="D61" s="47"/>
      <c r="E61" s="47"/>
      <c r="F61" s="47"/>
      <c r="G61" s="47"/>
      <c r="H61" s="47"/>
      <c r="I61" s="47"/>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47"/>
      <c r="AI61" s="47"/>
      <c r="AJ61" s="47"/>
      <c r="AK61" s="47"/>
      <c r="AL61" s="47"/>
      <c r="AM61" s="47"/>
      <c r="AN61" s="47"/>
      <c r="AO61" s="47"/>
      <c r="AP61" s="47"/>
      <c r="AQ61" s="47"/>
      <c r="AR61" s="47"/>
      <c r="AS61" s="47"/>
      <c r="AT61" s="47"/>
      <c r="AU61" s="47"/>
      <c r="AV61" s="47"/>
      <c r="AW61" s="47"/>
      <c r="AX61" s="47"/>
      <c r="AY61" s="47"/>
      <c r="AZ61" s="47"/>
      <c r="BA61" s="47"/>
      <c r="BB61" s="47"/>
      <c r="BC61" s="47"/>
      <c r="BD61" s="47"/>
      <c r="BE61" s="47"/>
      <c r="BF61" s="47"/>
      <c r="BG61" s="47"/>
      <c r="BH61" s="47"/>
      <c r="BI61" s="47"/>
      <c r="BJ61" s="48"/>
      <c r="BK61" s="2"/>
      <c r="BL61" s="39"/>
      <c r="BM61" s="42"/>
      <c r="BN61" s="42"/>
      <c r="BO61" s="42"/>
      <c r="BP61" s="42"/>
      <c r="BQ61" s="42"/>
      <c r="BR61" s="42"/>
      <c r="BS61" s="42"/>
      <c r="BT61" s="42"/>
      <c r="BU61" s="42"/>
      <c r="BV61" s="42"/>
      <c r="BW61" s="42"/>
      <c r="BX61" s="42"/>
      <c r="BY61" s="42"/>
      <c r="BZ61" s="41"/>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2"/>
      <c r="BN62" s="42"/>
      <c r="BO62" s="42"/>
      <c r="BP62" s="42"/>
      <c r="BQ62" s="42"/>
      <c r="BR62" s="42"/>
      <c r="BS62" s="42"/>
      <c r="BT62" s="42"/>
      <c r="BU62" s="42"/>
      <c r="BV62" s="42"/>
      <c r="BW62" s="42"/>
      <c r="BX62" s="42"/>
      <c r="BY62" s="42"/>
      <c r="BZ62" s="41"/>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3"/>
      <c r="BM63" s="44"/>
      <c r="BN63" s="44"/>
      <c r="BO63" s="44"/>
      <c r="BP63" s="44"/>
      <c r="BQ63" s="44"/>
      <c r="BR63" s="44"/>
      <c r="BS63" s="44"/>
      <c r="BT63" s="44"/>
      <c r="BU63" s="44"/>
      <c r="BV63" s="44"/>
      <c r="BW63" s="44"/>
      <c r="BX63" s="44"/>
      <c r="BY63" s="44"/>
      <c r="BZ63" s="45"/>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25">
      <c r="C83" s="12"/>
    </row>
    <row r="84" spans="1:78" hidden="1" x14ac:dyDescent="0.2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CNfYIjE/Bnv+JRXfQ54NcC74i5t5u6IsTfgBKUazCnNWHg0q7ADt+dFdgPsTyl95cRY0cDuOZIQwBVBVGkjuiw==" saltValue="H8cp3iuwlr73i1fSIUIBJ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3" x14ac:dyDescent="0.25"/>
  <cols>
    <col min="2" max="144" width="11.84375" customWidth="1"/>
  </cols>
  <sheetData>
    <row r="1" spans="1:144" x14ac:dyDescent="0.2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2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2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5">
      <c r="A6" s="15" t="s">
        <v>92</v>
      </c>
      <c r="B6" s="20">
        <f>B7</f>
        <v>2022</v>
      </c>
      <c r="C6" s="20">
        <f t="shared" ref="C6:W6" si="3">C7</f>
        <v>234478</v>
      </c>
      <c r="D6" s="20">
        <f t="shared" si="3"/>
        <v>46</v>
      </c>
      <c r="E6" s="20">
        <f t="shared" si="3"/>
        <v>1</v>
      </c>
      <c r="F6" s="20">
        <f t="shared" si="3"/>
        <v>0</v>
      </c>
      <c r="G6" s="20">
        <f t="shared" si="3"/>
        <v>1</v>
      </c>
      <c r="H6" s="20" t="str">
        <f t="shared" si="3"/>
        <v>愛知県　武豊町</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96.24</v>
      </c>
      <c r="P6" s="21">
        <f t="shared" si="3"/>
        <v>99.95</v>
      </c>
      <c r="Q6" s="21">
        <f t="shared" si="3"/>
        <v>2530</v>
      </c>
      <c r="R6" s="21">
        <f t="shared" si="3"/>
        <v>43363</v>
      </c>
      <c r="S6" s="21">
        <f t="shared" si="3"/>
        <v>26.37</v>
      </c>
      <c r="T6" s="21">
        <f t="shared" si="3"/>
        <v>1644.41</v>
      </c>
      <c r="U6" s="21">
        <f t="shared" si="3"/>
        <v>43283</v>
      </c>
      <c r="V6" s="21">
        <f t="shared" si="3"/>
        <v>25.82</v>
      </c>
      <c r="W6" s="21">
        <f t="shared" si="3"/>
        <v>1676.34</v>
      </c>
      <c r="X6" s="22">
        <f>IF(X7="",NA(),X7)</f>
        <v>123.72</v>
      </c>
      <c r="Y6" s="22">
        <f t="shared" ref="Y6:AG6" si="4">IF(Y7="",NA(),Y7)</f>
        <v>118.03</v>
      </c>
      <c r="Z6" s="22">
        <f t="shared" si="4"/>
        <v>116.64</v>
      </c>
      <c r="AA6" s="22">
        <f t="shared" si="4"/>
        <v>117.31</v>
      </c>
      <c r="AB6" s="22">
        <f t="shared" si="4"/>
        <v>112.37</v>
      </c>
      <c r="AC6" s="22">
        <f t="shared" si="4"/>
        <v>110.66</v>
      </c>
      <c r="AD6" s="22">
        <f t="shared" si="4"/>
        <v>109.01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4.6900000000000004</v>
      </c>
      <c r="AR6" s="22">
        <f t="shared" si="5"/>
        <v>4.72</v>
      </c>
      <c r="AS6" s="21" t="str">
        <f>IF(AS7="","",IF(AS7="-","【-】","【"&amp;SUBSTITUTE(TEXT(AS7,"#,##0.00"),"-","△")&amp;"】"))</f>
        <v>【1.34】</v>
      </c>
      <c r="AT6" s="22">
        <f>IF(AT7="",NA(),AT7)</f>
        <v>548.78</v>
      </c>
      <c r="AU6" s="22">
        <f t="shared" ref="AU6:BC6" si="6">IF(AU7="",NA(),AU7)</f>
        <v>690.76</v>
      </c>
      <c r="AV6" s="22">
        <f t="shared" si="6"/>
        <v>698.85</v>
      </c>
      <c r="AW6" s="22">
        <f t="shared" si="6"/>
        <v>605.05999999999995</v>
      </c>
      <c r="AX6" s="22">
        <f t="shared" si="6"/>
        <v>486.1</v>
      </c>
      <c r="AY6" s="22">
        <f t="shared" si="6"/>
        <v>366.03</v>
      </c>
      <c r="AZ6" s="22">
        <f t="shared" si="6"/>
        <v>365.18</v>
      </c>
      <c r="BA6" s="22">
        <f t="shared" si="6"/>
        <v>327.77</v>
      </c>
      <c r="BB6" s="22">
        <f t="shared" si="6"/>
        <v>338.02</v>
      </c>
      <c r="BC6" s="22">
        <f t="shared" si="6"/>
        <v>345.94</v>
      </c>
      <c r="BD6" s="21" t="str">
        <f>IF(BD7="","",IF(BD7="-","【-】","【"&amp;SUBSTITUTE(TEXT(BD7,"#,##0.00"),"-","△")&amp;"】"))</f>
        <v>【252.29】</v>
      </c>
      <c r="BE6" s="22">
        <f>IF(BE7="",NA(),BE7)</f>
        <v>27.49</v>
      </c>
      <c r="BF6" s="22">
        <f t="shared" ref="BF6:BN6" si="7">IF(BF7="",NA(),BF7)</f>
        <v>22.48</v>
      </c>
      <c r="BG6" s="22">
        <f t="shared" si="7"/>
        <v>17.45</v>
      </c>
      <c r="BH6" s="22">
        <f t="shared" si="7"/>
        <v>11.68</v>
      </c>
      <c r="BI6" s="22">
        <f t="shared" si="7"/>
        <v>6.99</v>
      </c>
      <c r="BJ6" s="22">
        <f t="shared" si="7"/>
        <v>370.12</v>
      </c>
      <c r="BK6" s="22">
        <f t="shared" si="7"/>
        <v>371.65</v>
      </c>
      <c r="BL6" s="22">
        <f t="shared" si="7"/>
        <v>397.1</v>
      </c>
      <c r="BM6" s="22">
        <f t="shared" si="7"/>
        <v>379.91</v>
      </c>
      <c r="BN6" s="22">
        <f t="shared" si="7"/>
        <v>386.61</v>
      </c>
      <c r="BO6" s="21" t="str">
        <f>IF(BO7="","",IF(BO7="-","【-】","【"&amp;SUBSTITUTE(TEXT(BO7,"#,##0.00"),"-","△")&amp;"】"))</f>
        <v>【268.07】</v>
      </c>
      <c r="BP6" s="22">
        <f>IF(BP7="",NA(),BP7)</f>
        <v>125.83</v>
      </c>
      <c r="BQ6" s="22">
        <f t="shared" ref="BQ6:BY6" si="8">IF(BQ7="",NA(),BQ7)</f>
        <v>117.52</v>
      </c>
      <c r="BR6" s="22">
        <f t="shared" si="8"/>
        <v>112.02</v>
      </c>
      <c r="BS6" s="22">
        <f t="shared" si="8"/>
        <v>115.02</v>
      </c>
      <c r="BT6" s="22">
        <f t="shared" si="8"/>
        <v>98.83</v>
      </c>
      <c r="BU6" s="22">
        <f t="shared" si="8"/>
        <v>100.42</v>
      </c>
      <c r="BV6" s="22">
        <f t="shared" si="8"/>
        <v>98.77</v>
      </c>
      <c r="BW6" s="22">
        <f t="shared" si="8"/>
        <v>95.79</v>
      </c>
      <c r="BX6" s="22">
        <f t="shared" si="8"/>
        <v>98.3</v>
      </c>
      <c r="BY6" s="22">
        <f t="shared" si="8"/>
        <v>93.82</v>
      </c>
      <c r="BZ6" s="21" t="str">
        <f>IF(BZ7="","",IF(BZ7="-","【-】","【"&amp;SUBSTITUTE(TEXT(BZ7,"#,##0.00"),"-","△")&amp;"】"))</f>
        <v>【97.47】</v>
      </c>
      <c r="CA6" s="22">
        <f>IF(CA7="",NA(),CA7)</f>
        <v>108.85</v>
      </c>
      <c r="CB6" s="22">
        <f t="shared" ref="CB6:CJ6" si="9">IF(CB7="",NA(),CB7)</f>
        <v>116.41</v>
      </c>
      <c r="CC6" s="22">
        <f t="shared" si="9"/>
        <v>117.91</v>
      </c>
      <c r="CD6" s="22">
        <f t="shared" si="9"/>
        <v>119.21</v>
      </c>
      <c r="CE6" s="22">
        <f t="shared" si="9"/>
        <v>125.7</v>
      </c>
      <c r="CF6" s="22">
        <f t="shared" si="9"/>
        <v>171.67</v>
      </c>
      <c r="CG6" s="22">
        <f t="shared" si="9"/>
        <v>173.67</v>
      </c>
      <c r="CH6" s="22">
        <f t="shared" si="9"/>
        <v>171.13</v>
      </c>
      <c r="CI6" s="22">
        <f t="shared" si="9"/>
        <v>173.7</v>
      </c>
      <c r="CJ6" s="22">
        <f t="shared" si="9"/>
        <v>178.94</v>
      </c>
      <c r="CK6" s="21" t="str">
        <f>IF(CK7="","",IF(CK7="-","【-】","【"&amp;SUBSTITUTE(TEXT(CK7,"#,##0.00"),"-","△")&amp;"】"))</f>
        <v>【174.75】</v>
      </c>
      <c r="CL6" s="22">
        <f>IF(CL7="",NA(),CL7)</f>
        <v>60.67</v>
      </c>
      <c r="CM6" s="22">
        <f t="shared" ref="CM6:CU6" si="10">IF(CM7="",NA(),CM7)</f>
        <v>60.27</v>
      </c>
      <c r="CN6" s="22">
        <f t="shared" si="10"/>
        <v>61.71</v>
      </c>
      <c r="CO6" s="22">
        <f t="shared" si="10"/>
        <v>61.05</v>
      </c>
      <c r="CP6" s="22">
        <f t="shared" si="10"/>
        <v>60.42</v>
      </c>
      <c r="CQ6" s="22">
        <f t="shared" si="10"/>
        <v>59.74</v>
      </c>
      <c r="CR6" s="22">
        <f t="shared" si="10"/>
        <v>59.67</v>
      </c>
      <c r="CS6" s="22">
        <f t="shared" si="10"/>
        <v>60.12</v>
      </c>
      <c r="CT6" s="22">
        <f t="shared" si="10"/>
        <v>60.34</v>
      </c>
      <c r="CU6" s="22">
        <f t="shared" si="10"/>
        <v>59.54</v>
      </c>
      <c r="CV6" s="21" t="str">
        <f>IF(CV7="","",IF(CV7="-","【-】","【"&amp;SUBSTITUTE(TEXT(CV7,"#,##0.00"),"-","△")&amp;"】"))</f>
        <v>【59.97】</v>
      </c>
      <c r="CW6" s="22">
        <f>IF(CW7="",NA(),CW7)</f>
        <v>92.95</v>
      </c>
      <c r="CX6" s="22">
        <f t="shared" ref="CX6:DF6" si="11">IF(CX7="",NA(),CX7)</f>
        <v>93.57</v>
      </c>
      <c r="CY6" s="22">
        <f t="shared" si="11"/>
        <v>94.25</v>
      </c>
      <c r="CZ6" s="22">
        <f t="shared" si="11"/>
        <v>94.78</v>
      </c>
      <c r="DA6" s="22">
        <f t="shared" si="11"/>
        <v>94.8</v>
      </c>
      <c r="DB6" s="22">
        <f t="shared" si="11"/>
        <v>84.8</v>
      </c>
      <c r="DC6" s="22">
        <f t="shared" si="11"/>
        <v>84.6</v>
      </c>
      <c r="DD6" s="22">
        <f t="shared" si="11"/>
        <v>84.24</v>
      </c>
      <c r="DE6" s="22">
        <f t="shared" si="11"/>
        <v>84.19</v>
      </c>
      <c r="DF6" s="22">
        <f t="shared" si="11"/>
        <v>83.93</v>
      </c>
      <c r="DG6" s="21" t="str">
        <f>IF(DG7="","",IF(DG7="-","【-】","【"&amp;SUBSTITUTE(TEXT(DG7,"#,##0.00"),"-","△")&amp;"】"))</f>
        <v>【89.76】</v>
      </c>
      <c r="DH6" s="22">
        <f>IF(DH7="",NA(),DH7)</f>
        <v>45.05</v>
      </c>
      <c r="DI6" s="22">
        <f t="shared" ref="DI6:DQ6" si="12">IF(DI7="",NA(),DI7)</f>
        <v>45.92</v>
      </c>
      <c r="DJ6" s="22">
        <f t="shared" si="12"/>
        <v>46.49</v>
      </c>
      <c r="DK6" s="22">
        <f t="shared" si="12"/>
        <v>47.68</v>
      </c>
      <c r="DL6" s="22">
        <f t="shared" si="12"/>
        <v>47.68</v>
      </c>
      <c r="DM6" s="22">
        <f t="shared" si="12"/>
        <v>47.66</v>
      </c>
      <c r="DN6" s="22">
        <f t="shared" si="12"/>
        <v>48.17</v>
      </c>
      <c r="DO6" s="22">
        <f t="shared" si="12"/>
        <v>48.83</v>
      </c>
      <c r="DP6" s="22">
        <f t="shared" si="12"/>
        <v>49.96</v>
      </c>
      <c r="DQ6" s="22">
        <f t="shared" si="12"/>
        <v>50.82</v>
      </c>
      <c r="DR6" s="21" t="str">
        <f>IF(DR7="","",IF(DR7="-","【-】","【"&amp;SUBSTITUTE(TEXT(DR7,"#,##0.00"),"-","△")&amp;"】"))</f>
        <v>【51.51】</v>
      </c>
      <c r="DS6" s="22">
        <f>IF(DS7="",NA(),DS7)</f>
        <v>24.36</v>
      </c>
      <c r="DT6" s="22">
        <f t="shared" ref="DT6:EB6" si="13">IF(DT7="",NA(),DT7)</f>
        <v>24.39</v>
      </c>
      <c r="DU6" s="22">
        <f t="shared" si="13"/>
        <v>22.65</v>
      </c>
      <c r="DV6" s="22">
        <f t="shared" si="13"/>
        <v>22.67</v>
      </c>
      <c r="DW6" s="22">
        <f t="shared" si="13"/>
        <v>23.62</v>
      </c>
      <c r="DX6" s="22">
        <f t="shared" si="13"/>
        <v>15.1</v>
      </c>
      <c r="DY6" s="22">
        <f t="shared" si="13"/>
        <v>17.12</v>
      </c>
      <c r="DZ6" s="22">
        <f t="shared" si="13"/>
        <v>18.18</v>
      </c>
      <c r="EA6" s="22">
        <f t="shared" si="13"/>
        <v>19.32</v>
      </c>
      <c r="EB6" s="22">
        <f t="shared" si="13"/>
        <v>21.16</v>
      </c>
      <c r="EC6" s="21" t="str">
        <f>IF(EC7="","",IF(EC7="-","【-】","【"&amp;SUBSTITUTE(TEXT(EC7,"#,##0.00"),"-","△")&amp;"】"))</f>
        <v>【23.75】</v>
      </c>
      <c r="ED6" s="22">
        <f>IF(ED7="",NA(),ED7)</f>
        <v>0.5</v>
      </c>
      <c r="EE6" s="22">
        <f t="shared" ref="EE6:EM6" si="14">IF(EE7="",NA(),EE7)</f>
        <v>0.7</v>
      </c>
      <c r="EF6" s="22">
        <f t="shared" si="14"/>
        <v>0.69</v>
      </c>
      <c r="EG6" s="22">
        <f t="shared" si="14"/>
        <v>0.53</v>
      </c>
      <c r="EH6" s="22">
        <f t="shared" si="14"/>
        <v>0.75</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x14ac:dyDescent="0.25">
      <c r="A7" s="15"/>
      <c r="B7" s="24">
        <v>2022</v>
      </c>
      <c r="C7" s="24">
        <v>234478</v>
      </c>
      <c r="D7" s="24">
        <v>46</v>
      </c>
      <c r="E7" s="24">
        <v>1</v>
      </c>
      <c r="F7" s="24">
        <v>0</v>
      </c>
      <c r="G7" s="24">
        <v>1</v>
      </c>
      <c r="H7" s="24" t="s">
        <v>93</v>
      </c>
      <c r="I7" s="24" t="s">
        <v>94</v>
      </c>
      <c r="J7" s="24" t="s">
        <v>95</v>
      </c>
      <c r="K7" s="24" t="s">
        <v>96</v>
      </c>
      <c r="L7" s="24" t="s">
        <v>97</v>
      </c>
      <c r="M7" s="24" t="s">
        <v>98</v>
      </c>
      <c r="N7" s="25" t="s">
        <v>99</v>
      </c>
      <c r="O7" s="25">
        <v>96.24</v>
      </c>
      <c r="P7" s="25">
        <v>99.95</v>
      </c>
      <c r="Q7" s="25">
        <v>2530</v>
      </c>
      <c r="R7" s="25">
        <v>43363</v>
      </c>
      <c r="S7" s="25">
        <v>26.37</v>
      </c>
      <c r="T7" s="25">
        <v>1644.41</v>
      </c>
      <c r="U7" s="25">
        <v>43283</v>
      </c>
      <c r="V7" s="25">
        <v>25.82</v>
      </c>
      <c r="W7" s="25">
        <v>1676.34</v>
      </c>
      <c r="X7" s="25">
        <v>123.72</v>
      </c>
      <c r="Y7" s="25">
        <v>118.03</v>
      </c>
      <c r="Z7" s="25">
        <v>116.64</v>
      </c>
      <c r="AA7" s="25">
        <v>117.31</v>
      </c>
      <c r="AB7" s="25">
        <v>112.37</v>
      </c>
      <c r="AC7" s="25">
        <v>110.66</v>
      </c>
      <c r="AD7" s="25">
        <v>109.01</v>
      </c>
      <c r="AE7" s="25">
        <v>108.83</v>
      </c>
      <c r="AF7" s="25">
        <v>109.23</v>
      </c>
      <c r="AG7" s="25">
        <v>108.04</v>
      </c>
      <c r="AH7" s="25">
        <v>108.7</v>
      </c>
      <c r="AI7" s="25">
        <v>0</v>
      </c>
      <c r="AJ7" s="25">
        <v>0</v>
      </c>
      <c r="AK7" s="25">
        <v>0</v>
      </c>
      <c r="AL7" s="25">
        <v>0</v>
      </c>
      <c r="AM7" s="25">
        <v>0</v>
      </c>
      <c r="AN7" s="25">
        <v>2.74</v>
      </c>
      <c r="AO7" s="25">
        <v>3.7</v>
      </c>
      <c r="AP7" s="25">
        <v>4.34</v>
      </c>
      <c r="AQ7" s="25">
        <v>4.6900000000000004</v>
      </c>
      <c r="AR7" s="25">
        <v>4.72</v>
      </c>
      <c r="AS7" s="25">
        <v>1.34</v>
      </c>
      <c r="AT7" s="25">
        <v>548.78</v>
      </c>
      <c r="AU7" s="25">
        <v>690.76</v>
      </c>
      <c r="AV7" s="25">
        <v>698.85</v>
      </c>
      <c r="AW7" s="25">
        <v>605.05999999999995</v>
      </c>
      <c r="AX7" s="25">
        <v>486.1</v>
      </c>
      <c r="AY7" s="25">
        <v>366.03</v>
      </c>
      <c r="AZ7" s="25">
        <v>365.18</v>
      </c>
      <c r="BA7" s="25">
        <v>327.77</v>
      </c>
      <c r="BB7" s="25">
        <v>338.02</v>
      </c>
      <c r="BC7" s="25">
        <v>345.94</v>
      </c>
      <c r="BD7" s="25">
        <v>252.29</v>
      </c>
      <c r="BE7" s="25">
        <v>27.49</v>
      </c>
      <c r="BF7" s="25">
        <v>22.48</v>
      </c>
      <c r="BG7" s="25">
        <v>17.45</v>
      </c>
      <c r="BH7" s="25">
        <v>11.68</v>
      </c>
      <c r="BI7" s="25">
        <v>6.99</v>
      </c>
      <c r="BJ7" s="25">
        <v>370.12</v>
      </c>
      <c r="BK7" s="25">
        <v>371.65</v>
      </c>
      <c r="BL7" s="25">
        <v>397.1</v>
      </c>
      <c r="BM7" s="25">
        <v>379.91</v>
      </c>
      <c r="BN7" s="25">
        <v>386.61</v>
      </c>
      <c r="BO7" s="25">
        <v>268.07</v>
      </c>
      <c r="BP7" s="25">
        <v>125.83</v>
      </c>
      <c r="BQ7" s="25">
        <v>117.52</v>
      </c>
      <c r="BR7" s="25">
        <v>112.02</v>
      </c>
      <c r="BS7" s="25">
        <v>115.02</v>
      </c>
      <c r="BT7" s="25">
        <v>98.83</v>
      </c>
      <c r="BU7" s="25">
        <v>100.42</v>
      </c>
      <c r="BV7" s="25">
        <v>98.77</v>
      </c>
      <c r="BW7" s="25">
        <v>95.79</v>
      </c>
      <c r="BX7" s="25">
        <v>98.3</v>
      </c>
      <c r="BY7" s="25">
        <v>93.82</v>
      </c>
      <c r="BZ7" s="25">
        <v>97.47</v>
      </c>
      <c r="CA7" s="25">
        <v>108.85</v>
      </c>
      <c r="CB7" s="25">
        <v>116.41</v>
      </c>
      <c r="CC7" s="25">
        <v>117.91</v>
      </c>
      <c r="CD7" s="25">
        <v>119.21</v>
      </c>
      <c r="CE7" s="25">
        <v>125.7</v>
      </c>
      <c r="CF7" s="25">
        <v>171.67</v>
      </c>
      <c r="CG7" s="25">
        <v>173.67</v>
      </c>
      <c r="CH7" s="25">
        <v>171.13</v>
      </c>
      <c r="CI7" s="25">
        <v>173.7</v>
      </c>
      <c r="CJ7" s="25">
        <v>178.94</v>
      </c>
      <c r="CK7" s="25">
        <v>174.75</v>
      </c>
      <c r="CL7" s="25">
        <v>60.67</v>
      </c>
      <c r="CM7" s="25">
        <v>60.27</v>
      </c>
      <c r="CN7" s="25">
        <v>61.71</v>
      </c>
      <c r="CO7" s="25">
        <v>61.05</v>
      </c>
      <c r="CP7" s="25">
        <v>60.42</v>
      </c>
      <c r="CQ7" s="25">
        <v>59.74</v>
      </c>
      <c r="CR7" s="25">
        <v>59.67</v>
      </c>
      <c r="CS7" s="25">
        <v>60.12</v>
      </c>
      <c r="CT7" s="25">
        <v>60.34</v>
      </c>
      <c r="CU7" s="25">
        <v>59.54</v>
      </c>
      <c r="CV7" s="25">
        <v>59.97</v>
      </c>
      <c r="CW7" s="25">
        <v>92.95</v>
      </c>
      <c r="CX7" s="25">
        <v>93.57</v>
      </c>
      <c r="CY7" s="25">
        <v>94.25</v>
      </c>
      <c r="CZ7" s="25">
        <v>94.78</v>
      </c>
      <c r="DA7" s="25">
        <v>94.8</v>
      </c>
      <c r="DB7" s="25">
        <v>84.8</v>
      </c>
      <c r="DC7" s="25">
        <v>84.6</v>
      </c>
      <c r="DD7" s="25">
        <v>84.24</v>
      </c>
      <c r="DE7" s="25">
        <v>84.19</v>
      </c>
      <c r="DF7" s="25">
        <v>83.93</v>
      </c>
      <c r="DG7" s="25">
        <v>89.76</v>
      </c>
      <c r="DH7" s="25">
        <v>45.05</v>
      </c>
      <c r="DI7" s="25">
        <v>45.92</v>
      </c>
      <c r="DJ7" s="25">
        <v>46.49</v>
      </c>
      <c r="DK7" s="25">
        <v>47.68</v>
      </c>
      <c r="DL7" s="25">
        <v>47.68</v>
      </c>
      <c r="DM7" s="25">
        <v>47.66</v>
      </c>
      <c r="DN7" s="25">
        <v>48.17</v>
      </c>
      <c r="DO7" s="25">
        <v>48.83</v>
      </c>
      <c r="DP7" s="25">
        <v>49.96</v>
      </c>
      <c r="DQ7" s="25">
        <v>50.82</v>
      </c>
      <c r="DR7" s="25">
        <v>51.51</v>
      </c>
      <c r="DS7" s="25">
        <v>24.36</v>
      </c>
      <c r="DT7" s="25">
        <v>24.39</v>
      </c>
      <c r="DU7" s="25">
        <v>22.65</v>
      </c>
      <c r="DV7" s="25">
        <v>22.67</v>
      </c>
      <c r="DW7" s="25">
        <v>23.62</v>
      </c>
      <c r="DX7" s="25">
        <v>15.1</v>
      </c>
      <c r="DY7" s="25">
        <v>17.12</v>
      </c>
      <c r="DZ7" s="25">
        <v>18.18</v>
      </c>
      <c r="EA7" s="25">
        <v>19.32</v>
      </c>
      <c r="EB7" s="25">
        <v>21.16</v>
      </c>
      <c r="EC7" s="25">
        <v>23.75</v>
      </c>
      <c r="ED7" s="25">
        <v>0.5</v>
      </c>
      <c r="EE7" s="25">
        <v>0.7</v>
      </c>
      <c r="EF7" s="25">
        <v>0.69</v>
      </c>
      <c r="EG7" s="25">
        <v>0.53</v>
      </c>
      <c r="EH7" s="25">
        <v>0.75</v>
      </c>
      <c r="EI7" s="25">
        <v>0.57999999999999996</v>
      </c>
      <c r="EJ7" s="25">
        <v>0.54</v>
      </c>
      <c r="EK7" s="25">
        <v>0.56999999999999995</v>
      </c>
      <c r="EL7" s="25">
        <v>0.52</v>
      </c>
      <c r="EM7" s="25">
        <v>0.48</v>
      </c>
      <c r="EN7" s="25">
        <v>0.67</v>
      </c>
    </row>
    <row r="8" spans="1:144" x14ac:dyDescent="0.2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5">
      <c r="B11">
        <v>4</v>
      </c>
      <c r="C11">
        <v>3</v>
      </c>
      <c r="D11">
        <v>2</v>
      </c>
      <c r="E11">
        <v>1</v>
      </c>
      <c r="F11">
        <v>0</v>
      </c>
      <c r="G11" t="s">
        <v>105</v>
      </c>
    </row>
    <row r="12" spans="1:144" x14ac:dyDescent="0.25">
      <c r="B12">
        <v>1</v>
      </c>
      <c r="C12">
        <v>1</v>
      </c>
      <c r="D12">
        <v>2</v>
      </c>
      <c r="E12">
        <v>3</v>
      </c>
      <c r="F12">
        <v>4</v>
      </c>
      <c r="G12" t="s">
        <v>106</v>
      </c>
    </row>
    <row r="13" spans="1:144" x14ac:dyDescent="0.25">
      <c r="B13" t="s">
        <v>107</v>
      </c>
      <c r="C13" t="s">
        <v>108</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2024-01-24T05:16:14Z</cp:lastPrinted>
  <dcterms:created xsi:type="dcterms:W3CDTF">2023-12-05T00:55:59Z</dcterms:created>
  <dcterms:modified xsi:type="dcterms:W3CDTF">2024-02-22T06:25:16Z</dcterms:modified>
  <cp:category/>
</cp:coreProperties>
</file>