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50　武豊町\"/>
    </mc:Choice>
  </mc:AlternateContent>
  <xr:revisionPtr revIDLastSave="0" documentId="13_ncr:1_{CC1286AC-9ED3-47C7-915A-DDCCAF81ACD7}" xr6:coauthVersionLast="47" xr6:coauthVersionMax="47" xr10:uidLastSave="{00000000-0000-0000-0000-000000000000}"/>
  <workbookProtection workbookAlgorithmName="SHA-512" workbookHashValue="Fc3NHD/WRQDrPonGvFoyEcHiQf1Sw7hOgyWIa4Y00B97C4AUdfan+NGRhzc0GM6cP0L/NPewhW96CeEX56Kxcw==" workbookSaltValue="ea5JwB54NuDRlIpI/deiq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E85" i="4"/>
  <c r="BB10" i="4"/>
  <c r="AT10" i="4"/>
  <c r="AD10" i="4"/>
  <c r="P10" i="4"/>
  <c r="I10" i="4"/>
  <c r="B10" i="4"/>
  <c r="BB8" i="4"/>
  <c r="AT8" i="4"/>
  <c r="W8" i="4"/>
  <c r="P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<sst xmlns="http://schemas.openxmlformats.org/spreadsheetml/2006/main" count="278" uniqueCount="117">
  <si>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</si>
  <si>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</si>
  <si>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</si>
  <si>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</si>
  <si>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</si>
  <si>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</si>
  <si>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</si>
  <si>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</si>
  <si>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</si>
  <si>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</si>
  <si>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</si>
  <si>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</si>
  <si>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</si>
  <si>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</si>
  <si>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</si>
  <si>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</si>
  <si>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</si>
  <si>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</si>
  <si>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</si>
  <si>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</si>
  <si>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</si>
  <si>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</si>
  <si>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</si>
  <si>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</si>
  <si>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</si>
  <si>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</si>
  <si>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</si>
  <si>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</si>
  <si>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</si>
  <si>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</si>
  <si>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</si>
  <si>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</si>
  <si>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</si>
  <si>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</si>
  <si>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</si>
  <si>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</si>
  <si>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</si>
  <si>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</si>
  <si>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</si>
  <si>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</si>
  <si>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</si>
  <si>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</si>
  <si>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</si>
  <si>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</si>
  <si>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</si>
  <si>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</si>
  <si>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</si>
  <si>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</si>
  <si>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</si>
  <si>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</si>
  <si>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</si>
  <si>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</si>
  <si>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</si>
  <si>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</si>
  <si>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</si>
  <si>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</si>
  <si>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</si>
  <si>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</si>
  <si>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</si>
  <si>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</si>
  <si>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</si>
  <si>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</si>
  <si>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</si>
  <si>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</si>
  <si>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</si>
  <si>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</si>
  <si>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</si>
  <si>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</si>
  <si>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</si>
  <si>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</si>
  <si>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</si>
  <si>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</si>
  <si>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</si>
  <si>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</si>
  <si>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</si>
  <si>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</si>
  <si>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</si>
  <si>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</si>
  <si>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</si>
  <si>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</si>
  <si>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</si>
  <si>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</si>
  <si>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</si>
  <si>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</si>
  <si>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</si>
  <si>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</si>
  <si>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</si>
  <si>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</si>
  <si>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</si>
  <si>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</si>
  <si>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</si>
  <si>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</si>
  <si>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</si>
  <si>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</si>
  <si>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</si>
  <si>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</si>
  <si>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</si>
  <si>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</si>
  <si>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</si>
  <si>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</si>
  <si>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</si>
  <si>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</si>
  <si>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</si>
  <si>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</si>
  <si>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</si>
  <si>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</si>
  <si>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</si>
  <si>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</si>
  <si>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</si>
  <si>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</si>
  <si>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</si>
  <si>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</si>
  <si>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</si>
  <si>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</si>
  <si>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令和２年度の地方公営企業法適用以降100％を上回っており、今年度は大口事業者の接続による使用料収入の増加に伴い、改善傾向にあります。②欠損金は発生しておらず、使用料収入や一般会計からの繰入金等により事業費用を賄えています。
　③流動比率は、前年度利益による流動資産の増加、1年以内に返済予定の企業債の減少などにより100％を上回り、短期的な債務に対する支払能力が高まったことを示しています。④企業債残高対事業規模比率は、前年度より減少しましたが、依然として類似団体を大きく上回り、企業債残高に対し使用料収入が不足している状況です。⑤経費回収率は、使用料収入の増加に伴い、わずかに改善したものの、類似団体や100％を大きく下回る74％であり、汚水費用が使用料収入だけでは賄えていません。③④⑤の経営に関する指標が悪い方向にあるのは、共通して、使用料収入だけでは費用を賄えず、一般会計からの繰入金により事業運営していることが主な理由です。
　⑥汚水処理原価は、前年度からほぼ横ばいで、類似団体平均を上回る150.40円となっています。⑦施設利用率は、処理場を保有していないため、表示はありません。⑧水洗化率は類似団体平均値を下回っていますが、農業集落排水統合による下水道区域内人口の増加や接続推進等により継続して向上しています。引き続き、使用料収入増加のため、接続推進等の取り組みを実施します。</t>
    <rPh sb="2" eb="6">
      <t>ケイジョウシュウシ</t>
    </rPh>
    <rPh sb="6" eb="8">
      <t>ヒリツ</t>
    </rPh>
    <rPh sb="10" eb="12">
      <t>レイワ</t>
    </rPh>
    <rPh sb="13" eb="15">
      <t>ネンド</t>
    </rPh>
    <rPh sb="16" eb="18">
      <t>チホウ</t>
    </rPh>
    <rPh sb="18" eb="22">
      <t>コウエイキギョウ</t>
    </rPh>
    <rPh sb="22" eb="23">
      <t>ホウ</t>
    </rPh>
    <rPh sb="23" eb="25">
      <t>テキヨウ</t>
    </rPh>
    <rPh sb="25" eb="27">
      <t>イコウ</t>
    </rPh>
    <rPh sb="32" eb="34">
      <t>ウワマワ</t>
    </rPh>
    <rPh sb="39" eb="42">
      <t>コンネンド</t>
    </rPh>
    <rPh sb="43" eb="45">
      <t>オオグチ</t>
    </rPh>
    <rPh sb="45" eb="48">
      <t>ジギョウシャ</t>
    </rPh>
    <rPh sb="49" eb="51">
      <t>セツゾク</t>
    </rPh>
    <rPh sb="54" eb="57">
      <t>シヨウリョウ</t>
    </rPh>
    <rPh sb="57" eb="59">
      <t>シュウニュウ</t>
    </rPh>
    <rPh sb="60" eb="62">
      <t>ゾウカ</t>
    </rPh>
    <rPh sb="63" eb="64">
      <t>トモナ</t>
    </rPh>
    <rPh sb="66" eb="68">
      <t>カイゼン</t>
    </rPh>
    <rPh sb="68" eb="70">
      <t>ケイコウ</t>
    </rPh>
    <rPh sb="77" eb="79">
      <t>ケッソン</t>
    </rPh>
    <rPh sb="79" eb="80">
      <t>キン</t>
    </rPh>
    <rPh sb="81" eb="83">
      <t>ハッセイ</t>
    </rPh>
    <rPh sb="89" eb="92">
      <t>シヨウリョウ</t>
    </rPh>
    <rPh sb="92" eb="94">
      <t>シュウニュウ</t>
    </rPh>
    <rPh sb="95" eb="97">
      <t>イッパン</t>
    </rPh>
    <rPh sb="97" eb="99">
      <t>カイケイ</t>
    </rPh>
    <rPh sb="102" eb="105">
      <t>クリイレキン</t>
    </rPh>
    <rPh sb="105" eb="106">
      <t>トウ</t>
    </rPh>
    <rPh sb="109" eb="113">
      <t>ジギョウヒヨウ</t>
    </rPh>
    <rPh sb="114" eb="115">
      <t>マカナ</t>
    </rPh>
    <rPh sb="124" eb="128">
      <t>リュウドウヒリツ</t>
    </rPh>
    <rPh sb="130" eb="133">
      <t>ゼンネンド</t>
    </rPh>
    <rPh sb="133" eb="135">
      <t>リエキ</t>
    </rPh>
    <rPh sb="138" eb="142">
      <t>リュウドウシサン</t>
    </rPh>
    <rPh sb="143" eb="145">
      <t>ゾウカ</t>
    </rPh>
    <rPh sb="147" eb="148">
      <t>ネン</t>
    </rPh>
    <rPh sb="148" eb="150">
      <t>イナイ</t>
    </rPh>
    <rPh sb="151" eb="153">
      <t>ヘンサイ</t>
    </rPh>
    <rPh sb="153" eb="155">
      <t>ヨテイ</t>
    </rPh>
    <rPh sb="156" eb="159">
      <t>キギョウサイ</t>
    </rPh>
    <rPh sb="160" eb="162">
      <t>ゲンショウ</t>
    </rPh>
    <rPh sb="172" eb="174">
      <t>ウワマワ</t>
    </rPh>
    <rPh sb="176" eb="179">
      <t>タンキテキ</t>
    </rPh>
    <rPh sb="180" eb="182">
      <t>サイム</t>
    </rPh>
    <rPh sb="183" eb="184">
      <t>タイ</t>
    </rPh>
    <rPh sb="191" eb="192">
      <t>タカ</t>
    </rPh>
    <rPh sb="198" eb="199">
      <t>シメ</t>
    </rPh>
    <rPh sb="206" eb="209">
      <t>キギョウサイ</t>
    </rPh>
    <rPh sb="209" eb="211">
      <t>ザンダカ</t>
    </rPh>
    <rPh sb="211" eb="212">
      <t>タイ</t>
    </rPh>
    <rPh sb="212" eb="214">
      <t>ジギョウ</t>
    </rPh>
    <rPh sb="214" eb="216">
      <t>キボ</t>
    </rPh>
    <rPh sb="216" eb="218">
      <t>ヒリツ</t>
    </rPh>
    <rPh sb="220" eb="223">
      <t>ゼンネンド</t>
    </rPh>
    <rPh sb="225" eb="227">
      <t>ゲンショウ</t>
    </rPh>
    <rPh sb="233" eb="235">
      <t>イゼン</t>
    </rPh>
    <rPh sb="238" eb="240">
      <t>ルイジ</t>
    </rPh>
    <rPh sb="240" eb="242">
      <t>ダンタイ</t>
    </rPh>
    <rPh sb="243" eb="244">
      <t>オオ</t>
    </rPh>
    <rPh sb="246" eb="248">
      <t>ウワマワ</t>
    </rPh>
    <rPh sb="250" eb="253">
      <t>キギョウサイ</t>
    </rPh>
    <rPh sb="253" eb="255">
      <t>ザンダカ</t>
    </rPh>
    <rPh sb="256" eb="257">
      <t>タイ</t>
    </rPh>
    <rPh sb="258" eb="261">
      <t>シヨウリョウ</t>
    </rPh>
    <rPh sb="261" eb="263">
      <t>シュウニュウ</t>
    </rPh>
    <rPh sb="264" eb="266">
      <t>フソク</t>
    </rPh>
    <rPh sb="270" eb="272">
      <t>ジョウキョウ</t>
    </rPh>
    <rPh sb="278" eb="281">
      <t>カイシュウリツ</t>
    </rPh>
    <rPh sb="283" eb="288">
      <t>シヨウリョウシュウニュウ</t>
    </rPh>
    <rPh sb="289" eb="291">
      <t>ゾウカ</t>
    </rPh>
    <rPh sb="292" eb="293">
      <t>トモナ</t>
    </rPh>
    <rPh sb="299" eb="301">
      <t>カイゼン</t>
    </rPh>
    <rPh sb="307" eb="309">
      <t>ルイジ</t>
    </rPh>
    <rPh sb="309" eb="311">
      <t>ダンタイ</t>
    </rPh>
    <rPh sb="317" eb="318">
      <t>オオ</t>
    </rPh>
    <rPh sb="320" eb="322">
      <t>シタマワ</t>
    </rPh>
    <rPh sb="344" eb="345">
      <t>マカナ</t>
    </rPh>
    <rPh sb="356" eb="358">
      <t>ケイエイ</t>
    </rPh>
    <rPh sb="359" eb="360">
      <t>カン</t>
    </rPh>
    <rPh sb="362" eb="364">
      <t>シヒョウ</t>
    </rPh>
    <rPh sb="365" eb="366">
      <t>ワル</t>
    </rPh>
    <rPh sb="367" eb="369">
      <t>ホウコウ</t>
    </rPh>
    <rPh sb="375" eb="377">
      <t>キョウツウ</t>
    </rPh>
    <rPh sb="380" eb="385">
      <t>シヨウリョウシュウニュウ</t>
    </rPh>
    <rPh sb="389" eb="391">
      <t>ヒヨウ</t>
    </rPh>
    <rPh sb="392" eb="393">
      <t>マカナ</t>
    </rPh>
    <rPh sb="396" eb="400">
      <t>イッパンカイケイ</t>
    </rPh>
    <rPh sb="403" eb="406">
      <t>クリイレキン</t>
    </rPh>
    <rPh sb="409" eb="413">
      <t>ジギョウウンエイ</t>
    </rPh>
    <rPh sb="420" eb="421">
      <t>オモ</t>
    </rPh>
    <rPh sb="422" eb="424">
      <t>リユウ</t>
    </rPh>
    <rPh sb="430" eb="436">
      <t>オスイショリゲンカ</t>
    </rPh>
    <rPh sb="438" eb="441">
      <t>ゼンネンド</t>
    </rPh>
    <rPh sb="445" eb="446">
      <t>ヨコ</t>
    </rPh>
    <rPh sb="450" eb="454">
      <t>ルイジダンタイ</t>
    </rPh>
    <rPh sb="454" eb="456">
      <t>ヘイキン</t>
    </rPh>
    <rPh sb="457" eb="459">
      <t>ウワマワ</t>
    </rPh>
    <rPh sb="466" eb="467">
      <t>エン</t>
    </rPh>
    <rPh sb="476" eb="478">
      <t>シセツ</t>
    </rPh>
    <rPh sb="478" eb="481">
      <t>リヨウリツ</t>
    </rPh>
    <rPh sb="483" eb="486">
      <t>ショリジョウ</t>
    </rPh>
    <rPh sb="487" eb="489">
      <t>ホユウ</t>
    </rPh>
    <rPh sb="497" eb="499">
      <t>ヒョウジ</t>
    </rPh>
    <rPh sb="507" eb="511">
      <t>スイセンカリツ</t>
    </rPh>
    <rPh sb="512" eb="516">
      <t>ルイジダンタイ</t>
    </rPh>
    <rPh sb="516" eb="519">
      <t>ヘイキンチ</t>
    </rPh>
    <rPh sb="520" eb="522">
      <t>シタマワ</t>
    </rPh>
    <phoneticPr fontId="4"/>
  </si>
  <si>
    <t>　事業費用に対し使用料が安価なため、事業の収益性が悪く、一般会計からの繰入金によって事業を運営している状況です。しかしながら、水洗化率の向上・大口事業者の接続による使用料収入の増加により経営状況の改善が見られ、今後も同程度で推移することが見込まれます。
　現在、令和２年度策定の経営戦略に基づき、投資費用最適化・他自治体と連携した事業広域化・官民連携の推進による「持続可能な経営基盤の確立」、接続推進活動・普及活動による「水洗化率の向上」、財政収支状況や使用料単価の検証等による「使用料の適正化」に努めています。これら３つの経営基本方針により、安定したサービスの継続と健全な経営の実現を図っていきます。（経営戦略次回見直し予定：令和６年度）</t>
    <rPh sb="1" eb="5">
      <t>ジギョウヒヨウ</t>
    </rPh>
    <rPh sb="6" eb="7">
      <t>タイ</t>
    </rPh>
    <rPh sb="8" eb="11">
      <t>シヨウリョウ</t>
    </rPh>
    <rPh sb="12" eb="14">
      <t>アンカ</t>
    </rPh>
    <rPh sb="18" eb="20">
      <t>ジギョウ</t>
    </rPh>
    <rPh sb="21" eb="23">
      <t>シュウエキ</t>
    </rPh>
    <rPh sb="23" eb="24">
      <t>セイ</t>
    </rPh>
    <rPh sb="25" eb="26">
      <t>ワル</t>
    </rPh>
    <rPh sb="28" eb="32">
      <t>イッパンカイケイ</t>
    </rPh>
    <rPh sb="35" eb="38">
      <t>クリイレキン</t>
    </rPh>
    <rPh sb="42" eb="44">
      <t>ジギョウ</t>
    </rPh>
    <rPh sb="45" eb="47">
      <t>ウンエイ</t>
    </rPh>
    <rPh sb="51" eb="53">
      <t>ジョウキョウ</t>
    </rPh>
    <rPh sb="63" eb="67">
      <t>スイセンカリツ</t>
    </rPh>
    <rPh sb="68" eb="70">
      <t>コウジョウ</t>
    </rPh>
    <rPh sb="71" eb="76">
      <t>オオグチジギョウシャ</t>
    </rPh>
    <rPh sb="77" eb="79">
      <t>セツゾク</t>
    </rPh>
    <rPh sb="82" eb="87">
      <t>シヨウリョウシュウニュウ</t>
    </rPh>
    <rPh sb="88" eb="90">
      <t>ゾウカ</t>
    </rPh>
    <rPh sb="93" eb="97">
      <t>ケイエイジョウキョウ</t>
    </rPh>
    <rPh sb="98" eb="100">
      <t>カイゼン</t>
    </rPh>
    <rPh sb="101" eb="102">
      <t>ミ</t>
    </rPh>
    <rPh sb="105" eb="107">
      <t>コンゴ</t>
    </rPh>
    <rPh sb="108" eb="111">
      <t>ドウテイド</t>
    </rPh>
    <rPh sb="112" eb="114">
      <t>スイイ</t>
    </rPh>
    <rPh sb="119" eb="121">
      <t>ミコ</t>
    </rPh>
    <rPh sb="128" eb="130">
      <t>ゲンザイ</t>
    </rPh>
    <rPh sb="131" eb="133">
      <t>レイワ</t>
    </rPh>
    <rPh sb="134" eb="136">
      <t>ネンド</t>
    </rPh>
    <rPh sb="136" eb="138">
      <t>サクテイ</t>
    </rPh>
    <rPh sb="139" eb="143">
      <t>ケイエイセンリャク</t>
    </rPh>
    <rPh sb="192" eb="194">
      <t>カクリツ</t>
    </rPh>
    <rPh sb="287" eb="289">
      <t>ケイエイ</t>
    </rPh>
    <rPh sb="290" eb="292">
      <t>ジツゲン</t>
    </rPh>
    <rPh sb="293" eb="294">
      <t>ハカ</t>
    </rPh>
    <rPh sb="302" eb="304">
      <t>ケイエイ</t>
    </rPh>
    <rPh sb="304" eb="306">
      <t>センリャク</t>
    </rPh>
    <rPh sb="306" eb="310">
      <t>ジカイミナオ</t>
    </rPh>
    <rPh sb="311" eb="313">
      <t>ヨテイ</t>
    </rPh>
    <rPh sb="314" eb="316">
      <t>レイワ</t>
    </rPh>
    <rPh sb="317" eb="319">
      <t>ネンド</t>
    </rPh>
    <phoneticPr fontId="4"/>
  </si>
  <si>
    <t>　①有形固定資産減価償却率は、類似団体を大きく下回り、老朽化の度合いが低いことを示していますが、今後は経年状況への注視が必要です。②管渠老朽化率は、類似団体と比較して非常に低くなっており、一部雨水管渠は耐用年数を超えているものの、汚水管渠は平成３年に供用開始したため、耐用年数50年を超える老朽化管はありません。しかしながら、一部の陶菅で補修の必要な箇所が見られます。また、マンホールポンプや雨水ポンプ場施設では電気機械設備等の老朽化が進んでおり、改築・更新が必要です。③管渠改善率は陶菅の管渠更生工事実施により、類似団体と同程度以上の改築・更新を実施できていることを示しています。
　今後は、管渠調査や令和６～７年度に策定予定のストックマネジメント計画を活用し、維持管理・更新費用の縮減と平準化を図り、改築・更新を実施します。</t>
    <rPh sb="2" eb="8">
      <t>ユウケイコテイシサン</t>
    </rPh>
    <rPh sb="8" eb="13">
      <t>ゲンカショウキャクリツ</t>
    </rPh>
    <rPh sb="15" eb="19">
      <t>ルイジダンタイ</t>
    </rPh>
    <rPh sb="20" eb="21">
      <t>オオ</t>
    </rPh>
    <rPh sb="23" eb="25">
      <t>シタマワ</t>
    </rPh>
    <rPh sb="27" eb="30">
      <t>ロウキュウカ</t>
    </rPh>
    <rPh sb="31" eb="33">
      <t>ドア</t>
    </rPh>
    <rPh sb="35" eb="36">
      <t>ヒク</t>
    </rPh>
    <rPh sb="40" eb="41">
      <t>シメ</t>
    </rPh>
    <rPh sb="48" eb="50">
      <t>コンゴ</t>
    </rPh>
    <rPh sb="51" eb="53">
      <t>ケイネン</t>
    </rPh>
    <rPh sb="53" eb="55">
      <t>ジョウキョウ</t>
    </rPh>
    <rPh sb="57" eb="59">
      <t>チュウシ</t>
    </rPh>
    <rPh sb="60" eb="62">
      <t>ヒツヨウ</t>
    </rPh>
    <rPh sb="66" eb="68">
      <t>カンキョ</t>
    </rPh>
    <rPh sb="68" eb="71">
      <t>ロウキュウカ</t>
    </rPh>
    <rPh sb="74" eb="78">
      <t>ルイジダンタイ</t>
    </rPh>
    <rPh sb="79" eb="81">
      <t>ヒカク</t>
    </rPh>
    <rPh sb="83" eb="85">
      <t>ヒジョウ</t>
    </rPh>
    <rPh sb="86" eb="87">
      <t>ヒク</t>
    </rPh>
    <rPh sb="94" eb="96">
      <t>イチブ</t>
    </rPh>
    <rPh sb="262" eb="265">
      <t>ドウテイド</t>
    </rPh>
    <rPh sb="265" eb="267">
      <t>イジョウ</t>
    </rPh>
    <rPh sb="342" eb="344">
      <t>シュクゲン</t>
    </rPh>
    <rPh sb="345" eb="348">
      <t>ヘイジュンカ</t>
    </rPh>
    <rPh sb="349" eb="350">
      <t>ハカ</t>
    </rPh>
    <rPh sb="352" eb="354">
      <t>カイチク</t>
    </rPh>
    <rPh sb="355" eb="357">
      <t>コウシン</t>
    </rPh>
    <rPh sb="358" eb="36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</si>
</sst>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0.11</c:v>
                </c:pt>
                <c:pt idx="3">
                  <c:v>0.2</c:v>
                </c:pt>
                <c:pt idx="4">
                  <c:v>0.16</c:v>
                </c:pt>
              </c:numCache>
            </c:numRef>
          </c:val>
          <c:extLst>
            <c:ext xmlns:c16="http://schemas.microsoft.com/office/drawing/2014/chart" uri="{C3380CC4-5D6E-409C-BE32-E72D297353CC}">
              <c16:uniqueId val="{00000000-F2BE-418C-928A-3397BF12D8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0.24</c:v>
                </c:pt>
                <c:pt idx="4">
                  <c:v>0.14000000000000001</c:v>
                </c:pt>
              </c:numCache>
            </c:numRef>
          </c:val>
          <c:smooth val="0"/>
          <c:extLst>
            <c:ext xmlns:c16="http://schemas.microsoft.com/office/drawing/2014/chart" uri="{C3380CC4-5D6E-409C-BE32-E72D297353CC}">
              <c16:uniqueId val="{00000001-F2BE-418C-928A-3397BF12D8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1A-4BCD-BCA6-A1FE5BD70D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56.39</c:v>
                </c:pt>
                <c:pt idx="3">
                  <c:v>59.96</c:v>
                </c:pt>
                <c:pt idx="4">
                  <c:v>59.9</c:v>
                </c:pt>
              </c:numCache>
            </c:numRef>
          </c:val>
          <c:smooth val="0"/>
          <c:extLst>
            <c:ext xmlns:c16="http://schemas.microsoft.com/office/drawing/2014/chart" uri="{C3380CC4-5D6E-409C-BE32-E72D297353CC}">
              <c16:uniqueId val="{00000001-E61A-4BCD-BCA6-A1FE5BD70D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87.87</c:v>
                </c:pt>
                <c:pt idx="3">
                  <c:v>88.98</c:v>
                </c:pt>
                <c:pt idx="4">
                  <c:v>89.35</c:v>
                </c:pt>
              </c:numCache>
            </c:numRef>
          </c:val>
          <c:extLst>
            <c:ext xmlns:c16="http://schemas.microsoft.com/office/drawing/2014/chart" uri="{C3380CC4-5D6E-409C-BE32-E72D297353CC}">
              <c16:uniqueId val="{00000000-34ED-4DC0-85B9-5CFDAB3F31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91.45</c:v>
                </c:pt>
                <c:pt idx="3">
                  <c:v>94.27</c:v>
                </c:pt>
                <c:pt idx="4">
                  <c:v>94.46</c:v>
                </c:pt>
              </c:numCache>
            </c:numRef>
          </c:val>
          <c:smooth val="0"/>
          <c:extLst>
            <c:ext xmlns:c16="http://schemas.microsoft.com/office/drawing/2014/chart" uri="{C3380CC4-5D6E-409C-BE32-E72D297353CC}">
              <c16:uniqueId val="{00000001-34ED-4DC0-85B9-5CFDAB3F31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111.51</c:v>
                </c:pt>
                <c:pt idx="3">
                  <c:v>109.69</c:v>
                </c:pt>
                <c:pt idx="4">
                  <c:v>113.68</c:v>
                </c:pt>
              </c:numCache>
            </c:numRef>
          </c:val>
          <c:extLst>
            <c:ext xmlns:c16="http://schemas.microsoft.com/office/drawing/2014/chart" uri="{C3380CC4-5D6E-409C-BE32-E72D297353CC}">
              <c16:uniqueId val="{00000000-4B03-41DF-AAB8-0DA28FE3A4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104.59</c:v>
                </c:pt>
                <c:pt idx="3">
                  <c:v>106.9</c:v>
                </c:pt>
                <c:pt idx="4">
                  <c:v>106.74</c:v>
                </c:pt>
              </c:numCache>
            </c:numRef>
          </c:val>
          <c:smooth val="0"/>
          <c:extLst>
            <c:ext xmlns:c16="http://schemas.microsoft.com/office/drawing/2014/chart" uri="{C3380CC4-5D6E-409C-BE32-E72D297353CC}">
              <c16:uniqueId val="{00000001-4B03-41DF-AAB8-0DA28FE3A4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3.48</c:v>
                </c:pt>
                <c:pt idx="3">
                  <c:v>6.93</c:v>
                </c:pt>
                <c:pt idx="4">
                  <c:v>10.33</c:v>
                </c:pt>
              </c:numCache>
            </c:numRef>
          </c:val>
          <c:extLst>
            <c:ext xmlns:c16="http://schemas.microsoft.com/office/drawing/2014/chart" uri="{C3380CC4-5D6E-409C-BE32-E72D297353CC}">
              <c16:uniqueId val="{00000000-928A-4DAD-8CA4-AFB4661912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14.8</c:v>
                </c:pt>
                <c:pt idx="3">
                  <c:v>25.2</c:v>
                </c:pt>
                <c:pt idx="4">
                  <c:v>27.42</c:v>
                </c:pt>
              </c:numCache>
            </c:numRef>
          </c:val>
          <c:smooth val="0"/>
          <c:extLst>
            <c:ext xmlns:c16="http://schemas.microsoft.com/office/drawing/2014/chart" uri="{C3380CC4-5D6E-409C-BE32-E72D297353CC}">
              <c16:uniqueId val="{00000001-928A-4DAD-8CA4-AFB4661912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0.09</c:v>
                </c:pt>
                <c:pt idx="3">
                  <c:v>0.09</c:v>
                </c:pt>
                <c:pt idx="4">
                  <c:v>0.09</c:v>
                </c:pt>
              </c:numCache>
            </c:numRef>
          </c:val>
          <c:extLst>
            <c:ext xmlns:c16="http://schemas.microsoft.com/office/drawing/2014/chart" uri="{C3380CC4-5D6E-409C-BE32-E72D297353CC}">
              <c16:uniqueId val="{00000000-EB46-406E-81E5-54DC39B26C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c:v>
                </c:pt>
                <c:pt idx="3">
                  <c:v>2.02</c:v>
                </c:pt>
                <c:pt idx="4">
                  <c:v>2.67</c:v>
                </c:pt>
              </c:numCache>
            </c:numRef>
          </c:val>
          <c:smooth val="0"/>
          <c:extLst>
            <c:ext xmlns:c16="http://schemas.microsoft.com/office/drawing/2014/chart" uri="{C3380CC4-5D6E-409C-BE32-E72D297353CC}">
              <c16:uniqueId val="{00000001-EB46-406E-81E5-54DC39B26C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21-49CD-B715-3B5E0DDF07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0.83</c:v>
                </c:pt>
                <c:pt idx="3">
                  <c:v>5.3</c:v>
                </c:pt>
                <c:pt idx="4">
                  <c:v>6.49</c:v>
                </c:pt>
              </c:numCache>
            </c:numRef>
          </c:val>
          <c:smooth val="0"/>
          <c:extLst>
            <c:ext xmlns:c16="http://schemas.microsoft.com/office/drawing/2014/chart" uri="{C3380CC4-5D6E-409C-BE32-E72D297353CC}">
              <c16:uniqueId val="{00000001-E721-49CD-B715-3B5E0DDF07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75.27</c:v>
                </c:pt>
                <c:pt idx="3">
                  <c:v>93.23</c:v>
                </c:pt>
                <c:pt idx="4">
                  <c:v>121.72</c:v>
                </c:pt>
              </c:numCache>
            </c:numRef>
          </c:val>
          <c:extLst>
            <c:ext xmlns:c16="http://schemas.microsoft.com/office/drawing/2014/chart" uri="{C3380CC4-5D6E-409C-BE32-E72D297353CC}">
              <c16:uniqueId val="{00000000-99F8-45DF-AB0D-507A114DCC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57.6</c:v>
                </c:pt>
                <c:pt idx="3">
                  <c:v>72.92</c:v>
                </c:pt>
                <c:pt idx="4">
                  <c:v>81.19</c:v>
                </c:pt>
              </c:numCache>
            </c:numRef>
          </c:val>
          <c:smooth val="0"/>
          <c:extLst>
            <c:ext xmlns:c16="http://schemas.microsoft.com/office/drawing/2014/chart" uri="{C3380CC4-5D6E-409C-BE32-E72D297353CC}">
              <c16:uniqueId val="{00000001-99F8-45DF-AB0D-507A114DCC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1739.98</c:v>
                </c:pt>
                <c:pt idx="3">
                  <c:v>1617.85</c:v>
                </c:pt>
                <c:pt idx="4">
                  <c:v>1252.71</c:v>
                </c:pt>
              </c:numCache>
            </c:numRef>
          </c:val>
          <c:extLst>
            <c:ext xmlns:c16="http://schemas.microsoft.com/office/drawing/2014/chart" uri="{C3380CC4-5D6E-409C-BE32-E72D297353CC}">
              <c16:uniqueId val="{00000000-0DCF-4807-B8E1-635081F27A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1008.36</c:v>
                </c:pt>
                <c:pt idx="3">
                  <c:v>734.47</c:v>
                </c:pt>
                <c:pt idx="4">
                  <c:v>720.89</c:v>
                </c:pt>
              </c:numCache>
            </c:numRef>
          </c:val>
          <c:smooth val="0"/>
          <c:extLst>
            <c:ext xmlns:c16="http://schemas.microsoft.com/office/drawing/2014/chart" uri="{C3380CC4-5D6E-409C-BE32-E72D297353CC}">
              <c16:uniqueId val="{00000001-0DCF-4807-B8E1-635081F27A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68.13</c:v>
                </c:pt>
                <c:pt idx="3">
                  <c:v>68.52</c:v>
                </c:pt>
                <c:pt idx="4">
                  <c:v>74.86</c:v>
                </c:pt>
              </c:numCache>
            </c:numRef>
          </c:val>
          <c:extLst>
            <c:ext xmlns:c16="http://schemas.microsoft.com/office/drawing/2014/chart" uri="{C3380CC4-5D6E-409C-BE32-E72D297353CC}">
              <c16:uniqueId val="{00000000-8307-448C-A176-C931CB01EA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85.67</c:v>
                </c:pt>
                <c:pt idx="3">
                  <c:v>90.69</c:v>
                </c:pt>
                <c:pt idx="4">
                  <c:v>90.5</c:v>
                </c:pt>
              </c:numCache>
            </c:numRef>
          </c:val>
          <c:smooth val="0"/>
          <c:extLst>
            <c:ext xmlns:c16="http://schemas.microsoft.com/office/drawing/2014/chart" uri="{C3380CC4-5D6E-409C-BE32-E72D297353CC}">
              <c16:uniqueId val="{00000001-8307-448C-A176-C931CB01EA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150.59</c:v>
                </c:pt>
                <c:pt idx="3">
                  <c:v>150.41999999999999</c:v>
                </c:pt>
                <c:pt idx="4">
                  <c:v>150.4</c:v>
                </c:pt>
              </c:numCache>
            </c:numRef>
          </c:val>
          <c:extLst>
            <c:ext xmlns:c16="http://schemas.microsoft.com/office/drawing/2014/chart" uri="{C3380CC4-5D6E-409C-BE32-E72D297353CC}">
              <c16:uniqueId val="{00000000-869F-4997-BC3E-DBB8BCC446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146.12</c:v>
                </c:pt>
                <c:pt idx="3">
                  <c:v>138.52000000000001</c:v>
                </c:pt>
                <c:pt idx="4">
                  <c:v>138.66999999999999</c:v>
                </c:pt>
              </c:numCache>
            </c:numRef>
          </c:val>
          <c:smooth val="0"/>
          <c:extLst>
            <c:ext xmlns:c16="http://schemas.microsoft.com/office/drawing/2014/chart" uri="{C3380CC4-5D6E-409C-BE32-E72D297353CC}">
              <c16:uniqueId val="{00000001-869F-4997-BC3E-DBB8BCC446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武豊町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43363</v>
      </c>
      <c r="AM8" s="45"/>
      <c r="AN8" s="45"/>
      <c r="AO8" s="45"/>
      <c r="AP8" s="45"/>
      <c r="AQ8" s="45"/>
      <c r="AR8" s="45"/>
      <c r="AS8" s="45"/>
      <c r="AT8" s="46">
        <f>データ!T6</f>
        <v>26.37</v>
      </c>
      <c r="AU8" s="46"/>
      <c r="AV8" s="46"/>
      <c r="AW8" s="46"/>
      <c r="AX8" s="46"/>
      <c r="AY8" s="46"/>
      <c r="AZ8" s="46"/>
      <c r="BA8" s="46"/>
      <c r="BB8" s="46">
        <f>データ!U6</f>
        <v>1644.41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67.48</v>
      </c>
      <c r="J10" s="46"/>
      <c r="K10" s="46"/>
      <c r="L10" s="46"/>
      <c r="M10" s="46"/>
      <c r="N10" s="46"/>
      <c r="O10" s="46"/>
      <c r="P10" s="46">
        <f>データ!P6</f>
        <v>81.680000000000007</v>
      </c>
      <c r="Q10" s="46"/>
      <c r="R10" s="46"/>
      <c r="S10" s="46"/>
      <c r="T10" s="46"/>
      <c r="U10" s="46"/>
      <c r="V10" s="46"/>
      <c r="W10" s="46">
        <f>データ!Q6</f>
        <v>101.44</v>
      </c>
      <c r="X10" s="46"/>
      <c r="Y10" s="46"/>
      <c r="Z10" s="46"/>
      <c r="AA10" s="46"/>
      <c r="AB10" s="46"/>
      <c r="AC10" s="46"/>
      <c r="AD10" s="45">
        <f>データ!R6</f>
        <v>1870</v>
      </c>
      <c r="AE10" s="45"/>
      <c r="AF10" s="45"/>
      <c r="AG10" s="45"/>
      <c r="AH10" s="45"/>
      <c r="AI10" s="45"/>
      <c r="AJ10" s="45"/>
      <c r="AK10" s="2"/>
      <c r="AL10" s="45">
        <f>データ!V6</f>
        <v>35368</v>
      </c>
      <c r="AM10" s="45"/>
      <c r="AN10" s="45"/>
      <c r="AO10" s="45"/>
      <c r="AP10" s="45"/>
      <c r="AQ10" s="45"/>
      <c r="AR10" s="45"/>
      <c r="AS10" s="45"/>
      <c r="AT10" s="46">
        <f>データ!W6</f>
        <v>6.7</v>
      </c>
      <c r="AU10" s="46"/>
      <c r="AV10" s="46"/>
      <c r="AW10" s="46"/>
      <c r="AX10" s="46"/>
      <c r="AY10" s="46"/>
      <c r="AZ10" s="46"/>
      <c r="BA10" s="46"/>
      <c r="BB10" s="46">
        <f>データ!X6</f>
        <v>5278.81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uFTh+iSGhn8TVTnDO2mo9+WWLg5iM8r2p3ywKtR9wxe5CriG3XB7jS4O9jO9bZeoq520so/p9FU75i05cF0Rw==" saltValue="lBluwn+XAvTpygQWO4zc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92968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234478</v>
      </c>
      <c r="D6" s="19">
        <f t="shared" si="3"/>
        <v>46</v>
      </c>
      <c r="E6" s="19">
        <f t="shared" si="3"/>
        <v>17</v>
      </c>
      <c r="F6" s="19">
        <f t="shared" si="3"/>
        <v>1</v>
      </c>
      <c r="G6" s="19">
        <f t="shared" si="3"/>
        <v>0</v>
      </c>
      <c r="H6" s="19" t="str">
        <f t="shared" si="3"/>
        <v>愛知県　武豊町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67.48</v>
      </c>
      <c r="P6" s="20">
        <f t="shared" si="3"/>
        <v>81.680000000000007</v>
      </c>
      <c r="Q6" s="20">
        <f t="shared" si="3"/>
        <v>101.44</v>
      </c>
      <c r="R6" s="20">
        <f t="shared" si="3"/>
        <v>1870</v>
      </c>
      <c r="S6" s="20">
        <f t="shared" si="3"/>
        <v>43363</v>
      </c>
      <c r="T6" s="20">
        <f t="shared" si="3"/>
        <v>26.37</v>
      </c>
      <c r="U6" s="20">
        <f t="shared" si="3"/>
        <v>1644.41</v>
      </c>
      <c r="V6" s="20">
        <f t="shared" si="3"/>
        <v>35368</v>
      </c>
      <c r="W6" s="20">
        <f t="shared" si="3"/>
        <v>6.7</v>
      </c>
      <c r="X6" s="20">
        <f t="shared" si="3"/>
        <v>5278.81</v>
      </c>
      <c r="Y6" s="21" t="str">
        <f>IF(Y7="",NA(),Y7)</f>
        <v>-</v>
      </c>
      <c r="Z6" s="21" t="str">
        <f t="shared" ref="Z6:AH6" si="4">IF(Z7="",NA(),Z7)</f>
        <v>-</v>
      </c>
      <c r="AA6" s="21">
        <f t="shared" si="4"/>
        <v>111.51</v>
      </c>
      <c r="AB6" s="21">
        <f t="shared" si="4"/>
        <v>109.69</v>
      </c>
      <c r="AC6" s="21">
        <f t="shared" si="4"/>
        <v>113.68</v>
      </c>
      <c r="AD6" s="21" t="str">
        <f t="shared" si="4"/>
        <v>-</v>
      </c>
      <c r="AE6" s="21" t="str">
        <f t="shared" si="4"/>
        <v>-</v>
      </c>
      <c r="AF6" s="21">
        <f t="shared" si="4"/>
        <v>104.59</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0.83</v>
      </c>
      <c r="AR6" s="21">
        <f t="shared" si="5"/>
        <v>5.3</v>
      </c>
      <c r="AS6" s="21">
        <f t="shared" si="5"/>
        <v>6.49</v>
      </c>
      <c r="AT6" s="20" t="str">
        <f>IF(AT7="","",IF(AT7="-","【-】","【"&amp;SUBSTITUTE(TEXT(AT7,"#,##0.00"),"-","△")&amp;"】"))</f>
        <v>【3.15】</v>
      </c>
      <c r="AU6" s="21" t="str">
        <f>IF(AU7="",NA(),AU7)</f>
        <v>-</v>
      </c>
      <c r="AV6" s="21" t="str">
        <f t="shared" ref="AV6:BD6" si="6">IF(AV7="",NA(),AV7)</f>
        <v>-</v>
      </c>
      <c r="AW6" s="21">
        <f t="shared" si="6"/>
        <v>75.27</v>
      </c>
      <c r="AX6" s="21">
        <f t="shared" si="6"/>
        <v>93.23</v>
      </c>
      <c r="AY6" s="21">
        <f t="shared" si="6"/>
        <v>121.72</v>
      </c>
      <c r="AZ6" s="21" t="str">
        <f t="shared" si="6"/>
        <v>-</v>
      </c>
      <c r="BA6" s="21" t="str">
        <f t="shared" si="6"/>
        <v>-</v>
      </c>
      <c r="BB6" s="21">
        <f t="shared" si="6"/>
        <v>57.6</v>
      </c>
      <c r="BC6" s="21">
        <f t="shared" si="6"/>
        <v>72.92</v>
      </c>
      <c r="BD6" s="21">
        <f t="shared" si="6"/>
        <v>81.19</v>
      </c>
      <c r="BE6" s="20" t="str">
        <f>IF(BE7="","",IF(BE7="-","【-】","【"&amp;SUBSTITUTE(TEXT(BE7,"#,##0.00"),"-","△")&amp;"】"))</f>
        <v>【73.44】</v>
      </c>
      <c r="BF6" s="21" t="str">
        <f>IF(BF7="",NA(),BF7)</f>
        <v>-</v>
      </c>
      <c r="BG6" s="21" t="str">
        <f t="shared" ref="BG6:BO6" si="7">IF(BG7="",NA(),BG7)</f>
        <v>-</v>
      </c>
      <c r="BH6" s="21">
        <f t="shared" si="7"/>
        <v>1739.98</v>
      </c>
      <c r="BI6" s="21">
        <f t="shared" si="7"/>
        <v>1617.85</v>
      </c>
      <c r="BJ6" s="21">
        <f t="shared" si="7"/>
        <v>1252.71</v>
      </c>
      <c r="BK6" s="21" t="str">
        <f t="shared" si="7"/>
        <v>-</v>
      </c>
      <c r="BL6" s="21" t="str">
        <f t="shared" si="7"/>
        <v>-</v>
      </c>
      <c r="BM6" s="21">
        <f t="shared" si="7"/>
        <v>1008.36</v>
      </c>
      <c r="BN6" s="21">
        <f t="shared" si="7"/>
        <v>734.47</v>
      </c>
      <c r="BO6" s="21">
        <f t="shared" si="7"/>
        <v>720.89</v>
      </c>
      <c r="BP6" s="20" t="str">
        <f>IF(BP7="","",IF(BP7="-","【-】","【"&amp;SUBSTITUTE(TEXT(BP7,"#,##0.00"),"-","△")&amp;"】"))</f>
        <v>【652.82】</v>
      </c>
      <c r="BQ6" s="21" t="str">
        <f>IF(BQ7="",NA(),BQ7)</f>
        <v>-</v>
      </c>
      <c r="BR6" s="21" t="str">
        <f t="shared" ref="BR6:BZ6" si="8">IF(BR7="",NA(),BR7)</f>
        <v>-</v>
      </c>
      <c r="BS6" s="21">
        <f t="shared" si="8"/>
        <v>68.13</v>
      </c>
      <c r="BT6" s="21">
        <f t="shared" si="8"/>
        <v>68.52</v>
      </c>
      <c r="BU6" s="21">
        <f t="shared" si="8"/>
        <v>74.86</v>
      </c>
      <c r="BV6" s="21" t="str">
        <f t="shared" si="8"/>
        <v>-</v>
      </c>
      <c r="BW6" s="21" t="str">
        <f t="shared" si="8"/>
        <v>-</v>
      </c>
      <c r="BX6" s="21">
        <f t="shared" si="8"/>
        <v>85.67</v>
      </c>
      <c r="BY6" s="21">
        <f t="shared" si="8"/>
        <v>90.69</v>
      </c>
      <c r="BZ6" s="21">
        <f t="shared" si="8"/>
        <v>90.5</v>
      </c>
      <c r="CA6" s="20" t="str">
        <f>IF(CA7="","",IF(CA7="-","【-】","【"&amp;SUBSTITUTE(TEXT(CA7,"#,##0.00"),"-","△")&amp;"】"))</f>
        <v>【97.61】</v>
      </c>
      <c r="CB6" s="21" t="str">
        <f>IF(CB7="",NA(),CB7)</f>
        <v>-</v>
      </c>
      <c r="CC6" s="21" t="str">
        <f t="shared" ref="CC6:CK6" si="9">IF(CC7="",NA(),CC7)</f>
        <v>-</v>
      </c>
      <c r="CD6" s="21">
        <f t="shared" si="9"/>
        <v>150.59</v>
      </c>
      <c r="CE6" s="21">
        <f t="shared" si="9"/>
        <v>150.41999999999999</v>
      </c>
      <c r="CF6" s="21">
        <f t="shared" si="9"/>
        <v>150.4</v>
      </c>
      <c r="CG6" s="21" t="str">
        <f t="shared" si="9"/>
        <v>-</v>
      </c>
      <c r="CH6" s="21" t="str">
        <f t="shared" si="9"/>
        <v>-</v>
      </c>
      <c r="CI6" s="21">
        <f t="shared" si="9"/>
        <v>146.12</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56.39</v>
      </c>
      <c r="CU6" s="21">
        <f t="shared" si="10"/>
        <v>59.96</v>
      </c>
      <c r="CV6" s="21">
        <f t="shared" si="10"/>
        <v>59.9</v>
      </c>
      <c r="CW6" s="20" t="str">
        <f>IF(CW7="","",IF(CW7="-","【-】","【"&amp;SUBSTITUTE(TEXT(CW7,"#,##0.00"),"-","△")&amp;"】"))</f>
        <v>【59.10】</v>
      </c>
      <c r="CX6" s="21" t="str">
        <f>IF(CX7="",NA(),CX7)</f>
        <v>-</v>
      </c>
      <c r="CY6" s="21" t="str">
        <f t="shared" ref="CY6:DG6" si="11">IF(CY7="",NA(),CY7)</f>
        <v>-</v>
      </c>
      <c r="CZ6" s="21">
        <f t="shared" si="11"/>
        <v>87.87</v>
      </c>
      <c r="DA6" s="21">
        <f t="shared" si="11"/>
        <v>88.98</v>
      </c>
      <c r="DB6" s="21">
        <f t="shared" si="11"/>
        <v>89.35</v>
      </c>
      <c r="DC6" s="21" t="str">
        <f t="shared" si="11"/>
        <v>-</v>
      </c>
      <c r="DD6" s="21" t="str">
        <f t="shared" si="11"/>
        <v>-</v>
      </c>
      <c r="DE6" s="21">
        <f t="shared" si="11"/>
        <v>91.45</v>
      </c>
      <c r="DF6" s="21">
        <f t="shared" si="11"/>
        <v>94.27</v>
      </c>
      <c r="DG6" s="21">
        <f t="shared" si="11"/>
        <v>94.46</v>
      </c>
      <c r="DH6" s="20" t="str">
        <f>IF(DH7="","",IF(DH7="-","【-】","【"&amp;SUBSTITUTE(TEXT(DH7,"#,##0.00"),"-","△")&amp;"】"))</f>
        <v>【95.82】</v>
      </c>
      <c r="DI6" s="21" t="str">
        <f>IF(DI7="",NA(),DI7)</f>
        <v>-</v>
      </c>
      <c r="DJ6" s="21" t="str">
        <f t="shared" ref="DJ6:DR6" si="12">IF(DJ7="",NA(),DJ7)</f>
        <v>-</v>
      </c>
      <c r="DK6" s="21">
        <f t="shared" si="12"/>
        <v>3.48</v>
      </c>
      <c r="DL6" s="21">
        <f t="shared" si="12"/>
        <v>6.93</v>
      </c>
      <c r="DM6" s="21">
        <f t="shared" si="12"/>
        <v>10.33</v>
      </c>
      <c r="DN6" s="21" t="str">
        <f t="shared" si="12"/>
        <v>-</v>
      </c>
      <c r="DO6" s="21" t="str">
        <f t="shared" si="12"/>
        <v>-</v>
      </c>
      <c r="DP6" s="21">
        <f t="shared" si="12"/>
        <v>14.8</v>
      </c>
      <c r="DQ6" s="21">
        <f t="shared" si="12"/>
        <v>25.2</v>
      </c>
      <c r="DR6" s="21">
        <f t="shared" si="12"/>
        <v>27.42</v>
      </c>
      <c r="DS6" s="20" t="str">
        <f>IF(DS7="","",IF(DS7="-","【-】","【"&amp;SUBSTITUTE(TEXT(DS7,"#,##0.00"),"-","△")&amp;"】"))</f>
        <v>【39.74】</v>
      </c>
      <c r="DT6" s="21" t="str">
        <f>IF(DT7="",NA(),DT7)</f>
        <v>-</v>
      </c>
      <c r="DU6" s="21" t="str">
        <f t="shared" ref="DU6:EC6" si="13">IF(DU7="",NA(),DU7)</f>
        <v>-</v>
      </c>
      <c r="DV6" s="21">
        <f t="shared" si="13"/>
        <v>0.09</v>
      </c>
      <c r="DW6" s="21">
        <f t="shared" si="13"/>
        <v>0.09</v>
      </c>
      <c r="DX6" s="21">
        <f t="shared" si="13"/>
        <v>0.09</v>
      </c>
      <c r="DY6" s="21" t="str">
        <f t="shared" si="13"/>
        <v>-</v>
      </c>
      <c r="DZ6" s="21" t="str">
        <f t="shared" si="13"/>
        <v>-</v>
      </c>
      <c r="EA6" s="21">
        <f t="shared" si="13"/>
        <v>0.1</v>
      </c>
      <c r="EB6" s="21">
        <f t="shared" si="13"/>
        <v>2.02</v>
      </c>
      <c r="EC6" s="21">
        <f t="shared" si="13"/>
        <v>2.67</v>
      </c>
      <c r="ED6" s="20" t="str">
        <f>IF(ED7="","",IF(ED7="-","【-】","【"&amp;SUBSTITUTE(TEXT(ED7,"#,##0.00"),"-","△")&amp;"】"))</f>
        <v>【7.62】</v>
      </c>
      <c r="EE6" s="21" t="str">
        <f>IF(EE7="",NA(),EE7)</f>
        <v>-</v>
      </c>
      <c r="EF6" s="21" t="str">
        <f t="shared" ref="EF6:EN6" si="14">IF(EF7="",NA(),EF7)</f>
        <v>-</v>
      </c>
      <c r="EG6" s="21">
        <f t="shared" si="14"/>
        <v>0.11</v>
      </c>
      <c r="EH6" s="21">
        <f t="shared" si="14"/>
        <v>0.2</v>
      </c>
      <c r="EI6" s="21">
        <f t="shared" si="14"/>
        <v>0.16</v>
      </c>
      <c r="EJ6" s="21" t="str">
        <f t="shared" si="14"/>
        <v>-</v>
      </c>
      <c r="EK6" s="21" t="str">
        <f t="shared" si="14"/>
        <v>-</v>
      </c>
      <c r="EL6" s="21">
        <f t="shared" si="14"/>
        <v>0.09</v>
      </c>
      <c r="EM6" s="21">
        <f t="shared" si="14"/>
        <v>0.24</v>
      </c>
      <c r="EN6" s="21">
        <f t="shared" si="14"/>
        <v>0.14000000000000001</v>
      </c>
      <c r="EO6" s="20" t="str">
        <f>IF(EO7="","",IF(EO7="-","【-】","【"&amp;SUBSTITUTE(TEXT(EO7,"#,##0.00"),"-","△")&amp;"】"))</f>
        <v>【0.23】</v>
      </c>
    </row>
    <row r="7" spans="1:148" s="22" customFormat="1" x14ac:dyDescent="0.25">
      <c r="A7" s="14"/>
      <c r="B7" s="23">
        <v>2022</v>
      </c>
      <c r="C7" s="23">
        <v>234478</v>
      </c>
      <c r="D7" s="23">
        <v>46</v>
      </c>
      <c r="E7" s="23">
        <v>17</v>
      </c>
      <c r="F7" s="23">
        <v>1</v>
      </c>
      <c r="G7" s="23">
        <v>0</v>
      </c>
      <c r="H7" s="23" t="s">
        <v>96</v>
      </c>
      <c r="I7" s="23" t="s">
        <v>97</v>
      </c>
      <c r="J7" s="23" t="s">
        <v>98</v>
      </c>
      <c r="K7" s="23" t="s">
        <v>99</v>
      </c>
      <c r="L7" s="23" t="s">
        <v>100</v>
      </c>
      <c r="M7" s="23" t="s">
        <v>101</v>
      </c>
      <c r="N7" s="24" t="s">
        <v>102</v>
      </c>
      <c r="O7" s="24">
        <v>67.48</v>
      </c>
      <c r="P7" s="24">
        <v>81.680000000000007</v>
      </c>
      <c r="Q7" s="24">
        <v>101.44</v>
      </c>
      <c r="R7" s="24">
        <v>1870</v>
      </c>
      <c r="S7" s="24">
        <v>43363</v>
      </c>
      <c r="T7" s="24">
        <v>26.37</v>
      </c>
      <c r="U7" s="24">
        <v>1644.41</v>
      </c>
      <c r="V7" s="24">
        <v>35368</v>
      </c>
      <c r="W7" s="24">
        <v>6.7</v>
      </c>
      <c r="X7" s="24">
        <v>5278.81</v>
      </c>
      <c r="Y7" s="24" t="s">
        <v>102</v>
      </c>
      <c r="Z7" s="24" t="s">
        <v>102</v>
      </c>
      <c r="AA7" s="24">
        <v>111.51</v>
      </c>
      <c r="AB7" s="24">
        <v>109.69</v>
      </c>
      <c r="AC7" s="24">
        <v>113.68</v>
      </c>
      <c r="AD7" s="24" t="s">
        <v>102</v>
      </c>
      <c r="AE7" s="24" t="s">
        <v>102</v>
      </c>
      <c r="AF7" s="24">
        <v>104.59</v>
      </c>
      <c r="AG7" s="24">
        <v>106.9</v>
      </c>
      <c r="AH7" s="24">
        <v>106.74</v>
      </c>
      <c r="AI7" s="24">
        <v>106.11</v>
      </c>
      <c r="AJ7" s="24" t="s">
        <v>102</v>
      </c>
      <c r="AK7" s="24" t="s">
        <v>102</v>
      </c>
      <c r="AL7" s="24">
        <v>0</v>
      </c>
      <c r="AM7" s="24">
        <v>0</v>
      </c>
      <c r="AN7" s="24">
        <v>0</v>
      </c>
      <c r="AO7" s="24" t="s">
        <v>102</v>
      </c>
      <c r="AP7" s="24" t="s">
        <v>102</v>
      </c>
      <c r="AQ7" s="24">
        <v>0.83</v>
      </c>
      <c r="AR7" s="24">
        <v>5.3</v>
      </c>
      <c r="AS7" s="24">
        <v>6.49</v>
      </c>
      <c r="AT7" s="24">
        <v>3.15</v>
      </c>
      <c r="AU7" s="24" t="s">
        <v>102</v>
      </c>
      <c r="AV7" s="24" t="s">
        <v>102</v>
      </c>
      <c r="AW7" s="24">
        <v>75.27</v>
      </c>
      <c r="AX7" s="24">
        <v>93.23</v>
      </c>
      <c r="AY7" s="24">
        <v>121.72</v>
      </c>
      <c r="AZ7" s="24" t="s">
        <v>102</v>
      </c>
      <c r="BA7" s="24" t="s">
        <v>102</v>
      </c>
      <c r="BB7" s="24">
        <v>57.6</v>
      </c>
      <c r="BC7" s="24">
        <v>72.92</v>
      </c>
      <c r="BD7" s="24">
        <v>81.19</v>
      </c>
      <c r="BE7" s="24">
        <v>73.44</v>
      </c>
      <c r="BF7" s="24" t="s">
        <v>102</v>
      </c>
      <c r="BG7" s="24" t="s">
        <v>102</v>
      </c>
      <c r="BH7" s="24">
        <v>1739.98</v>
      </c>
      <c r="BI7" s="24">
        <v>1617.85</v>
      </c>
      <c r="BJ7" s="24">
        <v>1252.71</v>
      </c>
      <c r="BK7" s="24" t="s">
        <v>102</v>
      </c>
      <c r="BL7" s="24" t="s">
        <v>102</v>
      </c>
      <c r="BM7" s="24">
        <v>1008.36</v>
      </c>
      <c r="BN7" s="24">
        <v>734.47</v>
      </c>
      <c r="BO7" s="24">
        <v>720.89</v>
      </c>
      <c r="BP7" s="24">
        <v>652.82000000000005</v>
      </c>
      <c r="BQ7" s="24" t="s">
        <v>102</v>
      </c>
      <c r="BR7" s="24" t="s">
        <v>102</v>
      </c>
      <c r="BS7" s="24">
        <v>68.13</v>
      </c>
      <c r="BT7" s="24">
        <v>68.52</v>
      </c>
      <c r="BU7" s="24">
        <v>74.86</v>
      </c>
      <c r="BV7" s="24" t="s">
        <v>102</v>
      </c>
      <c r="BW7" s="24" t="s">
        <v>102</v>
      </c>
      <c r="BX7" s="24">
        <v>85.67</v>
      </c>
      <c r="BY7" s="24">
        <v>90.69</v>
      </c>
      <c r="BZ7" s="24">
        <v>90.5</v>
      </c>
      <c r="CA7" s="24">
        <v>97.61</v>
      </c>
      <c r="CB7" s="24" t="s">
        <v>102</v>
      </c>
      <c r="CC7" s="24" t="s">
        <v>102</v>
      </c>
      <c r="CD7" s="24">
        <v>150.59</v>
      </c>
      <c r="CE7" s="24">
        <v>150.41999999999999</v>
      </c>
      <c r="CF7" s="24">
        <v>150.4</v>
      </c>
      <c r="CG7" s="24" t="s">
        <v>102</v>
      </c>
      <c r="CH7" s="24" t="s">
        <v>102</v>
      </c>
      <c r="CI7" s="24">
        <v>146.12</v>
      </c>
      <c r="CJ7" s="24">
        <v>138.52000000000001</v>
      </c>
      <c r="CK7" s="24">
        <v>138.66999999999999</v>
      </c>
      <c r="CL7" s="24">
        <v>138.29</v>
      </c>
      <c r="CM7" s="24" t="s">
        <v>102</v>
      </c>
      <c r="CN7" s="24" t="s">
        <v>102</v>
      </c>
      <c r="CO7" s="24" t="s">
        <v>102</v>
      </c>
      <c r="CP7" s="24" t="s">
        <v>102</v>
      </c>
      <c r="CQ7" s="24" t="s">
        <v>102</v>
      </c>
      <c r="CR7" s="24" t="s">
        <v>102</v>
      </c>
      <c r="CS7" s="24" t="s">
        <v>102</v>
      </c>
      <c r="CT7" s="24">
        <v>56.39</v>
      </c>
      <c r="CU7" s="24">
        <v>59.96</v>
      </c>
      <c r="CV7" s="24">
        <v>59.9</v>
      </c>
      <c r="CW7" s="24">
        <v>59.1</v>
      </c>
      <c r="CX7" s="24" t="s">
        <v>102</v>
      </c>
      <c r="CY7" s="24" t="s">
        <v>102</v>
      </c>
      <c r="CZ7" s="24">
        <v>87.87</v>
      </c>
      <c r="DA7" s="24">
        <v>88.98</v>
      </c>
      <c r="DB7" s="24">
        <v>89.35</v>
      </c>
      <c r="DC7" s="24" t="s">
        <v>102</v>
      </c>
      <c r="DD7" s="24" t="s">
        <v>102</v>
      </c>
      <c r="DE7" s="24">
        <v>91.45</v>
      </c>
      <c r="DF7" s="24">
        <v>94.27</v>
      </c>
      <c r="DG7" s="24">
        <v>94.46</v>
      </c>
      <c r="DH7" s="24">
        <v>95.82</v>
      </c>
      <c r="DI7" s="24" t="s">
        <v>102</v>
      </c>
      <c r="DJ7" s="24" t="s">
        <v>102</v>
      </c>
      <c r="DK7" s="24">
        <v>3.48</v>
      </c>
      <c r="DL7" s="24">
        <v>6.93</v>
      </c>
      <c r="DM7" s="24">
        <v>10.33</v>
      </c>
      <c r="DN7" s="24" t="s">
        <v>102</v>
      </c>
      <c r="DO7" s="24" t="s">
        <v>102</v>
      </c>
      <c r="DP7" s="24">
        <v>14.8</v>
      </c>
      <c r="DQ7" s="24">
        <v>25.2</v>
      </c>
      <c r="DR7" s="24">
        <v>27.42</v>
      </c>
      <c r="DS7" s="24">
        <v>39.74</v>
      </c>
      <c r="DT7" s="24" t="s">
        <v>102</v>
      </c>
      <c r="DU7" s="24" t="s">
        <v>102</v>
      </c>
      <c r="DV7" s="24">
        <v>0.09</v>
      </c>
      <c r="DW7" s="24">
        <v>0.09</v>
      </c>
      <c r="DX7" s="24">
        <v>0.09</v>
      </c>
      <c r="DY7" s="24" t="s">
        <v>102</v>
      </c>
      <c r="DZ7" s="24" t="s">
        <v>102</v>
      </c>
      <c r="EA7" s="24">
        <v>0.1</v>
      </c>
      <c r="EB7" s="24">
        <v>2.02</v>
      </c>
      <c r="EC7" s="24">
        <v>2.67</v>
      </c>
      <c r="ED7" s="24">
        <v>7.62</v>
      </c>
      <c r="EE7" s="24" t="s">
        <v>102</v>
      </c>
      <c r="EF7" s="24" t="s">
        <v>102</v>
      </c>
      <c r="EG7" s="24">
        <v>0.11</v>
      </c>
      <c r="EH7" s="24">
        <v>0.2</v>
      </c>
      <c r="EI7" s="24">
        <v>0.16</v>
      </c>
      <c r="EJ7" s="24" t="s">
        <v>102</v>
      </c>
      <c r="EK7" s="24" t="s">
        <v>102</v>
      </c>
      <c r="EL7" s="24">
        <v>0.09</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2024-02-22T06:16:09Z</cp:lastPrinted>
  <dcterms:created xsi:type="dcterms:W3CDTF">2023-12-12T00:48:09Z</dcterms:created>
  <dcterms:modified xsi:type="dcterms:W3CDTF">2024-02-22T06:19:01Z</dcterms:modified>
  <cp:category/>
</cp:coreProperties>
</file>