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4 特定環境保全公共下水道\"/>
    </mc:Choice>
  </mc:AlternateContent>
  <xr:revisionPtr revIDLastSave="0" documentId="13_ncr:1_{4C2686D7-9E5B-491C-B726-5F346271E13D}" xr6:coauthVersionLast="47" xr6:coauthVersionMax="47" xr10:uidLastSave="{00000000-0000-0000-0000-000000000000}"/>
  <workbookProtection workbookAlgorithmName="SHA-512" workbookHashValue="TKE1FXuJmzYGaFnNeUiho8v/oqzCKn02lKuC436/MRuTWmh7ZlciZQc3+0DekKRQbXaNPU8benBlDD/joRf2Ew==" workbookSaltValue="qfLaod8ZKA2/cgZOGOTnzQ=="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T10" i="4"/>
  <c r="P10" i="4"/>
  <c r="I10" i="4"/>
  <c r="B10" i="4"/>
  <c r="P8" i="4"/>
  <c r="I8" i="4"/>
</calcChain>
</file>

<file path=xl/sharedStrings.xml><?xml version="1.0" encoding="utf-8"?>
<sst xmlns="http://schemas.openxmlformats.org/spreadsheetml/2006/main" count="275" uniqueCount="120">
  <si>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</si>
  <si>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</si>
  <si>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</si>
  <si>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</si>
  <si>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</si>
  <si>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</si>
  <si>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</si>
  <si>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</si>
  <si>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</si>
  <si>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</si>
  <si>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</si>
  <si>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</si>
  <si>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</si>
  <si>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</si>
  <si>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</si>
  <si>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</si>
  <si>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</si>
  <si>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</si>
  <si>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</si>
  <si>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</si>
  <si>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</si>
  <si>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</si>
  <si>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</si>
  <si>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</si>
  <si>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</si>
  <si>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</si>
  <si>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</si>
  <si>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</si>
  <si>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</si>
  <si>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</si>
  <si>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</si>
  <si>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</si>
  <si>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</si>
  <si>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</si>
  <si>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</si>
  <si>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</si>
  <si>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</si>
  <si>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</si>
  <si>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</si>
  <si>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</si>
  <si>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</si>
  <si>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</si>
  <si>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</si>
  <si>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</si>
  <si>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</si>
  <si>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</si>
  <si>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</si>
  <si>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</si>
  <si>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</si>
  <si>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</si>
  <si>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</si>
  <si>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</si>
  <si>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</si>
  <si>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</si>
  <si>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</si>
  <si>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</si>
  <si>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</si>
  <si>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</si>
  <si>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</si>
  <si>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</si>
  <si>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</si>
  <si>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</si>
  <si>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</si>
  <si>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</si>
  <si>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</si>
  <si>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</si>
  <si>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</si>
  <si>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</si>
  <si>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</si>
  <si>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</si>
  <si>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</si>
  <si>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</si>
  <si>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</si>
  <si>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</si>
  <si>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</si>
  <si>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</si>
  <si>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</si>
  <si>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</si>
  <si>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</si>
  <si>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</si>
  <si>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</si>
  <si>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</si>
  <si>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</si>
  <si>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</si>
  <si>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</si>
  <si>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</si>
  <si>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</si>
  <si>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</si>
  <si>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</si>
  <si>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</si>
  <si>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</si>
  <si>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</si>
  <si>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</si>
  <si>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</si>
  <si>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</si>
  <si>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</si>
  <si>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</si>
  <si>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</si>
  <si>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</si>
  <si>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</si>
  <si>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</si>
  <si>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</si>
  <si>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</si>
  <si>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</si>
  <si>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</si>
  <si>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</si>
  <si>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</si>
  <si>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</si>
  <si>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</si>
  <si>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</si>
  <si>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</si>
  <si>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</si>
  <si>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</si>
  <si>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</si>
  <si>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</si>
  <si>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</si>
  <si>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</si>
  <si>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令和３年４月から処理施設を稼働したばかりで管渠については整備途中の状況であり、現時点では施設の老朽化に該当していません。</t>
    <phoneticPr fontId="4"/>
  </si>
  <si>
    <t>現在、一部区域のみ供用開始しているものの管渠については整備途中の状況にあります。
料金収入が多く見込めないこともあり、一般会計からの繰入れに依存している状況を踏まえ、経営戦略（令和２年度策定済み）をもとに計画的かつ合理的な経営を行うことを目指し、収支の改善等を通じた経営基盤の強化に努めます。
【令和５年度法適用化（財務適用）実施】
【令和６年度経営戦略見直し予定】</t>
    <rPh sb="163" eb="165">
      <t>ジッシ</t>
    </rPh>
    <phoneticPr fontId="4"/>
  </si>
  <si>
    <t>①収益的収支比率…供用開始２年目であり使用料収入が少なく維持費用の不足額を一般会計繰入金で賄っていることや、R4は法適用に伴う準備資金として多額の一般会計繰入金を受け入れた影響で889.21％と一時的に高い数値となりました。今後数年間は使用料収入が少ない状況が見込まれておりますので、更なる費用削減等の経営改善に取り組みます。
⑤経費回収率…供用開始２年目であり加入世帯数が少ないことと、R5.4月の法適用に伴うR4打切決算による影響により、算出式の分母の汚水処理費が減少し分子の下水道使用料が微増したためR4比率は平均値には及ばないものの12.47％と増加しました。今後、供用開始区域の拡大に伴う料金収入の増加に合わせ、数値が改善されていく見込みです。
⑥汚水処理原価…供用開始２年目であり加入世帯数が少なく年間有収水量も少ないため、汚水処理原価が平均値を上回りました。今後、供用開始区域の拡大に伴う年間有収水量の増加に合わせ、数値が改善されていく見込みです。
⑧水洗化率…供用開始２年目であり加入世帯が少ないため、R4比率は平均値を下回り46.59％となりました。今後、供用開始区域の拡大に伴う加入世帯の増加に合わせ、数値が改善されていく見込みです。
（補足）R4決算数値はR5.4月の法適用に伴い、開始時運転資金として公共下水道特会に約2億円の繰入を実施したため①⑤が他年度と比べ一時的に高い数値となりました。</t>
    <rPh sb="9" eb="11">
      <t>キョウヨウ</t>
    </rPh>
    <rPh sb="11" eb="13">
      <t>カイシ</t>
    </rPh>
    <rPh sb="14" eb="15">
      <t>ネン</t>
    </rPh>
    <rPh sb="15" eb="16">
      <t>メ</t>
    </rPh>
    <rPh sb="19" eb="22">
      <t>シヨウリョウ</t>
    </rPh>
    <rPh sb="97" eb="100">
      <t>イチジテキ</t>
    </rPh>
    <rPh sb="118" eb="121">
      <t>シヨウリョウ</t>
    </rPh>
    <rPh sb="121" eb="123">
      <t>シュウニュウ</t>
    </rPh>
    <rPh sb="124" eb="125">
      <t>スク</t>
    </rPh>
    <rPh sb="142" eb="143">
      <t>サラ</t>
    </rPh>
    <rPh sb="145" eb="149">
      <t>ヒヨウサクゲン</t>
    </rPh>
    <rPh sb="149" eb="150">
      <t>トウ</t>
    </rPh>
    <rPh sb="151" eb="155">
      <t>ケイエイカイゼン</t>
    </rPh>
    <rPh sb="156" eb="157">
      <t>ト</t>
    </rPh>
    <rPh sb="158" eb="159">
      <t>ク</t>
    </rPh>
    <rPh sb="228" eb="233">
      <t>オスイショリヒ</t>
    </rPh>
    <rPh sb="234" eb="236">
      <t>ゲンショウ</t>
    </rPh>
    <rPh sb="240" eb="243">
      <t>ゲスイドウ</t>
    </rPh>
    <rPh sb="243" eb="246">
      <t>シヨウリョウ</t>
    </rPh>
    <rPh sb="247" eb="249">
      <t>ビゾウ</t>
    </rPh>
    <rPh sb="263" eb="264">
      <t>オヨ</t>
    </rPh>
    <rPh sb="562" eb="564">
      <t>コウキョウ</t>
    </rPh>
    <rPh sb="564" eb="565">
      <t>ゲ</t>
    </rPh>
    <rPh sb="587" eb="588">
      <t>ホカ</t>
    </rPh>
    <rPh sb="593" eb="596">
      <t>イチジテキ</t>
    </rPh>
    <rPh sb="597" eb="598">
      <t>タカ</t>
    </rPh>
    <rPh sb="599" eb="600">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</si>
</sst>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82-4B4B-8FE9-916BC56569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582-4B4B-8FE9-916BC56569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3.91</c:v>
                </c:pt>
                <c:pt idx="4">
                  <c:v>9.2799999999999994</c:v>
                </c:pt>
              </c:numCache>
            </c:numRef>
          </c:val>
          <c:extLst>
            <c:ext xmlns:c16="http://schemas.microsoft.com/office/drawing/2014/chart" uri="{C3380CC4-5D6E-409C-BE32-E72D297353CC}">
              <c16:uniqueId val="{00000000-1C19-4341-A5C1-D04A58BB3E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33.799999999999997</c:v>
                </c:pt>
                <c:pt idx="4">
                  <c:v>32.380000000000003</c:v>
                </c:pt>
              </c:numCache>
            </c:numRef>
          </c:val>
          <c:smooth val="0"/>
          <c:extLst>
            <c:ext xmlns:c16="http://schemas.microsoft.com/office/drawing/2014/chart" uri="{C3380CC4-5D6E-409C-BE32-E72D297353CC}">
              <c16:uniqueId val="{00000001-1C19-4341-A5C1-D04A58BB3E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38.270000000000003</c:v>
                </c:pt>
                <c:pt idx="4">
                  <c:v>46.59</c:v>
                </c:pt>
              </c:numCache>
            </c:numRef>
          </c:val>
          <c:extLst>
            <c:ext xmlns:c16="http://schemas.microsoft.com/office/drawing/2014/chart" uri="{C3380CC4-5D6E-409C-BE32-E72D297353CC}">
              <c16:uniqueId val="{00000000-753F-4E0B-97F1-54A3CEB817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67.09</c:v>
                </c:pt>
                <c:pt idx="4">
                  <c:v>67.31</c:v>
                </c:pt>
              </c:numCache>
            </c:numRef>
          </c:val>
          <c:smooth val="0"/>
          <c:extLst>
            <c:ext xmlns:c16="http://schemas.microsoft.com/office/drawing/2014/chart" uri="{C3380CC4-5D6E-409C-BE32-E72D297353CC}">
              <c16:uniqueId val="{00000001-753F-4E0B-97F1-54A3CEB817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88.21</c:v>
                </c:pt>
                <c:pt idx="4">
                  <c:v>889.21</c:v>
                </c:pt>
              </c:numCache>
            </c:numRef>
          </c:val>
          <c:extLst>
            <c:ext xmlns:c16="http://schemas.microsoft.com/office/drawing/2014/chart" uri="{C3380CC4-5D6E-409C-BE32-E72D297353CC}">
              <c16:uniqueId val="{00000000-D426-4438-9943-14E16AF2F2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6-4438-9943-14E16AF2F2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4-4D2B-85C7-151FF0261E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4-4D2B-85C7-151FF0261E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F-4626-8410-8C4F83A9E0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F-4626-8410-8C4F83A9E0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84-4968-982F-53B1C134ED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84-4968-982F-53B1C134ED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C-4680-85E8-5586C9C176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C-4680-85E8-5586C9C176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C4E-4935-B3BD-3B0337426A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1042.6400000000001</c:v>
                </c:pt>
                <c:pt idx="4">
                  <c:v>1305.58</c:v>
                </c:pt>
              </c:numCache>
            </c:numRef>
          </c:val>
          <c:smooth val="0"/>
          <c:extLst>
            <c:ext xmlns:c16="http://schemas.microsoft.com/office/drawing/2014/chart" uri="{C3380CC4-5D6E-409C-BE32-E72D297353CC}">
              <c16:uniqueId val="{00000001-1C4E-4935-B3BD-3B0337426A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3.19</c:v>
                </c:pt>
                <c:pt idx="4">
                  <c:v>12.47</c:v>
                </c:pt>
              </c:numCache>
            </c:numRef>
          </c:val>
          <c:extLst>
            <c:ext xmlns:c16="http://schemas.microsoft.com/office/drawing/2014/chart" uri="{C3380CC4-5D6E-409C-BE32-E72D297353CC}">
              <c16:uniqueId val="{00000000-5AD1-42E7-999E-CDECCF1BD3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55.76</c:v>
                </c:pt>
                <c:pt idx="4">
                  <c:v>51.73</c:v>
                </c:pt>
              </c:numCache>
            </c:numRef>
          </c:val>
          <c:smooth val="0"/>
          <c:extLst>
            <c:ext xmlns:c16="http://schemas.microsoft.com/office/drawing/2014/chart" uri="{C3380CC4-5D6E-409C-BE32-E72D297353CC}">
              <c16:uniqueId val="{00000001-5AD1-42E7-999E-CDECCF1BD3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4944.2700000000004</c:v>
                </c:pt>
                <c:pt idx="4">
                  <c:v>1345.55</c:v>
                </c:pt>
              </c:numCache>
            </c:numRef>
          </c:val>
          <c:extLst>
            <c:ext xmlns:c16="http://schemas.microsoft.com/office/drawing/2014/chart" uri="{C3380CC4-5D6E-409C-BE32-E72D297353CC}">
              <c16:uniqueId val="{00000000-6AFF-4E25-978F-EEB7FFB28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296.14999999999998</c:v>
                </c:pt>
                <c:pt idx="4">
                  <c:v>290.54000000000002</c:v>
                </c:pt>
              </c:numCache>
            </c:numRef>
          </c:val>
          <c:smooth val="0"/>
          <c:extLst>
            <c:ext xmlns:c16="http://schemas.microsoft.com/office/drawing/2014/chart" uri="{C3380CC4-5D6E-409C-BE32-E72D297353CC}">
              <c16:uniqueId val="{00000001-6AFF-4E25-978F-EEB7FFB28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設楽町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4342</v>
      </c>
      <c r="AM8" s="42"/>
      <c r="AN8" s="42"/>
      <c r="AO8" s="42"/>
      <c r="AP8" s="42"/>
      <c r="AQ8" s="42"/>
      <c r="AR8" s="42"/>
      <c r="AS8" s="42"/>
      <c r="AT8" s="35">
        <f>データ!T6</f>
        <v>273.94</v>
      </c>
      <c r="AU8" s="35"/>
      <c r="AV8" s="35"/>
      <c r="AW8" s="35"/>
      <c r="AX8" s="35"/>
      <c r="AY8" s="35"/>
      <c r="AZ8" s="35"/>
      <c r="BA8" s="35"/>
      <c r="BB8" s="35">
        <f>データ!U6</f>
        <v>15.85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12.38</v>
      </c>
      <c r="Q10" s="35"/>
      <c r="R10" s="35"/>
      <c r="S10" s="35"/>
      <c r="T10" s="35"/>
      <c r="U10" s="35"/>
      <c r="V10" s="35"/>
      <c r="W10" s="35">
        <f>データ!Q6</f>
        <v>81.47</v>
      </c>
      <c r="X10" s="35"/>
      <c r="Y10" s="35"/>
      <c r="Z10" s="35"/>
      <c r="AA10" s="35"/>
      <c r="AB10" s="35"/>
      <c r="AC10" s="35"/>
      <c r="AD10" s="42">
        <f>データ!R6</f>
        <v>3630</v>
      </c>
      <c r="AE10" s="42"/>
      <c r="AF10" s="42"/>
      <c r="AG10" s="42"/>
      <c r="AH10" s="42"/>
      <c r="AI10" s="42"/>
      <c r="AJ10" s="42"/>
      <c r="AK10" s="2"/>
      <c r="AL10" s="42">
        <f>データ!V6</f>
        <v>528</v>
      </c>
      <c r="AM10" s="42"/>
      <c r="AN10" s="42"/>
      <c r="AO10" s="42"/>
      <c r="AP10" s="42"/>
      <c r="AQ10" s="42"/>
      <c r="AR10" s="42"/>
      <c r="AS10" s="42"/>
      <c r="AT10" s="35">
        <f>データ!W6</f>
        <v>0.37</v>
      </c>
      <c r="AU10" s="35"/>
      <c r="AV10" s="35"/>
      <c r="AW10" s="35"/>
      <c r="AX10" s="35"/>
      <c r="AY10" s="35"/>
      <c r="AZ10" s="35"/>
      <c r="BA10" s="35"/>
      <c r="BB10" s="35">
        <f>データ!X6</f>
        <v>1427.03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uT++wFm+qGK7mnsJOSMYN7Eb2gFRR4gqv5rZCiKKMDdLC6YEVYCPHt1sIPxkRFvjP5JLDa50ESk74uNe31CcyA==" saltValue="8PduAhZykuatMMbm+/hU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92968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235610</v>
      </c>
      <c r="D6" s="19">
        <f t="shared" si="3"/>
        <v>47</v>
      </c>
      <c r="E6" s="19">
        <f t="shared" si="3"/>
        <v>17</v>
      </c>
      <c r="F6" s="19">
        <f t="shared" si="3"/>
        <v>4</v>
      </c>
      <c r="G6" s="19">
        <f t="shared" si="3"/>
        <v>0</v>
      </c>
      <c r="H6" s="19" t="str">
        <f t="shared" si="3"/>
        <v>愛知県　設楽町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12.38</v>
      </c>
      <c r="Q6" s="20">
        <f t="shared" si="3"/>
        <v>81.47</v>
      </c>
      <c r="R6" s="20">
        <f t="shared" si="3"/>
        <v>3630</v>
      </c>
      <c r="S6" s="20">
        <f t="shared" si="3"/>
        <v>4342</v>
      </c>
      <c r="T6" s="20">
        <f t="shared" si="3"/>
        <v>273.94</v>
      </c>
      <c r="U6" s="20">
        <f t="shared" si="3"/>
        <v>15.85</v>
      </c>
      <c r="V6" s="20">
        <f t="shared" si="3"/>
        <v>528</v>
      </c>
      <c r="W6" s="20">
        <f t="shared" si="3"/>
        <v>0.37</v>
      </c>
      <c r="X6" s="20">
        <f t="shared" si="3"/>
        <v>1427.03</v>
      </c>
      <c r="Y6" s="21" t="str">
        <f>IF(Y7="",NA(),Y7)</f>
        <v>-</v>
      </c>
      <c r="Z6" s="21" t="str">
        <f t="shared" ref="Z6:AH6" si="4">IF(Z7="",NA(),Z7)</f>
        <v>-</v>
      </c>
      <c r="AA6" s="21" t="str">
        <f t="shared" si="4"/>
        <v>-</v>
      </c>
      <c r="AB6" s="21">
        <f t="shared" si="4"/>
        <v>88.21</v>
      </c>
      <c r="AC6" s="21">
        <f t="shared" si="4"/>
        <v>889.21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1042.6400000000001</v>
      </c>
      <c r="BO6" s="21">
        <f t="shared" si="7"/>
        <v>1305.58</v>
      </c>
      <c r="BP6" s="20" t="str">
        <f>IF(BP7="","",IF(BP7="-","【-】","【"&amp;SUBSTITUTE(TEXT(BP7,"#,##0.00"),"-","△")&amp;"】"))</f>
        <v>【1,182.11】</v>
      </c>
      <c r="BQ6" s="21" t="str">
        <f>IF(BQ7="",NA(),BQ7)</f>
        <v>-</v>
      </c>
      <c r="BR6" s="21" t="str">
        <f t="shared" ref="BR6:BZ6" si="8">IF(BR7="",NA(),BR7)</f>
        <v>-</v>
      </c>
      <c r="BS6" s="21" t="str">
        <f t="shared" si="8"/>
        <v>-</v>
      </c>
      <c r="BT6" s="21">
        <f t="shared" si="8"/>
        <v>3.19</v>
      </c>
      <c r="BU6" s="21">
        <f t="shared" si="8"/>
        <v>12.47</v>
      </c>
      <c r="BV6" s="21" t="str">
        <f t="shared" si="8"/>
        <v>-</v>
      </c>
      <c r="BW6" s="21" t="str">
        <f t="shared" si="8"/>
        <v>-</v>
      </c>
      <c r="BX6" s="21" t="str">
        <f t="shared" si="8"/>
        <v>-</v>
      </c>
      <c r="BY6" s="21">
        <f t="shared" si="8"/>
        <v>55.76</v>
      </c>
      <c r="BZ6" s="21">
        <f t="shared" si="8"/>
        <v>51.73</v>
      </c>
      <c r="CA6" s="20" t="str">
        <f>IF(CA7="","",IF(CA7="-","【-】","【"&amp;SUBSTITUTE(TEXT(CA7,"#,##0.00"),"-","△")&amp;"】"))</f>
        <v>【73.78】</v>
      </c>
      <c r="CB6" s="21" t="str">
        <f>IF(CB7="",NA(),CB7)</f>
        <v>-</v>
      </c>
      <c r="CC6" s="21" t="str">
        <f t="shared" ref="CC6:CK6" si="9">IF(CC7="",NA(),CC7)</f>
        <v>-</v>
      </c>
      <c r="CD6" s="21" t="str">
        <f t="shared" si="9"/>
        <v>-</v>
      </c>
      <c r="CE6" s="21">
        <f t="shared" si="9"/>
        <v>4944.2700000000004</v>
      </c>
      <c r="CF6" s="21">
        <f t="shared" si="9"/>
        <v>1345.55</v>
      </c>
      <c r="CG6" s="21" t="str">
        <f t="shared" si="9"/>
        <v>-</v>
      </c>
      <c r="CH6" s="21" t="str">
        <f t="shared" si="9"/>
        <v>-</v>
      </c>
      <c r="CI6" s="21" t="str">
        <f t="shared" si="9"/>
        <v>-</v>
      </c>
      <c r="CJ6" s="21">
        <f t="shared" si="9"/>
        <v>296.14999999999998</v>
      </c>
      <c r="CK6" s="21">
        <f t="shared" si="9"/>
        <v>290.54000000000002</v>
      </c>
      <c r="CL6" s="20" t="str">
        <f>IF(CL7="","",IF(CL7="-","【-】","【"&amp;SUBSTITUTE(TEXT(CL7,"#,##0.00"),"-","△")&amp;"】"))</f>
        <v>【220.62】</v>
      </c>
      <c r="CM6" s="21" t="str">
        <f>IF(CM7="",NA(),CM7)</f>
        <v>-</v>
      </c>
      <c r="CN6" s="21" t="str">
        <f t="shared" ref="CN6:CV6" si="10">IF(CN7="",NA(),CN7)</f>
        <v>-</v>
      </c>
      <c r="CO6" s="21" t="str">
        <f t="shared" si="10"/>
        <v>-</v>
      </c>
      <c r="CP6" s="21">
        <f t="shared" si="10"/>
        <v>3.91</v>
      </c>
      <c r="CQ6" s="21">
        <f t="shared" si="10"/>
        <v>9.2799999999999994</v>
      </c>
      <c r="CR6" s="21" t="str">
        <f t="shared" si="10"/>
        <v>-</v>
      </c>
      <c r="CS6" s="21" t="str">
        <f t="shared" si="10"/>
        <v>-</v>
      </c>
      <c r="CT6" s="21" t="str">
        <f t="shared" si="10"/>
        <v>-</v>
      </c>
      <c r="CU6" s="21">
        <f t="shared" si="10"/>
        <v>33.799999999999997</v>
      </c>
      <c r="CV6" s="21">
        <f t="shared" si="10"/>
        <v>32.380000000000003</v>
      </c>
      <c r="CW6" s="20" t="str">
        <f>IF(CW7="","",IF(CW7="-","【-】","【"&amp;SUBSTITUTE(TEXT(CW7,"#,##0.00"),"-","△")&amp;"】"))</f>
        <v>【42.22】</v>
      </c>
      <c r="CX6" s="21" t="str">
        <f>IF(CX7="",NA(),CX7)</f>
        <v>-</v>
      </c>
      <c r="CY6" s="21" t="str">
        <f t="shared" ref="CY6:DG6" si="11">IF(CY7="",NA(),CY7)</f>
        <v>-</v>
      </c>
      <c r="CZ6" s="21" t="str">
        <f t="shared" si="11"/>
        <v>-</v>
      </c>
      <c r="DA6" s="21">
        <f t="shared" si="11"/>
        <v>38.270000000000003</v>
      </c>
      <c r="DB6" s="21">
        <f t="shared" si="11"/>
        <v>46.59</v>
      </c>
      <c r="DC6" s="21" t="str">
        <f t="shared" si="11"/>
        <v>-</v>
      </c>
      <c r="DD6" s="21" t="str">
        <f t="shared" si="11"/>
        <v>-</v>
      </c>
      <c r="DE6" s="21" t="str">
        <f t="shared" si="11"/>
        <v>-</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【0.13】</v>
      </c>
    </row>
    <row r="7" spans="1:145" s="22" customFormat="1" x14ac:dyDescent="0.25">
      <c r="A7" s="14"/>
      <c r="B7" s="23">
        <v>2022</v>
      </c>
      <c r="C7" s="23">
        <v>235610</v>
      </c>
      <c r="D7" s="23">
        <v>47</v>
      </c>
      <c r="E7" s="23">
        <v>17</v>
      </c>
      <c r="F7" s="23">
        <v>4</v>
      </c>
      <c r="G7" s="23">
        <v>0</v>
      </c>
      <c r="H7" s="23" t="s">
        <v>98</v>
      </c>
      <c r="I7" s="23" t="s">
        <v>99</v>
      </c>
      <c r="J7" s="23" t="s">
        <v>100</v>
      </c>
      <c r="K7" s="23" t="s">
        <v>101</v>
      </c>
      <c r="L7" s="23" t="s">
        <v>102</v>
      </c>
      <c r="M7" s="23" t="s">
        <v>103</v>
      </c>
      <c r="N7" s="24" t="s">
        <v>104</v>
      </c>
      <c r="O7" s="24" t="s">
        <v>105</v>
      </c>
      <c r="P7" s="24">
        <v>12.38</v>
      </c>
      <c r="Q7" s="24">
        <v>81.47</v>
      </c>
      <c r="R7" s="24">
        <v>3630</v>
      </c>
      <c r="S7" s="24">
        <v>4342</v>
      </c>
      <c r="T7" s="24">
        <v>273.94</v>
      </c>
      <c r="U7" s="24">
        <v>15.85</v>
      </c>
      <c r="V7" s="24">
        <v>528</v>
      </c>
      <c r="W7" s="24">
        <v>0.37</v>
      </c>
      <c r="X7" s="24">
        <v>1427.03</v>
      </c>
      <c r="Y7" s="24" t="s">
        <v>104</v>
      </c>
      <c r="Z7" s="24" t="s">
        <v>104</v>
      </c>
      <c r="AA7" s="24" t="s">
        <v>104</v>
      </c>
      <c r="AB7" s="24">
        <v>88.21</v>
      </c>
      <c r="AC7" s="24">
        <v>889.21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v>0</v>
      </c>
      <c r="BJ7" s="24">
        <v>0</v>
      </c>
      <c r="BK7" s="24" t="s">
        <v>104</v>
      </c>
      <c r="BL7" s="24" t="s">
        <v>104</v>
      </c>
      <c r="BM7" s="24" t="s">
        <v>104</v>
      </c>
      <c r="BN7" s="24">
        <v>1042.6400000000001</v>
      </c>
      <c r="BO7" s="24">
        <v>1305.58</v>
      </c>
      <c r="BP7" s="24">
        <v>1182.1099999999999</v>
      </c>
      <c r="BQ7" s="24" t="s">
        <v>104</v>
      </c>
      <c r="BR7" s="24" t="s">
        <v>104</v>
      </c>
      <c r="BS7" s="24" t="s">
        <v>104</v>
      </c>
      <c r="BT7" s="24">
        <v>3.19</v>
      </c>
      <c r="BU7" s="24">
        <v>12.47</v>
      </c>
      <c r="BV7" s="24" t="s">
        <v>104</v>
      </c>
      <c r="BW7" s="24" t="s">
        <v>104</v>
      </c>
      <c r="BX7" s="24" t="s">
        <v>104</v>
      </c>
      <c r="BY7" s="24">
        <v>55.76</v>
      </c>
      <c r="BZ7" s="24">
        <v>51.73</v>
      </c>
      <c r="CA7" s="24">
        <v>73.78</v>
      </c>
      <c r="CB7" s="24" t="s">
        <v>104</v>
      </c>
      <c r="CC7" s="24" t="s">
        <v>104</v>
      </c>
      <c r="CD7" s="24" t="s">
        <v>104</v>
      </c>
      <c r="CE7" s="24">
        <v>4944.2700000000004</v>
      </c>
      <c r="CF7" s="24">
        <v>1345.55</v>
      </c>
      <c r="CG7" s="24" t="s">
        <v>104</v>
      </c>
      <c r="CH7" s="24" t="s">
        <v>104</v>
      </c>
      <c r="CI7" s="24" t="s">
        <v>104</v>
      </c>
      <c r="CJ7" s="24">
        <v>296.14999999999998</v>
      </c>
      <c r="CK7" s="24">
        <v>290.54000000000002</v>
      </c>
      <c r="CL7" s="24">
        <v>220.62</v>
      </c>
      <c r="CM7" s="24" t="s">
        <v>104</v>
      </c>
      <c r="CN7" s="24" t="s">
        <v>104</v>
      </c>
      <c r="CO7" s="24" t="s">
        <v>104</v>
      </c>
      <c r="CP7" s="24">
        <v>3.91</v>
      </c>
      <c r="CQ7" s="24">
        <v>9.2799999999999994</v>
      </c>
      <c r="CR7" s="24" t="s">
        <v>104</v>
      </c>
      <c r="CS7" s="24" t="s">
        <v>104</v>
      </c>
      <c r="CT7" s="24" t="s">
        <v>104</v>
      </c>
      <c r="CU7" s="24">
        <v>33.799999999999997</v>
      </c>
      <c r="CV7" s="24">
        <v>32.380000000000003</v>
      </c>
      <c r="CW7" s="24">
        <v>42.22</v>
      </c>
      <c r="CX7" s="24" t="s">
        <v>104</v>
      </c>
      <c r="CY7" s="24" t="s">
        <v>104</v>
      </c>
      <c r="CZ7" s="24" t="s">
        <v>104</v>
      </c>
      <c r="DA7" s="24">
        <v>38.270000000000003</v>
      </c>
      <c r="DB7" s="24">
        <v>46.59</v>
      </c>
      <c r="DC7" s="24" t="s">
        <v>104</v>
      </c>
      <c r="DD7" s="24" t="s">
        <v>104</v>
      </c>
      <c r="DE7" s="24" t="s">
        <v>104</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v>0</v>
      </c>
      <c r="EI7" s="24">
        <v>0</v>
      </c>
      <c r="EJ7" s="24" t="s">
        <v>104</v>
      </c>
      <c r="EK7" s="24" t="s">
        <v>104</v>
      </c>
      <c r="EL7" s="24" t="s">
        <v>104</v>
      </c>
      <c r="EM7" s="24">
        <v>0</v>
      </c>
      <c r="EN7" s="24">
        <v>0</v>
      </c>
      <c r="EO7" s="24">
        <v>0.13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歩実</cp:lastModifiedBy>
  <cp:lastPrinted>2024-02-22T06:16:31Z</cp:lastPrinted>
  <dcterms:created xsi:type="dcterms:W3CDTF">2023-12-12T02:50:26Z</dcterms:created>
  <dcterms:modified xsi:type="dcterms:W3CDTF">2024-02-26T06:49:23Z</dcterms:modified>
  <cp:category/>
</cp:coreProperties>
</file>