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F2F8A865-396D-4EE3-8A97-4E616F7BB74E}" xr6:coauthVersionLast="47" xr6:coauthVersionMax="47" xr10:uidLastSave="{00000000-0000-0000-0000-000000000000}"/>
  <workbookProtection workbookAlgorithmName="SHA-512" workbookHashValue="a9ebo/13x9hUpi4iHCrz3X9b/qp8386P6mFRJ8YWYQNVEeDzOavuQpZP1i4mIFxrhqnOZszyZNrs4YtuVCh+9A==" workbookSaltValue="X/C3/k2DnKT+U4esyt2ZG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IM80" i="4" s="1"/>
  <c r="EV7" i="5"/>
  <c r="EU7" i="5"/>
  <c r="ET7" i="5"/>
  <c r="ES7" i="5"/>
  <c r="ER7" i="5"/>
  <c r="EQ7" i="5"/>
  <c r="EP7" i="5"/>
  <c r="EO7" i="5"/>
  <c r="GT79" i="4" s="1"/>
  <c r="EM7" i="5"/>
  <c r="FO80" i="4" s="1"/>
  <c r="EL7" i="5"/>
  <c r="EZ80" i="4" s="1"/>
  <c r="EK7" i="5"/>
  <c r="EK80" i="4" s="1"/>
  <c r="EJ7" i="5"/>
  <c r="DV80" i="4" s="1"/>
  <c r="EI7" i="5"/>
  <c r="EH7" i="5"/>
  <c r="EG7" i="5"/>
  <c r="EF7" i="5"/>
  <c r="EE7" i="5"/>
  <c r="ED7" i="5"/>
  <c r="EB7" i="5"/>
  <c r="EA7" i="5"/>
  <c r="DZ7" i="5"/>
  <c r="AT80" i="4" s="1"/>
  <c r="DY7" i="5"/>
  <c r="AE80" i="4" s="1"/>
  <c r="DX7" i="5"/>
  <c r="P80" i="4" s="1"/>
  <c r="DW7" i="5"/>
  <c r="BX79" i="4" s="1"/>
  <c r="DV7" i="5"/>
  <c r="DU7" i="5"/>
  <c r="DT7" i="5"/>
  <c r="DS7" i="5"/>
  <c r="DQ7" i="5"/>
  <c r="DP7" i="5"/>
  <c r="DO7" i="5"/>
  <c r="DN7" i="5"/>
  <c r="KU56" i="4" s="1"/>
  <c r="DM7" i="5"/>
  <c r="KF56" i="4" s="1"/>
  <c r="DL7" i="5"/>
  <c r="DK7" i="5"/>
  <c r="DJ7" i="5"/>
  <c r="DI7" i="5"/>
  <c r="DH7" i="5"/>
  <c r="DF7" i="5"/>
  <c r="DE7" i="5"/>
  <c r="DD7" i="5"/>
  <c r="DC7" i="5"/>
  <c r="DB7" i="5"/>
  <c r="DA7" i="5"/>
  <c r="IZ55" i="4" s="1"/>
  <c r="CZ7" i="5"/>
  <c r="IK55" i="4" s="1"/>
  <c r="CY7" i="5"/>
  <c r="HV55" i="4" s="1"/>
  <c r="CX7" i="5"/>
  <c r="HG55" i="4" s="1"/>
  <c r="CW7" i="5"/>
  <c r="GR55" i="4" s="1"/>
  <c r="CU7" i="5"/>
  <c r="CT7" i="5"/>
  <c r="CS7" i="5"/>
  <c r="CR7" i="5"/>
  <c r="CQ7" i="5"/>
  <c r="CP7" i="5"/>
  <c r="CO7" i="5"/>
  <c r="CN7" i="5"/>
  <c r="CM7" i="5"/>
  <c r="CL7" i="5"/>
  <c r="CJ7" i="5"/>
  <c r="BX56" i="4" s="1"/>
  <c r="CI7" i="5"/>
  <c r="BI56" i="4" s="1"/>
  <c r="CH7" i="5"/>
  <c r="CG7" i="5"/>
  <c r="CF7" i="5"/>
  <c r="CE7" i="5"/>
  <c r="CD7" i="5"/>
  <c r="CC7" i="5"/>
  <c r="CB7" i="5"/>
  <c r="CA7" i="5"/>
  <c r="P55" i="4" s="1"/>
  <c r="BY7" i="5"/>
  <c r="MN34" i="4" s="1"/>
  <c r="BX7" i="5"/>
  <c r="LY34" i="4" s="1"/>
  <c r="BW7" i="5"/>
  <c r="LJ34" i="4" s="1"/>
  <c r="BV7" i="5"/>
  <c r="KU34" i="4" s="1"/>
  <c r="BU7" i="5"/>
  <c r="BT7" i="5"/>
  <c r="BS7" i="5"/>
  <c r="BR7" i="5"/>
  <c r="BQ7" i="5"/>
  <c r="BP7" i="5"/>
  <c r="BN7" i="5"/>
  <c r="BM7" i="5"/>
  <c r="BL7" i="5"/>
  <c r="HV34" i="4" s="1"/>
  <c r="BK7" i="5"/>
  <c r="HG34" i="4" s="1"/>
  <c r="BJ7" i="5"/>
  <c r="GR34" i="4" s="1"/>
  <c r="BI7" i="5"/>
  <c r="IZ33" i="4" s="1"/>
  <c r="BH7" i="5"/>
  <c r="BG7" i="5"/>
  <c r="BF7" i="5"/>
  <c r="BE7" i="5"/>
  <c r="BC7" i="5"/>
  <c r="BB7" i="5"/>
  <c r="BA7" i="5"/>
  <c r="AZ7" i="5"/>
  <c r="DS34" i="4" s="1"/>
  <c r="AY7" i="5"/>
  <c r="DD34" i="4" s="1"/>
  <c r="AX7" i="5"/>
  <c r="AW7" i="5"/>
  <c r="EW33" i="4" s="1"/>
  <c r="AV7" i="5"/>
  <c r="EH33" i="4" s="1"/>
  <c r="AU7" i="5"/>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AA6" i="5"/>
  <c r="JW8" i="4" s="1"/>
  <c r="Z6" i="5"/>
  <c r="Y6" i="5"/>
  <c r="X6" i="5"/>
  <c r="W6" i="5"/>
  <c r="CN12" i="4" s="1"/>
  <c r="V6" i="5"/>
  <c r="U6" i="5"/>
  <c r="B12" i="4" s="1"/>
  <c r="T6" i="5"/>
  <c r="FZ10" i="4" s="1"/>
  <c r="S6" i="5"/>
  <c r="EG10" i="4" s="1"/>
  <c r="R6" i="5"/>
  <c r="CN10" i="4" s="1"/>
  <c r="Q6" i="5"/>
  <c r="AU10" i="4" s="1"/>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B90" i="4"/>
  <c r="MO80" i="4"/>
  <c r="LZ80" i="4"/>
  <c r="LK80" i="4"/>
  <c r="KV80" i="4"/>
  <c r="KG80" i="4"/>
  <c r="HX80" i="4"/>
  <c r="HI80" i="4"/>
  <c r="GT80" i="4"/>
  <c r="DG80" i="4"/>
  <c r="BX80" i="4"/>
  <c r="BI80" i="4"/>
  <c r="MO79" i="4"/>
  <c r="LZ79" i="4"/>
  <c r="LK79" i="4"/>
  <c r="KV79" i="4"/>
  <c r="KG79" i="4"/>
  <c r="JB79" i="4"/>
  <c r="IM79" i="4"/>
  <c r="HX79" i="4"/>
  <c r="HI79" i="4"/>
  <c r="FO79" i="4"/>
  <c r="EZ79" i="4"/>
  <c r="EK79" i="4"/>
  <c r="DV79" i="4"/>
  <c r="DG79" i="4"/>
  <c r="BI79" i="4"/>
  <c r="AT79" i="4"/>
  <c r="AE79" i="4"/>
  <c r="P79" i="4"/>
  <c r="MN56" i="4"/>
  <c r="LY56" i="4"/>
  <c r="LJ56" i="4"/>
  <c r="IZ56" i="4"/>
  <c r="IK56" i="4"/>
  <c r="HV56" i="4"/>
  <c r="HG56" i="4"/>
  <c r="GR56" i="4"/>
  <c r="FL56" i="4"/>
  <c r="EW56" i="4"/>
  <c r="EH56" i="4"/>
  <c r="DS56" i="4"/>
  <c r="DD56" i="4"/>
  <c r="AT56" i="4"/>
  <c r="AE56" i="4"/>
  <c r="P56" i="4"/>
  <c r="MN55" i="4"/>
  <c r="LY55" i="4"/>
  <c r="LJ55" i="4"/>
  <c r="KU55" i="4"/>
  <c r="KF55" i="4"/>
  <c r="FL55" i="4"/>
  <c r="EW55" i="4"/>
  <c r="EH55" i="4"/>
  <c r="DS55" i="4"/>
  <c r="DD55" i="4"/>
  <c r="BX55" i="4"/>
  <c r="BI55" i="4"/>
  <c r="AT55" i="4"/>
  <c r="AE55" i="4"/>
  <c r="KF34" i="4"/>
  <c r="IZ34" i="4"/>
  <c r="IK34" i="4"/>
  <c r="FL34" i="4"/>
  <c r="EW34" i="4"/>
  <c r="EH34" i="4"/>
  <c r="BX34" i="4"/>
  <c r="BI34" i="4"/>
  <c r="AT34" i="4"/>
  <c r="AE34" i="4"/>
  <c r="P34" i="4"/>
  <c r="MN33" i="4"/>
  <c r="LY33" i="4"/>
  <c r="LJ33" i="4"/>
  <c r="KU33" i="4"/>
  <c r="KF33" i="4"/>
  <c r="IK33" i="4"/>
  <c r="HV33" i="4"/>
  <c r="HG33" i="4"/>
  <c r="GR33" i="4"/>
  <c r="FL33" i="4"/>
  <c r="DS33" i="4"/>
  <c r="DD33" i="4"/>
  <c r="LP12" i="4"/>
  <c r="JW12" i="4"/>
  <c r="ID12" i="4"/>
  <c r="FZ12" i="4"/>
  <c r="EG12" i="4"/>
  <c r="AU12" i="4"/>
  <c r="B10" i="4"/>
  <c r="LP8" i="4"/>
  <c r="ID8" i="4"/>
  <c r="EG8" i="4"/>
  <c r="CN8" i="4"/>
  <c r="AU8" i="4"/>
  <c r="B6" i="4"/>
  <c r="JB78" i="4" l="1"/>
  <c r="IZ54" i="4"/>
  <c r="BX54" i="4"/>
  <c r="FO78" i="4"/>
  <c r="FL54" i="4"/>
  <c r="FL32" i="4"/>
  <c r="BX78" i="4"/>
  <c r="MO78" i="4"/>
  <c r="MN54" i="4"/>
  <c r="MN32" i="4"/>
  <c r="IZ32" i="4"/>
  <c r="BX32" i="4"/>
  <c r="C11" i="5"/>
  <c r="D11" i="5"/>
  <c r="E11" i="5"/>
  <c r="B11" i="5"/>
  <c r="GT78" i="4" l="1"/>
  <c r="GR32" i="4"/>
  <c r="P32" i="4"/>
  <c r="DG78" i="4"/>
  <c r="DD54" i="4"/>
  <c r="DD32" i="4"/>
  <c r="P78" i="4"/>
  <c r="P54" i="4"/>
  <c r="KG78" i="4"/>
  <c r="KF54" i="4"/>
  <c r="KF32" i="4"/>
  <c r="GR54" i="4"/>
  <c r="LZ78" i="4"/>
  <c r="IM78" i="4"/>
  <c r="IK54" i="4"/>
  <c r="IK32" i="4"/>
  <c r="EW32" i="4"/>
  <c r="BI78" i="4"/>
  <c r="BI54" i="4"/>
  <c r="BI32" i="4"/>
  <c r="LY54" i="4"/>
  <c r="LY32" i="4"/>
  <c r="EZ78" i="4"/>
  <c r="EW54" i="4"/>
  <c r="AT78" i="4"/>
  <c r="AT54" i="4"/>
  <c r="AT32" i="4"/>
  <c r="LK78" i="4"/>
  <c r="LJ54" i="4"/>
  <c r="LJ32" i="4"/>
  <c r="HX78" i="4"/>
  <c r="HV54" i="4"/>
  <c r="HV32" i="4"/>
  <c r="EK78" i="4"/>
  <c r="EH54" i="4"/>
  <c r="EH32" i="4"/>
  <c r="DV78" i="4"/>
  <c r="AE78" i="4"/>
  <c r="AE54" i="4"/>
  <c r="HI78" i="4"/>
  <c r="HG54" i="4"/>
  <c r="HG32" i="4"/>
  <c r="DS54" i="4"/>
  <c r="DS32" i="4"/>
  <c r="AE32" i="4"/>
  <c r="KV78" i="4"/>
  <c r="KU54" i="4"/>
  <c r="KU32" i="4"/>
</calcChain>
</file>

<file path=xl/sharedStrings.xml><?xml version="1.0" encoding="utf-8"?>
<sst xmlns="http://schemas.openxmlformats.org/spreadsheetml/2006/main" count="342" uniqueCount="185">
  <si>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</si>
  <si>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</si>
  <si>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</si>
  <si>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</si>
  <si>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</si>
  <si>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</si>
  <si>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</si>
  <si>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</si>
  <si>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</si>
  <si>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</si>
  <si>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</si>
  <si>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</si>
  <si>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</si>
  <si>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</si>
  <si>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</si>
  <si>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</si>
  <si>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</si>
  <si>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</si>
  <si>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</si>
  <si>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</si>
  <si>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</si>
  <si>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</si>
  <si>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</si>
  <si>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</si>
  <si>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</si>
  <si>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</si>
  <si>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</si>
  <si>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</si>
  <si>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</si>
  <si>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</si>
  <si>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</si>
  <si>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</si>
  <si>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</si>
  <si>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</si>
  <si>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</si>
  <si>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</si>
  <si>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</si>
  <si>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</si>
  <si>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</si>
  <si>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</si>
  <si>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</si>
  <si>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</si>
  <si>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</si>
  <si>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</si>
  <si>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</si>
  <si>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</si>
  <si>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</si>
  <si>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</si>
  <si>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</si>
  <si>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</si>
  <si>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</si>
  <si>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</si>
  <si>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</si>
  <si>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</si>
  <si>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</si>
  <si>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</si>
  <si>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</si>
  <si>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</si>
  <si>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</si>
  <si>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</si>
  <si>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</si>
  <si>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</si>
  <si>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</si>
  <si>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</si>
  <si>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</si>
  <si>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</si>
  <si>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</si>
  <si>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</si>
  <si>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</si>
  <si>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</si>
  <si>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</si>
  <si>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</si>
  <si>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</si>
  <si>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</si>
  <si>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</si>
  <si>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</si>
  <si>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</si>
  <si>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</si>
  <si>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</si>
  <si>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</si>
  <si>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</si>
  <si>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</si>
  <si>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</si>
  <si>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</si>
  <si>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</si>
  <si>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</si>
  <si>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</si>
  <si>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</si>
  <si>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</si>
  <si>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</si>
  <si>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</si>
  <si>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</si>
  <si>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</si>
  <si>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</si>
  <si>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</si>
  <si>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</si>
  <si>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</si>
  <si>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</si>
  <si>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</si>
  <si>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</si>
  <si>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</si>
  <si>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</si>
  <si>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</si>
  <si>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</si>
  <si>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</si>
  <si>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</si>
  <si>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</si>
  <si>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</si>
  <si>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</si>
  <si>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</si>
  <si>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</si>
  <si>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</si>
  <si>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</si>
  <si>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</si>
  <si>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</si>
  <si>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</si>
  <si>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</si>
  <si>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</si>
  <si>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</si>
  <si>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</si>
  <si>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</si>
  <si>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</si>
  <si>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</si>
  <si>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</si>
  <si>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</si>
  <si>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</si>
  <si>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</si>
  <si>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</si>
  <si>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</si>
  <si>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</si>
  <si>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</si>
  <si>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</si>
  <si>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</si>
  <si>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</si>
  <si>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</si>
  <si>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</si>
  <si>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</si>
  <si>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</si>
  <si>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</si>
  <si>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</si>
  <si>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</si>
  <si>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</si>
  <si>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</si>
  <si>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</si>
  <si>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</si>
  <si>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</si>
  <si>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</si>
  <si>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</si>
  <si>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</si>
  <si>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</si>
  <si>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</si>
  <si>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</si>
  <si>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</si>
  <si>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</si>
  <si>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</si>
  <si>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</si>
  <si>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</si>
  <si>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</si>
  <si>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</si>
  <si>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</si>
  <si>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</si>
  <si>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</si>
  <si>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</si>
  <si>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公立陶生病院組合</t>
  </si>
  <si>
    <t>公立陶生病院</t>
  </si>
  <si>
    <t>当然財務</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</si>
  <si>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</si>
  <si>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</si>
  <si>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</si>
  <si>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</si>
  <si>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</si>
  <si>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</si>
  <si>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</si>
  <si>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</si>
  <si>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</si>
  <si>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</si>
  <si>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</si>
  <si>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</si>
  <si>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</si>
  <si>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</si>
  <si>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</si>
  <si>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尾張東部医療圏唯一の公立病院であり、地域医療計画で位置付けられている５疾病５事業のうちへき地医療以外の必要度の高い医療を提供する責を負うとともに、第２種感染症指定医療機関として感染症病床、結核病床の運用を維持するなど、不採算領域を切り捨てることなく、地域の医療連携の中核としての役割を担っている。特に、令和２年度からのコロナ禍下にあっては、一般病床の一部をコロナ患者専用病床に切り換え、積極的にその診療に当たるとともに、圏域内において急増する発熱患者の救急搬送についても限界まで受け入れ、救急搬送困難事案の発生防止に貢献した。また、この間、一般の傷病についても受入れを継続し、地域医療を支えてきた。
</t>
    <phoneticPr fontId="5"/>
  </si>
  <si>
    <t>令和４年度は、過去２年度に引き続きコロナの影響を受け、コロナ患者専用病床の確保に加え、度々起こる感染持ち込みによる新規入院の受入制限により、病床利用率は減少した(④)。入院患者数は減少したものの、診療報酬改定による点数の引き上げなどにより、入院患者１人１日当たりの収益は増加した(⑤)。外来患者は発熱外来を受診する患者が増加し、１人１日当たりの収益は伸びなかったものの、患者数の増加により外来収益は増加した(⑥)。前年から医業収益は増加したが、光熱費の高騰、コロナ対応に係る経費の増加、高額薬剤の使用が増えたことによる材料費の増加等、費用の増加が大きく、医業収支比率は減少した(②⑧)。また、コロナ対応に係る防疫手当の支給等による給与費の増加により、職員給与費対医業収益比率は上昇した(⑦)。医業収支のマイナスは、コロナ補助金等医業外収益ににより補われ、経常収支は100％を超え、その結果、累積欠損金は減少した(①⑨)。</t>
    <rPh sb="0" eb="2">
      <t>レイワ</t>
    </rPh>
    <rPh sb="3" eb="5">
      <t>ネンド</t>
    </rPh>
    <rPh sb="7" eb="9">
      <t>カコ</t>
    </rPh>
    <rPh sb="10" eb="12">
      <t>ネンド</t>
    </rPh>
    <rPh sb="13" eb="14">
      <t>ヒ</t>
    </rPh>
    <rPh sb="15" eb="16">
      <t>ツヅ</t>
    </rPh>
    <rPh sb="21" eb="23">
      <t>エイキョウ</t>
    </rPh>
    <rPh sb="24" eb="25">
      <t>ウ</t>
    </rPh>
    <rPh sb="30" eb="32">
      <t>カンジャ</t>
    </rPh>
    <rPh sb="32" eb="34">
      <t>センヨウ</t>
    </rPh>
    <rPh sb="34" eb="36">
      <t>ビョウショウ</t>
    </rPh>
    <rPh sb="37" eb="39">
      <t>カクホ</t>
    </rPh>
    <rPh sb="40" eb="41">
      <t>クワ</t>
    </rPh>
    <rPh sb="43" eb="45">
      <t>タビタビ</t>
    </rPh>
    <rPh sb="45" eb="46">
      <t>オ</t>
    </rPh>
    <rPh sb="48" eb="50">
      <t>カンセン</t>
    </rPh>
    <rPh sb="50" eb="51">
      <t>モ</t>
    </rPh>
    <rPh sb="52" eb="53">
      <t>コ</t>
    </rPh>
    <rPh sb="57" eb="59">
      <t>シンキ</t>
    </rPh>
    <rPh sb="59" eb="61">
      <t>ニュウイン</t>
    </rPh>
    <rPh sb="62" eb="64">
      <t>ウケイレ</t>
    </rPh>
    <rPh sb="64" eb="66">
      <t>セイゲン</t>
    </rPh>
    <rPh sb="70" eb="75">
      <t>ビョウショウリヨウリツ</t>
    </rPh>
    <rPh sb="76" eb="78">
      <t>ゲンショウ</t>
    </rPh>
    <rPh sb="84" eb="88">
      <t>ニュウインカンジャ</t>
    </rPh>
    <rPh sb="88" eb="89">
      <t>スウ</t>
    </rPh>
    <rPh sb="90" eb="92">
      <t>ゲンショウ</t>
    </rPh>
    <rPh sb="98" eb="102">
      <t>シンリョウホウシュウ</t>
    </rPh>
    <rPh sb="102" eb="104">
      <t>カイテイ</t>
    </rPh>
    <rPh sb="107" eb="109">
      <t>テンスウ</t>
    </rPh>
    <rPh sb="110" eb="111">
      <t>ヒ</t>
    </rPh>
    <rPh sb="112" eb="113">
      <t>ア</t>
    </rPh>
    <rPh sb="120" eb="124">
      <t>ニュウインカンジャ</t>
    </rPh>
    <rPh sb="128" eb="129">
      <t>ア</t>
    </rPh>
    <rPh sb="132" eb="134">
      <t>シュウエキ</t>
    </rPh>
    <rPh sb="135" eb="137">
      <t>ゾウカ</t>
    </rPh>
    <rPh sb="143" eb="147">
      <t>ガイライカンジャ</t>
    </rPh>
    <rPh sb="148" eb="152">
      <t>ハツネツガイライ</t>
    </rPh>
    <rPh sb="153" eb="155">
      <t>ジュシン</t>
    </rPh>
    <rPh sb="157" eb="159">
      <t>カンジャ</t>
    </rPh>
    <rPh sb="160" eb="162">
      <t>ゾウカ</t>
    </rPh>
    <rPh sb="185" eb="188">
      <t>カンジャスウ</t>
    </rPh>
    <rPh sb="189" eb="191">
      <t>ゾウカ</t>
    </rPh>
    <rPh sb="194" eb="196">
      <t>ガイライ</t>
    </rPh>
    <rPh sb="196" eb="198">
      <t>シュウエキ</t>
    </rPh>
    <rPh sb="199" eb="201">
      <t>ゾウカ</t>
    </rPh>
    <rPh sb="207" eb="209">
      <t>ゼンネン</t>
    </rPh>
    <rPh sb="211" eb="213">
      <t>イギョウ</t>
    </rPh>
    <rPh sb="213" eb="215">
      <t>シュウエキ</t>
    </rPh>
    <rPh sb="216" eb="218">
      <t>ゾウカ</t>
    </rPh>
    <rPh sb="222" eb="225">
      <t>コウネツヒ</t>
    </rPh>
    <rPh sb="226" eb="228">
      <t>コウトウ</t>
    </rPh>
    <rPh sb="232" eb="234">
      <t>タイオウ</t>
    </rPh>
    <rPh sb="235" eb="236">
      <t>カカ</t>
    </rPh>
    <rPh sb="237" eb="239">
      <t>ケイヒ</t>
    </rPh>
    <rPh sb="240" eb="242">
      <t>ゾウカ</t>
    </rPh>
    <rPh sb="243" eb="245">
      <t>コウガク</t>
    </rPh>
    <rPh sb="245" eb="247">
      <t>ヤクザイ</t>
    </rPh>
    <rPh sb="248" eb="250">
      <t>シヨウ</t>
    </rPh>
    <rPh sb="251" eb="252">
      <t>フ</t>
    </rPh>
    <rPh sb="259" eb="262">
      <t>ザイリョウヒ</t>
    </rPh>
    <rPh sb="263" eb="266">
      <t>ゾウカナド</t>
    </rPh>
    <rPh sb="267" eb="269">
      <t>ヒヨウ</t>
    </rPh>
    <rPh sb="270" eb="272">
      <t>ゾウカ</t>
    </rPh>
    <rPh sb="273" eb="274">
      <t>オオ</t>
    </rPh>
    <rPh sb="277" eb="279">
      <t>イギョウ</t>
    </rPh>
    <rPh sb="279" eb="281">
      <t>シュウシ</t>
    </rPh>
    <rPh sb="281" eb="283">
      <t>ヒリツ</t>
    </rPh>
    <rPh sb="284" eb="286">
      <t>ゲンショウ</t>
    </rPh>
    <rPh sb="299" eb="301">
      <t>タイオウ</t>
    </rPh>
    <rPh sb="302" eb="303">
      <t>カカ</t>
    </rPh>
    <rPh sb="304" eb="306">
      <t>ボウエキ</t>
    </rPh>
    <rPh sb="306" eb="308">
      <t>テアテ</t>
    </rPh>
    <rPh sb="309" eb="311">
      <t>シキュウ</t>
    </rPh>
    <rPh sb="311" eb="312">
      <t>トウ</t>
    </rPh>
    <rPh sb="315" eb="318">
      <t>キュウヨヒ</t>
    </rPh>
    <rPh sb="319" eb="321">
      <t>ゾウカ</t>
    </rPh>
    <rPh sb="334" eb="335">
      <t>エキ</t>
    </rPh>
    <rPh sb="338" eb="340">
      <t>ジョウショウ</t>
    </rPh>
    <rPh sb="346" eb="348">
      <t>イギョウ</t>
    </rPh>
    <rPh sb="348" eb="350">
      <t>シュウシ</t>
    </rPh>
    <rPh sb="360" eb="363">
      <t>ホジョキン</t>
    </rPh>
    <rPh sb="363" eb="364">
      <t>トウ</t>
    </rPh>
    <rPh sb="364" eb="367">
      <t>イギョウガイ</t>
    </rPh>
    <rPh sb="367" eb="369">
      <t>シュウエキ</t>
    </rPh>
    <rPh sb="373" eb="374">
      <t>オギナ</t>
    </rPh>
    <rPh sb="377" eb="379">
      <t>ケイジョウ</t>
    </rPh>
    <rPh sb="379" eb="381">
      <t>シュウシ</t>
    </rPh>
    <rPh sb="387" eb="388">
      <t>コ</t>
    </rPh>
    <rPh sb="392" eb="394">
      <t>ケッカ</t>
    </rPh>
    <rPh sb="395" eb="397">
      <t>ルイセキ</t>
    </rPh>
    <rPh sb="397" eb="400">
      <t>ケッソンキン</t>
    </rPh>
    <rPh sb="401" eb="403">
      <t>ゲンショウ</t>
    </rPh>
    <phoneticPr fontId="5"/>
  </si>
  <si>
    <t>建物の老朽化に対して平成２５年度に着手した病棟建替事業が令和元年度に完了した。これにより有形固定資産減価償却率は、平均値に比べ低い水準となっている(①)。器械備品減価償却率については、地域医療の基幹病院として、医療の質を維持・向上させるため器械備品の更新を行っている。しかしながら厳しい経営環境の中、収支改善に重きを置いて、必要性の高いものから順次更新を行っているため、全体の老朽化度合は進行することとなった(②)。１床当たりの有形固定資産は、令和元年度に病棟建替事業が完了したことで、平均値に比べ高い水準となっている(③)。</t>
    <rPh sb="0" eb="2">
      <t>タテモノ</t>
    </rPh>
    <rPh sb="3" eb="6">
      <t>ロウキュウカ</t>
    </rPh>
    <rPh sb="10" eb="12">
      <t>ヘイセイ</t>
    </rPh>
    <rPh sb="14" eb="16">
      <t>ネンド</t>
    </rPh>
    <rPh sb="17" eb="19">
      <t>チャクシュ</t>
    </rPh>
    <rPh sb="21" eb="23">
      <t>ビョウトウ</t>
    </rPh>
    <rPh sb="23" eb="25">
      <t>タテカエ</t>
    </rPh>
    <rPh sb="25" eb="27">
      <t>ジギョウ</t>
    </rPh>
    <rPh sb="28" eb="30">
      <t>レイワ</t>
    </rPh>
    <rPh sb="30" eb="33">
      <t>ガンネンド</t>
    </rPh>
    <rPh sb="34" eb="36">
      <t>カンリョウ</t>
    </rPh>
    <rPh sb="44" eb="46">
      <t>ユウケイ</t>
    </rPh>
    <rPh sb="46" eb="50">
      <t>コテイシサン</t>
    </rPh>
    <rPh sb="50" eb="52">
      <t>ゲンカ</t>
    </rPh>
    <rPh sb="52" eb="55">
      <t>ショウキャクリツ</t>
    </rPh>
    <rPh sb="57" eb="60">
      <t>ヘイキンチ</t>
    </rPh>
    <rPh sb="61" eb="62">
      <t>クラ</t>
    </rPh>
    <rPh sb="63" eb="64">
      <t>ヒク</t>
    </rPh>
    <rPh sb="65" eb="67">
      <t>スイジュン</t>
    </rPh>
    <rPh sb="77" eb="79">
      <t>キカイ</t>
    </rPh>
    <rPh sb="79" eb="81">
      <t>ビヒン</t>
    </rPh>
    <rPh sb="81" eb="83">
      <t>ゲンカ</t>
    </rPh>
    <rPh sb="83" eb="85">
      <t>ショウキャク</t>
    </rPh>
    <rPh sb="85" eb="86">
      <t>リツ</t>
    </rPh>
    <rPh sb="92" eb="96">
      <t>チイキイリョウ</t>
    </rPh>
    <rPh sb="105" eb="107">
      <t>イリョウ</t>
    </rPh>
    <rPh sb="108" eb="109">
      <t>シツ</t>
    </rPh>
    <rPh sb="110" eb="112">
      <t>イジ</t>
    </rPh>
    <rPh sb="113" eb="115">
      <t>コウジョウ</t>
    </rPh>
    <rPh sb="120" eb="122">
      <t>キカイ</t>
    </rPh>
    <rPh sb="122" eb="124">
      <t>ビヒン</t>
    </rPh>
    <rPh sb="125" eb="127">
      <t>コウシン</t>
    </rPh>
    <rPh sb="128" eb="129">
      <t>オコナ</t>
    </rPh>
    <rPh sb="140" eb="141">
      <t>キビ</t>
    </rPh>
    <rPh sb="143" eb="145">
      <t>ケイエイ</t>
    </rPh>
    <rPh sb="145" eb="147">
      <t>カンキョウ</t>
    </rPh>
    <rPh sb="148" eb="149">
      <t>ナカ</t>
    </rPh>
    <rPh sb="150" eb="152">
      <t>シュウシ</t>
    </rPh>
    <rPh sb="152" eb="154">
      <t>カイゼン</t>
    </rPh>
    <rPh sb="155" eb="156">
      <t>オモ</t>
    </rPh>
    <rPh sb="158" eb="159">
      <t>オ</t>
    </rPh>
    <rPh sb="162" eb="165">
      <t>ヒツヨウセイ</t>
    </rPh>
    <rPh sb="166" eb="167">
      <t>タカ</t>
    </rPh>
    <rPh sb="172" eb="174">
      <t>ジュンジ</t>
    </rPh>
    <rPh sb="174" eb="176">
      <t>コウシン</t>
    </rPh>
    <rPh sb="177" eb="178">
      <t>オコナ</t>
    </rPh>
    <rPh sb="185" eb="187">
      <t>ゼンタイ</t>
    </rPh>
    <rPh sb="188" eb="191">
      <t>ロウキュウカ</t>
    </rPh>
    <rPh sb="191" eb="193">
      <t>ドア</t>
    </rPh>
    <rPh sb="194" eb="196">
      <t>シンコウ</t>
    </rPh>
    <rPh sb="209" eb="210">
      <t>ショウ</t>
    </rPh>
    <rPh sb="210" eb="211">
      <t>ア</t>
    </rPh>
    <rPh sb="214" eb="216">
      <t>ユウケイ</t>
    </rPh>
    <rPh sb="216" eb="220">
      <t>コテイシサン</t>
    </rPh>
    <rPh sb="222" eb="224">
      <t>レイワ</t>
    </rPh>
    <rPh sb="224" eb="227">
      <t>ガンネンド</t>
    </rPh>
    <rPh sb="228" eb="230">
      <t>ビョウトウ</t>
    </rPh>
    <rPh sb="230" eb="232">
      <t>タテカエ</t>
    </rPh>
    <rPh sb="232" eb="234">
      <t>ジギョウ</t>
    </rPh>
    <rPh sb="235" eb="237">
      <t>カンリョウ</t>
    </rPh>
    <rPh sb="243" eb="246">
      <t>ヘイキンチ</t>
    </rPh>
    <rPh sb="247" eb="248">
      <t>クラ</t>
    </rPh>
    <rPh sb="249" eb="250">
      <t>タカ</t>
    </rPh>
    <rPh sb="251" eb="253">
      <t>スイジュン</t>
    </rPh>
    <phoneticPr fontId="5"/>
  </si>
  <si>
    <t>令和４年度は、コロナ禍により減少した患者数は回復せず、入院においては依然病床運用に制限がある中、平均値以上の病床利用率は維持しているものの、患者数の回復は芳しくない。外来においては、発熱患者の増加により一時的に患者数は増加したが、入院患者の増加には繋がっていない。一方、光熱費の増加、高額薬剤の使用量の増加に伴う材料費の増加、物価高騰、賃金上昇に伴う委託費の増加等、費用面は増加の一途を辿っている。令和４年度は、過去２年度と同様に、コロナ補助金により経常収支は黒字となったが、医業収支は依然として大幅な赤字が続いており、コロナ感染対策は大きく変更ができないにもかかわらず、補助金が縮小・終了する令和５年度以降は、患者数の回復、費用の節減等、自力での収支改善に努めなければならない。地域医療を守るため、構成市、地域の医療機関との連携を強化し、公立病院経営強化プランの基に経営改善を図り、持続可能な病院経営を目指していく。（令和５年度に公立病院経営強化プラン策定）</t>
    <rPh sb="0" eb="2">
      <t>レイワ</t>
    </rPh>
    <rPh sb="3" eb="5">
      <t>ネンド</t>
    </rPh>
    <rPh sb="10" eb="11">
      <t>カ</t>
    </rPh>
    <rPh sb="14" eb="16">
      <t>ゲンショウ</t>
    </rPh>
    <rPh sb="18" eb="21">
      <t>カンジャスウ</t>
    </rPh>
    <rPh sb="22" eb="24">
      <t>カイフク</t>
    </rPh>
    <rPh sb="27" eb="29">
      <t>ニュウイン</t>
    </rPh>
    <rPh sb="34" eb="36">
      <t>イゼン</t>
    </rPh>
    <rPh sb="36" eb="38">
      <t>ビョウショウ</t>
    </rPh>
    <rPh sb="38" eb="40">
      <t>ウンヨウ</t>
    </rPh>
    <rPh sb="41" eb="43">
      <t>セイゲン</t>
    </rPh>
    <rPh sb="46" eb="47">
      <t>ナカ</t>
    </rPh>
    <rPh sb="48" eb="51">
      <t>ヘイキンチ</t>
    </rPh>
    <rPh sb="51" eb="53">
      <t>イジョウ</t>
    </rPh>
    <rPh sb="54" eb="59">
      <t>ビョウショウリヨウリツ</t>
    </rPh>
    <rPh sb="60" eb="62">
      <t>イジ</t>
    </rPh>
    <rPh sb="70" eb="73">
      <t>カンジャスウ</t>
    </rPh>
    <rPh sb="74" eb="76">
      <t>カイフク</t>
    </rPh>
    <rPh sb="77" eb="78">
      <t>カンバ</t>
    </rPh>
    <rPh sb="83" eb="85">
      <t>ガイライ</t>
    </rPh>
    <rPh sb="91" eb="95">
      <t>ハツネツカンジャ</t>
    </rPh>
    <rPh sb="96" eb="98">
      <t>ゾウカ</t>
    </rPh>
    <rPh sb="101" eb="104">
      <t>イチジテキ</t>
    </rPh>
    <rPh sb="105" eb="108">
      <t>カンジャスウ</t>
    </rPh>
    <rPh sb="109" eb="111">
      <t>ゾウカ</t>
    </rPh>
    <rPh sb="115" eb="119">
      <t>ニュウインカンジャ</t>
    </rPh>
    <rPh sb="120" eb="122">
      <t>ゾウカ</t>
    </rPh>
    <rPh sb="124" eb="125">
      <t>ツナ</t>
    </rPh>
    <rPh sb="132" eb="134">
      <t>イッポウ</t>
    </rPh>
    <rPh sb="135" eb="138">
      <t>コウネツヒ</t>
    </rPh>
    <rPh sb="139" eb="141">
      <t>ゾウカ</t>
    </rPh>
    <rPh sb="142" eb="144">
      <t>コウガク</t>
    </rPh>
    <rPh sb="144" eb="146">
      <t>ヤクザイ</t>
    </rPh>
    <rPh sb="147" eb="150">
      <t>シヨウリョウ</t>
    </rPh>
    <rPh sb="151" eb="153">
      <t>ゾウカ</t>
    </rPh>
    <rPh sb="154" eb="155">
      <t>トモナ</t>
    </rPh>
    <rPh sb="156" eb="159">
      <t>ザイリョウヒ</t>
    </rPh>
    <rPh sb="160" eb="162">
      <t>ゾウカ</t>
    </rPh>
    <rPh sb="163" eb="165">
      <t>ブッカ</t>
    </rPh>
    <rPh sb="165" eb="167">
      <t>コウトウ</t>
    </rPh>
    <rPh sb="168" eb="170">
      <t>チンギン</t>
    </rPh>
    <rPh sb="170" eb="172">
      <t>ジョウショウ</t>
    </rPh>
    <rPh sb="173" eb="174">
      <t>トモナ</t>
    </rPh>
    <rPh sb="175" eb="178">
      <t>イタクヒ</t>
    </rPh>
    <rPh sb="179" eb="182">
      <t>ゾウカナド</t>
    </rPh>
    <rPh sb="183" eb="186">
      <t>ヒヨウメン</t>
    </rPh>
    <rPh sb="187" eb="189">
      <t>ゾウカ</t>
    </rPh>
    <rPh sb="190" eb="192">
      <t>イット</t>
    </rPh>
    <rPh sb="193" eb="194">
      <t>タド</t>
    </rPh>
    <rPh sb="199" eb="201">
      <t>レイワ</t>
    </rPh>
    <rPh sb="202" eb="204">
      <t>ネンド</t>
    </rPh>
    <rPh sb="206" eb="208">
      <t>カコ</t>
    </rPh>
    <rPh sb="209" eb="211">
      <t>ネンド</t>
    </rPh>
    <rPh sb="212" eb="214">
      <t>ドウヨウ</t>
    </rPh>
    <rPh sb="219" eb="222">
      <t>ホジョキン</t>
    </rPh>
    <rPh sb="225" eb="227">
      <t>ケイジョウ</t>
    </rPh>
    <rPh sb="227" eb="229">
      <t>シュウシ</t>
    </rPh>
    <rPh sb="230" eb="232">
      <t>クロジ</t>
    </rPh>
    <rPh sb="238" eb="240">
      <t>イギョウ</t>
    </rPh>
    <rPh sb="240" eb="242">
      <t>シュウシ</t>
    </rPh>
    <rPh sb="243" eb="245">
      <t>イゼン</t>
    </rPh>
    <rPh sb="248" eb="250">
      <t>オオハバ</t>
    </rPh>
    <rPh sb="251" eb="253">
      <t>アカジ</t>
    </rPh>
    <rPh sb="254" eb="255">
      <t>ツヅ</t>
    </rPh>
    <rPh sb="263" eb="267">
      <t>カンセンタイサク</t>
    </rPh>
    <rPh sb="268" eb="269">
      <t>オオ</t>
    </rPh>
    <rPh sb="271" eb="273">
      <t>ヘンコウ</t>
    </rPh>
    <rPh sb="286" eb="289">
      <t>ホジョキン</t>
    </rPh>
    <rPh sb="290" eb="292">
      <t>シュクショウ</t>
    </rPh>
    <rPh sb="293" eb="295">
      <t>シュウリョウ</t>
    </rPh>
    <rPh sb="297" eb="299">
      <t>レイワ</t>
    </rPh>
    <rPh sb="300" eb="302">
      <t>ネンド</t>
    </rPh>
    <rPh sb="302" eb="304">
      <t>イコウ</t>
    </rPh>
    <rPh sb="306" eb="309">
      <t>カンジャスウ</t>
    </rPh>
    <rPh sb="310" eb="312">
      <t>カイフク</t>
    </rPh>
    <rPh sb="313" eb="315">
      <t>ヒヨウ</t>
    </rPh>
    <rPh sb="316" eb="318">
      <t>セツゲン</t>
    </rPh>
    <rPh sb="318" eb="319">
      <t>トウ</t>
    </rPh>
    <rPh sb="320" eb="322">
      <t>ジリキ</t>
    </rPh>
    <rPh sb="324" eb="326">
      <t>シュウシ</t>
    </rPh>
    <rPh sb="326" eb="328">
      <t>カイゼン</t>
    </rPh>
    <rPh sb="329" eb="330">
      <t>ツト</t>
    </rPh>
    <rPh sb="340" eb="342">
      <t>チイキ</t>
    </rPh>
    <rPh sb="342" eb="344">
      <t>イリョウ</t>
    </rPh>
    <rPh sb="345" eb="346">
      <t>マモ</t>
    </rPh>
    <rPh sb="350" eb="353">
      <t>コウセイシ</t>
    </rPh>
    <rPh sb="354" eb="356">
      <t>チイキ</t>
    </rPh>
    <rPh sb="357" eb="361">
      <t>イリョウキカン</t>
    </rPh>
    <rPh sb="363" eb="365">
      <t>レンケイ</t>
    </rPh>
    <rPh sb="366" eb="368">
      <t>キョウカ</t>
    </rPh>
    <rPh sb="370" eb="374">
      <t>コウリツビョウイン</t>
    </rPh>
    <rPh sb="374" eb="376">
      <t>ケイエイ</t>
    </rPh>
    <rPh sb="376" eb="378">
      <t>キョウカ</t>
    </rPh>
    <rPh sb="382" eb="383">
      <t>モト</t>
    </rPh>
    <rPh sb="384" eb="386">
      <t>ケイエイ</t>
    </rPh>
    <rPh sb="386" eb="388">
      <t>カイゼン</t>
    </rPh>
    <rPh sb="389" eb="390">
      <t>ハカ</t>
    </rPh>
    <rPh sb="392" eb="394">
      <t>ジゾク</t>
    </rPh>
    <rPh sb="394" eb="396">
      <t>カノウ</t>
    </rPh>
    <rPh sb="397" eb="401">
      <t>ビョウインケイエイ</t>
    </rPh>
    <rPh sb="402" eb="404">
      <t>メザ</t>
    </rPh>
    <rPh sb="410" eb="412">
      <t>レイワ</t>
    </rPh>
    <rPh sb="413" eb="415">
      <t>ネンド</t>
    </rPh>
    <rPh sb="416" eb="424">
      <t>コウリツビョウインケイエイキョウカ</t>
    </rPh>
    <rPh sb="427" eb="429">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</si>
</sst>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c:v>
                </c:pt>
                <c:pt idx="1">
                  <c:v>89.2</c:v>
                </c:pt>
                <c:pt idx="2">
                  <c:v>80.900000000000006</c:v>
                </c:pt>
                <c:pt idx="3">
                  <c:v>83.2</c:v>
                </c:pt>
                <c:pt idx="4">
                  <c:v>82.1</c:v>
                </c:pt>
              </c:numCache>
            </c:numRef>
          </c:val>
          <c:extLst>
            <c:ext xmlns:c16="http://schemas.microsoft.com/office/drawing/2014/chart" uri="{C3380CC4-5D6E-409C-BE32-E72D297353CC}">
              <c16:uniqueId val="{00000000-D597-4075-8481-823191B561F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D597-4075-8481-823191B561F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90.6</c:v>
                </c:pt>
                <c:pt idx="1">
                  <c:v>92.7</c:v>
                </c:pt>
                <c:pt idx="2">
                  <c:v>90.7</c:v>
                </c:pt>
                <c:pt idx="3">
                  <c:v>92.9</c:v>
                </c:pt>
                <c:pt idx="4">
                  <c:v>91</c:v>
                </c:pt>
              </c:numCache>
            </c:numRef>
          </c:val>
          <c:extLst>
            <c:ext xmlns:c16="http://schemas.microsoft.com/office/drawing/2014/chart" uri="{C3380CC4-5D6E-409C-BE32-E72D297353CC}">
              <c16:uniqueId val="{00000000-AEC4-4453-BA3A-A3D93926C9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AEC4-4453-BA3A-A3D93926C9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92.8</c:v>
                </c:pt>
                <c:pt idx="1">
                  <c:v>94.4</c:v>
                </c:pt>
                <c:pt idx="2">
                  <c:v>92.4</c:v>
                </c:pt>
                <c:pt idx="3">
                  <c:v>94.6</c:v>
                </c:pt>
                <c:pt idx="4">
                  <c:v>93.1</c:v>
                </c:pt>
              </c:numCache>
            </c:numRef>
          </c:val>
          <c:extLst>
            <c:ext xmlns:c16="http://schemas.microsoft.com/office/drawing/2014/chart" uri="{C3380CC4-5D6E-409C-BE32-E72D297353CC}">
              <c16:uniqueId val="{00000000-29B9-431A-B94F-535EFB79CE5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29B9-431A-B94F-535EFB79CE5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93.5</c:v>
                </c:pt>
                <c:pt idx="1">
                  <c:v>96.6</c:v>
                </c:pt>
                <c:pt idx="2">
                  <c:v>101</c:v>
                </c:pt>
                <c:pt idx="3">
                  <c:v>101.1</c:v>
                </c:pt>
                <c:pt idx="4">
                  <c:v>100.3</c:v>
                </c:pt>
              </c:numCache>
            </c:numRef>
          </c:val>
          <c:extLst>
            <c:ext xmlns:c16="http://schemas.microsoft.com/office/drawing/2014/chart" uri="{C3380CC4-5D6E-409C-BE32-E72D297353CC}">
              <c16:uniqueId val="{00000000-F668-4B92-AE53-68BDE7570F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668-4B92-AE53-68BDE7570F5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43.2</c:v>
                </c:pt>
                <c:pt idx="1">
                  <c:v>37.5</c:v>
                </c:pt>
                <c:pt idx="2">
                  <c:v>38.700000000000003</c:v>
                </c:pt>
                <c:pt idx="3">
                  <c:v>42.9</c:v>
                </c:pt>
                <c:pt idx="4">
                  <c:v>47.5</c:v>
                </c:pt>
              </c:numCache>
            </c:numRef>
          </c:val>
          <c:extLst>
            <c:ext xmlns:c16="http://schemas.microsoft.com/office/drawing/2014/chart" uri="{C3380CC4-5D6E-409C-BE32-E72D297353CC}">
              <c16:uniqueId val="{00000000-1862-4E66-B351-05126A17B10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1862-4E66-B351-05126A17B10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60.3</c:v>
                </c:pt>
                <c:pt idx="1">
                  <c:v>68.099999999999994</c:v>
                </c:pt>
                <c:pt idx="2">
                  <c:v>68.3</c:v>
                </c:pt>
                <c:pt idx="3">
                  <c:v>74</c:v>
                </c:pt>
                <c:pt idx="4">
                  <c:v>80.7</c:v>
                </c:pt>
              </c:numCache>
            </c:numRef>
          </c:val>
          <c:extLst>
            <c:ext xmlns:c16="http://schemas.microsoft.com/office/drawing/2014/chart" uri="{C3380CC4-5D6E-409C-BE32-E72D297353CC}">
              <c16:uniqueId val="{00000000-6FFE-4EF9-8D34-3D8BA9543DF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6FFE-4EF9-8D34-3D8BA9543DF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88120591</c:v>
                </c:pt>
                <c:pt idx="1">
                  <c:v>71405984</c:v>
                </c:pt>
                <c:pt idx="2">
                  <c:v>68340434</c:v>
                </c:pt>
                <c:pt idx="3">
                  <c:v>67983066</c:v>
                </c:pt>
                <c:pt idx="4">
                  <c:v>68138646</c:v>
                </c:pt>
              </c:numCache>
            </c:numRef>
          </c:val>
          <c:extLst>
            <c:ext xmlns:c16="http://schemas.microsoft.com/office/drawing/2014/chart" uri="{C3380CC4-5D6E-409C-BE32-E72D297353CC}">
              <c16:uniqueId val="{00000000-81BD-4050-AA00-0FD4C7C1F6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81BD-4050-AA00-0FD4C7C1F6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28.2</c:v>
                </c:pt>
                <c:pt idx="1">
                  <c:v>29</c:v>
                </c:pt>
                <c:pt idx="2">
                  <c:v>29.9</c:v>
                </c:pt>
                <c:pt idx="3">
                  <c:v>30.5</c:v>
                </c:pt>
                <c:pt idx="4">
                  <c:v>30.6</c:v>
                </c:pt>
              </c:numCache>
            </c:numRef>
          </c:val>
          <c:extLst>
            <c:ext xmlns:c16="http://schemas.microsoft.com/office/drawing/2014/chart" uri="{C3380CC4-5D6E-409C-BE32-E72D297353CC}">
              <c16:uniqueId val="{00000000-BBB1-45ED-8841-99505894FD4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BBB1-45ED-8841-99505894FD4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48.2</c:v>
                </c:pt>
                <c:pt idx="1">
                  <c:v>48.6</c:v>
                </c:pt>
                <c:pt idx="2">
                  <c:v>50</c:v>
                </c:pt>
                <c:pt idx="3">
                  <c:v>48</c:v>
                </c:pt>
                <c:pt idx="4">
                  <c:v>48.7</c:v>
                </c:pt>
              </c:numCache>
            </c:numRef>
          </c:val>
          <c:extLst>
            <c:ext xmlns:c16="http://schemas.microsoft.com/office/drawing/2014/chart" uri="{C3380CC4-5D6E-409C-BE32-E72D297353CC}">
              <c16:uniqueId val="{00000000-EE95-41D2-A4C3-3A906891CF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EE95-41D2-A4C3-3A906891CF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21629</c:v>
                </c:pt>
                <c:pt idx="1">
                  <c:v>22180</c:v>
                </c:pt>
                <c:pt idx="2">
                  <c:v>23458</c:v>
                </c:pt>
                <c:pt idx="3">
                  <c:v>23898</c:v>
                </c:pt>
                <c:pt idx="4">
                  <c:v>23797</c:v>
                </c:pt>
              </c:numCache>
            </c:numRef>
          </c:val>
          <c:extLst>
            <c:ext xmlns:c16="http://schemas.microsoft.com/office/drawing/2014/chart" uri="{C3380CC4-5D6E-409C-BE32-E72D297353CC}">
              <c16:uniqueId val="{00000000-CDDC-4D26-A98B-E824D246398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CDDC-4D26-A98B-E824D246398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64908</c:v>
                </c:pt>
                <c:pt idx="1">
                  <c:v>65105</c:v>
                </c:pt>
                <c:pt idx="2">
                  <c:v>67204</c:v>
                </c:pt>
                <c:pt idx="3">
                  <c:v>69249</c:v>
                </c:pt>
                <c:pt idx="4">
                  <c:v>70196</c:v>
                </c:pt>
              </c:numCache>
            </c:numRef>
          </c:val>
          <c:extLst>
            <c:ext xmlns:c16="http://schemas.microsoft.com/office/drawing/2014/chart" uri="{C3380CC4-5D6E-409C-BE32-E72D297353CC}">
              <c16:uniqueId val="{00000000-770A-4E65-9C5F-07E6A97B138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770A-4E65-9C5F-07E6A97B138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6.8</c:v>
                </c:pt>
                <c:pt idx="2">
                  <c:v>5.4</c:v>
                </c:pt>
                <c:pt idx="3">
                  <c:v>3.9</c:v>
                </c:pt>
                <c:pt idx="4">
                  <c:v>3.3</c:v>
                </c:pt>
              </c:numCache>
            </c:numRef>
          </c:val>
          <c:extLst>
            <c:ext xmlns:c16="http://schemas.microsoft.com/office/drawing/2014/chart" uri="{C3380CC4-5D6E-409C-BE32-E72D297353CC}">
              <c16:uniqueId val="{00000000-BE7C-4E45-BC24-B10C2059AC6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BE7C-4E45-BC24-B10C2059AC6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愛知県公立陶生病院組合　公立陶生病院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25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633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66673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587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587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93.5</v>
      </c>
      <c r="Q33" s="129"/>
      <c r="R33" s="129"/>
      <c r="S33" s="129"/>
      <c r="T33" s="129"/>
      <c r="U33" s="129"/>
      <c r="V33" s="129"/>
      <c r="W33" s="129"/>
      <c r="X33" s="129"/>
      <c r="Y33" s="129"/>
      <c r="Z33" s="129"/>
      <c r="AA33" s="129"/>
      <c r="AB33" s="129"/>
      <c r="AC33" s="129"/>
      <c r="AD33" s="130"/>
      <c r="AE33" s="128">
        <f>データ!AJ7</f>
        <v>96.6</v>
      </c>
      <c r="AF33" s="129"/>
      <c r="AG33" s="129"/>
      <c r="AH33" s="129"/>
      <c r="AI33" s="129"/>
      <c r="AJ33" s="129"/>
      <c r="AK33" s="129"/>
      <c r="AL33" s="129"/>
      <c r="AM33" s="129"/>
      <c r="AN33" s="129"/>
      <c r="AO33" s="129"/>
      <c r="AP33" s="129"/>
      <c r="AQ33" s="129"/>
      <c r="AR33" s="129"/>
      <c r="AS33" s="130"/>
      <c r="AT33" s="128">
        <f>データ!AK7</f>
        <v>101</v>
      </c>
      <c r="AU33" s="129"/>
      <c r="AV33" s="129"/>
      <c r="AW33" s="129"/>
      <c r="AX33" s="129"/>
      <c r="AY33" s="129"/>
      <c r="AZ33" s="129"/>
      <c r="BA33" s="129"/>
      <c r="BB33" s="129"/>
      <c r="BC33" s="129"/>
      <c r="BD33" s="129"/>
      <c r="BE33" s="129"/>
      <c r="BF33" s="129"/>
      <c r="BG33" s="129"/>
      <c r="BH33" s="130"/>
      <c r="BI33" s="128">
        <f>データ!AL7</f>
        <v>101.1</v>
      </c>
      <c r="BJ33" s="129"/>
      <c r="BK33" s="129"/>
      <c r="BL33" s="129"/>
      <c r="BM33" s="129"/>
      <c r="BN33" s="129"/>
      <c r="BO33" s="129"/>
      <c r="BP33" s="129"/>
      <c r="BQ33" s="129"/>
      <c r="BR33" s="129"/>
      <c r="BS33" s="129"/>
      <c r="BT33" s="129"/>
      <c r="BU33" s="129"/>
      <c r="BV33" s="129"/>
      <c r="BW33" s="130"/>
      <c r="BX33" s="128">
        <f>データ!AM7</f>
        <v>100.3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92.8</v>
      </c>
      <c r="DE33" s="129"/>
      <c r="DF33" s="129"/>
      <c r="DG33" s="129"/>
      <c r="DH33" s="129"/>
      <c r="DI33" s="129"/>
      <c r="DJ33" s="129"/>
      <c r="DK33" s="129"/>
      <c r="DL33" s="129"/>
      <c r="DM33" s="129"/>
      <c r="DN33" s="129"/>
      <c r="DO33" s="129"/>
      <c r="DP33" s="129"/>
      <c r="DQ33" s="129"/>
      <c r="DR33" s="130"/>
      <c r="DS33" s="128">
        <f>データ!AU7</f>
        <v>94.4</v>
      </c>
      <c r="DT33" s="129"/>
      <c r="DU33" s="129"/>
      <c r="DV33" s="129"/>
      <c r="DW33" s="129"/>
      <c r="DX33" s="129"/>
      <c r="DY33" s="129"/>
      <c r="DZ33" s="129"/>
      <c r="EA33" s="129"/>
      <c r="EB33" s="129"/>
      <c r="EC33" s="129"/>
      <c r="ED33" s="129"/>
      <c r="EE33" s="129"/>
      <c r="EF33" s="129"/>
      <c r="EG33" s="130"/>
      <c r="EH33" s="128">
        <f>データ!AV7</f>
        <v>92.4</v>
      </c>
      <c r="EI33" s="129"/>
      <c r="EJ33" s="129"/>
      <c r="EK33" s="129"/>
      <c r="EL33" s="129"/>
      <c r="EM33" s="129"/>
      <c r="EN33" s="129"/>
      <c r="EO33" s="129"/>
      <c r="EP33" s="129"/>
      <c r="EQ33" s="129"/>
      <c r="ER33" s="129"/>
      <c r="ES33" s="129"/>
      <c r="ET33" s="129"/>
      <c r="EU33" s="129"/>
      <c r="EV33" s="130"/>
      <c r="EW33" s="128">
        <f>データ!AW7</f>
        <v>94.6</v>
      </c>
      <c r="EX33" s="129"/>
      <c r="EY33" s="129"/>
      <c r="EZ33" s="129"/>
      <c r="FA33" s="129"/>
      <c r="FB33" s="129"/>
      <c r="FC33" s="129"/>
      <c r="FD33" s="129"/>
      <c r="FE33" s="129"/>
      <c r="FF33" s="129"/>
      <c r="FG33" s="129"/>
      <c r="FH33" s="129"/>
      <c r="FI33" s="129"/>
      <c r="FJ33" s="129"/>
      <c r="FK33" s="130"/>
      <c r="FL33" s="128">
        <f>データ!AX7</f>
        <v>93.1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90.6</v>
      </c>
      <c r="GS33" s="129"/>
      <c r="GT33" s="129"/>
      <c r="GU33" s="129"/>
      <c r="GV33" s="129"/>
      <c r="GW33" s="129"/>
      <c r="GX33" s="129"/>
      <c r="GY33" s="129"/>
      <c r="GZ33" s="129"/>
      <c r="HA33" s="129"/>
      <c r="HB33" s="129"/>
      <c r="HC33" s="129"/>
      <c r="HD33" s="129"/>
      <c r="HE33" s="129"/>
      <c r="HF33" s="130"/>
      <c r="HG33" s="128">
        <f>データ!BF7</f>
        <v>92.7</v>
      </c>
      <c r="HH33" s="129"/>
      <c r="HI33" s="129"/>
      <c r="HJ33" s="129"/>
      <c r="HK33" s="129"/>
      <c r="HL33" s="129"/>
      <c r="HM33" s="129"/>
      <c r="HN33" s="129"/>
      <c r="HO33" s="129"/>
      <c r="HP33" s="129"/>
      <c r="HQ33" s="129"/>
      <c r="HR33" s="129"/>
      <c r="HS33" s="129"/>
      <c r="HT33" s="129"/>
      <c r="HU33" s="130"/>
      <c r="HV33" s="128">
        <f>データ!BG7</f>
        <v>90.7</v>
      </c>
      <c r="HW33" s="129"/>
      <c r="HX33" s="129"/>
      <c r="HY33" s="129"/>
      <c r="HZ33" s="129"/>
      <c r="IA33" s="129"/>
      <c r="IB33" s="129"/>
      <c r="IC33" s="129"/>
      <c r="ID33" s="129"/>
      <c r="IE33" s="129"/>
      <c r="IF33" s="129"/>
      <c r="IG33" s="129"/>
      <c r="IH33" s="129"/>
      <c r="II33" s="129"/>
      <c r="IJ33" s="130"/>
      <c r="IK33" s="128">
        <f>データ!BH7</f>
        <v>92.9</v>
      </c>
      <c r="IL33" s="129"/>
      <c r="IM33" s="129"/>
      <c r="IN33" s="129"/>
      <c r="IO33" s="129"/>
      <c r="IP33" s="129"/>
      <c r="IQ33" s="129"/>
      <c r="IR33" s="129"/>
      <c r="IS33" s="129"/>
      <c r="IT33" s="129"/>
      <c r="IU33" s="129"/>
      <c r="IV33" s="129"/>
      <c r="IW33" s="129"/>
      <c r="IX33" s="129"/>
      <c r="IY33" s="130"/>
      <c r="IZ33" s="128">
        <f>データ!BI7</f>
        <v>91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v>
      </c>
      <c r="KG33" s="129"/>
      <c r="KH33" s="129"/>
      <c r="KI33" s="129"/>
      <c r="KJ33" s="129"/>
      <c r="KK33" s="129"/>
      <c r="KL33" s="129"/>
      <c r="KM33" s="129"/>
      <c r="KN33" s="129"/>
      <c r="KO33" s="129"/>
      <c r="KP33" s="129"/>
      <c r="KQ33" s="129"/>
      <c r="KR33" s="129"/>
      <c r="KS33" s="129"/>
      <c r="KT33" s="130"/>
      <c r="KU33" s="128">
        <f>データ!BQ7</f>
        <v>89.2</v>
      </c>
      <c r="KV33" s="129"/>
      <c r="KW33" s="129"/>
      <c r="KX33" s="129"/>
      <c r="KY33" s="129"/>
      <c r="KZ33" s="129"/>
      <c r="LA33" s="129"/>
      <c r="LB33" s="129"/>
      <c r="LC33" s="129"/>
      <c r="LD33" s="129"/>
      <c r="LE33" s="129"/>
      <c r="LF33" s="129"/>
      <c r="LG33" s="129"/>
      <c r="LH33" s="129"/>
      <c r="LI33" s="130"/>
      <c r="LJ33" s="128">
        <f>データ!BR7</f>
        <v>80.900000000000006</v>
      </c>
      <c r="LK33" s="129"/>
      <c r="LL33" s="129"/>
      <c r="LM33" s="129"/>
      <c r="LN33" s="129"/>
      <c r="LO33" s="129"/>
      <c r="LP33" s="129"/>
      <c r="LQ33" s="129"/>
      <c r="LR33" s="129"/>
      <c r="LS33" s="129"/>
      <c r="LT33" s="129"/>
      <c r="LU33" s="129"/>
      <c r="LV33" s="129"/>
      <c r="LW33" s="129"/>
      <c r="LX33" s="130"/>
      <c r="LY33" s="128">
        <f>データ!BS7</f>
        <v>83.2</v>
      </c>
      <c r="LZ33" s="129"/>
      <c r="MA33" s="129"/>
      <c r="MB33" s="129"/>
      <c r="MC33" s="129"/>
      <c r="MD33" s="129"/>
      <c r="ME33" s="129"/>
      <c r="MF33" s="129"/>
      <c r="MG33" s="129"/>
      <c r="MH33" s="129"/>
      <c r="MI33" s="129"/>
      <c r="MJ33" s="129"/>
      <c r="MK33" s="129"/>
      <c r="ML33" s="129"/>
      <c r="MM33" s="130"/>
      <c r="MN33" s="128">
        <f>データ!BT7</f>
        <v>82.1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182</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64908</v>
      </c>
      <c r="Q55" s="138"/>
      <c r="R55" s="138"/>
      <c r="S55" s="138"/>
      <c r="T55" s="138"/>
      <c r="U55" s="138"/>
      <c r="V55" s="138"/>
      <c r="W55" s="138"/>
      <c r="X55" s="138"/>
      <c r="Y55" s="138"/>
      <c r="Z55" s="138"/>
      <c r="AA55" s="138"/>
      <c r="AB55" s="138"/>
      <c r="AC55" s="138"/>
      <c r="AD55" s="139"/>
      <c r="AE55" s="137">
        <f>データ!CB7</f>
        <v>65105</v>
      </c>
      <c r="AF55" s="138"/>
      <c r="AG55" s="138"/>
      <c r="AH55" s="138"/>
      <c r="AI55" s="138"/>
      <c r="AJ55" s="138"/>
      <c r="AK55" s="138"/>
      <c r="AL55" s="138"/>
      <c r="AM55" s="138"/>
      <c r="AN55" s="138"/>
      <c r="AO55" s="138"/>
      <c r="AP55" s="138"/>
      <c r="AQ55" s="138"/>
      <c r="AR55" s="138"/>
      <c r="AS55" s="139"/>
      <c r="AT55" s="137">
        <f>データ!CC7</f>
        <v>67204</v>
      </c>
      <c r="AU55" s="138"/>
      <c r="AV55" s="138"/>
      <c r="AW55" s="138"/>
      <c r="AX55" s="138"/>
      <c r="AY55" s="138"/>
      <c r="AZ55" s="138"/>
      <c r="BA55" s="138"/>
      <c r="BB55" s="138"/>
      <c r="BC55" s="138"/>
      <c r="BD55" s="138"/>
      <c r="BE55" s="138"/>
      <c r="BF55" s="138"/>
      <c r="BG55" s="138"/>
      <c r="BH55" s="139"/>
      <c r="BI55" s="137">
        <f>データ!CD7</f>
        <v>69249</v>
      </c>
      <c r="BJ55" s="138"/>
      <c r="BK55" s="138"/>
      <c r="BL55" s="138"/>
      <c r="BM55" s="138"/>
      <c r="BN55" s="138"/>
      <c r="BO55" s="138"/>
      <c r="BP55" s="138"/>
      <c r="BQ55" s="138"/>
      <c r="BR55" s="138"/>
      <c r="BS55" s="138"/>
      <c r="BT55" s="138"/>
      <c r="BU55" s="138"/>
      <c r="BV55" s="138"/>
      <c r="BW55" s="139"/>
      <c r="BX55" s="137">
        <f>データ!CE7</f>
        <v>70196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21629</v>
      </c>
      <c r="DE55" s="138"/>
      <c r="DF55" s="138"/>
      <c r="DG55" s="138"/>
      <c r="DH55" s="138"/>
      <c r="DI55" s="138"/>
      <c r="DJ55" s="138"/>
      <c r="DK55" s="138"/>
      <c r="DL55" s="138"/>
      <c r="DM55" s="138"/>
      <c r="DN55" s="138"/>
      <c r="DO55" s="138"/>
      <c r="DP55" s="138"/>
      <c r="DQ55" s="138"/>
      <c r="DR55" s="139"/>
      <c r="DS55" s="137">
        <f>データ!CM7</f>
        <v>22180</v>
      </c>
      <c r="DT55" s="138"/>
      <c r="DU55" s="138"/>
      <c r="DV55" s="138"/>
      <c r="DW55" s="138"/>
      <c r="DX55" s="138"/>
      <c r="DY55" s="138"/>
      <c r="DZ55" s="138"/>
      <c r="EA55" s="138"/>
      <c r="EB55" s="138"/>
      <c r="EC55" s="138"/>
      <c r="ED55" s="138"/>
      <c r="EE55" s="138"/>
      <c r="EF55" s="138"/>
      <c r="EG55" s="139"/>
      <c r="EH55" s="137">
        <f>データ!CN7</f>
        <v>23458</v>
      </c>
      <c r="EI55" s="138"/>
      <c r="EJ55" s="138"/>
      <c r="EK55" s="138"/>
      <c r="EL55" s="138"/>
      <c r="EM55" s="138"/>
      <c r="EN55" s="138"/>
      <c r="EO55" s="138"/>
      <c r="EP55" s="138"/>
      <c r="EQ55" s="138"/>
      <c r="ER55" s="138"/>
      <c r="ES55" s="138"/>
      <c r="ET55" s="138"/>
      <c r="EU55" s="138"/>
      <c r="EV55" s="139"/>
      <c r="EW55" s="137">
        <f>データ!CO7</f>
        <v>23898</v>
      </c>
      <c r="EX55" s="138"/>
      <c r="EY55" s="138"/>
      <c r="EZ55" s="138"/>
      <c r="FA55" s="138"/>
      <c r="FB55" s="138"/>
      <c r="FC55" s="138"/>
      <c r="FD55" s="138"/>
      <c r="FE55" s="138"/>
      <c r="FF55" s="138"/>
      <c r="FG55" s="138"/>
      <c r="FH55" s="138"/>
      <c r="FI55" s="138"/>
      <c r="FJ55" s="138"/>
      <c r="FK55" s="139"/>
      <c r="FL55" s="137">
        <f>データ!CP7</f>
        <v>23797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48.2</v>
      </c>
      <c r="GS55" s="129"/>
      <c r="GT55" s="129"/>
      <c r="GU55" s="129"/>
      <c r="GV55" s="129"/>
      <c r="GW55" s="129"/>
      <c r="GX55" s="129"/>
      <c r="GY55" s="129"/>
      <c r="GZ55" s="129"/>
      <c r="HA55" s="129"/>
      <c r="HB55" s="129"/>
      <c r="HC55" s="129"/>
      <c r="HD55" s="129"/>
      <c r="HE55" s="129"/>
      <c r="HF55" s="130"/>
      <c r="HG55" s="128">
        <f>データ!CX7</f>
        <v>48.6</v>
      </c>
      <c r="HH55" s="129"/>
      <c r="HI55" s="129"/>
      <c r="HJ55" s="129"/>
      <c r="HK55" s="129"/>
      <c r="HL55" s="129"/>
      <c r="HM55" s="129"/>
      <c r="HN55" s="129"/>
      <c r="HO55" s="129"/>
      <c r="HP55" s="129"/>
      <c r="HQ55" s="129"/>
      <c r="HR55" s="129"/>
      <c r="HS55" s="129"/>
      <c r="HT55" s="129"/>
      <c r="HU55" s="130"/>
      <c r="HV55" s="128">
        <f>データ!CY7</f>
        <v>50</v>
      </c>
      <c r="HW55" s="129"/>
      <c r="HX55" s="129"/>
      <c r="HY55" s="129"/>
      <c r="HZ55" s="129"/>
      <c r="IA55" s="129"/>
      <c r="IB55" s="129"/>
      <c r="IC55" s="129"/>
      <c r="ID55" s="129"/>
      <c r="IE55" s="129"/>
      <c r="IF55" s="129"/>
      <c r="IG55" s="129"/>
      <c r="IH55" s="129"/>
      <c r="II55" s="129"/>
      <c r="IJ55" s="130"/>
      <c r="IK55" s="128">
        <f>データ!CZ7</f>
        <v>48</v>
      </c>
      <c r="IL55" s="129"/>
      <c r="IM55" s="129"/>
      <c r="IN55" s="129"/>
      <c r="IO55" s="129"/>
      <c r="IP55" s="129"/>
      <c r="IQ55" s="129"/>
      <c r="IR55" s="129"/>
      <c r="IS55" s="129"/>
      <c r="IT55" s="129"/>
      <c r="IU55" s="129"/>
      <c r="IV55" s="129"/>
      <c r="IW55" s="129"/>
      <c r="IX55" s="129"/>
      <c r="IY55" s="130"/>
      <c r="IZ55" s="128">
        <f>データ!DA7</f>
        <v>48.7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28.2</v>
      </c>
      <c r="KG55" s="129"/>
      <c r="KH55" s="129"/>
      <c r="KI55" s="129"/>
      <c r="KJ55" s="129"/>
      <c r="KK55" s="129"/>
      <c r="KL55" s="129"/>
      <c r="KM55" s="129"/>
      <c r="KN55" s="129"/>
      <c r="KO55" s="129"/>
      <c r="KP55" s="129"/>
      <c r="KQ55" s="129"/>
      <c r="KR55" s="129"/>
      <c r="KS55" s="129"/>
      <c r="KT55" s="130"/>
      <c r="KU55" s="128">
        <f>データ!DI7</f>
        <v>29</v>
      </c>
      <c r="KV55" s="129"/>
      <c r="KW55" s="129"/>
      <c r="KX55" s="129"/>
      <c r="KY55" s="129"/>
      <c r="KZ55" s="129"/>
      <c r="LA55" s="129"/>
      <c r="LB55" s="129"/>
      <c r="LC55" s="129"/>
      <c r="LD55" s="129"/>
      <c r="LE55" s="129"/>
      <c r="LF55" s="129"/>
      <c r="LG55" s="129"/>
      <c r="LH55" s="129"/>
      <c r="LI55" s="130"/>
      <c r="LJ55" s="128">
        <f>データ!DJ7</f>
        <v>29.9</v>
      </c>
      <c r="LK55" s="129"/>
      <c r="LL55" s="129"/>
      <c r="LM55" s="129"/>
      <c r="LN55" s="129"/>
      <c r="LO55" s="129"/>
      <c r="LP55" s="129"/>
      <c r="LQ55" s="129"/>
      <c r="LR55" s="129"/>
      <c r="LS55" s="129"/>
      <c r="LT55" s="129"/>
      <c r="LU55" s="129"/>
      <c r="LV55" s="129"/>
      <c r="LW55" s="129"/>
      <c r="LX55" s="130"/>
      <c r="LY55" s="128">
        <f>データ!DK7</f>
        <v>30.5</v>
      </c>
      <c r="LZ55" s="129"/>
      <c r="MA55" s="129"/>
      <c r="MB55" s="129"/>
      <c r="MC55" s="129"/>
      <c r="MD55" s="129"/>
      <c r="ME55" s="129"/>
      <c r="MF55" s="129"/>
      <c r="MG55" s="129"/>
      <c r="MH55" s="129"/>
      <c r="MI55" s="129"/>
      <c r="MJ55" s="129"/>
      <c r="MK55" s="129"/>
      <c r="ML55" s="129"/>
      <c r="MM55" s="130"/>
      <c r="MN55" s="128">
        <f>データ!DL7</f>
        <v>30.6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6.8</v>
      </c>
      <c r="AF79" s="129"/>
      <c r="AG79" s="129"/>
      <c r="AH79" s="129"/>
      <c r="AI79" s="129"/>
      <c r="AJ79" s="129"/>
      <c r="AK79" s="129"/>
      <c r="AL79" s="129"/>
      <c r="AM79" s="129"/>
      <c r="AN79" s="129"/>
      <c r="AO79" s="129"/>
      <c r="AP79" s="129"/>
      <c r="AQ79" s="129"/>
      <c r="AR79" s="129"/>
      <c r="AS79" s="130"/>
      <c r="AT79" s="128">
        <f>データ!DU7</f>
        <v>5.4</v>
      </c>
      <c r="AU79" s="129"/>
      <c r="AV79" s="129"/>
      <c r="AW79" s="129"/>
      <c r="AX79" s="129"/>
      <c r="AY79" s="129"/>
      <c r="AZ79" s="129"/>
      <c r="BA79" s="129"/>
      <c r="BB79" s="129"/>
      <c r="BC79" s="129"/>
      <c r="BD79" s="129"/>
      <c r="BE79" s="129"/>
      <c r="BF79" s="129"/>
      <c r="BG79" s="129"/>
      <c r="BH79" s="130"/>
      <c r="BI79" s="128">
        <f>データ!DV7</f>
        <v>3.9</v>
      </c>
      <c r="BJ79" s="129"/>
      <c r="BK79" s="129"/>
      <c r="BL79" s="129"/>
      <c r="BM79" s="129"/>
      <c r="BN79" s="129"/>
      <c r="BO79" s="129"/>
      <c r="BP79" s="129"/>
      <c r="BQ79" s="129"/>
      <c r="BR79" s="129"/>
      <c r="BS79" s="129"/>
      <c r="BT79" s="129"/>
      <c r="BU79" s="129"/>
      <c r="BV79" s="129"/>
      <c r="BW79" s="130"/>
      <c r="BX79" s="128">
        <f>データ!DW7</f>
        <v>3.3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43.2</v>
      </c>
      <c r="DH79" s="129"/>
      <c r="DI79" s="129"/>
      <c r="DJ79" s="129"/>
      <c r="DK79" s="129"/>
      <c r="DL79" s="129"/>
      <c r="DM79" s="129"/>
      <c r="DN79" s="129"/>
      <c r="DO79" s="129"/>
      <c r="DP79" s="129"/>
      <c r="DQ79" s="129"/>
      <c r="DR79" s="129"/>
      <c r="DS79" s="129"/>
      <c r="DT79" s="129"/>
      <c r="DU79" s="130"/>
      <c r="DV79" s="128">
        <f>データ!EE7</f>
        <v>37.5</v>
      </c>
      <c r="DW79" s="129"/>
      <c r="DX79" s="129"/>
      <c r="DY79" s="129"/>
      <c r="DZ79" s="129"/>
      <c r="EA79" s="129"/>
      <c r="EB79" s="129"/>
      <c r="EC79" s="129"/>
      <c r="ED79" s="129"/>
      <c r="EE79" s="129"/>
      <c r="EF79" s="129"/>
      <c r="EG79" s="129"/>
      <c r="EH79" s="129"/>
      <c r="EI79" s="129"/>
      <c r="EJ79" s="130"/>
      <c r="EK79" s="128">
        <f>データ!EF7</f>
        <v>38.700000000000003</v>
      </c>
      <c r="EL79" s="129"/>
      <c r="EM79" s="129"/>
      <c r="EN79" s="129"/>
      <c r="EO79" s="129"/>
      <c r="EP79" s="129"/>
      <c r="EQ79" s="129"/>
      <c r="ER79" s="129"/>
      <c r="ES79" s="129"/>
      <c r="ET79" s="129"/>
      <c r="EU79" s="129"/>
      <c r="EV79" s="129"/>
      <c r="EW79" s="129"/>
      <c r="EX79" s="129"/>
      <c r="EY79" s="130"/>
      <c r="EZ79" s="128">
        <f>データ!EG7</f>
        <v>42.9</v>
      </c>
      <c r="FA79" s="129"/>
      <c r="FB79" s="129"/>
      <c r="FC79" s="129"/>
      <c r="FD79" s="129"/>
      <c r="FE79" s="129"/>
      <c r="FF79" s="129"/>
      <c r="FG79" s="129"/>
      <c r="FH79" s="129"/>
      <c r="FI79" s="129"/>
      <c r="FJ79" s="129"/>
      <c r="FK79" s="129"/>
      <c r="FL79" s="129"/>
      <c r="FM79" s="129"/>
      <c r="FN79" s="130"/>
      <c r="FO79" s="128">
        <f>データ!EH7</f>
        <v>47.5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60.3</v>
      </c>
      <c r="GU79" s="129"/>
      <c r="GV79" s="129"/>
      <c r="GW79" s="129"/>
      <c r="GX79" s="129"/>
      <c r="GY79" s="129"/>
      <c r="GZ79" s="129"/>
      <c r="HA79" s="129"/>
      <c r="HB79" s="129"/>
      <c r="HC79" s="129"/>
      <c r="HD79" s="129"/>
      <c r="HE79" s="129"/>
      <c r="HF79" s="129"/>
      <c r="HG79" s="129"/>
      <c r="HH79" s="130"/>
      <c r="HI79" s="128">
        <f>データ!EP7</f>
        <v>68.099999999999994</v>
      </c>
      <c r="HJ79" s="129"/>
      <c r="HK79" s="129"/>
      <c r="HL79" s="129"/>
      <c r="HM79" s="129"/>
      <c r="HN79" s="129"/>
      <c r="HO79" s="129"/>
      <c r="HP79" s="129"/>
      <c r="HQ79" s="129"/>
      <c r="HR79" s="129"/>
      <c r="HS79" s="129"/>
      <c r="HT79" s="129"/>
      <c r="HU79" s="129"/>
      <c r="HV79" s="129"/>
      <c r="HW79" s="130"/>
      <c r="HX79" s="128">
        <f>データ!EQ7</f>
        <v>68.3</v>
      </c>
      <c r="HY79" s="129"/>
      <c r="HZ79" s="129"/>
      <c r="IA79" s="129"/>
      <c r="IB79" s="129"/>
      <c r="IC79" s="129"/>
      <c r="ID79" s="129"/>
      <c r="IE79" s="129"/>
      <c r="IF79" s="129"/>
      <c r="IG79" s="129"/>
      <c r="IH79" s="129"/>
      <c r="II79" s="129"/>
      <c r="IJ79" s="129"/>
      <c r="IK79" s="129"/>
      <c r="IL79" s="130"/>
      <c r="IM79" s="128">
        <f>データ!ER7</f>
        <v>74</v>
      </c>
      <c r="IN79" s="129"/>
      <c r="IO79" s="129"/>
      <c r="IP79" s="129"/>
      <c r="IQ79" s="129"/>
      <c r="IR79" s="129"/>
      <c r="IS79" s="129"/>
      <c r="IT79" s="129"/>
      <c r="IU79" s="129"/>
      <c r="IV79" s="129"/>
      <c r="IW79" s="129"/>
      <c r="IX79" s="129"/>
      <c r="IY79" s="129"/>
      <c r="IZ79" s="129"/>
      <c r="JA79" s="130"/>
      <c r="JB79" s="128">
        <f>データ!ES7</f>
        <v>80.7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88120591</v>
      </c>
      <c r="KH79" s="138"/>
      <c r="KI79" s="138"/>
      <c r="KJ79" s="138"/>
      <c r="KK79" s="138"/>
      <c r="KL79" s="138"/>
      <c r="KM79" s="138"/>
      <c r="KN79" s="138"/>
      <c r="KO79" s="138"/>
      <c r="KP79" s="138"/>
      <c r="KQ79" s="138"/>
      <c r="KR79" s="138"/>
      <c r="KS79" s="138"/>
      <c r="KT79" s="138"/>
      <c r="KU79" s="139"/>
      <c r="KV79" s="137">
        <f>データ!FA7</f>
        <v>71405984</v>
      </c>
      <c r="KW79" s="138"/>
      <c r="KX79" s="138"/>
      <c r="KY79" s="138"/>
      <c r="KZ79" s="138"/>
      <c r="LA79" s="138"/>
      <c r="LB79" s="138"/>
      <c r="LC79" s="138"/>
      <c r="LD79" s="138"/>
      <c r="LE79" s="138"/>
      <c r="LF79" s="138"/>
      <c r="LG79" s="138"/>
      <c r="LH79" s="138"/>
      <c r="LI79" s="138"/>
      <c r="LJ79" s="139"/>
      <c r="LK79" s="137">
        <f>データ!FB7</f>
        <v>68340434</v>
      </c>
      <c r="LL79" s="138"/>
      <c r="LM79" s="138"/>
      <c r="LN79" s="138"/>
      <c r="LO79" s="138"/>
      <c r="LP79" s="138"/>
      <c r="LQ79" s="138"/>
      <c r="LR79" s="138"/>
      <c r="LS79" s="138"/>
      <c r="LT79" s="138"/>
      <c r="LU79" s="138"/>
      <c r="LV79" s="138"/>
      <c r="LW79" s="138"/>
      <c r="LX79" s="138"/>
      <c r="LY79" s="139"/>
      <c r="LZ79" s="137">
        <f>データ!FC7</f>
        <v>67983066</v>
      </c>
      <c r="MA79" s="138"/>
      <c r="MB79" s="138"/>
      <c r="MC79" s="138"/>
      <c r="MD79" s="138"/>
      <c r="ME79" s="138"/>
      <c r="MF79" s="138"/>
      <c r="MG79" s="138"/>
      <c r="MH79" s="138"/>
      <c r="MI79" s="138"/>
      <c r="MJ79" s="138"/>
      <c r="MK79" s="138"/>
      <c r="ML79" s="138"/>
      <c r="MM79" s="138"/>
      <c r="MN79" s="139"/>
      <c r="MO79" s="137">
        <f>データ!FD7</f>
        <v>68138646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Zfu64f3t9TYt9osjEUCHhagoRjgeO4/A+KDlKlaKoGZy0r3tGjx/kh7IeVvrVLV6aKZ72tMLIHwEY+zy+rJDQ==" saltValue="mN5g6sVFjja1pYdYJ0azs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2022</v>
      </c>
      <c r="C6" s="50">
        <f t="shared" ref="C6:M6" si="2">C8</f>
        <v>238198</v>
      </c>
      <c r="D6" s="50">
        <f t="shared" si="2"/>
        <v>46</v>
      </c>
      <c r="E6" s="50">
        <f t="shared" si="2"/>
        <v>6</v>
      </c>
      <c r="F6" s="50">
        <f t="shared" si="2"/>
        <v>0</v>
      </c>
      <c r="G6" s="50">
        <f t="shared" si="2"/>
        <v>1</v>
      </c>
      <c r="H6" s="152" t="str">
        <f>IF(H8&lt;&gt;I8,H8,"")&amp;IF(I8&lt;&gt;J8,I8,"")&amp;"　"&amp;J8</f>
        <v>愛知県公立陶生病院組合　公立陶生病院</v>
      </c>
      <c r="I6" s="153"/>
      <c r="J6" s="154"/>
      <c r="K6" s="50" t="str">
        <f t="shared" si="2"/>
        <v>当然財務</v>
      </c>
      <c r="L6" s="50" t="str">
        <f t="shared" si="2"/>
        <v>病院事業</v>
      </c>
      <c r="M6" s="50" t="str">
        <f t="shared" si="2"/>
        <v>一般病院</v>
      </c>
      <c r="N6" s="50" t="str">
        <f>N8</f>
        <v>500床以上</v>
      </c>
      <c r="O6" s="50" t="str">
        <f>O8</f>
        <v>非設置</v>
      </c>
      <c r="P6" s="50" t="str">
        <f>P8</f>
        <v>直営</v>
      </c>
      <c r="Q6" s="51">
        <f t="shared" ref="Q6:AH6" si="3">Q8</f>
        <v>30</v>
      </c>
      <c r="R6" s="50" t="str">
        <f t="shared" si="3"/>
        <v>対象</v>
      </c>
      <c r="S6" s="50" t="str">
        <f t="shared" si="3"/>
        <v>ド 透 I 未 訓 ガ</v>
      </c>
      <c r="T6" s="50" t="str">
        <f t="shared" si="3"/>
        <v>救 臨 が 感 災 地</v>
      </c>
      <c r="U6" s="51" t="str">
        <f>U8</f>
        <v>-</v>
      </c>
      <c r="V6" s="51">
        <f>V8</f>
        <v>66673</v>
      </c>
      <c r="W6" s="50" t="str">
        <f>W8</f>
        <v>非該当</v>
      </c>
      <c r="X6" s="50" t="str">
        <f t="shared" ref="X6" si="4">X8</f>
        <v>非該当</v>
      </c>
      <c r="Y6" s="50" t="str">
        <f t="shared" si="3"/>
        <v>７：１</v>
      </c>
      <c r="Z6" s="51">
        <f t="shared" si="3"/>
        <v>602</v>
      </c>
      <c r="AA6" s="51" t="str">
        <f t="shared" si="3"/>
        <v>-</v>
      </c>
      <c r="AB6" s="51">
        <f t="shared" si="3"/>
        <v>25</v>
      </c>
      <c r="AC6" s="51" t="str">
        <f t="shared" si="3"/>
        <v>-</v>
      </c>
      <c r="AD6" s="51">
        <f t="shared" si="3"/>
        <v>6</v>
      </c>
      <c r="AE6" s="51">
        <f t="shared" si="3"/>
        <v>633</v>
      </c>
      <c r="AF6" s="51">
        <f t="shared" si="3"/>
        <v>587</v>
      </c>
      <c r="AG6" s="51" t="str">
        <f t="shared" si="3"/>
        <v>-</v>
      </c>
      <c r="AH6" s="51">
        <f t="shared" si="3"/>
        <v>587</v>
      </c>
      <c r="AI6" s="52">
        <f>IF(AI8="-",NA(),AI8)</f>
        <v>93.5</v>
      </c>
      <c r="AJ6" s="52">
        <f t="shared" ref="AJ6:AR6" si="5">IF(AJ8="-",NA(),AJ8)</f>
        <v>96.6</v>
      </c>
      <c r="AK6" s="52">
        <f t="shared" si="5"/>
        <v>101</v>
      </c>
      <c r="AL6" s="52">
        <f t="shared" si="5"/>
        <v>101.1</v>
      </c>
      <c r="AM6" s="52">
        <f t="shared" si="5"/>
        <v>100.3</v>
      </c>
      <c r="AN6" s="52">
        <f t="shared" si="5"/>
        <v>100</v>
      </c>
      <c r="AO6" s="52">
        <f t="shared" si="5"/>
        <v>99.2</v>
      </c>
      <c r="AP6" s="52">
        <f t="shared" si="5"/>
        <v>102.9</v>
      </c>
      <c r="AQ6" s="52">
        <f t="shared" si="5"/>
        <v>106.1</v>
      </c>
      <c r="AR6" s="52">
        <f t="shared" si="5"/>
        <v>102.9</v>
      </c>
      <c r="AS6" s="52" t="str">
        <f>IF(AS8="-","【-】","【"&amp;SUBSTITUTE(TEXT(AS8,"#,##0.0"),"-","△")&amp;"】")</f>
        <v>【103.5】</v>
      </c>
      <c r="AT6" s="52">
        <f>IF(AT8="-",NA(),AT8)</f>
        <v>92.8</v>
      </c>
      <c r="AU6" s="52">
        <f t="shared" ref="AU6:BC6" si="6">IF(AU8="-",NA(),AU8)</f>
        <v>94.4</v>
      </c>
      <c r="AV6" s="52">
        <f t="shared" si="6"/>
        <v>92.4</v>
      </c>
      <c r="AW6" s="52">
        <f t="shared" si="6"/>
        <v>94.6</v>
      </c>
      <c r="AX6" s="52">
        <f t="shared" si="6"/>
        <v>93.1</v>
      </c>
      <c r="AY6" s="52">
        <f t="shared" si="6"/>
        <v>94.1</v>
      </c>
      <c r="AZ6" s="52">
        <f t="shared" si="6"/>
        <v>93.7</v>
      </c>
      <c r="BA6" s="52">
        <f t="shared" si="6"/>
        <v>88.7</v>
      </c>
      <c r="BB6" s="52">
        <f t="shared" si="6"/>
        <v>90.6</v>
      </c>
      <c r="BC6" s="52">
        <f t="shared" si="6"/>
        <v>90.6</v>
      </c>
      <c r="BD6" s="52" t="str">
        <f>IF(BD8="-","【-】","【"&amp;SUBSTITUTE(TEXT(BD8,"#,##0.0"),"-","△")&amp;"】")</f>
        <v>【86.4】</v>
      </c>
      <c r="BE6" s="52">
        <f>IF(BE8="-",NA(),BE8)</f>
        <v>90.6</v>
      </c>
      <c r="BF6" s="52">
        <f t="shared" ref="BF6:BN6" si="7">IF(BF8="-",NA(),BF8)</f>
        <v>92.7</v>
      </c>
      <c r="BG6" s="52">
        <f t="shared" si="7"/>
        <v>90.7</v>
      </c>
      <c r="BH6" s="52">
        <f t="shared" si="7"/>
        <v>92.9</v>
      </c>
      <c r="BI6" s="52">
        <f t="shared" si="7"/>
        <v>91</v>
      </c>
      <c r="BJ6" s="52">
        <f t="shared" si="7"/>
        <v>91.9</v>
      </c>
      <c r="BK6" s="52">
        <f t="shared" si="7"/>
        <v>91.6</v>
      </c>
      <c r="BL6" s="52">
        <f t="shared" si="7"/>
        <v>86.5</v>
      </c>
      <c r="BM6" s="52">
        <f t="shared" si="7"/>
        <v>88.6</v>
      </c>
      <c r="BN6" s="52">
        <f t="shared" si="7"/>
        <v>88.6</v>
      </c>
      <c r="BO6" s="52" t="str">
        <f>IF(BO8="-","【-】","【"&amp;SUBSTITUTE(TEXT(BO8,"#,##0.0"),"-","△")&amp;"】")</f>
        <v>【83.7】</v>
      </c>
      <c r="BP6" s="52">
        <f>IF(BP8="-",NA(),BP8)</f>
        <v>86</v>
      </c>
      <c r="BQ6" s="52">
        <f t="shared" ref="BQ6:BY6" si="8">IF(BQ8="-",NA(),BQ8)</f>
        <v>89.2</v>
      </c>
      <c r="BR6" s="52">
        <f t="shared" si="8"/>
        <v>80.900000000000006</v>
      </c>
      <c r="BS6" s="52">
        <f t="shared" si="8"/>
        <v>83.2</v>
      </c>
      <c r="BT6" s="52">
        <f t="shared" si="8"/>
        <v>82.1</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64908</v>
      </c>
      <c r="CB6" s="53">
        <f t="shared" ref="CB6:CJ6" si="9">IF(CB8="-",NA(),CB8)</f>
        <v>65105</v>
      </c>
      <c r="CC6" s="53">
        <f t="shared" si="9"/>
        <v>67204</v>
      </c>
      <c r="CD6" s="53">
        <f t="shared" si="9"/>
        <v>69249</v>
      </c>
      <c r="CE6" s="53">
        <f t="shared" si="9"/>
        <v>70196</v>
      </c>
      <c r="CF6" s="53">
        <f t="shared" si="9"/>
        <v>68751</v>
      </c>
      <c r="CG6" s="53">
        <f t="shared" si="9"/>
        <v>70630</v>
      </c>
      <c r="CH6" s="53">
        <f t="shared" si="9"/>
        <v>75766</v>
      </c>
      <c r="CI6" s="53">
        <f t="shared" si="9"/>
        <v>79610</v>
      </c>
      <c r="CJ6" s="53">
        <f t="shared" si="9"/>
        <v>82275</v>
      </c>
      <c r="CK6" s="52" t="str">
        <f>IF(CK8="-","【-】","【"&amp;SUBSTITUTE(TEXT(CK8,"#,##0"),"-","△")&amp;"】")</f>
        <v>【61,837】</v>
      </c>
      <c r="CL6" s="53">
        <f>IF(CL8="-",NA(),CL8)</f>
        <v>21629</v>
      </c>
      <c r="CM6" s="53">
        <f t="shared" ref="CM6:CU6" si="10">IF(CM8="-",NA(),CM8)</f>
        <v>22180</v>
      </c>
      <c r="CN6" s="53">
        <f t="shared" si="10"/>
        <v>23458</v>
      </c>
      <c r="CO6" s="53">
        <f t="shared" si="10"/>
        <v>23898</v>
      </c>
      <c r="CP6" s="53">
        <f t="shared" si="10"/>
        <v>23797</v>
      </c>
      <c r="CQ6" s="53">
        <f t="shared" si="10"/>
        <v>19207</v>
      </c>
      <c r="CR6" s="53">
        <f t="shared" si="10"/>
        <v>20687</v>
      </c>
      <c r="CS6" s="53">
        <f t="shared" si="10"/>
        <v>22637</v>
      </c>
      <c r="CT6" s="53">
        <f t="shared" si="10"/>
        <v>23244</v>
      </c>
      <c r="CU6" s="53">
        <f t="shared" si="10"/>
        <v>23704</v>
      </c>
      <c r="CV6" s="52" t="str">
        <f>IF(CV8="-","【-】","【"&amp;SUBSTITUTE(TEXT(CV8,"#,##0"),"-","△")&amp;"】")</f>
        <v>【17,600】</v>
      </c>
      <c r="CW6" s="52">
        <f>IF(CW8="-",NA(),CW8)</f>
        <v>48.2</v>
      </c>
      <c r="CX6" s="52">
        <f t="shared" ref="CX6:DF6" si="11">IF(CX8="-",NA(),CX8)</f>
        <v>48.6</v>
      </c>
      <c r="CY6" s="52">
        <f t="shared" si="11"/>
        <v>50</v>
      </c>
      <c r="CZ6" s="52">
        <f t="shared" si="11"/>
        <v>48</v>
      </c>
      <c r="DA6" s="52">
        <f t="shared" si="11"/>
        <v>48.7</v>
      </c>
      <c r="DB6" s="52">
        <f t="shared" si="11"/>
        <v>48.3</v>
      </c>
      <c r="DC6" s="52">
        <f t="shared" si="11"/>
        <v>47.7</v>
      </c>
      <c r="DD6" s="52">
        <f t="shared" si="11"/>
        <v>51.8</v>
      </c>
      <c r="DE6" s="52">
        <f t="shared" si="11"/>
        <v>49.6</v>
      </c>
      <c r="DF6" s="52">
        <f t="shared" si="11"/>
        <v>48.8</v>
      </c>
      <c r="DG6" s="52" t="str">
        <f>IF(DG8="-","【-】","【"&amp;SUBSTITUTE(TEXT(DG8,"#,##0.0"),"-","△")&amp;"】")</f>
        <v>【55.6】</v>
      </c>
      <c r="DH6" s="52">
        <f>IF(DH8="-",NA(),DH8)</f>
        <v>28.2</v>
      </c>
      <c r="DI6" s="52">
        <f t="shared" ref="DI6:DQ6" si="12">IF(DI8="-",NA(),DI8)</f>
        <v>29</v>
      </c>
      <c r="DJ6" s="52">
        <f t="shared" si="12"/>
        <v>29.9</v>
      </c>
      <c r="DK6" s="52">
        <f t="shared" si="12"/>
        <v>30.5</v>
      </c>
      <c r="DL6" s="52">
        <f t="shared" si="12"/>
        <v>30.6</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6.8</v>
      </c>
      <c r="DU6" s="52">
        <f t="shared" si="13"/>
        <v>5.4</v>
      </c>
      <c r="DV6" s="52">
        <f t="shared" si="13"/>
        <v>3.9</v>
      </c>
      <c r="DW6" s="52">
        <f t="shared" si="13"/>
        <v>3.3</v>
      </c>
      <c r="DX6" s="52">
        <f t="shared" si="13"/>
        <v>32.6</v>
      </c>
      <c r="DY6" s="52">
        <f t="shared" si="13"/>
        <v>27</v>
      </c>
      <c r="DZ6" s="52">
        <f t="shared" si="13"/>
        <v>34.200000000000003</v>
      </c>
      <c r="EA6" s="52">
        <f t="shared" si="13"/>
        <v>29.2</v>
      </c>
      <c r="EB6" s="52">
        <f t="shared" si="13"/>
        <v>25.3</v>
      </c>
      <c r="EC6" s="52" t="str">
        <f>IF(EC8="-","【-】","【"&amp;SUBSTITUTE(TEXT(EC8,"#,##0.0"),"-","△")&amp;"】")</f>
        <v>【63.0】</v>
      </c>
      <c r="ED6" s="52">
        <f>IF(ED8="-",NA(),ED8)</f>
        <v>43.2</v>
      </c>
      <c r="EE6" s="52">
        <f t="shared" ref="EE6:EM6" si="14">IF(EE8="-",NA(),EE8)</f>
        <v>37.5</v>
      </c>
      <c r="EF6" s="52">
        <f t="shared" si="14"/>
        <v>38.700000000000003</v>
      </c>
      <c r="EG6" s="52">
        <f t="shared" si="14"/>
        <v>42.9</v>
      </c>
      <c r="EH6" s="52">
        <f t="shared" si="14"/>
        <v>47.5</v>
      </c>
      <c r="EI6" s="52">
        <f t="shared" si="14"/>
        <v>52.5</v>
      </c>
      <c r="EJ6" s="52">
        <f t="shared" si="14"/>
        <v>52.5</v>
      </c>
      <c r="EK6" s="52">
        <f t="shared" si="14"/>
        <v>54</v>
      </c>
      <c r="EL6" s="52">
        <f t="shared" si="14"/>
        <v>55.4</v>
      </c>
      <c r="EM6" s="52">
        <f t="shared" si="14"/>
        <v>55.5</v>
      </c>
      <c r="EN6" s="52" t="str">
        <f>IF(EN8="-","【-】","【"&amp;SUBSTITUTE(TEXT(EN8,"#,##0.0"),"-","△")&amp;"】")</f>
        <v>【56.4】</v>
      </c>
      <c r="EO6" s="52">
        <f>IF(EO8="-",NA(),EO8)</f>
        <v>60.3</v>
      </c>
      <c r="EP6" s="52">
        <f t="shared" ref="EP6:EX6" si="15">IF(EP8="-",NA(),EP8)</f>
        <v>68.099999999999994</v>
      </c>
      <c r="EQ6" s="52">
        <f t="shared" si="15"/>
        <v>68.3</v>
      </c>
      <c r="ER6" s="52">
        <f t="shared" si="15"/>
        <v>74</v>
      </c>
      <c r="ES6" s="52">
        <f t="shared" si="15"/>
        <v>80.7</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88120591</v>
      </c>
      <c r="FA6" s="53">
        <f t="shared" ref="FA6:FI6" si="16">IF(FA8="-",NA(),FA8)</f>
        <v>71405984</v>
      </c>
      <c r="FB6" s="53">
        <f t="shared" si="16"/>
        <v>68340434</v>
      </c>
      <c r="FC6" s="53">
        <f t="shared" si="16"/>
        <v>67983066</v>
      </c>
      <c r="FD6" s="53">
        <f t="shared" si="16"/>
        <v>68138646</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161</v>
      </c>
      <c r="B7" s="50">
        <f t="shared" ref="B7:AH7" si="17">B8</f>
        <v>2022</v>
      </c>
      <c r="C7" s="50">
        <f t="shared" si="17"/>
        <v>238198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30</v>
      </c>
      <c r="R7" s="50" t="str">
        <f t="shared" si="17"/>
        <v>対象</v>
      </c>
      <c r="S7" s="50" t="str">
        <f t="shared" si="17"/>
        <v>ド 透 I 未 訓 ガ</v>
      </c>
      <c r="T7" s="50" t="str">
        <f t="shared" si="17"/>
        <v>救 臨 が 感 災 地</v>
      </c>
      <c r="U7" s="51" t="str">
        <f>U8</f>
        <v>-</v>
      </c>
      <c r="V7" s="51">
        <f>V8</f>
        <v>66673</v>
      </c>
      <c r="W7" s="50" t="str">
        <f>W8</f>
        <v>非該当</v>
      </c>
      <c r="X7" s="50" t="str">
        <f t="shared" si="17"/>
        <v>非該当</v>
      </c>
      <c r="Y7" s="50" t="str">
        <f t="shared" si="17"/>
        <v>７：１</v>
      </c>
      <c r="Z7" s="51">
        <f t="shared" si="17"/>
        <v>602</v>
      </c>
      <c r="AA7" s="51" t="str">
        <f t="shared" si="17"/>
        <v>-</v>
      </c>
      <c r="AB7" s="51">
        <f t="shared" si="17"/>
        <v>25</v>
      </c>
      <c r="AC7" s="51" t="str">
        <f t="shared" si="17"/>
        <v>-</v>
      </c>
      <c r="AD7" s="51">
        <f t="shared" si="17"/>
        <v>6</v>
      </c>
      <c r="AE7" s="51">
        <f t="shared" si="17"/>
        <v>633</v>
      </c>
      <c r="AF7" s="51">
        <f t="shared" si="17"/>
        <v>587</v>
      </c>
      <c r="AG7" s="51" t="str">
        <f t="shared" si="17"/>
        <v>-</v>
      </c>
      <c r="AH7" s="51">
        <f t="shared" si="17"/>
        <v>587</v>
      </c>
      <c r="AI7" s="52">
        <f>AI8</f>
        <v>93.5</v>
      </c>
      <c r="AJ7" s="52">
        <f t="shared" ref="AJ7:AR7" si="18">AJ8</f>
        <v>96.6</v>
      </c>
      <c r="AK7" s="52">
        <f t="shared" si="18"/>
        <v>101</v>
      </c>
      <c r="AL7" s="52">
        <f t="shared" si="18"/>
        <v>101.1</v>
      </c>
      <c r="AM7" s="52">
        <f t="shared" si="18"/>
        <v>100.3</v>
      </c>
      <c r="AN7" s="52">
        <f t="shared" si="18"/>
        <v>100</v>
      </c>
      <c r="AO7" s="52">
        <f t="shared" si="18"/>
        <v>99.2</v>
      </c>
      <c r="AP7" s="52">
        <f t="shared" si="18"/>
        <v>102.9</v>
      </c>
      <c r="AQ7" s="52">
        <f t="shared" si="18"/>
        <v>106.1</v>
      </c>
      <c r="AR7" s="52">
        <f t="shared" si="18"/>
        <v>102.9</v>
      </c>
      <c r="AS7" s="52"/>
      <c r="AT7" s="52">
        <f>AT8</f>
        <v>92.8</v>
      </c>
      <c r="AU7" s="52">
        <f t="shared" ref="AU7:BC7" si="19">AU8</f>
        <v>94.4</v>
      </c>
      <c r="AV7" s="52">
        <f t="shared" si="19"/>
        <v>92.4</v>
      </c>
      <c r="AW7" s="52">
        <f t="shared" si="19"/>
        <v>94.6</v>
      </c>
      <c r="AX7" s="52">
        <f t="shared" si="19"/>
        <v>93.1</v>
      </c>
      <c r="AY7" s="52">
        <f t="shared" si="19"/>
        <v>94.1</v>
      </c>
      <c r="AZ7" s="52">
        <f t="shared" si="19"/>
        <v>93.7</v>
      </c>
      <c r="BA7" s="52">
        <f t="shared" si="19"/>
        <v>88.7</v>
      </c>
      <c r="BB7" s="52">
        <f t="shared" si="19"/>
        <v>90.6</v>
      </c>
      <c r="BC7" s="52">
        <f t="shared" si="19"/>
        <v>90.6</v>
      </c>
      <c r="BD7" s="52"/>
      <c r="BE7" s="52">
        <f>BE8</f>
        <v>90.6</v>
      </c>
      <c r="BF7" s="52">
        <f t="shared" ref="BF7:BN7" si="20">BF8</f>
        <v>92.7</v>
      </c>
      <c r="BG7" s="52">
        <f t="shared" si="20"/>
        <v>90.7</v>
      </c>
      <c r="BH7" s="52">
        <f t="shared" si="20"/>
        <v>92.9</v>
      </c>
      <c r="BI7" s="52">
        <f t="shared" si="20"/>
        <v>91</v>
      </c>
      <c r="BJ7" s="52">
        <f t="shared" si="20"/>
        <v>91.9</v>
      </c>
      <c r="BK7" s="52">
        <f t="shared" si="20"/>
        <v>91.6</v>
      </c>
      <c r="BL7" s="52">
        <f t="shared" si="20"/>
        <v>86.5</v>
      </c>
      <c r="BM7" s="52">
        <f t="shared" si="20"/>
        <v>88.6</v>
      </c>
      <c r="BN7" s="52">
        <f t="shared" si="20"/>
        <v>88.6</v>
      </c>
      <c r="BO7" s="52"/>
      <c r="BP7" s="52">
        <f>BP8</f>
        <v>86</v>
      </c>
      <c r="BQ7" s="52">
        <f t="shared" ref="BQ7:BY7" si="21">BQ8</f>
        <v>89.2</v>
      </c>
      <c r="BR7" s="52">
        <f t="shared" si="21"/>
        <v>80.900000000000006</v>
      </c>
      <c r="BS7" s="52">
        <f t="shared" si="21"/>
        <v>83.2</v>
      </c>
      <c r="BT7" s="52">
        <f t="shared" si="21"/>
        <v>82.1</v>
      </c>
      <c r="BU7" s="52">
        <f t="shared" si="21"/>
        <v>80.2</v>
      </c>
      <c r="BV7" s="52">
        <f t="shared" si="21"/>
        <v>79.8</v>
      </c>
      <c r="BW7" s="52">
        <f t="shared" si="21"/>
        <v>70.599999999999994</v>
      </c>
      <c r="BX7" s="52">
        <f t="shared" si="21"/>
        <v>71.400000000000006</v>
      </c>
      <c r="BY7" s="52">
        <f t="shared" si="21"/>
        <v>72.2</v>
      </c>
      <c r="BZ7" s="52"/>
      <c r="CA7" s="53">
        <f>CA8</f>
        <v>64908</v>
      </c>
      <c r="CB7" s="53">
        <f t="shared" ref="CB7:CJ7" si="22">CB8</f>
        <v>65105</v>
      </c>
      <c r="CC7" s="53">
        <f t="shared" si="22"/>
        <v>67204</v>
      </c>
      <c r="CD7" s="53">
        <f t="shared" si="22"/>
        <v>69249</v>
      </c>
      <c r="CE7" s="53">
        <f t="shared" si="22"/>
        <v>70196</v>
      </c>
      <c r="CF7" s="53">
        <f t="shared" si="22"/>
        <v>68751</v>
      </c>
      <c r="CG7" s="53">
        <f t="shared" si="22"/>
        <v>70630</v>
      </c>
      <c r="CH7" s="53">
        <f t="shared" si="22"/>
        <v>75766</v>
      </c>
      <c r="CI7" s="53">
        <f t="shared" si="22"/>
        <v>79610</v>
      </c>
      <c r="CJ7" s="53">
        <f t="shared" si="22"/>
        <v>82275</v>
      </c>
      <c r="CK7" s="52"/>
      <c r="CL7" s="53">
        <f>CL8</f>
        <v>21629</v>
      </c>
      <c r="CM7" s="53">
        <f t="shared" ref="CM7:CU7" si="23">CM8</f>
        <v>22180</v>
      </c>
      <c r="CN7" s="53">
        <f t="shared" si="23"/>
        <v>23458</v>
      </c>
      <c r="CO7" s="53">
        <f t="shared" si="23"/>
        <v>23898</v>
      </c>
      <c r="CP7" s="53">
        <f t="shared" si="23"/>
        <v>23797</v>
      </c>
      <c r="CQ7" s="53">
        <f t="shared" si="23"/>
        <v>19207</v>
      </c>
      <c r="CR7" s="53">
        <f t="shared" si="23"/>
        <v>20687</v>
      </c>
      <c r="CS7" s="53">
        <f t="shared" si="23"/>
        <v>22637</v>
      </c>
      <c r="CT7" s="53">
        <f t="shared" si="23"/>
        <v>23244</v>
      </c>
      <c r="CU7" s="53">
        <f t="shared" si="23"/>
        <v>23704</v>
      </c>
      <c r="CV7" s="52"/>
      <c r="CW7" s="52">
        <f>CW8</f>
        <v>48.2</v>
      </c>
      <c r="CX7" s="52">
        <f t="shared" ref="CX7:DF7" si="24">CX8</f>
        <v>48.6</v>
      </c>
      <c r="CY7" s="52">
        <f t="shared" si="24"/>
        <v>50</v>
      </c>
      <c r="CZ7" s="52">
        <f t="shared" si="24"/>
        <v>48</v>
      </c>
      <c r="DA7" s="52">
        <f t="shared" si="24"/>
        <v>48.7</v>
      </c>
      <c r="DB7" s="52">
        <f t="shared" si="24"/>
        <v>48.3</v>
      </c>
      <c r="DC7" s="52">
        <f t="shared" si="24"/>
        <v>47.7</v>
      </c>
      <c r="DD7" s="52">
        <f t="shared" si="24"/>
        <v>51.8</v>
      </c>
      <c r="DE7" s="52">
        <f t="shared" si="24"/>
        <v>49.6</v>
      </c>
      <c r="DF7" s="52">
        <f t="shared" si="24"/>
        <v>48.8</v>
      </c>
      <c r="DG7" s="52"/>
      <c r="DH7" s="52">
        <f>DH8</f>
        <v>28.2</v>
      </c>
      <c r="DI7" s="52">
        <f t="shared" ref="DI7:DQ7" si="25">DI8</f>
        <v>29</v>
      </c>
      <c r="DJ7" s="52">
        <f t="shared" si="25"/>
        <v>29.9</v>
      </c>
      <c r="DK7" s="52">
        <f t="shared" si="25"/>
        <v>30.5</v>
      </c>
      <c r="DL7" s="52">
        <f t="shared" si="25"/>
        <v>30.6</v>
      </c>
      <c r="DM7" s="52">
        <f t="shared" si="25"/>
        <v>28.1</v>
      </c>
      <c r="DN7" s="52">
        <f t="shared" si="25"/>
        <v>29.2</v>
      </c>
      <c r="DO7" s="52">
        <f t="shared" si="25"/>
        <v>29</v>
      </c>
      <c r="DP7" s="52">
        <f t="shared" si="25"/>
        <v>29.2</v>
      </c>
      <c r="DQ7" s="52">
        <f t="shared" si="25"/>
        <v>29.4</v>
      </c>
      <c r="DR7" s="52"/>
      <c r="DS7" s="52">
        <f>DS8</f>
        <v>0</v>
      </c>
      <c r="DT7" s="52">
        <f t="shared" ref="DT7:EB7" si="26">DT8</f>
        <v>6.8</v>
      </c>
      <c r="DU7" s="52">
        <f t="shared" si="26"/>
        <v>5.4</v>
      </c>
      <c r="DV7" s="52">
        <f t="shared" si="26"/>
        <v>3.9</v>
      </c>
      <c r="DW7" s="52">
        <f t="shared" si="26"/>
        <v>3.3</v>
      </c>
      <c r="DX7" s="52">
        <f t="shared" si="26"/>
        <v>32.6</v>
      </c>
      <c r="DY7" s="52">
        <f t="shared" si="26"/>
        <v>27</v>
      </c>
      <c r="DZ7" s="52">
        <f t="shared" si="26"/>
        <v>34.200000000000003</v>
      </c>
      <c r="EA7" s="52">
        <f t="shared" si="26"/>
        <v>29.2</v>
      </c>
      <c r="EB7" s="52">
        <f t="shared" si="26"/>
        <v>25.3</v>
      </c>
      <c r="EC7" s="52"/>
      <c r="ED7" s="52">
        <f>ED8</f>
        <v>43.2</v>
      </c>
      <c r="EE7" s="52">
        <f t="shared" ref="EE7:EM7" si="27">EE8</f>
        <v>37.5</v>
      </c>
      <c r="EF7" s="52">
        <f t="shared" si="27"/>
        <v>38.700000000000003</v>
      </c>
      <c r="EG7" s="52">
        <f t="shared" si="27"/>
        <v>42.9</v>
      </c>
      <c r="EH7" s="52">
        <f t="shared" si="27"/>
        <v>47.5</v>
      </c>
      <c r="EI7" s="52">
        <f t="shared" si="27"/>
        <v>52.5</v>
      </c>
      <c r="EJ7" s="52">
        <f t="shared" si="27"/>
        <v>52.5</v>
      </c>
      <c r="EK7" s="52">
        <f t="shared" si="27"/>
        <v>54</v>
      </c>
      <c r="EL7" s="52">
        <f t="shared" si="27"/>
        <v>55.4</v>
      </c>
      <c r="EM7" s="52">
        <f t="shared" si="27"/>
        <v>55.5</v>
      </c>
      <c r="EN7" s="52"/>
      <c r="EO7" s="52">
        <f>EO8</f>
        <v>60.3</v>
      </c>
      <c r="EP7" s="52">
        <f t="shared" ref="EP7:EX7" si="28">EP8</f>
        <v>68.099999999999994</v>
      </c>
      <c r="EQ7" s="52">
        <f t="shared" si="28"/>
        <v>68.3</v>
      </c>
      <c r="ER7" s="52">
        <f t="shared" si="28"/>
        <v>74</v>
      </c>
      <c r="ES7" s="52">
        <f t="shared" si="28"/>
        <v>80.7</v>
      </c>
      <c r="ET7" s="52">
        <f t="shared" si="28"/>
        <v>67.099999999999994</v>
      </c>
      <c r="EU7" s="52">
        <f t="shared" si="28"/>
        <v>67.900000000000006</v>
      </c>
      <c r="EV7" s="52">
        <f t="shared" si="28"/>
        <v>69.2</v>
      </c>
      <c r="EW7" s="52">
        <f t="shared" si="28"/>
        <v>70.8</v>
      </c>
      <c r="EX7" s="52">
        <f t="shared" si="28"/>
        <v>70.7</v>
      </c>
      <c r="EY7" s="52"/>
      <c r="EZ7" s="53">
        <f>EZ8</f>
        <v>88120591</v>
      </c>
      <c r="FA7" s="53">
        <f t="shared" ref="FA7:FI7" si="29">FA8</f>
        <v>71405984</v>
      </c>
      <c r="FB7" s="53">
        <f t="shared" si="29"/>
        <v>68340434</v>
      </c>
      <c r="FC7" s="53">
        <f t="shared" si="29"/>
        <v>67983066</v>
      </c>
      <c r="FD7" s="53">
        <f t="shared" si="29"/>
        <v>68138646</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238198</v>
      </c>
      <c r="D8" s="55">
        <v>46</v>
      </c>
      <c r="E8" s="55">
        <v>6</v>
      </c>
      <c r="F8" s="55">
        <v>0</v>
      </c>
      <c r="G8" s="55">
        <v>1</v>
      </c>
      <c r="H8" s="55" t="s">
        <v>162</v>
      </c>
      <c r="I8" s="55" t="s">
        <v>163</v>
      </c>
      <c r="J8" s="55" t="s">
        <v>164</v>
      </c>
      <c r="K8" s="55" t="s">
        <v>165</v>
      </c>
      <c r="L8" s="55" t="s">
        <v>166</v>
      </c>
      <c r="M8" s="55" t="s">
        <v>167</v>
      </c>
      <c r="N8" s="55" t="s">
        <v>168</v>
      </c>
      <c r="O8" s="55" t="s">
        <v>169</v>
      </c>
      <c r="P8" s="55" t="s">
        <v>170</v>
      </c>
      <c r="Q8" s="56">
        <v>30</v>
      </c>
      <c r="R8" s="55" t="s">
        <v>171</v>
      </c>
      <c r="S8" s="55" t="s">
        <v>172</v>
      </c>
      <c r="T8" s="55" t="s">
        <v>173</v>
      </c>
      <c r="U8" s="56" t="s">
        <v>40</v>
      </c>
      <c r="V8" s="56">
        <v>66673</v>
      </c>
      <c r="W8" s="55" t="s">
        <v>174</v>
      </c>
      <c r="X8" s="55" t="s">
        <v>174</v>
      </c>
      <c r="Y8" s="57" t="s">
        <v>175</v>
      </c>
      <c r="Z8" s="56">
        <v>602</v>
      </c>
      <c r="AA8" s="56" t="s">
        <v>40</v>
      </c>
      <c r="AB8" s="56">
        <v>25</v>
      </c>
      <c r="AC8" s="56" t="s">
        <v>40</v>
      </c>
      <c r="AD8" s="56">
        <v>6</v>
      </c>
      <c r="AE8" s="56">
        <v>633</v>
      </c>
      <c r="AF8" s="56">
        <v>587</v>
      </c>
      <c r="AG8" s="56" t="s">
        <v>40</v>
      </c>
      <c r="AH8" s="56">
        <v>587</v>
      </c>
      <c r="AI8" s="58">
        <v>93.5</v>
      </c>
      <c r="AJ8" s="58">
        <v>96.6</v>
      </c>
      <c r="AK8" s="58">
        <v>101</v>
      </c>
      <c r="AL8" s="58">
        <v>101.1</v>
      </c>
      <c r="AM8" s="58">
        <v>100.3</v>
      </c>
      <c r="AN8" s="58">
        <v>100</v>
      </c>
      <c r="AO8" s="58">
        <v>99.2</v>
      </c>
      <c r="AP8" s="58">
        <v>102.9</v>
      </c>
      <c r="AQ8" s="58">
        <v>106.1</v>
      </c>
      <c r="AR8" s="58">
        <v>102.9</v>
      </c>
      <c r="AS8" s="58">
        <v>103.5</v>
      </c>
      <c r="AT8" s="58">
        <v>92.8</v>
      </c>
      <c r="AU8" s="58">
        <v>94.4</v>
      </c>
      <c r="AV8" s="58">
        <v>92.4</v>
      </c>
      <c r="AW8" s="58">
        <v>94.6</v>
      </c>
      <c r="AX8" s="58">
        <v>93.1</v>
      </c>
      <c r="AY8" s="58">
        <v>94.1</v>
      </c>
      <c r="AZ8" s="58">
        <v>93.7</v>
      </c>
      <c r="BA8" s="58">
        <v>88.7</v>
      </c>
      <c r="BB8" s="58">
        <v>90.6</v>
      </c>
      <c r="BC8" s="58">
        <v>90.6</v>
      </c>
      <c r="BD8" s="58">
        <v>86.4</v>
      </c>
      <c r="BE8" s="59">
        <v>90.6</v>
      </c>
      <c r="BF8" s="59">
        <v>92.7</v>
      </c>
      <c r="BG8" s="59">
        <v>90.7</v>
      </c>
      <c r="BH8" s="59">
        <v>92.9</v>
      </c>
      <c r="BI8" s="59">
        <v>91</v>
      </c>
      <c r="BJ8" s="59">
        <v>91.9</v>
      </c>
      <c r="BK8" s="59">
        <v>91.6</v>
      </c>
      <c r="BL8" s="59">
        <v>86.5</v>
      </c>
      <c r="BM8" s="59">
        <v>88.6</v>
      </c>
      <c r="BN8" s="59">
        <v>88.6</v>
      </c>
      <c r="BO8" s="59">
        <v>83.7</v>
      </c>
      <c r="BP8" s="58">
        <v>86</v>
      </c>
      <c r="BQ8" s="58">
        <v>89.2</v>
      </c>
      <c r="BR8" s="58">
        <v>80.900000000000006</v>
      </c>
      <c r="BS8" s="58">
        <v>83.2</v>
      </c>
      <c r="BT8" s="58">
        <v>82.1</v>
      </c>
      <c r="BU8" s="58">
        <v>80.2</v>
      </c>
      <c r="BV8" s="58">
        <v>79.8</v>
      </c>
      <c r="BW8" s="58">
        <v>70.599999999999994</v>
      </c>
      <c r="BX8" s="58">
        <v>71.400000000000006</v>
      </c>
      <c r="BY8" s="58">
        <v>72.2</v>
      </c>
      <c r="BZ8" s="58">
        <v>66.8</v>
      </c>
      <c r="CA8" s="59">
        <v>64908</v>
      </c>
      <c r="CB8" s="59">
        <v>65105</v>
      </c>
      <c r="CC8" s="59">
        <v>67204</v>
      </c>
      <c r="CD8" s="59">
        <v>69249</v>
      </c>
      <c r="CE8" s="59">
        <v>70196</v>
      </c>
      <c r="CF8" s="59">
        <v>68751</v>
      </c>
      <c r="CG8" s="59">
        <v>70630</v>
      </c>
      <c r="CH8" s="59">
        <v>75766</v>
      </c>
      <c r="CI8" s="59">
        <v>79610</v>
      </c>
      <c r="CJ8" s="59">
        <v>82275</v>
      </c>
      <c r="CK8" s="58">
        <v>61837</v>
      </c>
      <c r="CL8" s="59">
        <v>21629</v>
      </c>
      <c r="CM8" s="59">
        <v>22180</v>
      </c>
      <c r="CN8" s="59">
        <v>23458</v>
      </c>
      <c r="CO8" s="59">
        <v>23898</v>
      </c>
      <c r="CP8" s="59">
        <v>23797</v>
      </c>
      <c r="CQ8" s="59">
        <v>19207</v>
      </c>
      <c r="CR8" s="59">
        <v>20687</v>
      </c>
      <c r="CS8" s="59">
        <v>22637</v>
      </c>
      <c r="CT8" s="59">
        <v>23244</v>
      </c>
      <c r="CU8" s="59">
        <v>23704</v>
      </c>
      <c r="CV8" s="58">
        <v>17600</v>
      </c>
      <c r="CW8" s="59">
        <v>48.2</v>
      </c>
      <c r="CX8" s="59">
        <v>48.6</v>
      </c>
      <c r="CY8" s="59">
        <v>50</v>
      </c>
      <c r="CZ8" s="59">
        <v>48</v>
      </c>
      <c r="DA8" s="59">
        <v>48.7</v>
      </c>
      <c r="DB8" s="59">
        <v>48.3</v>
      </c>
      <c r="DC8" s="59">
        <v>47.7</v>
      </c>
      <c r="DD8" s="59">
        <v>51.8</v>
      </c>
      <c r="DE8" s="59">
        <v>49.6</v>
      </c>
      <c r="DF8" s="59">
        <v>48.8</v>
      </c>
      <c r="DG8" s="59">
        <v>55.6</v>
      </c>
      <c r="DH8" s="59">
        <v>28.2</v>
      </c>
      <c r="DI8" s="59">
        <v>29</v>
      </c>
      <c r="DJ8" s="59">
        <v>29.9</v>
      </c>
      <c r="DK8" s="59">
        <v>30.5</v>
      </c>
      <c r="DL8" s="59">
        <v>30.6</v>
      </c>
      <c r="DM8" s="59">
        <v>28.1</v>
      </c>
      <c r="DN8" s="59">
        <v>29.2</v>
      </c>
      <c r="DO8" s="59">
        <v>29</v>
      </c>
      <c r="DP8" s="59">
        <v>29.2</v>
      </c>
      <c r="DQ8" s="59">
        <v>29.4</v>
      </c>
      <c r="DR8" s="59">
        <v>25.1</v>
      </c>
      <c r="DS8" s="59">
        <v>0</v>
      </c>
      <c r="DT8" s="59">
        <v>6.8</v>
      </c>
      <c r="DU8" s="59">
        <v>5.4</v>
      </c>
      <c r="DV8" s="59">
        <v>3.9</v>
      </c>
      <c r="DW8" s="59">
        <v>3.3</v>
      </c>
      <c r="DX8" s="59">
        <v>32.6</v>
      </c>
      <c r="DY8" s="59">
        <v>27</v>
      </c>
      <c r="DZ8" s="59">
        <v>34.200000000000003</v>
      </c>
      <c r="EA8" s="59">
        <v>29.2</v>
      </c>
      <c r="EB8" s="59">
        <v>25.3</v>
      </c>
      <c r="EC8" s="59">
        <v>63</v>
      </c>
      <c r="ED8" s="58">
        <v>43.2</v>
      </c>
      <c r="EE8" s="58">
        <v>37.5</v>
      </c>
      <c r="EF8" s="58">
        <v>38.700000000000003</v>
      </c>
      <c r="EG8" s="58">
        <v>42.9</v>
      </c>
      <c r="EH8" s="58">
        <v>47.5</v>
      </c>
      <c r="EI8" s="58">
        <v>52.5</v>
      </c>
      <c r="EJ8" s="58">
        <v>52.5</v>
      </c>
      <c r="EK8" s="58">
        <v>54</v>
      </c>
      <c r="EL8" s="58">
        <v>55.4</v>
      </c>
      <c r="EM8" s="58">
        <v>55.5</v>
      </c>
      <c r="EN8" s="58">
        <v>56.4</v>
      </c>
      <c r="EO8" s="58">
        <v>60.3</v>
      </c>
      <c r="EP8" s="58">
        <v>68.099999999999994</v>
      </c>
      <c r="EQ8" s="58">
        <v>68.3</v>
      </c>
      <c r="ER8" s="58">
        <v>74</v>
      </c>
      <c r="ES8" s="58">
        <v>80.7</v>
      </c>
      <c r="ET8" s="58">
        <v>67.099999999999994</v>
      </c>
      <c r="EU8" s="58">
        <v>67.900000000000006</v>
      </c>
      <c r="EV8" s="58">
        <v>69.2</v>
      </c>
      <c r="EW8" s="58">
        <v>70.8</v>
      </c>
      <c r="EX8" s="58">
        <v>70.7</v>
      </c>
      <c r="EY8" s="58">
        <v>70.7</v>
      </c>
      <c r="EZ8" s="59">
        <v>88120591</v>
      </c>
      <c r="FA8" s="59">
        <v>71405984</v>
      </c>
      <c r="FB8" s="59">
        <v>68340434</v>
      </c>
      <c r="FC8" s="59">
        <v>67983066</v>
      </c>
      <c r="FD8" s="59">
        <v>68138646</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2024-03-01T07:04:20Z</cp:lastPrinted>
  <dcterms:created xsi:type="dcterms:W3CDTF">2023-12-20T05:08:38Z</dcterms:created>
  <dcterms:modified xsi:type="dcterms:W3CDTF">2024-03-01T07:04:38Z</dcterms:modified>
  <cp:category/>
</cp:coreProperties>
</file>