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05 瀬戸市○\"/>
    </mc:Choice>
  </mc:AlternateContent>
  <bookViews>
    <workbookView xWindow="0" yWindow="0" windowWidth="22575" windowHeight="10200" tabRatio="8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W37" i="10"/>
  <c r="BW38" i="10" s="1"/>
  <c r="BE37" i="10"/>
  <c r="AM37" i="10"/>
  <c r="U37" i="10"/>
  <c r="C37" i="10"/>
  <c r="BW36" i="10"/>
  <c r="BE36" i="10"/>
  <c r="AM36" i="10"/>
  <c r="U36" i="10"/>
  <c r="C36" i="10"/>
  <c r="BW35" i="10"/>
  <c r="BE35" i="10"/>
  <c r="AM35" i="10"/>
  <c r="U35" i="10"/>
  <c r="C35" i="10"/>
  <c r="CO34" i="10"/>
  <c r="CO35" i="10" s="1"/>
  <c r="CO36" i="10" s="1"/>
  <c r="CO37" i="10" s="1"/>
  <c r="CO38" i="10" s="1"/>
  <c r="CO39"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<sst xmlns="http://schemas.openxmlformats.org/spreadsheetml/2006/main" count="1151" uniqueCount="623">
  <si>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</si>
  <si>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</si>
  <si>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</si>
  <si>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</si>
  <si>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</si>
  <si>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</si>
  <si>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</si>
  <si>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</si>
  <si>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</si>
  <si>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</si>
  <si>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</si>
  <si>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</si>
  <si>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</si>
  <si>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</si>
  <si>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</si>
  <si>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</si>
  <si>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</si>
  <si>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</si>
  <si>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</si>
  <si>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</si>
  <si>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</si>
  <si>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</si>
  <si>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</si>
  <si>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</si>
  <si>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</si>
  <si>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</si>
  <si>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</si>
  <si>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</si>
  <si>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</si>
  <si>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</si>
  <si>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</si>
  <si>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</si>
  <si>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</si>
  <si>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</si>
  <si>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</si>
  <si>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</si>
  <si>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</si>
  <si>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</si>
  <si>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</si>
  <si>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</si>
  <si>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</si>
  <si>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</si>
  <si>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</si>
  <si>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</si>
  <si>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</si>
  <si>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</si>
  <si>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</si>
  <si>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</si>
  <si>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</si>
  <si>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</si>
  <si>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</si>
  <si>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</si>
  <si>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</si>
  <si>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</si>
  <si>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</si>
  <si>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</si>
  <si>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</si>
  <si>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</si>
  <si>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</si>
  <si>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</si>
  <si>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</si>
  <si>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</si>
  <si>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</si>
  <si>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</si>
  <si>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</si>
  <si>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</si>
  <si>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</si>
  <si>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</si>
  <si>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</si>
  <si>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</si>
  <si>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</si>
  <si>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</si>
  <si>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</si>
  <si>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</si>
  <si>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</si>
  <si>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</si>
  <si>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</si>
  <si>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</si>
  <si>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</si>
  <si>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</si>
  <si>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</si>
  <si>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</si>
  <si>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</si>
  <si>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</si>
  <si>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</si>
  <si>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</si>
  <si>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</si>
  <si>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</si>
  <si>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</si>
  <si>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</si>
  <si>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</si>
  <si>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</si>
  <si>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</si>
  <si>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</si>
  <si>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</si>
  <si>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</si>
  <si>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</si>
  <si>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</si>
  <si>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</si>
  <si>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</si>
  <si>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</si>
  <si>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</si>
  <si>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</si>
  <si>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</si>
  <si>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</si>
  <si>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</si>
  <si>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</si>
  <si>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</si>
  <si>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</si>
  <si>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</si>
  <si>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</si>
  <si>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</si>
  <si>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</si>
  <si>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</si>
  <si>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</si>
  <si>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</si>
  <si>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</si>
  <si>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</si>
  <si>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</si>
  <si>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</si>
  <si>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</si>
  <si>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</si>
  <si>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</si>
  <si>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</si>
  <si>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</si>
  <si>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</si>
  <si>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</si>
  <si>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</si>
  <si>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</si>
  <si>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</si>
  <si>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</si>
  <si>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</si>
  <si>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</si>
  <si>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</si>
  <si>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</si>
  <si>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</si>
  <si>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</si>
  <si>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</si>
  <si>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</si>
  <si>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</si>
  <si>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</si>
  <si>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</si>
  <si>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</si>
  <si>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</si>
  <si>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</si>
  <si>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</si>
  <si>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</si>
  <si>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</si>
  <si>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</si>
  <si>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</si>
  <si>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</si>
  <si>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</si>
  <si>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</si>
  <si>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</si>
  <si>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</si>
  <si>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</si>
  <si>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</si>
  <si>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</si>
  <si>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</si>
  <si>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</si>
  <si>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</si>
  <si>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</si>
  <si>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</si>
  <si>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</si>
  <si>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</si>
  <si>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</si>
  <si>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</si>
  <si>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</si>
  <si>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</si>
  <si>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</si>
  <si>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</si>
  <si>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</si>
  <si>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</si>
  <si>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</si>
  <si>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</si>
  <si>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</si>
  <si>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</si>
  <si>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</si>
  <si>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</si>
  <si>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</si>
  <si>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</si>
  <si>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</si>
  <si>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</si>
  <si>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</si>
  <si>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</si>
  <si>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</si>
  <si>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</si>
  <si>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</si>
  <si>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</si>
  <si>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</si>
  <si>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</si>
  <si>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</si>
  <si>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</si>
  <si>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</si>
  <si>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</si>
  <si>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</si>
  <si>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</si>
  <si>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</si>
  <si>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</si>
  <si>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</si>
  <si>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</si>
  <si>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</si>
  <si>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</si>
  <si>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</si>
  <si>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</si>
  <si>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</si>
  <si>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</si>
  <si>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</si>
  <si>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</si>
  <si>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</si>
  <si>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</si>
  <si>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</si>
  <si>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</si>
  <si>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</si>
  <si>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</si>
  <si>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</si>
  <si>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</si>
  <si>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</si>
  <si>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</si>
  <si>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</si>
  <si>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</si>
  <si>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</si>
  <si>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</si>
  <si>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</si>
  <si>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</si>
  <si>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</si>
  <si>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</si>
  <si>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</si>
  <si>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</si>
  <si>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</si>
  <si>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</si>
  <si>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</si>
  <si>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</si>
  <si>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</si>
  <si>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</si>
  <si>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</si>
  <si>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</si>
  <si>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</si>
  <si>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</si>
  <si>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</si>
  <si>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</si>
  <si>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</si>
  <si>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</si>
  <si>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</si>
  <si>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</si>
  <si>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</si>
  <si>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</si>
  <si>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</si>
  <si>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</si>
  <si>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</si>
  <si>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</si>
  <si>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</si>
  <si>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</si>
  <si>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</si>
  <si>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</si>
  <si>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</si>
  <si>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</si>
  <si>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</si>
  <si>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</si>
  <si>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</si>
  <si>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</si>
  <si>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</si>
  <si>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</si>
  <si>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</si>
  <si>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</si>
  <si>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</si>
  <si>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</si>
  <si>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</si>
  <si>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</si>
  <si>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</si>
  <si>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</si>
  <si>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</si>
  <si>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</si>
  <si>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</si>
  <si>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</si>
  <si>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</si>
  <si>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</si>
  <si>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</si>
  <si>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</si>
  <si>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</si>
  <si>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</si>
  <si>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</si>
  <si>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</si>
  <si>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</si>
  <si>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</si>
  <si>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</si>
  <si>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</si>
  <si>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</si>
  <si>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</si>
  <si>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</si>
  <si>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</si>
  <si>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</si>
  <si>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</si>
  <si>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</si>
  <si>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</si>
  <si>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</si>
  <si>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</si>
  <si>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</si>
  <si>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</si>
  <si>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</si>
  <si>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</si>
  <si>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</si>
  <si>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</si>
  <si>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</si>
  <si>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</si>
  <si>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</si>
  <si>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</si>
  <si>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</si>
  <si>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</si>
  <si>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</si>
  <si>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</si>
  <si>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</si>
  <si>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</si>
  <si>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</si>
  <si>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</si>
  <si>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</si>
  <si>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</si>
  <si>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</si>
  <si>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</si>
  <si>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</si>
  <si>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</si>
  <si>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</si>
  <si>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</si>
  <si>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</si>
  <si>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</si>
  <si>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</si>
  <si>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</si>
  <si>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</si>
  <si>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</si>
  <si>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</si>
  <si>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</si>
  <si>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</si>
  <si>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</si>
  <si>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</si>
  <si>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</si>
  <si>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</si>
  <si>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</si>
  <si>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</si>
  <si>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</si>
  <si>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</si>
  <si>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</si>
  <si>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</si>
  <si>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</si>
  <si>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</si>
  <si>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</si>
  <si>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</si>
  <si>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</si>
  <si>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</si>
  <si>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</si>
  <si>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</si>
  <si>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</si>
  <si>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</si>
  <si>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</si>
  <si>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</si>
  <si>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</si>
  <si>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</si>
  <si>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</si>
  <si>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</si>
  <si>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</si>
  <si>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</si>
  <si>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</si>
  <si>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</si>
  <si>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</si>
  <si>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</si>
  <si>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</si>
  <si>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</si>
  <si>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</si>
  <si>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</si>
  <si>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</si>
  <si>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</si>
  <si>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</si>
  <si>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</si>
  <si>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</si>
  <si>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</si>
  <si>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</si>
  <si>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</si>
  <si>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</si>
  <si>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</si>
  <si>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</si>
  <si>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</si>
  <si>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</si>
  <si>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</si>
  <si>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</si>
  <si>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</si>
  <si>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</si>
  <si>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</si>
  <si>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</si>
  <si>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</si>
  <si>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</si>
  <si>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</si>
  <si>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</si>
  <si>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</si>
  <si>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</si>
  <si>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</si>
  <si>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</si>
  <si>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</si>
  <si>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</si>
  <si>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</si>
  <si>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</si>
  <si>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</si>
  <si>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</si>
  <si>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</si>
  <si>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</si>
  <si>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</si>
  <si>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</si>
  <si>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</si>
  <si>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</si>
  <si>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</si>
  <si>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</si>
  <si>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</si>
  <si>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</si>
  <si>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</si>
  <si>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</si>
  <si>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</si>
  <si>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</si>
  <si>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</si>
  <si>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</si>
  <si>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</si>
  <si>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</si>
  <si>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</si>
  <si>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</si>
  <si>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</si>
  <si>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</si>
  <si>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</si>
  <si>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</si>
  <si>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</si>
  <si>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</si>
  <si>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</si>
  <si>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</si>
  <si>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</si>
  <si>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</si>
  <si>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</si>
  <si>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</si>
  <si>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</si>
  <si>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</si>
  <si>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</si>
  <si>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</si>
  <si>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</si>
  <si>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</si>
  <si>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</si>
  <si>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</si>
  <si>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</si>
  <si>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</si>
  <si>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</si>
  <si>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</si>
  <si>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</si>
  <si>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</si>
  <si>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</si>
  <si>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</si>
  <si>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</si>
  <si>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</si>
  <si>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</si>
  <si>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</si>
  <si>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</si>
  <si>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</si>
  <si>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</si>
  <si>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</si>
  <si>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</si>
  <si>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</si>
  <si>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</si>
  <si>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</si>
  <si>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</si>
  <si>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</si>
  <si>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</si>
  <si>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</si>
  <si>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</si>
  <si>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</si>
  <si>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</si>
  <si>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</si>
  <si>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</si>
  <si>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</si>
  <si>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</si>
  <si>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</si>
  <si>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</si>
  <si>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</si>
  <si>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</si>
  <si>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</si>
  <si>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</si>
  <si>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</si>
  <si>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</si>
  <si>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</si>
  <si>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</si>
  <si>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</si>
  <si>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</si>
  <si>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</si>
  <si>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</si>
  <si>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</si>
  <si>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</si>
  <si>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</si>
  <si>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</si>
  <si>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</si>
  <si>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</si>
  <si>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</si>
  <si>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</si>
  <si>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</si>
  <si>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</si>
  <si>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</si>
  <si>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</si>
  <si>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</si>
  <si>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</si>
  <si>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</si>
  <si>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</si>
  <si>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</si>
  <si>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</si>
  <si>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</si>
  <si>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</si>
  <si>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</si>
  <si>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</si>
  <si>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</si>
  <si>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</si>
  <si>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</si>
  <si>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</si>
  <si>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</si>
  <si>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</si>
  <si>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</si>
  <si>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</si>
  <si>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</si>
  <si>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</si>
  <si>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</si>
  <si>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</si>
  <si>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</si>
  <si>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</si>
  <si>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</si>
  <si>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</si>
  <si>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</si>
  <si>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</si>
  <si>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</si>
  <si>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</si>
  <si>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</si>
  <si>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</si>
  <si>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</si>
  <si>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</si>
  <si>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</si>
  <si>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</si>
  <si>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</si>
  <si>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</si>
  <si>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</si>
  <si>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</si>
  <si>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</si>
  <si>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</si>
  <si>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</si>
  <si>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</si>
  <si>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</si>
  <si>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</si>
  <si>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</si>
  <si>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</si>
  <si>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</si>
  <si>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</si>
  <si>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</si>
  <si>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</si>
  <si>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</si>
  <si>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</si>
  <si>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</si>
  <si>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</si>
  <si>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</si>
  <si>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</si>
  <si>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</si>
  <si>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</si>
  <si>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</si>
  <si>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</si>
  <si>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</si>
  <si>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</si>
  <si>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</si>
  <si>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</si>
  <si>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</si>
  <si>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</si>
  <si>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</si>
  <si>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</si>
  <si>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</si>
  <si>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</si>
  <si>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</si>
  <si>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0.52</t>
  </si>
  <si>
    <t>▲ 1.28</t>
  </si>
  <si>
    <t>▲ 0.17</t>
  </si>
  <si>
    <t>▲ 0.83</t>
  </si>
  <si>
    <t>水道事業会計</t>
  </si>
  <si>
    <t>一般会計</t>
  </si>
  <si>
    <t>国民健康保険事業特別会計</t>
  </si>
  <si>
    <t>介護保険事業特別会計</t>
  </si>
  <si>
    <t>後期高齢者医療特別会計</t>
  </si>
  <si>
    <t>下水道事業特別会計</t>
  </si>
  <si>
    <t>春雨墓苑事業特別会計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</si>
  <si>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</si>
  <si>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</si>
  <si>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</si>
  <si>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</si>
  <si>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</si>
  <si>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</si>
  <si>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</si>
  <si>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</si>
  <si>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</si>
  <si>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尾張東部衛生組合</t>
    <phoneticPr fontId="2"/>
  </si>
  <si>
    <t>瀬戸旭看護専門学校組合</t>
    <phoneticPr fontId="2"/>
  </si>
  <si>
    <t>公立陶生病院組合</t>
    <phoneticPr fontId="2"/>
  </si>
  <si>
    <t>法適用企業</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</si>
  <si>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</si>
  <si>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</si>
  <si>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尾張瀬戸駅整備㈱</t>
    <rPh sb="0" eb="2">
      <t>オワリ</t>
    </rPh>
    <rPh sb="2" eb="4">
      <t>セト</t>
    </rPh>
    <rPh sb="4" eb="5">
      <t>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</si>
  <si>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</si>
  <si>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</si>
  <si>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(公財)瀬戸市開発公社</t>
    <rPh sb="1" eb="3">
      <t>コウザイ</t>
    </rPh>
    <rPh sb="4" eb="7">
      <t>セトシ</t>
    </rPh>
    <rPh sb="7" eb="9">
      <t>カイハツ</t>
    </rPh>
    <rPh sb="9" eb="11">
      <t>コウシャ</t>
    </rPh>
    <phoneticPr fontId="2"/>
  </si>
  <si>
    <t>瀬戸市土地開発公社</t>
    <rPh sb="0" eb="3">
      <t>セトシ</t>
    </rPh>
    <rPh sb="3" eb="5">
      <t>トチ</t>
    </rPh>
    <rPh sb="5" eb="7">
      <t>カイハツ</t>
    </rPh>
    <rPh sb="7" eb="9">
      <t>コウシャ</t>
    </rPh>
    <phoneticPr fontId="2"/>
  </si>
  <si>
    <t>(公財)瀬戸市文化振興財団</t>
    <rPh sb="7" eb="9">
      <t>ブンカ</t>
    </rPh>
    <rPh sb="9" eb="11">
      <t>シンコウ</t>
    </rPh>
    <rPh sb="11" eb="13">
      <t>ザイダン</t>
    </rPh>
    <phoneticPr fontId="2"/>
  </si>
  <si>
    <t>〇</t>
  </si>
  <si>
    <t>-</t>
    <phoneticPr fontId="2"/>
  </si>
  <si>
    <t>-</t>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</si>
  <si>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</si>
  <si>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</si>
  <si>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福祉基金</t>
    <rPh sb="0" eb="2">
      <t>フクシ</t>
    </rPh>
    <rPh sb="2" eb="4">
      <t>キキン</t>
    </rPh>
    <phoneticPr fontId="2"/>
  </si>
  <si>
    <t>美術品取得基金</t>
    <rPh sb="0" eb="2">
      <t>ビジュツ</t>
    </rPh>
    <rPh sb="2" eb="3">
      <t>ヒン</t>
    </rPh>
    <rPh sb="3" eb="5">
      <t>シュトク</t>
    </rPh>
    <rPh sb="5" eb="7">
      <t>キキン</t>
    </rPh>
    <phoneticPr fontId="2"/>
  </si>
  <si>
    <t>緑化基金</t>
    <rPh sb="0" eb="2">
      <t>リョッカ</t>
    </rPh>
    <rPh sb="2" eb="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</si>
  <si>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</si>
  <si>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</si>
  <si>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</si>
  <si>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</si>
  <si>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</si>
  <si>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実質公債費比率は類似団体平均を大幅に下回っているものの、将来負担比率については令和元年度に悪化し類似団体平均を大幅に上回っている。
　今後は、個別施設計画に基づく施設の長寿命化等に係る借入により市債残高の増加が見込まれるが、引き続き計画的な借り入れを行い、財政の健全性の維持に努める。</t>
    <rPh sb="59" eb="60">
      <t>ウエ</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</si>
  <si>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</si>
  <si>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</si>
  <si>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</si>
  <si>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令和元年度に悪化したが、有形固定資産減価償却率は類似団体平均より低い水準にある。これは、令和元年度に小中一貫校の建設を行ったことや組合等負担等見込額の増などにより将来負担額が増加したことなどが原因である。
　今後は、公共施設等総合管理計画や個別施設計画に基づいた計画的な施設の長寿命化を行い、将来負担比率と有形固定資産減価償却率との適正な運用に努める。</t>
    <rPh sb="8" eb="10">
      <t>レイワ</t>
    </rPh>
    <rPh sb="10" eb="11">
      <t>ガン</t>
    </rPh>
    <rPh sb="11" eb="13">
      <t>ネンド</t>
    </rPh>
    <rPh sb="14" eb="16">
      <t>アッカ</t>
    </rPh>
    <rPh sb="34" eb="36">
      <t>ダンタイ</t>
    </rPh>
    <rPh sb="36" eb="38">
      <t>ヘイキン</t>
    </rPh>
    <rPh sb="40" eb="41">
      <t>ヒク</t>
    </rPh>
    <rPh sb="42" eb="44">
      <t>スイジュン</t>
    </rPh>
    <rPh sb="104" eb="106">
      <t>ゲンイン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</si>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</sst>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22" xfId="15" applyFont="1" applyBorder="1" applyAlignment="1" applyProtection="1">
      <alignment horizontal="center"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18FE-446A-B257-3F62609CCC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25921</c:v>
                </c:pt>
                <c:pt idx="1">
                  <c:v>18311</c:v>
                </c:pt>
                <c:pt idx="2">
                  <c:v>16193</c:v>
                </c:pt>
                <c:pt idx="3">
                  <c:v>27181</c:v>
                </c:pt>
                <c:pt idx="4">
                  <c:v>67413</c:v>
                </c:pt>
              </c:numCache>
            </c:numRef>
          </c:val>
          <c:smooth val="0"/>
          <c:extLst>
            <c:ext xmlns:c16="http://schemas.microsoft.com/office/drawing/2014/chart" uri="{C3380CC4-5D6E-409C-BE32-E72D297353CC}">
              <c16:uniqueId val="{00000001-18FE-446A-B257-3F62609CCC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c:v>
                </c:pt>
                <c:pt idx="1">
                  <c:v>5.81</c:v>
                </c:pt>
                <c:pt idx="2">
                  <c:v>6.5</c:v>
                </c:pt>
                <c:pt idx="3">
                  <c:v>6.27</c:v>
                </c:pt>
                <c:pt idx="4">
                  <c:v>5.41</c:v>
                </c:pt>
              </c:numCache>
            </c:numRef>
          </c:val>
          <c:extLst>
            <c:ext xmlns:c16="http://schemas.microsoft.com/office/drawing/2014/chart" uri="{C3380CC4-5D6E-409C-BE32-E72D297353CC}">
              <c16:uniqueId val="{00000000-DC66-4A13-B0EC-2C3BBA0285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15.32</c:v>
                </c:pt>
                <c:pt idx="1">
                  <c:v>15.34</c:v>
                </c:pt>
                <c:pt idx="2">
                  <c:v>15.22</c:v>
                </c:pt>
                <c:pt idx="3">
                  <c:v>15.11</c:v>
                </c:pt>
                <c:pt idx="4">
                  <c:v>15.09</c:v>
                </c:pt>
              </c:numCache>
            </c:numRef>
          </c:val>
          <c:extLst>
            <c:ext xmlns:c16="http://schemas.microsoft.com/office/drawing/2014/chart" uri="{C3380CC4-5D6E-409C-BE32-E72D297353CC}">
              <c16:uniqueId val="{00000001-DC66-4A13-B0EC-2C3BBA0285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-1.28</c:v>
                </c:pt>
                <c:pt idx="2">
                  <c:v>0.75</c:v>
                </c:pt>
                <c:pt idx="3">
                  <c:v>-0.17</c:v>
                </c:pt>
                <c:pt idx="4">
                  <c:v>-0.83</c:v>
                </c:pt>
              </c:numCache>
            </c:numRef>
          </c:val>
          <c:smooth val="0"/>
          <c:extLst>
            <c:ext xmlns:c16="http://schemas.microsoft.com/office/drawing/2014/chart" uri="{C3380CC4-5D6E-409C-BE32-E72D297353CC}">
              <c16:uniqueId val="{00000002-DC66-4A13-B0EC-2C3BBA0285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5C-4884-9887-80095C1FA3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5C-4884-9887-80095C1FA3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5C-4884-9887-80095C1FA3DE}"/>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3-2E5C-4884-9887-80095C1FA3D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2E5C-4884-9887-80095C1FA3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0.03</c:v>
                </c:pt>
                <c:pt idx="8">
                  <c:v>#N/A</c:v>
                </c:pt>
                <c:pt idx="9">
                  <c:v>0.03</c:v>
                </c:pt>
              </c:numCache>
            </c:numRef>
          </c:val>
          <c:extLst>
            <c:ext xmlns:c16="http://schemas.microsoft.com/office/drawing/2014/chart" uri="{C3380CC4-5D6E-409C-BE32-E72D297353CC}">
              <c16:uniqueId val="{00000005-2E5C-4884-9887-80095C1FA3D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0.89</c:v>
                </c:pt>
                <c:pt idx="2">
                  <c:v>#N/A</c:v>
                </c:pt>
                <c:pt idx="3">
                  <c:v>0.88</c:v>
                </c:pt>
                <c:pt idx="4">
                  <c:v>#N/A</c:v>
                </c:pt>
                <c:pt idx="5">
                  <c:v>1.89</c:v>
                </c:pt>
                <c:pt idx="6">
                  <c:v>#N/A</c:v>
                </c:pt>
                <c:pt idx="7">
                  <c:v>2.48</c:v>
                </c:pt>
                <c:pt idx="8">
                  <c:v>#N/A</c:v>
                </c:pt>
                <c:pt idx="9">
                  <c:v>0.96</c:v>
                </c:pt>
              </c:numCache>
            </c:numRef>
          </c:val>
          <c:extLst>
            <c:ext xmlns:c16="http://schemas.microsoft.com/office/drawing/2014/chart" uri="{C3380CC4-5D6E-409C-BE32-E72D297353CC}">
              <c16:uniqueId val="{00000006-2E5C-4884-9887-80095C1FA3D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1.53</c:v>
                </c:pt>
                <c:pt idx="2">
                  <c:v>#N/A</c:v>
                </c:pt>
                <c:pt idx="3">
                  <c:v>2.4500000000000002</c:v>
                </c:pt>
                <c:pt idx="4">
                  <c:v>#N/A</c:v>
                </c:pt>
                <c:pt idx="5">
                  <c:v>2.94</c:v>
                </c:pt>
                <c:pt idx="6">
                  <c:v>#N/A</c:v>
                </c:pt>
                <c:pt idx="7">
                  <c:v>1.91</c:v>
                </c:pt>
                <c:pt idx="8">
                  <c:v>#N/A</c:v>
                </c:pt>
                <c:pt idx="9">
                  <c:v>1.61</c:v>
                </c:pt>
              </c:numCache>
            </c:numRef>
          </c:val>
          <c:extLst>
            <c:ext xmlns:c16="http://schemas.microsoft.com/office/drawing/2014/chart" uri="{C3380CC4-5D6E-409C-BE32-E72D297353CC}">
              <c16:uniqueId val="{00000007-2E5C-4884-9887-80095C1FA3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6.93</c:v>
                </c:pt>
                <c:pt idx="2">
                  <c:v>#N/A</c:v>
                </c:pt>
                <c:pt idx="3">
                  <c:v>5.73</c:v>
                </c:pt>
                <c:pt idx="4">
                  <c:v>#N/A</c:v>
                </c:pt>
                <c:pt idx="5">
                  <c:v>6.49</c:v>
                </c:pt>
                <c:pt idx="6">
                  <c:v>#N/A</c:v>
                </c:pt>
                <c:pt idx="7">
                  <c:v>6.26</c:v>
                </c:pt>
                <c:pt idx="8">
                  <c:v>#N/A</c:v>
                </c:pt>
                <c:pt idx="9">
                  <c:v>5.4</c:v>
                </c:pt>
              </c:numCache>
            </c:numRef>
          </c:val>
          <c:extLst>
            <c:ext xmlns:c16="http://schemas.microsoft.com/office/drawing/2014/chart" uri="{C3380CC4-5D6E-409C-BE32-E72D297353CC}">
              <c16:uniqueId val="{00000008-2E5C-4884-9887-80095C1FA3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10.17</c:v>
                </c:pt>
                <c:pt idx="2">
                  <c:v>#N/A</c:v>
                </c:pt>
                <c:pt idx="3">
                  <c:v>11.47</c:v>
                </c:pt>
                <c:pt idx="4">
                  <c:v>#N/A</c:v>
                </c:pt>
                <c:pt idx="5">
                  <c:v>13.08</c:v>
                </c:pt>
                <c:pt idx="6">
                  <c:v>#N/A</c:v>
                </c:pt>
                <c:pt idx="7">
                  <c:v>13.41</c:v>
                </c:pt>
                <c:pt idx="8">
                  <c:v>#N/A</c:v>
                </c:pt>
                <c:pt idx="9">
                  <c:v>13.61</c:v>
                </c:pt>
              </c:numCache>
            </c:numRef>
          </c:val>
          <c:extLst>
            <c:ext xmlns:c16="http://schemas.microsoft.com/office/drawing/2014/chart" uri="{C3380CC4-5D6E-409C-BE32-E72D297353CC}">
              <c16:uniqueId val="{00000009-2E5C-4884-9887-80095C1FA3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3097</c:v>
                </c:pt>
                <c:pt idx="5">
                  <c:v>3110</c:v>
                </c:pt>
                <c:pt idx="8">
                  <c:v>3175</c:v>
                </c:pt>
                <c:pt idx="11">
                  <c:v>3292</c:v>
                </c:pt>
                <c:pt idx="14">
                  <c:v>3246</c:v>
                </c:pt>
              </c:numCache>
            </c:numRef>
          </c:val>
          <c:extLst>
            <c:ext xmlns:c16="http://schemas.microsoft.com/office/drawing/2014/chart" uri="{C3380CC4-5D6E-409C-BE32-E72D297353CC}">
              <c16:uniqueId val="{00000000-1666-4B11-9F9A-2EBF58BD12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66-4B11-9F9A-2EBF58BD12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66-4B11-9F9A-2EBF58BD12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425</c:v>
                </c:pt>
                <c:pt idx="3">
                  <c:v>408</c:v>
                </c:pt>
                <c:pt idx="6">
                  <c:v>849</c:v>
                </c:pt>
                <c:pt idx="9">
                  <c:v>736</c:v>
                </c:pt>
                <c:pt idx="12">
                  <c:v>1092</c:v>
                </c:pt>
              </c:numCache>
            </c:numRef>
          </c:val>
          <c:extLst>
            <c:ext xmlns:c16="http://schemas.microsoft.com/office/drawing/2014/chart" uri="{C3380CC4-5D6E-409C-BE32-E72D297353CC}">
              <c16:uniqueId val="{00000003-1666-4B11-9F9A-2EBF58BD12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445</c:v>
                </c:pt>
                <c:pt idx="3">
                  <c:v>455</c:v>
                </c:pt>
                <c:pt idx="6">
                  <c:v>480</c:v>
                </c:pt>
                <c:pt idx="9">
                  <c:v>488</c:v>
                </c:pt>
                <c:pt idx="12">
                  <c:v>525</c:v>
                </c:pt>
              </c:numCache>
            </c:numRef>
          </c:val>
          <c:extLst>
            <c:ext xmlns:c16="http://schemas.microsoft.com/office/drawing/2014/chart" uri="{C3380CC4-5D6E-409C-BE32-E72D297353CC}">
              <c16:uniqueId val="{00000004-1666-4B11-9F9A-2EBF58BD12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6-4B11-9F9A-2EBF58BD12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66-4B11-9F9A-2EBF58BD12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2172</c:v>
                </c:pt>
                <c:pt idx="3">
                  <c:v>2206</c:v>
                </c:pt>
                <c:pt idx="6">
                  <c:v>2226</c:v>
                </c:pt>
                <c:pt idx="9">
                  <c:v>2219</c:v>
                </c:pt>
                <c:pt idx="12">
                  <c:v>2165</c:v>
                </c:pt>
              </c:numCache>
            </c:numRef>
          </c:val>
          <c:extLst>
            <c:ext xmlns:c16="http://schemas.microsoft.com/office/drawing/2014/chart" uri="{C3380CC4-5D6E-409C-BE32-E72D297353CC}">
              <c16:uniqueId val="{00000007-1666-4B11-9F9A-2EBF58BD12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c:v>
                </c:pt>
                <c:pt idx="2">
                  <c:v>#N/A</c:v>
                </c:pt>
                <c:pt idx="3">
                  <c:v>#N/A</c:v>
                </c:pt>
                <c:pt idx="4">
                  <c:v>-41</c:v>
                </c:pt>
                <c:pt idx="5">
                  <c:v>#N/A</c:v>
                </c:pt>
                <c:pt idx="6">
                  <c:v>#N/A</c:v>
                </c:pt>
                <c:pt idx="7">
                  <c:v>380</c:v>
                </c:pt>
                <c:pt idx="8">
                  <c:v>#N/A</c:v>
                </c:pt>
                <c:pt idx="9">
                  <c:v>#N/A</c:v>
                </c:pt>
                <c:pt idx="10">
                  <c:v>151</c:v>
                </c:pt>
                <c:pt idx="11">
                  <c:v>#N/A</c:v>
                </c:pt>
                <c:pt idx="12">
                  <c:v>#N/A</c:v>
                </c:pt>
                <c:pt idx="13">
                  <c:v>536</c:v>
                </c:pt>
                <c:pt idx="14">
                  <c:v>#N/A</c:v>
                </c:pt>
              </c:numCache>
            </c:numRef>
          </c:val>
          <c:smooth val="0"/>
          <c:extLst>
            <c:ext xmlns:c16="http://schemas.microsoft.com/office/drawing/2014/chart" uri="{C3380CC4-5D6E-409C-BE32-E72D297353CC}">
              <c16:uniqueId val="{00000008-1666-4B11-9F9A-2EBF58BD12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29511</c:v>
                </c:pt>
                <c:pt idx="5">
                  <c:v>30023</c:v>
                </c:pt>
                <c:pt idx="8">
                  <c:v>32449</c:v>
                </c:pt>
                <c:pt idx="11">
                  <c:v>33505</c:v>
                </c:pt>
                <c:pt idx="14">
                  <c:v>34415</c:v>
                </c:pt>
              </c:numCache>
            </c:numRef>
          </c:val>
          <c:extLst>
            <c:ext xmlns:c16="http://schemas.microsoft.com/office/drawing/2014/chart" uri="{C3380CC4-5D6E-409C-BE32-E72D297353CC}">
              <c16:uniqueId val="{00000000-150B-4446-A9F2-A5FC3B2AC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7549</c:v>
                </c:pt>
                <c:pt idx="5">
                  <c:v>7348</c:v>
                </c:pt>
                <c:pt idx="8">
                  <c:v>7199</c:v>
                </c:pt>
                <c:pt idx="11">
                  <c:v>7572</c:v>
                </c:pt>
                <c:pt idx="14">
                  <c:v>8016</c:v>
                </c:pt>
              </c:numCache>
            </c:numRef>
          </c:val>
          <c:extLst>
            <c:ext xmlns:c16="http://schemas.microsoft.com/office/drawing/2014/chart" uri="{C3380CC4-5D6E-409C-BE32-E72D297353CC}">
              <c16:uniqueId val="{00000001-150B-4446-A9F2-A5FC3B2AC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6885</c:v>
                </c:pt>
                <c:pt idx="5">
                  <c:v>8259</c:v>
                </c:pt>
                <c:pt idx="8">
                  <c:v>9036</c:v>
                </c:pt>
                <c:pt idx="11">
                  <c:v>9295</c:v>
                </c:pt>
                <c:pt idx="14">
                  <c:v>9548</c:v>
                </c:pt>
              </c:numCache>
            </c:numRef>
          </c:val>
          <c:extLst>
            <c:ext xmlns:c16="http://schemas.microsoft.com/office/drawing/2014/chart" uri="{C3380CC4-5D6E-409C-BE32-E72D297353CC}">
              <c16:uniqueId val="{00000002-150B-4446-A9F2-A5FC3B2AC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B-4446-A9F2-A5FC3B2AC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B-4446-A9F2-A5FC3B2AC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305</c:v>
                </c:pt>
                <c:pt idx="3">
                  <c:v>227</c:v>
                </c:pt>
                <c:pt idx="6">
                  <c:v>217</c:v>
                </c:pt>
                <c:pt idx="9">
                  <c:v>1138</c:v>
                </c:pt>
                <c:pt idx="12">
                  <c:v>0</c:v>
                </c:pt>
              </c:numCache>
            </c:numRef>
          </c:val>
          <c:extLst>
            <c:ext xmlns:c16="http://schemas.microsoft.com/office/drawing/2014/chart" uri="{C3380CC4-5D6E-409C-BE32-E72D297353CC}">
              <c16:uniqueId val="{00000005-150B-4446-A9F2-A5FC3B2AC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4688</c:v>
                </c:pt>
                <c:pt idx="3">
                  <c:v>4827</c:v>
                </c:pt>
                <c:pt idx="6">
                  <c:v>4630</c:v>
                </c:pt>
                <c:pt idx="9">
                  <c:v>4711</c:v>
                </c:pt>
                <c:pt idx="12">
                  <c:v>4637</c:v>
                </c:pt>
              </c:numCache>
            </c:numRef>
          </c:val>
          <c:extLst>
            <c:ext xmlns:c16="http://schemas.microsoft.com/office/drawing/2014/chart" uri="{C3380CC4-5D6E-409C-BE32-E72D297353CC}">
              <c16:uniqueId val="{00000006-150B-4446-A9F2-A5FC3B2AC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4117</c:v>
                </c:pt>
                <c:pt idx="3">
                  <c:v>3492</c:v>
                </c:pt>
                <c:pt idx="6">
                  <c:v>8211</c:v>
                </c:pt>
                <c:pt idx="9">
                  <c:v>12889</c:v>
                </c:pt>
                <c:pt idx="12">
                  <c:v>15614</c:v>
                </c:pt>
              </c:numCache>
            </c:numRef>
          </c:val>
          <c:extLst>
            <c:ext xmlns:c16="http://schemas.microsoft.com/office/drawing/2014/chart" uri="{C3380CC4-5D6E-409C-BE32-E72D297353CC}">
              <c16:uniqueId val="{00000007-150B-4446-A9F2-A5FC3B2AC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6384</c:v>
                </c:pt>
                <c:pt idx="3">
                  <c:v>6872</c:v>
                </c:pt>
                <c:pt idx="6">
                  <c:v>7127</c:v>
                </c:pt>
                <c:pt idx="9">
                  <c:v>7554</c:v>
                </c:pt>
                <c:pt idx="12">
                  <c:v>7656</c:v>
                </c:pt>
              </c:numCache>
            </c:numRef>
          </c:val>
          <c:extLst>
            <c:ext xmlns:c16="http://schemas.microsoft.com/office/drawing/2014/chart" uri="{C3380CC4-5D6E-409C-BE32-E72D297353CC}">
              <c16:uniqueId val="{00000008-150B-4446-A9F2-A5FC3B2AC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592</c:v>
                </c:pt>
                <c:pt idx="12">
                  <c:v>520</c:v>
                </c:pt>
              </c:numCache>
            </c:numRef>
          </c:val>
          <c:extLst>
            <c:ext xmlns:c16="http://schemas.microsoft.com/office/drawing/2014/chart" uri="{C3380CC4-5D6E-409C-BE32-E72D297353CC}">
              <c16:uniqueId val="{00000009-150B-4446-A9F2-A5FC3B2AC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24032</c:v>
                </c:pt>
                <c:pt idx="3">
                  <c:v>22768</c:v>
                </c:pt>
                <c:pt idx="6">
                  <c:v>22366</c:v>
                </c:pt>
                <c:pt idx="9">
                  <c:v>22598</c:v>
                </c:pt>
                <c:pt idx="12">
                  <c:v>25733</c:v>
                </c:pt>
              </c:numCache>
            </c:numRef>
          </c:val>
          <c:extLst>
            <c:ext xmlns:c16="http://schemas.microsoft.com/office/drawing/2014/chart" uri="{C3380CC4-5D6E-409C-BE32-E72D297353CC}">
              <c16:uniqueId val="{0000000A-150B-4446-A9F2-A5FC3B2AC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2180</c:v>
                </c:pt>
                <c:pt idx="14">
                  <c:v>#N/A</c:v>
                </c:pt>
              </c:numCache>
            </c:numRef>
          </c:val>
          <c:smooth val="0"/>
          <c:extLst>
            <c:ext xmlns:c16="http://schemas.microsoft.com/office/drawing/2014/chart" uri="{C3380CC4-5D6E-409C-BE32-E72D297353CC}">
              <c16:uniqueId val="{0000000B-150B-4446-A9F2-A5FC3B2AC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3607</c:v>
                </c:pt>
                <c:pt idx="1">
                  <c:v>3609</c:v>
                </c:pt>
                <c:pt idx="2">
                  <c:v>3612</c:v>
                </c:pt>
              </c:numCache>
            </c:numRef>
          </c:val>
          <c:extLst>
            <c:ext xmlns:c16="http://schemas.microsoft.com/office/drawing/2014/chart" uri="{C3380CC4-5D6E-409C-BE32-E72D297353CC}">
              <c16:uniqueId val="{00000000-20E4-48D3-B072-4591265D7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20E4-48D3-B072-4591265D7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4198</c:v>
                </c:pt>
                <c:pt idx="1">
                  <c:v>4535</c:v>
                </c:pt>
                <c:pt idx="2">
                  <c:v>4302</c:v>
                </c:pt>
              </c:numCache>
            </c:numRef>
          </c:val>
          <c:extLst>
            <c:ext xmlns:c16="http://schemas.microsoft.com/office/drawing/2014/chart" uri="{C3380CC4-5D6E-409C-BE32-E72D297353CC}">
              <c16:uniqueId val="{00000002-20E4-48D3-B072-4591265D77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{85DE11FF-9141-4943-8B00-9FFA853A0639}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EAF-4C64-9092-6B405A1373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{5946EFEF-14DA-40B2-8199-0C312B824006}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AF-4C64-9092-6B405A1373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{62D0A2C6-E326-4EA9-8905-E4F4F51A3EB3}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AF-4C64-9092-6B405A1373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{8C9CFC22-B93F-421E-BC0A-EF661F712B8B}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AF-4C64-9092-6B405A1373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{56DF74C0-25DC-43A2-89D0-9C32FDD19ED9}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AF-4C64-9092-6B405A13739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{91426B55-F97E-4283-9B10-34D879E165DC}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EAF-4C64-9092-6B405A13739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{4630D1CD-9B80-471C-8598-784127B4F279}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EAF-4C64-9092-6B405A13739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{E1558414-CA85-43C0-B48B-1C7A32E892E0}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EAF-4C64-9092-6B405A13739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{BA1703E6-0DF1-4228-B69A-7377933EBBA3}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EAF-4C64-9092-6B405A1373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56.7</c:v>
                </c:pt>
                <c:pt idx="24">
                  <c:v>58.3</c:v>
                </c:pt>
                <c:pt idx="32">
                  <c:v>57.8</c:v>
                </c:pt>
              </c:numCache>
            </c:numRef>
          </c:xVal>
          <c:yVal>
            <c:numRef>
              <c:f>公会計指標分析・財政指標組合せ分析表!$BP$51:$DC$51</c:f>
              <c:numCache>
                <c:formatCode>#,##0.0;"▲ "#,##0.0</c:formatCode>
                <c:ptCount val="40"/>
                <c:pt idx="32">
                  <c:v>10.1</c:v>
                </c:pt>
              </c:numCache>
            </c:numRef>
          </c:yVal>
          <c:smooth val="0"/>
          <c:extLst>
            <c:ext xmlns:c16="http://schemas.microsoft.com/office/drawing/2014/chart" uri="{C3380CC4-5D6E-409C-BE32-E72D297353CC}">
              <c16:uniqueId val="{00000009-9EAF-4C64-9092-6B405A1373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{BF96D2B0-88AF-4033-863C-69A9FC15B12F}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EAF-4C64-9092-6B405A1373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{45FC0EA0-2F9E-492D-A24B-682625AD6F9A}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AF-4C64-9092-6B405A1373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{C992F62E-5F49-4A5B-B72C-A550831553E7}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AF-4C64-9092-6B405A1373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{B0786795-38A1-4175-9EF5-83C16B607E05}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AF-4C64-9092-6B405A1373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{1E71E15C-245F-467C-9E51-6317A97E12F3}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AF-4C64-9092-6B405A13739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{F7CD2CC8-08BB-44F7-B247-D16F54EECC17}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EAF-4C64-9092-6B405A13739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{C4E23AB1-8BC4-4342-B40F-CBC5132A5BE8}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EAF-4C64-9092-6B405A13739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{417C5878-F450-4690-9104-487E62DFE621}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EAF-4C64-9092-6B405A13739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{44AD8673-BDF5-4E0E-A3B5-C46B354C40D3}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EAF-4C64-9092-6B405A1373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9EAF-4C64-9092-6B405A137390}"/>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462499999999999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{6D5B71C7-5422-46F8-85E7-1E0C7D950AAD}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CB-44B1-998D-F908095DBB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{E5C2FAA0-0A74-4665-88A9-CB8497BC58C0}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CB-44B1-998D-F908095DBB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{95B73C65-2DFA-4941-A0E2-101908FFBDCB}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CB-44B1-998D-F908095DBB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{AD9EEA0D-A61E-42D7-A2EA-63364B4F9F0B}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CB-44B1-998D-F908095DBB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{09D24BC3-A233-46D4-A1E2-C7BC072C58DE}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CB-44B1-998D-F908095DBB4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{FE75A8C6-6A4B-4364-9068-E0CDC92F3A59}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CB-44B1-998D-F908095DBB4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{FDC0D136-9295-4DB4-9D91-D692448D3C1C}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CB-44B1-998D-F908095DBB4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{AC0FD736-6F7A-4D48-9532-49649E3C1258}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CB-44B1-998D-F908095DBB4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{4552F014-D6FC-4281-9D77-6110E5C3BDC9}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CB-44B1-998D-F908095DBB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0.4</c:v>
                </c:pt>
                <c:pt idx="16">
                  <c:v>0.4</c:v>
                </c:pt>
                <c:pt idx="24">
                  <c:v>0.7</c:v>
                </c:pt>
                <c:pt idx="32">
                  <c:v>1.6</c:v>
                </c:pt>
              </c:numCache>
            </c:numRef>
          </c:xVal>
          <c:yVal>
            <c:numRef>
              <c:f>公会計指標分析・財政指標組合せ分析表!$BP$73:$DC$73</c:f>
              <c:numCache>
                <c:formatCode>#,##0.0;"▲ "#,##0.0</c:formatCode>
                <c:ptCount val="40"/>
                <c:pt idx="32">
                  <c:v>10.1</c:v>
                </c:pt>
              </c:numCache>
            </c:numRef>
          </c:yVal>
          <c:smooth val="0"/>
          <c:extLst>
            <c:ext xmlns:c16="http://schemas.microsoft.com/office/drawing/2014/chart" uri="{C3380CC4-5D6E-409C-BE32-E72D297353CC}">
              <c16:uniqueId val="{00000009-34CB-44B1-998D-F908095DBB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{9C4B37BA-760A-480E-B582-915D96BC044D}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CB-44B1-998D-F908095DBB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{95219D42-39E5-4493-A942-4F945E39B9F8}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CB-44B1-998D-F908095DBB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{9B3897E6-5992-43B5-BC2B-B6BEBE4BB892}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CB-44B1-998D-F908095DBB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{B8A488D6-AD01-411F-BCC0-2C15ABD3BB3F}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CB-44B1-998D-F908095DBB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{22203649-0455-4999-A8E2-F3D953AAEF0F}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CB-44B1-998D-F908095DBB4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{17310B90-4943-4442-9E9B-FDC68633D205}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CB-44B1-998D-F908095DBB4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{268F31E6-8DED-4FE6-B1F7-0470D8CB63D8}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CB-44B1-998D-F908095DBB4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{E590A126-337C-408E-88FC-4D5DA4C608BB}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CB-44B1-998D-F908095DBB4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{D40EC01F-97B2-48C6-9DFF-CBC3D568BA39}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CB-44B1-998D-F908095DBB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34CB-44B1-998D-F908095DBB4E}"/>
            </c:ext>
          </c:extLst>
        </c:ser>
        <c:dLbls>
          <c:showLegendKey val="0"/>
          <c:showVal val="1"/>
          <c:showCatName val="0"/>
          <c:showSerName val="0"/>
          <c:showPercent val="0"/>
          <c:showBubbleSize val="0"/>
        </c:dLbls>
        <c:axId val="84219776"/>
        <c:axId val="84234240"/>
      </c:scatterChart>
      <c:valAx>
        <c:axId val="84219776"/>
        <c:scaling>
          <c:orientation val="minMax"/>
          <c:max val="6.6"/>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は、市民税収入や固定資産税収入の増などにより増加した。一方、基準財政需要額は、社会福祉費が増加しているが生活保護費や保健衛生費、包括算定経費、公債費の減などにより減少した。しかし、臨時財政対策債の発行可能額が減少したことにより、振替後の基準財政需要額が大幅に増加したことから、結果として、前年度同様の</a:t>
          </a:r>
          <a:r>
            <a:rPr kumimoji="1" lang="en-US" altLang="ja-JP" sz="1100">
              <a:latin typeface="ＭＳ Ｐゴシック" panose="020B0600070205080204" pitchFamily="50" charset="-128"/>
              <a:ea typeface="ＭＳ Ｐゴシック" panose="020B0600070205080204" pitchFamily="50" charset="-128"/>
            </a:rPr>
            <a:t>0.88</a:t>
          </a:r>
          <a:r>
            <a:rPr kumimoji="1" lang="ja-JP" altLang="en-US" sz="1100">
              <a:latin typeface="ＭＳ Ｐゴシック" panose="020B0600070205080204" pitchFamily="50" charset="-128"/>
              <a:ea typeface="ＭＳ Ｐゴシック" panose="020B0600070205080204" pitchFamily="50" charset="-128"/>
            </a:rPr>
            <a:t>となっている。単年度で見ると、</a:t>
          </a:r>
          <a:r>
            <a:rPr kumimoji="1" lang="en-US" altLang="ja-JP" sz="1100">
              <a:latin typeface="ＭＳ Ｐゴシック" panose="020B0600070205080204" pitchFamily="50" charset="-128"/>
              <a:ea typeface="ＭＳ Ｐゴシック" panose="020B0600070205080204" pitchFamily="50" charset="-128"/>
            </a:rPr>
            <a:t>0.875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へと</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ポイント改善している。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や退職金の増加、土地の鑑定評価に係るものなど委託料の増加により経常経費充当一般財源等が増加している。一方、個人市民税や固定資産税の増加による市税の増などにより経常一般財源等が増加している。 結果として、経常一般財源等の増加の方が大きく、前年度の</a:t>
          </a:r>
          <a:r>
            <a:rPr kumimoji="1" lang="en-US" altLang="ja-JP" sz="1200">
              <a:latin typeface="ＭＳ Ｐゴシック" panose="020B0600070205080204" pitchFamily="50" charset="-128"/>
              <a:ea typeface="ＭＳ Ｐゴシック" panose="020B0600070205080204" pitchFamily="50" charset="-128"/>
            </a:rPr>
            <a:t>89.4%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88.8%</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引き続き、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66294</xdr:rowOff>
    </xdr:to>
    <xdr:cxnSp macro="">
      <xdr:nvCxnSpPr>
        <xdr:cNvPr id="132" name="直線コネクタ 131"/>
        <xdr:cNvCxnSpPr/>
      </xdr:nvCxnSpPr>
      <xdr:spPr>
        <a:xfrm flipV="1">
          <a:off x="4114800" y="104957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66294</xdr:rowOff>
    </xdr:to>
    <xdr:cxnSp macro="">
      <xdr:nvCxnSpPr>
        <xdr:cNvPr id="135" name="直線コネクタ 134"/>
        <xdr:cNvCxnSpPr/>
      </xdr:nvCxnSpPr>
      <xdr:spPr>
        <a:xfrm>
          <a:off x="3225800" y="104813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22860</xdr:rowOff>
    </xdr:to>
    <xdr:cxnSp macro="">
      <xdr:nvCxnSpPr>
        <xdr:cNvPr id="138" name="直線コネクタ 137"/>
        <xdr:cNvCxnSpPr/>
      </xdr:nvCxnSpPr>
      <xdr:spPr>
        <a:xfrm>
          <a:off x="2336800" y="1040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47244</xdr:rowOff>
    </xdr:from>
    <xdr:to>
      <xdr:col>11</xdr:col>
      <xdr:colOff>31750</xdr:colOff>
      <xdr:row>60</xdr:row>
      <xdr:rowOff>121920</xdr:rowOff>
    </xdr:to>
    <xdr:cxnSp macro="">
      <xdr:nvCxnSpPr>
        <xdr:cNvPr id="141" name="直線コネクタ 140"/>
        <xdr:cNvCxnSpPr/>
      </xdr:nvCxnSpPr>
      <xdr:spPr>
        <a:xfrm>
          <a:off x="1447800" y="1016279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51" name="楕円 150"/>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2"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3" name="楕円 152"/>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4" name="テキスト ボックス 153"/>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167894</xdr:rowOff>
    </xdr:from>
    <xdr:to>
      <xdr:col>7</xdr:col>
      <xdr:colOff>31750</xdr:colOff>
      <xdr:row>59</xdr:row>
      <xdr:rowOff>98044</xdr:rowOff>
    </xdr:to>
    <xdr:sp macro="" textlink="">
      <xdr:nvSpPr>
        <xdr:cNvPr id="159" name="楕円 158"/>
        <xdr:cNvSpPr/>
      </xdr:nvSpPr>
      <xdr:spPr>
        <a:xfrm>
          <a:off x="1397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108221</xdr:rowOff>
    </xdr:from>
    <xdr:ext cx="762000" cy="259045"/>
    <xdr:sp macro="" textlink="">
      <xdr:nvSpPr>
        <xdr:cNvPr id="160" name="テキスト ボックス 159"/>
        <xdr:cNvSpPr txBox="1"/>
      </xdr:nvSpPr>
      <xdr:spPr>
        <a:xfrm>
          <a:off x="1066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経験年数階層内における職員の分布の変更により、前年度と比較して約</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の人件費増となっている。また、物件費については選挙関連費用やプレミアム付商品券発行に係る費用の増などにより、前年度と比較して約</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の増加となっている。結果として、人口１人当たり人件費・物件費等決算額は前年度と比較して、</a:t>
          </a:r>
          <a:r>
            <a:rPr kumimoji="1" lang="en-US" altLang="ja-JP" sz="1200">
              <a:latin typeface="ＭＳ Ｐゴシック" panose="020B0600070205080204" pitchFamily="50" charset="-128"/>
              <a:ea typeface="ＭＳ Ｐゴシック" panose="020B0600070205080204" pitchFamily="50" charset="-128"/>
            </a:rPr>
            <a:t>1,604</a:t>
          </a:r>
          <a:r>
            <a:rPr kumimoji="1" lang="ja-JP" altLang="en-US" sz="1200">
              <a:latin typeface="ＭＳ Ｐゴシック" panose="020B0600070205080204" pitchFamily="50" charset="-128"/>
              <a:ea typeface="ＭＳ Ｐゴシック" panose="020B0600070205080204" pitchFamily="50" charset="-128"/>
            </a:rPr>
            <a:t>円の増加となっている。</a:t>
          </a:r>
        </a:p>
        <a:p>
          <a:r>
            <a:rPr kumimoji="1" lang="ja-JP" altLang="en-US" sz="120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99512</xdr:rowOff>
    </xdr:from>
    <xdr:to>
      <xdr:col>23</xdr:col>
      <xdr:colOff>133350</xdr:colOff>
      <xdr:row>81</xdr:row>
      <xdr:rowOff>127158</xdr:rowOff>
    </xdr:to>
    <xdr:cxnSp macro="">
      <xdr:nvCxnSpPr>
        <xdr:cNvPr id="197" name="直線コネクタ 196"/>
        <xdr:cNvCxnSpPr/>
      </xdr:nvCxnSpPr>
      <xdr:spPr>
        <a:xfrm>
          <a:off x="4114800" y="13986962"/>
          <a:ext cx="8382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53130</xdr:rowOff>
    </xdr:from>
    <xdr:to>
      <xdr:col>19</xdr:col>
      <xdr:colOff>133350</xdr:colOff>
      <xdr:row>81</xdr:row>
      <xdr:rowOff>99512</xdr:rowOff>
    </xdr:to>
    <xdr:cxnSp macro="">
      <xdr:nvCxnSpPr>
        <xdr:cNvPr id="200" name="直線コネクタ 199"/>
        <xdr:cNvCxnSpPr/>
      </xdr:nvCxnSpPr>
      <xdr:spPr>
        <a:xfrm>
          <a:off x="3225800" y="13940580"/>
          <a:ext cx="889000" cy="4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109962</xdr:rowOff>
    </xdr:from>
    <xdr:to>
      <xdr:col>15</xdr:col>
      <xdr:colOff>82550</xdr:colOff>
      <xdr:row>81</xdr:row>
      <xdr:rowOff>53130</xdr:rowOff>
    </xdr:to>
    <xdr:cxnSp macro="">
      <xdr:nvCxnSpPr>
        <xdr:cNvPr id="203" name="直線コネクタ 202"/>
        <xdr:cNvCxnSpPr/>
      </xdr:nvCxnSpPr>
      <xdr:spPr>
        <a:xfrm>
          <a:off x="2336800" y="1382596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109962</xdr:rowOff>
    </xdr:from>
    <xdr:to>
      <xdr:col>11</xdr:col>
      <xdr:colOff>31750</xdr:colOff>
      <xdr:row>80</xdr:row>
      <xdr:rowOff>114185</xdr:rowOff>
    </xdr:to>
    <xdr:cxnSp macro="">
      <xdr:nvCxnSpPr>
        <xdr:cNvPr id="206" name="直線コネクタ 205"/>
        <xdr:cNvCxnSpPr/>
      </xdr:nvCxnSpPr>
      <xdr:spPr>
        <a:xfrm flipV="1">
          <a:off x="1447800" y="1382596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76358</xdr:rowOff>
    </xdr:from>
    <xdr:to>
      <xdr:col>23</xdr:col>
      <xdr:colOff>184150</xdr:colOff>
      <xdr:row>82</xdr:row>
      <xdr:rowOff>6508</xdr:rowOff>
    </xdr:to>
    <xdr:sp macro="" textlink="">
      <xdr:nvSpPr>
        <xdr:cNvPr id="216" name="楕円 215"/>
        <xdr:cNvSpPr/>
      </xdr:nvSpPr>
      <xdr:spPr>
        <a:xfrm>
          <a:off x="4902200" y="139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92885</xdr:rowOff>
    </xdr:from>
    <xdr:ext cx="762000" cy="259045"/>
    <xdr:sp macro="" textlink="">
      <xdr:nvSpPr>
        <xdr:cNvPr id="217" name="人件費・物件費等の状況該当値テキスト"/>
        <xdr:cNvSpPr txBox="1"/>
      </xdr:nvSpPr>
      <xdr:spPr>
        <a:xfrm>
          <a:off x="5041900" y="1380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48712</xdr:rowOff>
    </xdr:from>
    <xdr:to>
      <xdr:col>19</xdr:col>
      <xdr:colOff>184150</xdr:colOff>
      <xdr:row>81</xdr:row>
      <xdr:rowOff>150312</xdr:rowOff>
    </xdr:to>
    <xdr:sp macro="" textlink="">
      <xdr:nvSpPr>
        <xdr:cNvPr id="218" name="楕円 217"/>
        <xdr:cNvSpPr/>
      </xdr:nvSpPr>
      <xdr:spPr>
        <a:xfrm>
          <a:off x="4064000" y="139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160489</xdr:rowOff>
    </xdr:from>
    <xdr:ext cx="736600" cy="259045"/>
    <xdr:sp macro="" textlink="">
      <xdr:nvSpPr>
        <xdr:cNvPr id="219" name="テキスト ボックス 218"/>
        <xdr:cNvSpPr txBox="1"/>
      </xdr:nvSpPr>
      <xdr:spPr>
        <a:xfrm>
          <a:off x="3733800" y="1370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2330</xdr:rowOff>
    </xdr:from>
    <xdr:to>
      <xdr:col>15</xdr:col>
      <xdr:colOff>133350</xdr:colOff>
      <xdr:row>81</xdr:row>
      <xdr:rowOff>103930</xdr:rowOff>
    </xdr:to>
    <xdr:sp macro="" textlink="">
      <xdr:nvSpPr>
        <xdr:cNvPr id="220" name="楕円 219"/>
        <xdr:cNvSpPr/>
      </xdr:nvSpPr>
      <xdr:spPr>
        <a:xfrm>
          <a:off x="3175000" y="138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114107</xdr:rowOff>
    </xdr:from>
    <xdr:ext cx="762000" cy="259045"/>
    <xdr:sp macro="" textlink="">
      <xdr:nvSpPr>
        <xdr:cNvPr id="221" name="テキスト ボックス 220"/>
        <xdr:cNvSpPr txBox="1"/>
      </xdr:nvSpPr>
      <xdr:spPr>
        <a:xfrm>
          <a:off x="2844800" y="1365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59162</xdr:rowOff>
    </xdr:from>
    <xdr:to>
      <xdr:col>11</xdr:col>
      <xdr:colOff>82550</xdr:colOff>
      <xdr:row>80</xdr:row>
      <xdr:rowOff>160762</xdr:rowOff>
    </xdr:to>
    <xdr:sp macro="" textlink="">
      <xdr:nvSpPr>
        <xdr:cNvPr id="222" name="楕円 221"/>
        <xdr:cNvSpPr/>
      </xdr:nvSpPr>
      <xdr:spPr>
        <a:xfrm>
          <a:off x="22860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170939</xdr:rowOff>
    </xdr:from>
    <xdr:ext cx="762000" cy="259045"/>
    <xdr:sp macro="" textlink="">
      <xdr:nvSpPr>
        <xdr:cNvPr id="223" name="テキスト ボックス 222"/>
        <xdr:cNvSpPr txBox="1"/>
      </xdr:nvSpPr>
      <xdr:spPr>
        <a:xfrm>
          <a:off x="1955800" y="135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63385</xdr:rowOff>
    </xdr:from>
    <xdr:to>
      <xdr:col>7</xdr:col>
      <xdr:colOff>31750</xdr:colOff>
      <xdr:row>80</xdr:row>
      <xdr:rowOff>164985</xdr:rowOff>
    </xdr:to>
    <xdr:sp macro="" textlink="">
      <xdr:nvSpPr>
        <xdr:cNvPr id="224" name="楕円 223"/>
        <xdr:cNvSpPr/>
      </xdr:nvSpPr>
      <xdr:spPr>
        <a:xfrm>
          <a:off x="1397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3712</xdr:rowOff>
    </xdr:from>
    <xdr:ext cx="762000" cy="259045"/>
    <xdr:sp macro="" textlink="">
      <xdr:nvSpPr>
        <xdr:cNvPr id="225" name="テキスト ボックス 224"/>
        <xdr:cNvSpPr txBox="1"/>
      </xdr:nvSpPr>
      <xdr:spPr>
        <a:xfrm>
          <a:off x="1066800" y="1354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初任給基準の見直し及び高齢層の昇給抑制を実施したものの、平均給料月額を算定する経験年数階層内における職員の分布の変更により、前年度に比べ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上回った数値となっている。</a:t>
          </a:r>
        </a:p>
        <a:p>
          <a:r>
            <a:rPr kumimoji="1" lang="ja-JP" altLang="en-US" sz="1300">
              <a:latin typeface="ＭＳ Ｐゴシック" panose="020B0600070205080204" pitchFamily="50" charset="-128"/>
              <a:ea typeface="ＭＳ Ｐゴシック" panose="020B0600070205080204" pitchFamily="50" charset="-128"/>
            </a:rPr>
            <a:t>　今後は職制の見直しや管理職比率の適正化を進め、国家公務員の給与水準との均衡に努める。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26670</xdr:rowOff>
    </xdr:to>
    <xdr:cxnSp macro="">
      <xdr:nvCxnSpPr>
        <xdr:cNvPr id="257" name="直線コネクタ 256"/>
        <xdr:cNvCxnSpPr/>
      </xdr:nvCxnSpPr>
      <xdr:spPr>
        <a:xfrm>
          <a:off x="16179800" y="148463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60" name="直線コネクタ 259"/>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74930</xdr:rowOff>
    </xdr:to>
    <xdr:cxnSp macro="">
      <xdr:nvCxnSpPr>
        <xdr:cNvPr id="263" name="直線コネクタ 262"/>
        <xdr:cNvCxnSpPr/>
      </xdr:nvCxnSpPr>
      <xdr:spPr>
        <a:xfrm flipV="1">
          <a:off x="14401800" y="1487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147320</xdr:rowOff>
    </xdr:to>
    <xdr:cxnSp macro="">
      <xdr:nvCxnSpPr>
        <xdr:cNvPr id="266" name="直線コネクタ 265"/>
        <xdr:cNvCxnSpPr/>
      </xdr:nvCxnSpPr>
      <xdr:spPr>
        <a:xfrm flipV="1">
          <a:off x="13512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0" name="楕円 279"/>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1" name="テキスト ボックス 280"/>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2" name="楕円 281"/>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3" name="テキスト ボックス 282"/>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職員数（普通会計）は平成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a:t>
          </a:r>
          <a:r>
            <a:rPr kumimoji="1" lang="en-US" altLang="ja-JP" sz="1200">
              <a:latin typeface="ＭＳ Ｐゴシック" panose="020B0600070205080204" pitchFamily="50" charset="-128"/>
              <a:ea typeface="ＭＳ Ｐゴシック" panose="020B0600070205080204" pitchFamily="50" charset="-128"/>
            </a:rPr>
            <a:t>956</a:t>
          </a:r>
          <a:r>
            <a:rPr kumimoji="1" lang="ja-JP" altLang="en-US" sz="1200">
              <a:latin typeface="ＭＳ Ｐゴシック" panose="020B0600070205080204" pitchFamily="50" charset="-128"/>
              <a:ea typeface="ＭＳ Ｐゴシック" panose="020B0600070205080204" pitchFamily="50" charset="-128"/>
            </a:rPr>
            <a:t>人をピークに年々減少し、令和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669</a:t>
          </a:r>
          <a:r>
            <a:rPr kumimoji="1" lang="ja-JP" altLang="en-US" sz="1200">
              <a:latin typeface="ＭＳ Ｐゴシック" panose="020B0600070205080204" pitchFamily="50" charset="-128"/>
              <a:ea typeface="ＭＳ Ｐゴシック" panose="020B0600070205080204" pitchFamily="50" charset="-128"/>
            </a:rPr>
            <a:t>人であり、人口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人当たりの職員数は、類似団体内でも低い水準となっている。</a:t>
          </a:r>
        </a:p>
        <a:p>
          <a:r>
            <a:rPr kumimoji="1" lang="ja-JP" altLang="en-US" sz="1200">
              <a:latin typeface="ＭＳ Ｐゴシック" panose="020B0600070205080204" pitchFamily="50" charset="-128"/>
              <a:ea typeface="ＭＳ Ｐゴシック" panose="020B0600070205080204" pitchFamily="50" charset="-128"/>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64008</xdr:rowOff>
    </xdr:to>
    <xdr:cxnSp macro="">
      <xdr:nvCxnSpPr>
        <xdr:cNvPr id="318" name="直線コネクタ 317"/>
        <xdr:cNvCxnSpPr/>
      </xdr:nvCxnSpPr>
      <xdr:spPr>
        <a:xfrm>
          <a:off x="16179800" y="1034859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54356</xdr:rowOff>
    </xdr:from>
    <xdr:to>
      <xdr:col>77</xdr:col>
      <xdr:colOff>44450</xdr:colOff>
      <xdr:row>60</xdr:row>
      <xdr:rowOff>61595</xdr:rowOff>
    </xdr:to>
    <xdr:cxnSp macro="">
      <xdr:nvCxnSpPr>
        <xdr:cNvPr id="321" name="直線コネクタ 320"/>
        <xdr:cNvCxnSpPr/>
      </xdr:nvCxnSpPr>
      <xdr:spPr>
        <a:xfrm>
          <a:off x="15290800" y="103413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54356</xdr:rowOff>
    </xdr:to>
    <xdr:cxnSp macro="">
      <xdr:nvCxnSpPr>
        <xdr:cNvPr id="324" name="直線コネクタ 323"/>
        <xdr:cNvCxnSpPr/>
      </xdr:nvCxnSpPr>
      <xdr:spPr>
        <a:xfrm>
          <a:off x="14401800" y="1032446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60</xdr:row>
      <xdr:rowOff>37465</xdr:rowOff>
    </xdr:to>
    <xdr:cxnSp macro="">
      <xdr:nvCxnSpPr>
        <xdr:cNvPr id="327" name="直線コネクタ 326"/>
        <xdr:cNvCxnSpPr/>
      </xdr:nvCxnSpPr>
      <xdr:spPr>
        <a:xfrm>
          <a:off x="13512800" y="1027137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13208</xdr:rowOff>
    </xdr:from>
    <xdr:to>
      <xdr:col>81</xdr:col>
      <xdr:colOff>95250</xdr:colOff>
      <xdr:row>60</xdr:row>
      <xdr:rowOff>114808</xdr:rowOff>
    </xdr:to>
    <xdr:sp macro="" textlink="">
      <xdr:nvSpPr>
        <xdr:cNvPr id="337" name="楕円 336"/>
        <xdr:cNvSpPr/>
      </xdr:nvSpPr>
      <xdr:spPr>
        <a:xfrm>
          <a:off x="16967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29735</xdr:rowOff>
    </xdr:from>
    <xdr:ext cx="762000" cy="259045"/>
    <xdr:sp macro="" textlink="">
      <xdr:nvSpPr>
        <xdr:cNvPr id="338" name="定員管理の状況該当値テキスト"/>
        <xdr:cNvSpPr txBox="1"/>
      </xdr:nvSpPr>
      <xdr:spPr>
        <a:xfrm>
          <a:off x="17106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39" name="楕円 338"/>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0" name="テキスト ボックス 339"/>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3556</xdr:rowOff>
    </xdr:from>
    <xdr:to>
      <xdr:col>73</xdr:col>
      <xdr:colOff>44450</xdr:colOff>
      <xdr:row>60</xdr:row>
      <xdr:rowOff>105156</xdr:rowOff>
    </xdr:to>
    <xdr:sp macro="" textlink="">
      <xdr:nvSpPr>
        <xdr:cNvPr id="341" name="楕円 340"/>
        <xdr:cNvSpPr/>
      </xdr:nvSpPr>
      <xdr:spPr>
        <a:xfrm>
          <a:off x="15240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115333</xdr:rowOff>
    </xdr:from>
    <xdr:ext cx="762000" cy="259045"/>
    <xdr:sp macro="" textlink="">
      <xdr:nvSpPr>
        <xdr:cNvPr id="342" name="テキスト ボックス 341"/>
        <xdr:cNvSpPr txBox="1"/>
      </xdr:nvSpPr>
      <xdr:spPr>
        <a:xfrm>
          <a:off x="14909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3" name="楕円 342"/>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4" name="テキスト ボックス 343"/>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45" name="楕円 344"/>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46" name="テキスト ボックス 345"/>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公立陶生病院組合の起こした地方債の償還に充てたと認められる負担金が増加したことなどにより、単年度の実質公債費比率が</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ポイントの上昇となっている。結果として、３年平均で前年度の</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ポイントの上昇となっている。</a:t>
          </a: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24977</xdr:rowOff>
    </xdr:to>
    <xdr:cxnSp macro="">
      <xdr:nvCxnSpPr>
        <xdr:cNvPr id="379" name="直線コネクタ 378"/>
        <xdr:cNvCxnSpPr/>
      </xdr:nvCxnSpPr>
      <xdr:spPr>
        <a:xfrm>
          <a:off x="16179800" y="663913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2" name="直線コネクタ 381"/>
        <xdr:cNvCxnSpPr/>
      </xdr:nvCxnSpPr>
      <xdr:spPr>
        <a:xfrm>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99906</xdr:rowOff>
    </xdr:to>
    <xdr:cxnSp macro="">
      <xdr:nvCxnSpPr>
        <xdr:cNvPr id="385" name="直線コネクタ 384"/>
        <xdr:cNvCxnSpPr/>
      </xdr:nvCxnSpPr>
      <xdr:spPr>
        <a:xfrm>
          <a:off x="14401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164254</xdr:rowOff>
    </xdr:to>
    <xdr:cxnSp macro="">
      <xdr:nvCxnSpPr>
        <xdr:cNvPr id="388" name="直線コネクタ 387"/>
        <xdr:cNvCxnSpPr/>
      </xdr:nvCxnSpPr>
      <xdr:spPr>
        <a:xfrm flipV="1">
          <a:off x="13512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8" name="楕円 397"/>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9"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0" name="楕円 399"/>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1" name="テキスト ボックス 400"/>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2" name="楕円 401"/>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3" name="テキスト ボックス 402"/>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4" name="楕円 403"/>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5" name="テキスト ボックス 404"/>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6" name="楕円 405"/>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7" name="テキスト ボックス 406"/>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中一貫校建設工事に係る地方債の発行や公立陶生病院組合による新病棟建設工事に係る地方債残高に対する組合等負担等見込額の増などにより、将来負担額が大幅に増加している。結果として、将来負担比率は</a:t>
          </a:r>
          <a:r>
            <a:rPr kumimoji="1" lang="en-US" altLang="ja-JP" sz="1200">
              <a:latin typeface="ＭＳ Ｐゴシック" panose="020B0600070205080204" pitchFamily="50" charset="-128"/>
              <a:ea typeface="ＭＳ Ｐゴシック" panose="020B0600070205080204" pitchFamily="50" charset="-128"/>
            </a:rPr>
            <a:t>10.1%</a:t>
          </a:r>
          <a:r>
            <a:rPr kumimoji="1" lang="ja-JP" altLang="en-US" sz="1200">
              <a:latin typeface="ＭＳ Ｐゴシック" panose="020B0600070205080204" pitchFamily="50" charset="-128"/>
              <a:ea typeface="ＭＳ Ｐゴシック" panose="020B0600070205080204" pitchFamily="50" charset="-128"/>
            </a:rPr>
            <a:t>となり、ここ５年で初めて数値として表れている。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3"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149618</xdr:rowOff>
    </xdr:from>
    <xdr:to>
      <xdr:col>81</xdr:col>
      <xdr:colOff>95250</xdr:colOff>
      <xdr:row>14</xdr:row>
      <xdr:rowOff>79768</xdr:rowOff>
    </xdr:to>
    <xdr:sp macro="" textlink="">
      <xdr:nvSpPr>
        <xdr:cNvPr id="458" name="楕円 457"/>
        <xdr:cNvSpPr/>
      </xdr:nvSpPr>
      <xdr:spPr>
        <a:xfrm>
          <a:off x="169672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26445</xdr:rowOff>
    </xdr:from>
    <xdr:ext cx="762000" cy="259045"/>
    <xdr:sp macro="" textlink="">
      <xdr:nvSpPr>
        <xdr:cNvPr id="459" name="将来負担の状況該当値テキスト"/>
        <xdr:cNvSpPr txBox="1"/>
      </xdr:nvSpPr>
      <xdr:spPr>
        <a:xfrm>
          <a:off x="17106900" y="242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人件費充当額は、退職者の増加などにより前年と比較して増加している。一方で市税収入などの増により経常一般財源等が増加しているが、結果として人件費充当一般財源の増加の方が大きく、人件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22.0%</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35</xdr:row>
      <xdr:rowOff>31750</xdr:rowOff>
    </xdr:to>
    <xdr:cxnSp macro="">
      <xdr:nvCxnSpPr>
        <xdr:cNvPr id="68" name="直線コネクタ 67"/>
        <xdr:cNvCxnSpPr/>
      </xdr:nvCxnSpPr>
      <xdr:spPr>
        <a:xfrm>
          <a:off x="3987800" y="597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9978</xdr:rowOff>
    </xdr:to>
    <xdr:cxnSp macro="">
      <xdr:nvCxnSpPr>
        <xdr:cNvPr id="71" name="直線コネクタ 70"/>
        <xdr:cNvCxnSpPr/>
      </xdr:nvCxnSpPr>
      <xdr:spPr>
        <a:xfrm flipV="1">
          <a:off x="3098800" y="597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9978</xdr:rowOff>
    </xdr:to>
    <xdr:cxnSp macro="">
      <xdr:nvCxnSpPr>
        <xdr:cNvPr id="74" name="直線コネクタ 73"/>
        <xdr:cNvCxnSpPr/>
      </xdr:nvCxnSpPr>
      <xdr:spPr>
        <a:xfrm>
          <a:off x="2209800" y="599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137886</xdr:rowOff>
    </xdr:from>
    <xdr:to>
      <xdr:col>11</xdr:col>
      <xdr:colOff>9525</xdr:colOff>
      <xdr:row>34</xdr:row>
      <xdr:rowOff>170543</xdr:rowOff>
    </xdr:to>
    <xdr:cxnSp macro="">
      <xdr:nvCxnSpPr>
        <xdr:cNvPr id="77" name="直線コネクタ 76"/>
        <xdr:cNvCxnSpPr/>
      </xdr:nvCxnSpPr>
      <xdr:spPr>
        <a:xfrm>
          <a:off x="1320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7" name="楕円 86"/>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8" name="人件費該当値テキスト"/>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87086</xdr:rowOff>
    </xdr:from>
    <xdr:to>
      <xdr:col>6</xdr:col>
      <xdr:colOff>171450</xdr:colOff>
      <xdr:row>35</xdr:row>
      <xdr:rowOff>17236</xdr:rowOff>
    </xdr:to>
    <xdr:sp macro="" textlink="">
      <xdr:nvSpPr>
        <xdr:cNvPr id="95" name="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選挙費用の増などにより、経常経費充当一般財源等における物件費充当額が増加している。一方で市税収入などの増により経常一般財源等が増加しているが、結果として物件費充当一般財源の増加の方が大きく、物件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ポイント上昇し</a:t>
          </a:r>
          <a:r>
            <a:rPr kumimoji="1" lang="en-US" altLang="ja-JP" sz="1150">
              <a:latin typeface="ＭＳ Ｐゴシック" panose="020B0600070205080204" pitchFamily="50" charset="-128"/>
              <a:ea typeface="ＭＳ Ｐゴシック" panose="020B0600070205080204" pitchFamily="50" charset="-128"/>
            </a:rPr>
            <a:t>18.8%</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17272</xdr:rowOff>
    </xdr:to>
    <xdr:cxnSp macro="">
      <xdr:nvCxnSpPr>
        <xdr:cNvPr id="127" name="直線コネクタ 126"/>
        <xdr:cNvCxnSpPr/>
      </xdr:nvCxnSpPr>
      <xdr:spPr>
        <a:xfrm>
          <a:off x="15671800" y="3094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8128</xdr:rowOff>
    </xdr:to>
    <xdr:cxnSp macro="">
      <xdr:nvCxnSpPr>
        <xdr:cNvPr id="130" name="直線コネクタ 129"/>
        <xdr:cNvCxnSpPr/>
      </xdr:nvCxnSpPr>
      <xdr:spPr>
        <a:xfrm>
          <a:off x="14782800" y="3057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152146</xdr:rowOff>
    </xdr:to>
    <xdr:cxnSp macro="">
      <xdr:nvCxnSpPr>
        <xdr:cNvPr id="133" name="直線コネクタ 132"/>
        <xdr:cNvCxnSpPr/>
      </xdr:nvCxnSpPr>
      <xdr:spPr>
        <a:xfrm flipV="1">
          <a:off x="13893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152146</xdr:rowOff>
    </xdr:to>
    <xdr:cxnSp macro="">
      <xdr:nvCxnSpPr>
        <xdr:cNvPr id="136" name="直線コネクタ 135"/>
        <xdr:cNvCxnSpPr/>
      </xdr:nvCxnSpPr>
      <xdr:spPr>
        <a:xfrm>
          <a:off x="13004800" y="2938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6" name="楕円 145"/>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7"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8" name="楕円 147"/>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9" name="テキスト ボックス 148"/>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50" name="楕円 149"/>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51" name="テキスト ボックス 150"/>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2" name="楕円 151"/>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3" name="テキスト ボックス 152"/>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障害者福祉サービスや幼児教育・保育無償化に係る費用などの増により経常経費充当一般財源等は増加している。一方で経常一般財源等は増加しているが、結果として扶助費充当一般財源の増加の方が大きく、扶助費に係る経常収支比率は前年度と比較して</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14.6%</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50800</xdr:rowOff>
    </xdr:to>
    <xdr:cxnSp macro="">
      <xdr:nvCxnSpPr>
        <xdr:cNvPr id="188" name="直線コネクタ 187"/>
        <xdr:cNvCxnSpPr/>
      </xdr:nvCxnSpPr>
      <xdr:spPr>
        <a:xfrm>
          <a:off x="3987800" y="10242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59</xdr:row>
      <xdr:rowOff>127000</xdr:rowOff>
    </xdr:to>
    <xdr:cxnSp macro="">
      <xdr:nvCxnSpPr>
        <xdr:cNvPr id="191" name="直線コネクタ 190"/>
        <xdr:cNvCxnSpPr/>
      </xdr:nvCxnSpPr>
      <xdr:spPr>
        <a:xfrm>
          <a:off x="3098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31750</xdr:rowOff>
    </xdr:to>
    <xdr:cxnSp macro="">
      <xdr:nvCxnSpPr>
        <xdr:cNvPr id="194" name="直線コネクタ 193"/>
        <xdr:cNvCxnSpPr/>
      </xdr:nvCxnSpPr>
      <xdr:spPr>
        <a:xfrm flipV="1">
          <a:off x="2209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31750</xdr:rowOff>
    </xdr:to>
    <xdr:cxnSp macro="">
      <xdr:nvCxnSpPr>
        <xdr:cNvPr id="197" name="直線コネクタ 196"/>
        <xdr:cNvCxnSpPr/>
      </xdr:nvCxnSpPr>
      <xdr:spPr>
        <a:xfrm>
          <a:off x="1320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7" name="楕円 206"/>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8"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9" name="楕円 208"/>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0" name="テキスト ボックス 209"/>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1" name="楕円 210"/>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2" name="テキスト ボックス 211"/>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3" name="楕円 212"/>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4" name="テキスト ボックス 213"/>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　経常経費充当一般財源等におけるその他の充当額は前年度と比較して増加している。一方、市税収入などの増により経常一般財源等が増加している。結果としてその他の費用に係る経常収支比率は前年度と同率となった。</a:t>
          </a:r>
        </a:p>
        <a:p>
          <a:r>
            <a:rPr kumimoji="1" lang="ja-JP" altLang="en-US" sz="1150" baseline="0">
              <a:latin typeface="ＭＳ Ｐゴシック" panose="020B0600070205080204" pitchFamily="50" charset="-128"/>
              <a:ea typeface="ＭＳ Ｐゴシック" panose="020B0600070205080204" pitchFamily="50" charset="-128"/>
            </a:rPr>
            <a:t>　近年、繰出金の増加傾向が続いているため、今後は下水道経営戦略の策定や特別会計における医療・介護給付費の抑制策を継続することにより、普通会計負担額の抑制を図る必要がある。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58965</xdr:rowOff>
    </xdr:to>
    <xdr:cxnSp macro="">
      <xdr:nvCxnSpPr>
        <xdr:cNvPr id="251" name="直線コネクタ 250"/>
        <xdr:cNvCxnSpPr/>
      </xdr:nvCxnSpPr>
      <xdr:spPr>
        <a:xfrm>
          <a:off x="15671800" y="9831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69850</xdr:rowOff>
    </xdr:to>
    <xdr:cxnSp macro="">
      <xdr:nvCxnSpPr>
        <xdr:cNvPr id="254" name="直線コネクタ 253"/>
        <xdr:cNvCxnSpPr/>
      </xdr:nvCxnSpPr>
      <xdr:spPr>
        <a:xfrm flipV="1">
          <a:off x="14782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69850</xdr:rowOff>
    </xdr:to>
    <xdr:cxnSp macro="">
      <xdr:nvCxnSpPr>
        <xdr:cNvPr id="260" name="直線コネクタ 259"/>
        <xdr:cNvCxnSpPr/>
      </xdr:nvCxnSpPr>
      <xdr:spPr>
        <a:xfrm>
          <a:off x="13004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一部事務組合への負担金に充当した基金繰入金の増などにより、経常経費に充当した特定財源が増加した。その影響によって、充当一般財源等における補助費等充当額は減少している。加えて、経常一般財源等は増加しており、結果として補助費等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1.4</a:t>
          </a:r>
          <a:r>
            <a:rPr kumimoji="1" lang="ja-JP" altLang="en-US" sz="1150">
              <a:latin typeface="ＭＳ Ｐゴシック" panose="020B0600070205080204" pitchFamily="50" charset="-128"/>
              <a:ea typeface="ＭＳ Ｐゴシック" panose="020B0600070205080204" pitchFamily="50" charset="-128"/>
            </a:rPr>
            <a:t>ポイント低下し、</a:t>
          </a:r>
          <a:r>
            <a:rPr kumimoji="1" lang="en-US" altLang="ja-JP" sz="1150">
              <a:latin typeface="ＭＳ Ｐゴシック" panose="020B0600070205080204" pitchFamily="50" charset="-128"/>
              <a:ea typeface="ＭＳ Ｐゴシック" panose="020B0600070205080204" pitchFamily="50" charset="-128"/>
            </a:rPr>
            <a:t>8.2%</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39370</xdr:rowOff>
    </xdr:to>
    <xdr:cxnSp macro="">
      <xdr:nvCxnSpPr>
        <xdr:cNvPr id="311" name="直線コネクタ 310"/>
        <xdr:cNvCxnSpPr/>
      </xdr:nvCxnSpPr>
      <xdr:spPr>
        <a:xfrm flipV="1">
          <a:off x="15671800" y="6276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39370</xdr:rowOff>
    </xdr:to>
    <xdr:cxnSp macro="">
      <xdr:nvCxnSpPr>
        <xdr:cNvPr id="314" name="直線コネクタ 313"/>
        <xdr:cNvCxnSpPr/>
      </xdr:nvCxnSpPr>
      <xdr:spPr>
        <a:xfrm>
          <a:off x="14782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149860</xdr:rowOff>
    </xdr:to>
    <xdr:cxnSp macro="">
      <xdr:nvCxnSpPr>
        <xdr:cNvPr id="317" name="直線コネクタ 316"/>
        <xdr:cNvCxnSpPr/>
      </xdr:nvCxnSpPr>
      <xdr:spPr>
        <a:xfrm>
          <a:off x="13893800" y="6123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123190</xdr:rowOff>
    </xdr:to>
    <xdr:cxnSp macro="">
      <xdr:nvCxnSpPr>
        <xdr:cNvPr id="320" name="直線コネクタ 319"/>
        <xdr:cNvCxnSpPr/>
      </xdr:nvCxnSpPr>
      <xdr:spPr>
        <a:xfrm>
          <a:off x="13004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2" name="楕円 331"/>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3" name="テキスト ボックス 332"/>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5" name="テキスト ボックス 334"/>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6" name="楕円 335"/>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7" name="テキスト ボックス 336"/>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8" name="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9" name="テキスト ボックス 338"/>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公債費充当額は、償還が終了した借入の影響で前年度と比較して微減である。加えて、経常一般財源等は増加しており、結果として、公債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ポイント低下し</a:t>
          </a:r>
          <a:r>
            <a:rPr kumimoji="1" lang="en-US" altLang="ja-JP" sz="1150">
              <a:latin typeface="ＭＳ Ｐゴシック" panose="020B0600070205080204" pitchFamily="50" charset="-128"/>
              <a:ea typeface="ＭＳ Ｐゴシック" panose="020B0600070205080204" pitchFamily="50" charset="-128"/>
            </a:rPr>
            <a:t>8.8%</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143002</xdr:rowOff>
    </xdr:to>
    <xdr:cxnSp macro="">
      <xdr:nvCxnSpPr>
        <xdr:cNvPr id="369" name="直線コネクタ 368"/>
        <xdr:cNvCxnSpPr/>
      </xdr:nvCxnSpPr>
      <xdr:spPr>
        <a:xfrm flipV="1">
          <a:off x="3987800" y="12988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147574</xdr:rowOff>
    </xdr:to>
    <xdr:cxnSp macro="">
      <xdr:nvCxnSpPr>
        <xdr:cNvPr id="372" name="直線コネクタ 371"/>
        <xdr:cNvCxnSpPr/>
      </xdr:nvCxnSpPr>
      <xdr:spPr>
        <a:xfrm flipV="1">
          <a:off x="3098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170435</xdr:rowOff>
    </xdr:to>
    <xdr:cxnSp macro="">
      <xdr:nvCxnSpPr>
        <xdr:cNvPr id="375" name="直線コネクタ 374"/>
        <xdr:cNvCxnSpPr/>
      </xdr:nvCxnSpPr>
      <xdr:spPr>
        <a:xfrm flipV="1">
          <a:off x="2209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170435</xdr:rowOff>
    </xdr:to>
    <xdr:cxnSp macro="">
      <xdr:nvCxnSpPr>
        <xdr:cNvPr id="378" name="直線コネクタ 377"/>
        <xdr:cNvCxnSpPr/>
      </xdr:nvCxnSpPr>
      <xdr:spPr>
        <a:xfrm>
          <a:off x="1320800" y="130017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8" name="楕円 387"/>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9"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90" name="楕円 389"/>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91" name="テキスト ボックス 390"/>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2" name="楕円 391"/>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3" name="テキスト ボックス 392"/>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4" name="楕円 393"/>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5" name="テキスト ボックス 394"/>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6" name="楕円 395"/>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7" name="テキスト ボックス 396"/>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市税収入などの増により経常一般財源等が増加しており、全体で前年度の</a:t>
          </a:r>
          <a:r>
            <a:rPr kumimoji="1" lang="en-US" altLang="ja-JP" sz="1150">
              <a:latin typeface="ＭＳ Ｐゴシック" panose="020B0600070205080204" pitchFamily="50" charset="-128"/>
              <a:ea typeface="ＭＳ Ｐゴシック" panose="020B0600070205080204" pitchFamily="50" charset="-128"/>
            </a:rPr>
            <a:t>89.4%</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88.8%</a:t>
          </a:r>
          <a:r>
            <a:rPr kumimoji="1" lang="ja-JP" altLang="en-US" sz="1150">
              <a:latin typeface="ＭＳ Ｐゴシック" panose="020B0600070205080204" pitchFamily="50" charset="-128"/>
              <a:ea typeface="ＭＳ Ｐゴシック" panose="020B0600070205080204" pitchFamily="50" charset="-128"/>
            </a:rPr>
            <a:t>へと</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ポイントの低下となっている。公債費以外でも、同様に前年度と比較して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ポイント低下し、</a:t>
          </a:r>
          <a:r>
            <a:rPr kumimoji="1" lang="en-US" altLang="ja-JP" sz="1150">
              <a:latin typeface="ＭＳ Ｐゴシック" panose="020B0600070205080204" pitchFamily="50" charset="-128"/>
              <a:ea typeface="ＭＳ Ｐゴシック" panose="020B0600070205080204" pitchFamily="50" charset="-128"/>
            </a:rPr>
            <a:t>80.0%</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140715</xdr:rowOff>
    </xdr:to>
    <xdr:cxnSp macro="">
      <xdr:nvCxnSpPr>
        <xdr:cNvPr id="428" name="直線コネクタ 427"/>
        <xdr:cNvCxnSpPr/>
      </xdr:nvCxnSpPr>
      <xdr:spPr>
        <a:xfrm flipV="1">
          <a:off x="15671800" y="135001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140715</xdr:rowOff>
    </xdr:to>
    <xdr:cxnSp macro="">
      <xdr:nvCxnSpPr>
        <xdr:cNvPr id="431" name="直線コネクタ 430"/>
        <xdr:cNvCxnSpPr/>
      </xdr:nvCxnSpPr>
      <xdr:spPr>
        <a:xfrm>
          <a:off x="14782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94996</xdr:rowOff>
    </xdr:to>
    <xdr:cxnSp macro="">
      <xdr:nvCxnSpPr>
        <xdr:cNvPr id="434" name="直線コネクタ 433"/>
        <xdr:cNvCxnSpPr/>
      </xdr:nvCxnSpPr>
      <xdr:spPr>
        <a:xfrm>
          <a:off x="13893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3556</xdr:rowOff>
    </xdr:to>
    <xdr:cxnSp macro="">
      <xdr:nvCxnSpPr>
        <xdr:cNvPr id="437" name="直線コネクタ 436"/>
        <xdr:cNvCxnSpPr/>
      </xdr:nvCxnSpPr>
      <xdr:spPr>
        <a:xfrm>
          <a:off x="13004800" y="131709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7" name="楕円 446"/>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8"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9" name="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0" name="テキスト ボックス 449"/>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1" name="楕円 450"/>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2" name="テキスト ボックス 451"/>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5" name="楕円 454"/>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6" name="テキスト ボックス 455"/>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41489</xdr:rowOff>
    </xdr:from>
    <xdr:ext cx="762000" cy="259045"/>
    <xdr:sp macro="" textlink="">
      <xdr:nvSpPr>
        <xdr:cNvPr id="46" name="人口1人当たり決算額の推移最小値テキスト130"/>
        <xdr:cNvSpPr txBox="1"/>
      </xdr:nvSpPr>
      <xdr:spPr>
        <a:xfrm>
          <a:off x="5740400" y="33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31312</xdr:rowOff>
    </xdr:from>
    <xdr:to>
      <xdr:col>29</xdr:col>
      <xdr:colOff>127000</xdr:colOff>
      <xdr:row>19</xdr:row>
      <xdr:rowOff>43733</xdr:rowOff>
    </xdr:to>
    <xdr:cxnSp macro="">
      <xdr:nvCxnSpPr>
        <xdr:cNvPr id="50" name="直線コネクタ 49"/>
        <xdr:cNvCxnSpPr/>
      </xdr:nvCxnSpPr>
      <xdr:spPr bwMode="auto">
        <a:xfrm flipV="1">
          <a:off x="5003800" y="3336487"/>
          <a:ext cx="6477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43733</xdr:rowOff>
    </xdr:from>
    <xdr:to>
      <xdr:col>26</xdr:col>
      <xdr:colOff>50800</xdr:colOff>
      <xdr:row>19</xdr:row>
      <xdr:rowOff>65487</xdr:rowOff>
    </xdr:to>
    <xdr:cxnSp macro="">
      <xdr:nvCxnSpPr>
        <xdr:cNvPr id="53" name="直線コネクタ 52"/>
        <xdr:cNvCxnSpPr/>
      </xdr:nvCxnSpPr>
      <xdr:spPr bwMode="auto">
        <a:xfrm flipV="1">
          <a:off x="4305300" y="3348908"/>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65487</xdr:rowOff>
    </xdr:from>
    <xdr:to>
      <xdr:col>22</xdr:col>
      <xdr:colOff>114300</xdr:colOff>
      <xdr:row>19</xdr:row>
      <xdr:rowOff>119266</xdr:rowOff>
    </xdr:to>
    <xdr:cxnSp macro="">
      <xdr:nvCxnSpPr>
        <xdr:cNvPr id="56" name="直線コネクタ 55"/>
        <xdr:cNvCxnSpPr/>
      </xdr:nvCxnSpPr>
      <xdr:spPr bwMode="auto">
        <a:xfrm flipV="1">
          <a:off x="3606800" y="3370662"/>
          <a:ext cx="6985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93377</xdr:rowOff>
    </xdr:from>
    <xdr:to>
      <xdr:col>18</xdr:col>
      <xdr:colOff>177800</xdr:colOff>
      <xdr:row>19</xdr:row>
      <xdr:rowOff>119266</xdr:rowOff>
    </xdr:to>
    <xdr:cxnSp macro="">
      <xdr:nvCxnSpPr>
        <xdr:cNvPr id="59" name="直線コネクタ 58"/>
        <xdr:cNvCxnSpPr/>
      </xdr:nvCxnSpPr>
      <xdr:spPr bwMode="auto">
        <a:xfrm>
          <a:off x="2908300" y="3398552"/>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151962</xdr:rowOff>
    </xdr:from>
    <xdr:to>
      <xdr:col>29</xdr:col>
      <xdr:colOff>177800</xdr:colOff>
      <xdr:row>19</xdr:row>
      <xdr:rowOff>82112</xdr:rowOff>
    </xdr:to>
    <xdr:sp macro="" textlink="">
      <xdr:nvSpPr>
        <xdr:cNvPr id="69" name="楕円 68"/>
        <xdr:cNvSpPr/>
      </xdr:nvSpPr>
      <xdr:spPr bwMode="auto">
        <a:xfrm>
          <a:off x="56007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60539</xdr:rowOff>
    </xdr:from>
    <xdr:ext cx="762000" cy="259045"/>
    <xdr:sp macro="" textlink="">
      <xdr:nvSpPr>
        <xdr:cNvPr id="70" name="人口1人当たり決算額の推移該当値テキスト130"/>
        <xdr:cNvSpPr txBox="1"/>
      </xdr:nvSpPr>
      <xdr:spPr>
        <a:xfrm>
          <a:off x="5740400" y="31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164383</xdr:rowOff>
    </xdr:from>
    <xdr:to>
      <xdr:col>26</xdr:col>
      <xdr:colOff>101600</xdr:colOff>
      <xdr:row>19</xdr:row>
      <xdr:rowOff>94533</xdr:rowOff>
    </xdr:to>
    <xdr:sp macro="" textlink="">
      <xdr:nvSpPr>
        <xdr:cNvPr id="71" name="楕円 70"/>
        <xdr:cNvSpPr/>
      </xdr:nvSpPr>
      <xdr:spPr bwMode="auto">
        <a:xfrm>
          <a:off x="49530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79310</xdr:rowOff>
    </xdr:from>
    <xdr:ext cx="736600" cy="259045"/>
    <xdr:sp macro="" textlink="">
      <xdr:nvSpPr>
        <xdr:cNvPr id="72" name="テキスト ボックス 71"/>
        <xdr:cNvSpPr txBox="1"/>
      </xdr:nvSpPr>
      <xdr:spPr>
        <a:xfrm>
          <a:off x="4622800" y="33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14687</xdr:rowOff>
    </xdr:from>
    <xdr:to>
      <xdr:col>22</xdr:col>
      <xdr:colOff>165100</xdr:colOff>
      <xdr:row>19</xdr:row>
      <xdr:rowOff>116287</xdr:rowOff>
    </xdr:to>
    <xdr:sp macro="" textlink="">
      <xdr:nvSpPr>
        <xdr:cNvPr id="73" name="楕円 72"/>
        <xdr:cNvSpPr/>
      </xdr:nvSpPr>
      <xdr:spPr bwMode="auto">
        <a:xfrm>
          <a:off x="42545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101064</xdr:rowOff>
    </xdr:from>
    <xdr:ext cx="762000" cy="259045"/>
    <xdr:sp macro="" textlink="">
      <xdr:nvSpPr>
        <xdr:cNvPr id="74" name="テキスト ボックス 73"/>
        <xdr:cNvSpPr txBox="1"/>
      </xdr:nvSpPr>
      <xdr:spPr>
        <a:xfrm>
          <a:off x="3924300" y="340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68466</xdr:rowOff>
    </xdr:from>
    <xdr:to>
      <xdr:col>19</xdr:col>
      <xdr:colOff>38100</xdr:colOff>
      <xdr:row>19</xdr:row>
      <xdr:rowOff>170066</xdr:rowOff>
    </xdr:to>
    <xdr:sp macro="" textlink="">
      <xdr:nvSpPr>
        <xdr:cNvPr id="75" name="楕円 74"/>
        <xdr:cNvSpPr/>
      </xdr:nvSpPr>
      <xdr:spPr bwMode="auto">
        <a:xfrm>
          <a:off x="35560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154843</xdr:rowOff>
    </xdr:from>
    <xdr:ext cx="762000" cy="259045"/>
    <xdr:sp macro="" textlink="">
      <xdr:nvSpPr>
        <xdr:cNvPr id="76" name="テキスト ボックス 75"/>
        <xdr:cNvSpPr txBox="1"/>
      </xdr:nvSpPr>
      <xdr:spPr>
        <a:xfrm>
          <a:off x="3225800" y="34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42577</xdr:rowOff>
    </xdr:from>
    <xdr:to>
      <xdr:col>15</xdr:col>
      <xdr:colOff>101600</xdr:colOff>
      <xdr:row>19</xdr:row>
      <xdr:rowOff>144177</xdr:rowOff>
    </xdr:to>
    <xdr:sp macro="" textlink="">
      <xdr:nvSpPr>
        <xdr:cNvPr id="77" name="楕円 76"/>
        <xdr:cNvSpPr/>
      </xdr:nvSpPr>
      <xdr:spPr bwMode="auto">
        <a:xfrm>
          <a:off x="2857500" y="33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128954</xdr:rowOff>
    </xdr:from>
    <xdr:ext cx="762000" cy="259045"/>
    <xdr:sp macro="" textlink="">
      <xdr:nvSpPr>
        <xdr:cNvPr id="78" name="テキスト ボックス 77"/>
        <xdr:cNvSpPr txBox="1"/>
      </xdr:nvSpPr>
      <xdr:spPr>
        <a:xfrm>
          <a:off x="2527300" y="34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64783</xdr:rowOff>
    </xdr:from>
    <xdr:to>
      <xdr:col>29</xdr:col>
      <xdr:colOff>127000</xdr:colOff>
      <xdr:row>37</xdr:row>
      <xdr:rowOff>6376</xdr:rowOff>
    </xdr:to>
    <xdr:cxnSp macro="">
      <xdr:nvCxnSpPr>
        <xdr:cNvPr id="111" name="直線コネクタ 110"/>
        <xdr:cNvCxnSpPr/>
      </xdr:nvCxnSpPr>
      <xdr:spPr bwMode="auto">
        <a:xfrm flipV="1">
          <a:off x="5003800" y="7018033"/>
          <a:ext cx="647700" cy="11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110807</xdr:rowOff>
    </xdr:from>
    <xdr:to>
      <xdr:col>26</xdr:col>
      <xdr:colOff>50800</xdr:colOff>
      <xdr:row>37</xdr:row>
      <xdr:rowOff>6376</xdr:rowOff>
    </xdr:to>
    <xdr:cxnSp macro="">
      <xdr:nvCxnSpPr>
        <xdr:cNvPr id="114" name="直線コネクタ 113"/>
        <xdr:cNvCxnSpPr/>
      </xdr:nvCxnSpPr>
      <xdr:spPr bwMode="auto">
        <a:xfrm>
          <a:off x="4305300" y="7064057"/>
          <a:ext cx="698500" cy="6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110807</xdr:rowOff>
    </xdr:from>
    <xdr:to>
      <xdr:col>22</xdr:col>
      <xdr:colOff>114300</xdr:colOff>
      <xdr:row>37</xdr:row>
      <xdr:rowOff>62764</xdr:rowOff>
    </xdr:to>
    <xdr:cxnSp macro="">
      <xdr:nvCxnSpPr>
        <xdr:cNvPr id="117" name="直線コネクタ 116"/>
        <xdr:cNvCxnSpPr/>
      </xdr:nvCxnSpPr>
      <xdr:spPr bwMode="auto">
        <a:xfrm flipV="1">
          <a:off x="3606800" y="7064057"/>
          <a:ext cx="698500" cy="12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62764</xdr:rowOff>
    </xdr:from>
    <xdr:to>
      <xdr:col>18</xdr:col>
      <xdr:colOff>177800</xdr:colOff>
      <xdr:row>37</xdr:row>
      <xdr:rowOff>66840</xdr:rowOff>
    </xdr:to>
    <xdr:cxnSp macro="">
      <xdr:nvCxnSpPr>
        <xdr:cNvPr id="120" name="直線コネクタ 119"/>
        <xdr:cNvCxnSpPr/>
      </xdr:nvCxnSpPr>
      <xdr:spPr bwMode="auto">
        <a:xfrm flipV="1">
          <a:off x="2908300" y="7187464"/>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13983</xdr:rowOff>
    </xdr:from>
    <xdr:to>
      <xdr:col>29</xdr:col>
      <xdr:colOff>177800</xdr:colOff>
      <xdr:row>36</xdr:row>
      <xdr:rowOff>115583</xdr:rowOff>
    </xdr:to>
    <xdr:sp macro="" textlink="">
      <xdr:nvSpPr>
        <xdr:cNvPr id="130" name="楕円 129"/>
        <xdr:cNvSpPr/>
      </xdr:nvSpPr>
      <xdr:spPr bwMode="auto">
        <a:xfrm>
          <a:off x="5600700" y="696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328960</xdr:rowOff>
    </xdr:from>
    <xdr:ext cx="762000" cy="259045"/>
    <xdr:sp macro="" textlink="">
      <xdr:nvSpPr>
        <xdr:cNvPr id="131" name="人口1人当たり決算額の推移該当値テキスト445"/>
        <xdr:cNvSpPr txBox="1"/>
      </xdr:nvSpPr>
      <xdr:spPr>
        <a:xfrm>
          <a:off x="5740400" y="69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127026</xdr:rowOff>
    </xdr:from>
    <xdr:to>
      <xdr:col>26</xdr:col>
      <xdr:colOff>101600</xdr:colOff>
      <xdr:row>37</xdr:row>
      <xdr:rowOff>57176</xdr:rowOff>
    </xdr:to>
    <xdr:sp macro="" textlink="">
      <xdr:nvSpPr>
        <xdr:cNvPr id="132" name="楕円 131"/>
        <xdr:cNvSpPr/>
      </xdr:nvSpPr>
      <xdr:spPr bwMode="auto">
        <a:xfrm>
          <a:off x="4953000" y="708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41953</xdr:rowOff>
    </xdr:from>
    <xdr:ext cx="736600" cy="259045"/>
    <xdr:sp macro="" textlink="">
      <xdr:nvSpPr>
        <xdr:cNvPr id="133" name="テキスト ボックス 132"/>
        <xdr:cNvSpPr txBox="1"/>
      </xdr:nvSpPr>
      <xdr:spPr>
        <a:xfrm>
          <a:off x="4622800" y="716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60007</xdr:rowOff>
    </xdr:from>
    <xdr:to>
      <xdr:col>22</xdr:col>
      <xdr:colOff>165100</xdr:colOff>
      <xdr:row>36</xdr:row>
      <xdr:rowOff>161607</xdr:rowOff>
    </xdr:to>
    <xdr:sp macro="" textlink="">
      <xdr:nvSpPr>
        <xdr:cNvPr id="134" name="楕円 133"/>
        <xdr:cNvSpPr/>
      </xdr:nvSpPr>
      <xdr:spPr bwMode="auto">
        <a:xfrm>
          <a:off x="4254500" y="701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146384</xdr:rowOff>
    </xdr:from>
    <xdr:ext cx="762000" cy="259045"/>
    <xdr:sp macro="" textlink="">
      <xdr:nvSpPr>
        <xdr:cNvPr id="135" name="テキスト ボックス 134"/>
        <xdr:cNvSpPr txBox="1"/>
      </xdr:nvSpPr>
      <xdr:spPr>
        <a:xfrm>
          <a:off x="3924300" y="70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11964</xdr:rowOff>
    </xdr:from>
    <xdr:to>
      <xdr:col>19</xdr:col>
      <xdr:colOff>38100</xdr:colOff>
      <xdr:row>37</xdr:row>
      <xdr:rowOff>113564</xdr:rowOff>
    </xdr:to>
    <xdr:sp macro="" textlink="">
      <xdr:nvSpPr>
        <xdr:cNvPr id="136" name="楕円 135"/>
        <xdr:cNvSpPr/>
      </xdr:nvSpPr>
      <xdr:spPr bwMode="auto">
        <a:xfrm>
          <a:off x="35560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98341</xdr:rowOff>
    </xdr:from>
    <xdr:ext cx="762000" cy="259045"/>
    <xdr:sp macro="" textlink="">
      <xdr:nvSpPr>
        <xdr:cNvPr id="137" name="テキスト ボックス 136"/>
        <xdr:cNvSpPr txBox="1"/>
      </xdr:nvSpPr>
      <xdr:spPr>
        <a:xfrm>
          <a:off x="3225800" y="72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16040</xdr:rowOff>
    </xdr:from>
    <xdr:to>
      <xdr:col>15</xdr:col>
      <xdr:colOff>101600</xdr:colOff>
      <xdr:row>37</xdr:row>
      <xdr:rowOff>117640</xdr:rowOff>
    </xdr:to>
    <xdr:sp macro="" textlink="">
      <xdr:nvSpPr>
        <xdr:cNvPr id="138" name="楕円 137"/>
        <xdr:cNvSpPr/>
      </xdr:nvSpPr>
      <xdr:spPr bwMode="auto">
        <a:xfrm>
          <a:off x="28575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102417</xdr:rowOff>
    </xdr:from>
    <xdr:ext cx="762000" cy="259045"/>
    <xdr:sp macro="" textlink="">
      <xdr:nvSpPr>
        <xdr:cNvPr id="139" name="テキスト ボックス 138"/>
        <xdr:cNvSpPr txBox="1"/>
      </xdr:nvSpPr>
      <xdr:spPr>
        <a:xfrm>
          <a:off x="2527300" y="72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142977</xdr:rowOff>
    </xdr:from>
    <xdr:to>
      <xdr:col>24</xdr:col>
      <xdr:colOff>63500</xdr:colOff>
      <xdr:row>38</xdr:row>
      <xdr:rowOff>48793</xdr:rowOff>
    </xdr:to>
    <xdr:cxnSp macro="">
      <xdr:nvCxnSpPr>
        <xdr:cNvPr id="61" name="直線コネクタ 60"/>
        <xdr:cNvCxnSpPr/>
      </xdr:nvCxnSpPr>
      <xdr:spPr>
        <a:xfrm flipV="1">
          <a:off x="3797300" y="6486627"/>
          <a:ext cx="8382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48793</xdr:rowOff>
    </xdr:from>
    <xdr:to>
      <xdr:col>19</xdr:col>
      <xdr:colOff>177800</xdr:colOff>
      <xdr:row>38</xdr:row>
      <xdr:rowOff>52832</xdr:rowOff>
    </xdr:to>
    <xdr:cxnSp macro="">
      <xdr:nvCxnSpPr>
        <xdr:cNvPr id="64" name="直線コネクタ 63"/>
        <xdr:cNvCxnSpPr/>
      </xdr:nvCxnSpPr>
      <xdr:spPr>
        <a:xfrm flipV="1">
          <a:off x="2908300" y="656389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52832</xdr:rowOff>
    </xdr:from>
    <xdr:to>
      <xdr:col>15</xdr:col>
      <xdr:colOff>50800</xdr:colOff>
      <xdr:row>38</xdr:row>
      <xdr:rowOff>141567</xdr:rowOff>
    </xdr:to>
    <xdr:cxnSp macro="">
      <xdr:nvCxnSpPr>
        <xdr:cNvPr id="67" name="直線コネクタ 66"/>
        <xdr:cNvCxnSpPr/>
      </xdr:nvCxnSpPr>
      <xdr:spPr>
        <a:xfrm flipV="1">
          <a:off x="2019300" y="6567932"/>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20675</xdr:rowOff>
    </xdr:from>
    <xdr:to>
      <xdr:col>10</xdr:col>
      <xdr:colOff>114300</xdr:colOff>
      <xdr:row>38</xdr:row>
      <xdr:rowOff>141567</xdr:rowOff>
    </xdr:to>
    <xdr:cxnSp macro="">
      <xdr:nvCxnSpPr>
        <xdr:cNvPr id="70" name="直線コネクタ 69"/>
        <xdr:cNvCxnSpPr/>
      </xdr:nvCxnSpPr>
      <xdr:spPr>
        <a:xfrm>
          <a:off x="1130300" y="6535775"/>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92177</xdr:rowOff>
    </xdr:from>
    <xdr:to>
      <xdr:col>24</xdr:col>
      <xdr:colOff>114300</xdr:colOff>
      <xdr:row>38</xdr:row>
      <xdr:rowOff>22327</xdr:rowOff>
    </xdr:to>
    <xdr:sp macro="" textlink="">
      <xdr:nvSpPr>
        <xdr:cNvPr id="80" name="楕円 79"/>
        <xdr:cNvSpPr/>
      </xdr:nvSpPr>
      <xdr:spPr>
        <a:xfrm>
          <a:off x="4584700" y="64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70604</xdr:rowOff>
    </xdr:from>
    <xdr:ext cx="534377" cy="259045"/>
    <xdr:sp macro="" textlink="">
      <xdr:nvSpPr>
        <xdr:cNvPr id="81" name="人件費該当値テキスト"/>
        <xdr:cNvSpPr txBox="1"/>
      </xdr:nvSpPr>
      <xdr:spPr>
        <a:xfrm>
          <a:off x="4686300"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169443</xdr:rowOff>
    </xdr:from>
    <xdr:to>
      <xdr:col>20</xdr:col>
      <xdr:colOff>38100</xdr:colOff>
      <xdr:row>38</xdr:row>
      <xdr:rowOff>99593</xdr:rowOff>
    </xdr:to>
    <xdr:sp macro="" textlink="">
      <xdr:nvSpPr>
        <xdr:cNvPr id="82" name="楕円 81"/>
        <xdr:cNvSpPr/>
      </xdr:nvSpPr>
      <xdr:spPr>
        <a:xfrm>
          <a:off x="3746500" y="65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90720</xdr:rowOff>
    </xdr:from>
    <xdr:ext cx="534377" cy="259045"/>
    <xdr:sp macro="" textlink="">
      <xdr:nvSpPr>
        <xdr:cNvPr id="83" name="テキスト ボックス 82"/>
        <xdr:cNvSpPr txBox="1"/>
      </xdr:nvSpPr>
      <xdr:spPr>
        <a:xfrm>
          <a:off x="3530111" y="66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2032</xdr:rowOff>
    </xdr:from>
    <xdr:to>
      <xdr:col>15</xdr:col>
      <xdr:colOff>101600</xdr:colOff>
      <xdr:row>38</xdr:row>
      <xdr:rowOff>103632</xdr:rowOff>
    </xdr:to>
    <xdr:sp macro="" textlink="">
      <xdr:nvSpPr>
        <xdr:cNvPr id="84" name="楕円 83"/>
        <xdr:cNvSpPr/>
      </xdr:nvSpPr>
      <xdr:spPr>
        <a:xfrm>
          <a:off x="2857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94759</xdr:rowOff>
    </xdr:from>
    <xdr:ext cx="534377" cy="259045"/>
    <xdr:sp macro="" textlink="">
      <xdr:nvSpPr>
        <xdr:cNvPr id="85" name="テキスト ボックス 84"/>
        <xdr:cNvSpPr txBox="1"/>
      </xdr:nvSpPr>
      <xdr:spPr>
        <a:xfrm>
          <a:off x="2641111"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90767</xdr:rowOff>
    </xdr:from>
    <xdr:to>
      <xdr:col>10</xdr:col>
      <xdr:colOff>165100</xdr:colOff>
      <xdr:row>39</xdr:row>
      <xdr:rowOff>20917</xdr:rowOff>
    </xdr:to>
    <xdr:sp macro="" textlink="">
      <xdr:nvSpPr>
        <xdr:cNvPr id="86" name="楕円 85"/>
        <xdr:cNvSpPr/>
      </xdr:nvSpPr>
      <xdr:spPr>
        <a:xfrm>
          <a:off x="1968500" y="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12044</xdr:rowOff>
    </xdr:from>
    <xdr:ext cx="534377" cy="259045"/>
    <xdr:sp macro="" textlink="">
      <xdr:nvSpPr>
        <xdr:cNvPr id="87" name="テキスト ボックス 86"/>
        <xdr:cNvSpPr txBox="1"/>
      </xdr:nvSpPr>
      <xdr:spPr>
        <a:xfrm>
          <a:off x="1752111" y="66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141325</xdr:rowOff>
    </xdr:from>
    <xdr:to>
      <xdr:col>6</xdr:col>
      <xdr:colOff>38100</xdr:colOff>
      <xdr:row>38</xdr:row>
      <xdr:rowOff>71475</xdr:rowOff>
    </xdr:to>
    <xdr:sp macro="" textlink="">
      <xdr:nvSpPr>
        <xdr:cNvPr id="88" name="楕円 87"/>
        <xdr:cNvSpPr/>
      </xdr:nvSpPr>
      <xdr:spPr>
        <a:xfrm>
          <a:off x="1079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62602</xdr:rowOff>
    </xdr:from>
    <xdr:ext cx="534377" cy="259045"/>
    <xdr:sp macro="" textlink="">
      <xdr:nvSpPr>
        <xdr:cNvPr id="89" name="テキスト ボックス 88"/>
        <xdr:cNvSpPr txBox="1"/>
      </xdr:nvSpPr>
      <xdr:spPr>
        <a:xfrm>
          <a:off x="863111" y="65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152143</xdr:rowOff>
    </xdr:from>
    <xdr:to>
      <xdr:col>24</xdr:col>
      <xdr:colOff>63500</xdr:colOff>
      <xdr:row>58</xdr:row>
      <xdr:rowOff>18575</xdr:rowOff>
    </xdr:to>
    <xdr:cxnSp macro="">
      <xdr:nvCxnSpPr>
        <xdr:cNvPr id="121" name="直線コネクタ 120"/>
        <xdr:cNvCxnSpPr/>
      </xdr:nvCxnSpPr>
      <xdr:spPr>
        <a:xfrm flipV="1">
          <a:off x="3797300" y="9924793"/>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18575</xdr:rowOff>
    </xdr:from>
    <xdr:to>
      <xdr:col>19</xdr:col>
      <xdr:colOff>177800</xdr:colOff>
      <xdr:row>58</xdr:row>
      <xdr:rowOff>64883</xdr:rowOff>
    </xdr:to>
    <xdr:cxnSp macro="">
      <xdr:nvCxnSpPr>
        <xdr:cNvPr id="124" name="直線コネクタ 123"/>
        <xdr:cNvCxnSpPr/>
      </xdr:nvCxnSpPr>
      <xdr:spPr>
        <a:xfrm flipV="1">
          <a:off x="2908300" y="9962675"/>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64883</xdr:rowOff>
    </xdr:from>
    <xdr:to>
      <xdr:col>15</xdr:col>
      <xdr:colOff>50800</xdr:colOff>
      <xdr:row>59</xdr:row>
      <xdr:rowOff>64066</xdr:rowOff>
    </xdr:to>
    <xdr:cxnSp macro="">
      <xdr:nvCxnSpPr>
        <xdr:cNvPr id="127" name="直線コネクタ 126"/>
        <xdr:cNvCxnSpPr/>
      </xdr:nvCxnSpPr>
      <xdr:spPr>
        <a:xfrm flipV="1">
          <a:off x="2019300" y="10008983"/>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64066</xdr:rowOff>
    </xdr:from>
    <xdr:to>
      <xdr:col>10</xdr:col>
      <xdr:colOff>114300</xdr:colOff>
      <xdr:row>59</xdr:row>
      <xdr:rowOff>73537</xdr:rowOff>
    </xdr:to>
    <xdr:cxnSp macro="">
      <xdr:nvCxnSpPr>
        <xdr:cNvPr id="130" name="直線コネクタ 129"/>
        <xdr:cNvCxnSpPr/>
      </xdr:nvCxnSpPr>
      <xdr:spPr>
        <a:xfrm flipV="1">
          <a:off x="1130300" y="1017961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101343</xdr:rowOff>
    </xdr:from>
    <xdr:to>
      <xdr:col>24</xdr:col>
      <xdr:colOff>114300</xdr:colOff>
      <xdr:row>58</xdr:row>
      <xdr:rowOff>31493</xdr:rowOff>
    </xdr:to>
    <xdr:sp macro="" textlink="">
      <xdr:nvSpPr>
        <xdr:cNvPr id="140" name="楕円 139"/>
        <xdr:cNvSpPr/>
      </xdr:nvSpPr>
      <xdr:spPr>
        <a:xfrm>
          <a:off x="45847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79770</xdr:rowOff>
    </xdr:from>
    <xdr:ext cx="534377" cy="259045"/>
    <xdr:sp macro="" textlink="">
      <xdr:nvSpPr>
        <xdr:cNvPr id="141" name="物件費該当値テキスト"/>
        <xdr:cNvSpPr txBox="1"/>
      </xdr:nvSpPr>
      <xdr:spPr>
        <a:xfrm>
          <a:off x="4686300" y="98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139225</xdr:rowOff>
    </xdr:from>
    <xdr:to>
      <xdr:col>20</xdr:col>
      <xdr:colOff>38100</xdr:colOff>
      <xdr:row>58</xdr:row>
      <xdr:rowOff>69375</xdr:rowOff>
    </xdr:to>
    <xdr:sp macro="" textlink="">
      <xdr:nvSpPr>
        <xdr:cNvPr id="142" name="楕円 141"/>
        <xdr:cNvSpPr/>
      </xdr:nvSpPr>
      <xdr:spPr>
        <a:xfrm>
          <a:off x="37465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60502</xdr:rowOff>
    </xdr:from>
    <xdr:ext cx="534377" cy="259045"/>
    <xdr:sp macro="" textlink="">
      <xdr:nvSpPr>
        <xdr:cNvPr id="143" name="テキスト ボックス 142"/>
        <xdr:cNvSpPr txBox="1"/>
      </xdr:nvSpPr>
      <xdr:spPr>
        <a:xfrm>
          <a:off x="3530111" y="100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14083</xdr:rowOff>
    </xdr:from>
    <xdr:to>
      <xdr:col>15</xdr:col>
      <xdr:colOff>101600</xdr:colOff>
      <xdr:row>58</xdr:row>
      <xdr:rowOff>115683</xdr:rowOff>
    </xdr:to>
    <xdr:sp macro="" textlink="">
      <xdr:nvSpPr>
        <xdr:cNvPr id="144" name="楕円 143"/>
        <xdr:cNvSpPr/>
      </xdr:nvSpPr>
      <xdr:spPr>
        <a:xfrm>
          <a:off x="2857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106810</xdr:rowOff>
    </xdr:from>
    <xdr:ext cx="534377" cy="259045"/>
    <xdr:sp macro="" textlink="">
      <xdr:nvSpPr>
        <xdr:cNvPr id="145" name="テキスト ボックス 144"/>
        <xdr:cNvSpPr txBox="1"/>
      </xdr:nvSpPr>
      <xdr:spPr>
        <a:xfrm>
          <a:off x="2641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13266</xdr:rowOff>
    </xdr:from>
    <xdr:to>
      <xdr:col>10</xdr:col>
      <xdr:colOff>165100</xdr:colOff>
      <xdr:row>59</xdr:row>
      <xdr:rowOff>114866</xdr:rowOff>
    </xdr:to>
    <xdr:sp macro="" textlink="">
      <xdr:nvSpPr>
        <xdr:cNvPr id="146" name="楕円 145"/>
        <xdr:cNvSpPr/>
      </xdr:nvSpPr>
      <xdr:spPr>
        <a:xfrm>
          <a:off x="1968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105993</xdr:rowOff>
    </xdr:from>
    <xdr:ext cx="534377" cy="259045"/>
    <xdr:sp macro="" textlink="">
      <xdr:nvSpPr>
        <xdr:cNvPr id="147" name="テキスト ボックス 146"/>
        <xdr:cNvSpPr txBox="1"/>
      </xdr:nvSpPr>
      <xdr:spPr>
        <a:xfrm>
          <a:off x="1752111" y="10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22737</xdr:rowOff>
    </xdr:from>
    <xdr:to>
      <xdr:col>6</xdr:col>
      <xdr:colOff>38100</xdr:colOff>
      <xdr:row>59</xdr:row>
      <xdr:rowOff>124337</xdr:rowOff>
    </xdr:to>
    <xdr:sp macro="" textlink="">
      <xdr:nvSpPr>
        <xdr:cNvPr id="148" name="楕円 147"/>
        <xdr:cNvSpPr/>
      </xdr:nvSpPr>
      <xdr:spPr>
        <a:xfrm>
          <a:off x="1079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115464</xdr:rowOff>
    </xdr:from>
    <xdr:ext cx="534377" cy="259045"/>
    <xdr:sp macro="" textlink="">
      <xdr:nvSpPr>
        <xdr:cNvPr id="149" name="テキスト ボックス 148"/>
        <xdr:cNvSpPr txBox="1"/>
      </xdr:nvSpPr>
      <xdr:spPr>
        <a:xfrm>
          <a:off x="863111" y="102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101328</xdr:rowOff>
    </xdr:from>
    <xdr:to>
      <xdr:col>24</xdr:col>
      <xdr:colOff>63500</xdr:colOff>
      <xdr:row>76</xdr:row>
      <xdr:rowOff>8745</xdr:rowOff>
    </xdr:to>
    <xdr:cxnSp macro="">
      <xdr:nvCxnSpPr>
        <xdr:cNvPr id="180" name="直線コネクタ 179"/>
        <xdr:cNvCxnSpPr/>
      </xdr:nvCxnSpPr>
      <xdr:spPr>
        <a:xfrm>
          <a:off x="3797300" y="12960078"/>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101328</xdr:rowOff>
    </xdr:from>
    <xdr:to>
      <xdr:col>19</xdr:col>
      <xdr:colOff>177800</xdr:colOff>
      <xdr:row>76</xdr:row>
      <xdr:rowOff>2377</xdr:rowOff>
    </xdr:to>
    <xdr:cxnSp macro="">
      <xdr:nvCxnSpPr>
        <xdr:cNvPr id="183" name="直線コネクタ 182"/>
        <xdr:cNvCxnSpPr/>
      </xdr:nvCxnSpPr>
      <xdr:spPr>
        <a:xfrm flipV="1">
          <a:off x="2908300" y="12960078"/>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2377</xdr:rowOff>
    </xdr:from>
    <xdr:to>
      <xdr:col>15</xdr:col>
      <xdr:colOff>50800</xdr:colOff>
      <xdr:row>76</xdr:row>
      <xdr:rowOff>29319</xdr:rowOff>
    </xdr:to>
    <xdr:cxnSp macro="">
      <xdr:nvCxnSpPr>
        <xdr:cNvPr id="186" name="直線コネクタ 185"/>
        <xdr:cNvCxnSpPr/>
      </xdr:nvCxnSpPr>
      <xdr:spPr>
        <a:xfrm flipV="1">
          <a:off x="2019300" y="1303257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29319</xdr:rowOff>
    </xdr:from>
    <xdr:to>
      <xdr:col>10</xdr:col>
      <xdr:colOff>114300</xdr:colOff>
      <xdr:row>76</xdr:row>
      <xdr:rowOff>37320</xdr:rowOff>
    </xdr:to>
    <xdr:cxnSp macro="">
      <xdr:nvCxnSpPr>
        <xdr:cNvPr id="189" name="直線コネクタ 188"/>
        <xdr:cNvCxnSpPr/>
      </xdr:nvCxnSpPr>
      <xdr:spPr>
        <a:xfrm flipV="1">
          <a:off x="1130300" y="13059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129395</xdr:rowOff>
    </xdr:from>
    <xdr:to>
      <xdr:col>24</xdr:col>
      <xdr:colOff>114300</xdr:colOff>
      <xdr:row>76</xdr:row>
      <xdr:rowOff>59545</xdr:rowOff>
    </xdr:to>
    <xdr:sp macro="" textlink="">
      <xdr:nvSpPr>
        <xdr:cNvPr id="199" name="楕円 198"/>
        <xdr:cNvSpPr/>
      </xdr:nvSpPr>
      <xdr:spPr>
        <a:xfrm>
          <a:off x="45847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107822</xdr:rowOff>
    </xdr:from>
    <xdr:ext cx="469744" cy="259045"/>
    <xdr:sp macro="" textlink="">
      <xdr:nvSpPr>
        <xdr:cNvPr id="200" name="維持補修費該当値テキスト"/>
        <xdr:cNvSpPr txBox="1"/>
      </xdr:nvSpPr>
      <xdr:spPr>
        <a:xfrm>
          <a:off x="4686300" y="1296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50528</xdr:rowOff>
    </xdr:from>
    <xdr:to>
      <xdr:col>20</xdr:col>
      <xdr:colOff>38100</xdr:colOff>
      <xdr:row>75</xdr:row>
      <xdr:rowOff>152127</xdr:rowOff>
    </xdr:to>
    <xdr:sp macro="" textlink="">
      <xdr:nvSpPr>
        <xdr:cNvPr id="201" name="楕円 200"/>
        <xdr:cNvSpPr/>
      </xdr:nvSpPr>
      <xdr:spPr>
        <a:xfrm>
          <a:off x="3746500" y="1290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143254</xdr:rowOff>
    </xdr:from>
    <xdr:ext cx="469744" cy="259045"/>
    <xdr:sp macro="" textlink="">
      <xdr:nvSpPr>
        <xdr:cNvPr id="202" name="テキスト ボックス 201"/>
        <xdr:cNvSpPr txBox="1"/>
      </xdr:nvSpPr>
      <xdr:spPr>
        <a:xfrm>
          <a:off x="3562428" y="130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123027</xdr:rowOff>
    </xdr:from>
    <xdr:to>
      <xdr:col>15</xdr:col>
      <xdr:colOff>101600</xdr:colOff>
      <xdr:row>76</xdr:row>
      <xdr:rowOff>53177</xdr:rowOff>
    </xdr:to>
    <xdr:sp macro="" textlink="">
      <xdr:nvSpPr>
        <xdr:cNvPr id="203" name="楕円 202"/>
        <xdr:cNvSpPr/>
      </xdr:nvSpPr>
      <xdr:spPr>
        <a:xfrm>
          <a:off x="28575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44304</xdr:rowOff>
    </xdr:from>
    <xdr:ext cx="469744" cy="259045"/>
    <xdr:sp macro="" textlink="">
      <xdr:nvSpPr>
        <xdr:cNvPr id="204" name="テキスト ボックス 203"/>
        <xdr:cNvSpPr txBox="1"/>
      </xdr:nvSpPr>
      <xdr:spPr>
        <a:xfrm>
          <a:off x="2673428" y="130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149969</xdr:rowOff>
    </xdr:from>
    <xdr:to>
      <xdr:col>10</xdr:col>
      <xdr:colOff>165100</xdr:colOff>
      <xdr:row>76</xdr:row>
      <xdr:rowOff>80119</xdr:rowOff>
    </xdr:to>
    <xdr:sp macro="" textlink="">
      <xdr:nvSpPr>
        <xdr:cNvPr id="205" name="楕円 204"/>
        <xdr:cNvSpPr/>
      </xdr:nvSpPr>
      <xdr:spPr>
        <a:xfrm>
          <a:off x="1968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71246</xdr:rowOff>
    </xdr:from>
    <xdr:ext cx="469744" cy="259045"/>
    <xdr:sp macro="" textlink="">
      <xdr:nvSpPr>
        <xdr:cNvPr id="206" name="テキスト ボックス 205"/>
        <xdr:cNvSpPr txBox="1"/>
      </xdr:nvSpPr>
      <xdr:spPr>
        <a:xfrm>
          <a:off x="1784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157970</xdr:rowOff>
    </xdr:from>
    <xdr:to>
      <xdr:col>6</xdr:col>
      <xdr:colOff>38100</xdr:colOff>
      <xdr:row>76</xdr:row>
      <xdr:rowOff>88120</xdr:rowOff>
    </xdr:to>
    <xdr:sp macro="" textlink="">
      <xdr:nvSpPr>
        <xdr:cNvPr id="207" name="楕円 206"/>
        <xdr:cNvSpPr/>
      </xdr:nvSpPr>
      <xdr:spPr>
        <a:xfrm>
          <a:off x="1079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79247</xdr:rowOff>
    </xdr:from>
    <xdr:ext cx="469744" cy="259045"/>
    <xdr:sp macro="" textlink="">
      <xdr:nvSpPr>
        <xdr:cNvPr id="208" name="テキスト ボックス 207"/>
        <xdr:cNvSpPr txBox="1"/>
      </xdr:nvSpPr>
      <xdr:spPr>
        <a:xfrm>
          <a:off x="895428"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5" name="直線コネクタ 234"/>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6" name="扶助費最小値テキスト"/>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7" name="直線コネクタ 236"/>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8" name="扶助費最大値テキスト"/>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9" name="直線コネクタ 238"/>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120008</xdr:rowOff>
    </xdr:from>
    <xdr:to>
      <xdr:col>24</xdr:col>
      <xdr:colOff>63500</xdr:colOff>
      <xdr:row>97</xdr:row>
      <xdr:rowOff>92348</xdr:rowOff>
    </xdr:to>
    <xdr:cxnSp macro="">
      <xdr:nvCxnSpPr>
        <xdr:cNvPr id="240" name="直線コネクタ 239"/>
        <xdr:cNvCxnSpPr/>
      </xdr:nvCxnSpPr>
      <xdr:spPr>
        <a:xfrm flipV="1">
          <a:off x="3797300" y="16579208"/>
          <a:ext cx="8382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41" name="扶助費平均値テキスト"/>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2" name="フローチャート: 判断 241"/>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92348</xdr:rowOff>
    </xdr:from>
    <xdr:to>
      <xdr:col>19</xdr:col>
      <xdr:colOff>177800</xdr:colOff>
      <xdr:row>97</xdr:row>
      <xdr:rowOff>142835</xdr:rowOff>
    </xdr:to>
    <xdr:cxnSp macro="">
      <xdr:nvCxnSpPr>
        <xdr:cNvPr id="243" name="直線コネクタ 242"/>
        <xdr:cNvCxnSpPr/>
      </xdr:nvCxnSpPr>
      <xdr:spPr>
        <a:xfrm flipV="1">
          <a:off x="2908300" y="16722998"/>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4" name="フローチャート: 判断 243"/>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5" name="テキスト ボックス 244"/>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42349</xdr:rowOff>
    </xdr:from>
    <xdr:to>
      <xdr:col>15</xdr:col>
      <xdr:colOff>50800</xdr:colOff>
      <xdr:row>97</xdr:row>
      <xdr:rowOff>142835</xdr:rowOff>
    </xdr:to>
    <xdr:cxnSp macro="">
      <xdr:nvCxnSpPr>
        <xdr:cNvPr id="246" name="直線コネクタ 245"/>
        <xdr:cNvCxnSpPr/>
      </xdr:nvCxnSpPr>
      <xdr:spPr>
        <a:xfrm>
          <a:off x="2019300" y="16672999"/>
          <a:ext cx="889000" cy="10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7" name="フローチャート: 判断 246"/>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8" name="テキスト ボックス 247"/>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42349</xdr:rowOff>
    </xdr:from>
    <xdr:to>
      <xdr:col>10</xdr:col>
      <xdr:colOff>114300</xdr:colOff>
      <xdr:row>98</xdr:row>
      <xdr:rowOff>135455</xdr:rowOff>
    </xdr:to>
    <xdr:cxnSp macro="">
      <xdr:nvCxnSpPr>
        <xdr:cNvPr id="249" name="直線コネクタ 248"/>
        <xdr:cNvCxnSpPr/>
      </xdr:nvCxnSpPr>
      <xdr:spPr>
        <a:xfrm flipV="1">
          <a:off x="1130300" y="16672999"/>
          <a:ext cx="889000" cy="2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50" name="フローチャート: 判断 249"/>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51" name="テキスト ボックス 250"/>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2" name="フローチャート: 判断 251"/>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3" name="テキスト ボックス 252"/>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69208</xdr:rowOff>
    </xdr:from>
    <xdr:to>
      <xdr:col>24</xdr:col>
      <xdr:colOff>114300</xdr:colOff>
      <xdr:row>96</xdr:row>
      <xdr:rowOff>170808</xdr:rowOff>
    </xdr:to>
    <xdr:sp macro="" textlink="">
      <xdr:nvSpPr>
        <xdr:cNvPr id="259" name="楕円 258"/>
        <xdr:cNvSpPr/>
      </xdr:nvSpPr>
      <xdr:spPr>
        <a:xfrm>
          <a:off x="4584700" y="16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47635</xdr:rowOff>
    </xdr:from>
    <xdr:ext cx="534377" cy="259045"/>
    <xdr:sp macro="" textlink="">
      <xdr:nvSpPr>
        <xdr:cNvPr id="260" name="扶助費該当値テキスト"/>
        <xdr:cNvSpPr txBox="1"/>
      </xdr:nvSpPr>
      <xdr:spPr>
        <a:xfrm>
          <a:off x="4686300" y="165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41548</xdr:rowOff>
    </xdr:from>
    <xdr:to>
      <xdr:col>20</xdr:col>
      <xdr:colOff>38100</xdr:colOff>
      <xdr:row>97</xdr:row>
      <xdr:rowOff>143148</xdr:rowOff>
    </xdr:to>
    <xdr:sp macro="" textlink="">
      <xdr:nvSpPr>
        <xdr:cNvPr id="261" name="楕円 260"/>
        <xdr:cNvSpPr/>
      </xdr:nvSpPr>
      <xdr:spPr>
        <a:xfrm>
          <a:off x="3746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134275</xdr:rowOff>
    </xdr:from>
    <xdr:ext cx="534377" cy="259045"/>
    <xdr:sp macro="" textlink="">
      <xdr:nvSpPr>
        <xdr:cNvPr id="262" name="テキスト ボックス 261"/>
        <xdr:cNvSpPr txBox="1"/>
      </xdr:nvSpPr>
      <xdr:spPr>
        <a:xfrm>
          <a:off x="3530111" y="16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92035</xdr:rowOff>
    </xdr:from>
    <xdr:to>
      <xdr:col>15</xdr:col>
      <xdr:colOff>101600</xdr:colOff>
      <xdr:row>98</xdr:row>
      <xdr:rowOff>22185</xdr:rowOff>
    </xdr:to>
    <xdr:sp macro="" textlink="">
      <xdr:nvSpPr>
        <xdr:cNvPr id="263" name="楕円 262"/>
        <xdr:cNvSpPr/>
      </xdr:nvSpPr>
      <xdr:spPr>
        <a:xfrm>
          <a:off x="2857500" y="167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13312</xdr:rowOff>
    </xdr:from>
    <xdr:ext cx="534377" cy="259045"/>
    <xdr:sp macro="" textlink="">
      <xdr:nvSpPr>
        <xdr:cNvPr id="264" name="テキスト ボックス 263"/>
        <xdr:cNvSpPr txBox="1"/>
      </xdr:nvSpPr>
      <xdr:spPr>
        <a:xfrm>
          <a:off x="2641111" y="168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162999</xdr:rowOff>
    </xdr:from>
    <xdr:to>
      <xdr:col>10</xdr:col>
      <xdr:colOff>165100</xdr:colOff>
      <xdr:row>97</xdr:row>
      <xdr:rowOff>93149</xdr:rowOff>
    </xdr:to>
    <xdr:sp macro="" textlink="">
      <xdr:nvSpPr>
        <xdr:cNvPr id="265" name="楕円 264"/>
        <xdr:cNvSpPr/>
      </xdr:nvSpPr>
      <xdr:spPr>
        <a:xfrm>
          <a:off x="1968500" y="166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84276</xdr:rowOff>
    </xdr:from>
    <xdr:ext cx="534377" cy="259045"/>
    <xdr:sp macro="" textlink="">
      <xdr:nvSpPr>
        <xdr:cNvPr id="266" name="テキスト ボックス 265"/>
        <xdr:cNvSpPr txBox="1"/>
      </xdr:nvSpPr>
      <xdr:spPr>
        <a:xfrm>
          <a:off x="1752111" y="167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84655</xdr:rowOff>
    </xdr:from>
    <xdr:to>
      <xdr:col>6</xdr:col>
      <xdr:colOff>38100</xdr:colOff>
      <xdr:row>99</xdr:row>
      <xdr:rowOff>14805</xdr:rowOff>
    </xdr:to>
    <xdr:sp macro="" textlink="">
      <xdr:nvSpPr>
        <xdr:cNvPr id="267" name="楕円 266"/>
        <xdr:cNvSpPr/>
      </xdr:nvSpPr>
      <xdr:spPr>
        <a:xfrm>
          <a:off x="1079500" y="168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5932</xdr:rowOff>
    </xdr:from>
    <xdr:ext cx="534377" cy="259045"/>
    <xdr:sp macro="" textlink="">
      <xdr:nvSpPr>
        <xdr:cNvPr id="268" name="テキスト ボックス 267"/>
        <xdr:cNvSpPr txBox="1"/>
      </xdr:nvSpPr>
      <xdr:spPr>
        <a:xfrm>
          <a:off x="863111" y="169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4" name="直線コネクタ 293"/>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5"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6" name="直線コネクタ 295"/>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7"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8" name="直線コネクタ 297"/>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103075</xdr:rowOff>
    </xdr:from>
    <xdr:to>
      <xdr:col>55</xdr:col>
      <xdr:colOff>0</xdr:colOff>
      <xdr:row>36</xdr:row>
      <xdr:rowOff>125021</xdr:rowOff>
    </xdr:to>
    <xdr:cxnSp macro="">
      <xdr:nvCxnSpPr>
        <xdr:cNvPr id="299" name="直線コネクタ 298"/>
        <xdr:cNvCxnSpPr/>
      </xdr:nvCxnSpPr>
      <xdr:spPr>
        <a:xfrm flipV="1">
          <a:off x="9639300" y="627527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300"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301" name="フローチャート: 判断 300"/>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125021</xdr:rowOff>
    </xdr:from>
    <xdr:to>
      <xdr:col>50</xdr:col>
      <xdr:colOff>114300</xdr:colOff>
      <xdr:row>36</xdr:row>
      <xdr:rowOff>141905</xdr:rowOff>
    </xdr:to>
    <xdr:cxnSp macro="">
      <xdr:nvCxnSpPr>
        <xdr:cNvPr id="302" name="直線コネクタ 301"/>
        <xdr:cNvCxnSpPr/>
      </xdr:nvCxnSpPr>
      <xdr:spPr>
        <a:xfrm flipV="1">
          <a:off x="8750300" y="6297221"/>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3" name="フローチャート: 判断 302"/>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4" name="テキスト ボックス 303"/>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141905</xdr:rowOff>
    </xdr:from>
    <xdr:to>
      <xdr:col>45</xdr:col>
      <xdr:colOff>177800</xdr:colOff>
      <xdr:row>36</xdr:row>
      <xdr:rowOff>171394</xdr:rowOff>
    </xdr:to>
    <xdr:cxnSp macro="">
      <xdr:nvCxnSpPr>
        <xdr:cNvPr id="305" name="直線コネクタ 304"/>
        <xdr:cNvCxnSpPr/>
      </xdr:nvCxnSpPr>
      <xdr:spPr>
        <a:xfrm flipV="1">
          <a:off x="7861300" y="631410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6" name="フローチャート: 判断 305"/>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7" name="テキスト ボックス 306"/>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170855</xdr:rowOff>
    </xdr:from>
    <xdr:to>
      <xdr:col>41</xdr:col>
      <xdr:colOff>50800</xdr:colOff>
      <xdr:row>36</xdr:row>
      <xdr:rowOff>171394</xdr:rowOff>
    </xdr:to>
    <xdr:cxnSp macro="">
      <xdr:nvCxnSpPr>
        <xdr:cNvPr id="308" name="直線コネクタ 307"/>
        <xdr:cNvCxnSpPr/>
      </xdr:nvCxnSpPr>
      <xdr:spPr>
        <a:xfrm>
          <a:off x="6972300" y="634305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9" name="フローチャート: 判断 308"/>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10" name="テキスト ボックス 309"/>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11" name="フローチャート: 判断 310"/>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2" name="テキスト ボックス 311"/>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52275</xdr:rowOff>
    </xdr:from>
    <xdr:to>
      <xdr:col>55</xdr:col>
      <xdr:colOff>50800</xdr:colOff>
      <xdr:row>36</xdr:row>
      <xdr:rowOff>153875</xdr:rowOff>
    </xdr:to>
    <xdr:sp macro="" textlink="">
      <xdr:nvSpPr>
        <xdr:cNvPr id="318" name="楕円 317"/>
        <xdr:cNvSpPr/>
      </xdr:nvSpPr>
      <xdr:spPr>
        <a:xfrm>
          <a:off x="10426700" y="62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30702</xdr:rowOff>
    </xdr:from>
    <xdr:ext cx="534377" cy="259045"/>
    <xdr:sp macro="" textlink="">
      <xdr:nvSpPr>
        <xdr:cNvPr id="319" name="補助費等該当値テキスト"/>
        <xdr:cNvSpPr txBox="1"/>
      </xdr:nvSpPr>
      <xdr:spPr>
        <a:xfrm>
          <a:off x="10528300" y="62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74221</xdr:rowOff>
    </xdr:from>
    <xdr:to>
      <xdr:col>50</xdr:col>
      <xdr:colOff>165100</xdr:colOff>
      <xdr:row>37</xdr:row>
      <xdr:rowOff>4371</xdr:rowOff>
    </xdr:to>
    <xdr:sp macro="" textlink="">
      <xdr:nvSpPr>
        <xdr:cNvPr id="320" name="楕円 319"/>
        <xdr:cNvSpPr/>
      </xdr:nvSpPr>
      <xdr:spPr>
        <a:xfrm>
          <a:off x="9588500" y="62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166948</xdr:rowOff>
    </xdr:from>
    <xdr:ext cx="534377" cy="259045"/>
    <xdr:sp macro="" textlink="">
      <xdr:nvSpPr>
        <xdr:cNvPr id="321" name="テキスト ボックス 320"/>
        <xdr:cNvSpPr txBox="1"/>
      </xdr:nvSpPr>
      <xdr:spPr>
        <a:xfrm>
          <a:off x="9372111" y="633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91105</xdr:rowOff>
    </xdr:from>
    <xdr:to>
      <xdr:col>46</xdr:col>
      <xdr:colOff>38100</xdr:colOff>
      <xdr:row>37</xdr:row>
      <xdr:rowOff>21255</xdr:rowOff>
    </xdr:to>
    <xdr:sp macro="" textlink="">
      <xdr:nvSpPr>
        <xdr:cNvPr id="322" name="楕円 321"/>
        <xdr:cNvSpPr/>
      </xdr:nvSpPr>
      <xdr:spPr>
        <a:xfrm>
          <a:off x="8699500" y="62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12382</xdr:rowOff>
    </xdr:from>
    <xdr:ext cx="534377" cy="259045"/>
    <xdr:sp macro="" textlink="">
      <xdr:nvSpPr>
        <xdr:cNvPr id="323" name="テキスト ボックス 322"/>
        <xdr:cNvSpPr txBox="1"/>
      </xdr:nvSpPr>
      <xdr:spPr>
        <a:xfrm>
          <a:off x="8483111" y="63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120594</xdr:rowOff>
    </xdr:from>
    <xdr:to>
      <xdr:col>41</xdr:col>
      <xdr:colOff>101600</xdr:colOff>
      <xdr:row>37</xdr:row>
      <xdr:rowOff>50744</xdr:rowOff>
    </xdr:to>
    <xdr:sp macro="" textlink="">
      <xdr:nvSpPr>
        <xdr:cNvPr id="324" name="楕円 323"/>
        <xdr:cNvSpPr/>
      </xdr:nvSpPr>
      <xdr:spPr>
        <a:xfrm>
          <a:off x="7810500" y="62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41871</xdr:rowOff>
    </xdr:from>
    <xdr:ext cx="534377" cy="259045"/>
    <xdr:sp macro="" textlink="">
      <xdr:nvSpPr>
        <xdr:cNvPr id="325" name="テキスト ボックス 324"/>
        <xdr:cNvSpPr txBox="1"/>
      </xdr:nvSpPr>
      <xdr:spPr>
        <a:xfrm>
          <a:off x="7594111" y="63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120055</xdr:rowOff>
    </xdr:from>
    <xdr:to>
      <xdr:col>36</xdr:col>
      <xdr:colOff>165100</xdr:colOff>
      <xdr:row>37</xdr:row>
      <xdr:rowOff>50205</xdr:rowOff>
    </xdr:to>
    <xdr:sp macro="" textlink="">
      <xdr:nvSpPr>
        <xdr:cNvPr id="326" name="楕円 325"/>
        <xdr:cNvSpPr/>
      </xdr:nvSpPr>
      <xdr:spPr>
        <a:xfrm>
          <a:off x="6921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41332</xdr:rowOff>
    </xdr:from>
    <xdr:ext cx="534377" cy="259045"/>
    <xdr:sp macro="" textlink="">
      <xdr:nvSpPr>
        <xdr:cNvPr id="327" name="テキスト ボックス 326"/>
        <xdr:cNvSpPr txBox="1"/>
      </xdr:nvSpPr>
      <xdr:spPr>
        <a:xfrm>
          <a:off x="6705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9" name="直線コネクタ 348"/>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50"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51" name="直線コネクタ 350"/>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2"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3" name="直線コネクタ 352"/>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2938</xdr:rowOff>
    </xdr:from>
    <xdr:to>
      <xdr:col>55</xdr:col>
      <xdr:colOff>0</xdr:colOff>
      <xdr:row>58</xdr:row>
      <xdr:rowOff>15429</xdr:rowOff>
    </xdr:to>
    <xdr:cxnSp macro="">
      <xdr:nvCxnSpPr>
        <xdr:cNvPr id="354" name="直線コネクタ 353"/>
        <xdr:cNvCxnSpPr/>
      </xdr:nvCxnSpPr>
      <xdr:spPr>
        <a:xfrm flipV="1">
          <a:off x="9639300" y="9775588"/>
          <a:ext cx="838200" cy="18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106907</xdr:rowOff>
    </xdr:from>
    <xdr:ext cx="534377" cy="259045"/>
    <xdr:sp macro="" textlink="">
      <xdr:nvSpPr>
        <xdr:cNvPr id="355" name="普通建設事業費平均値テキスト"/>
        <xdr:cNvSpPr txBox="1"/>
      </xdr:nvSpPr>
      <xdr:spPr>
        <a:xfrm>
          <a:off x="10528300" y="9708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6" name="フローチャート: 判断 355"/>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15429</xdr:rowOff>
    </xdr:from>
    <xdr:to>
      <xdr:col>50</xdr:col>
      <xdr:colOff>114300</xdr:colOff>
      <xdr:row>58</xdr:row>
      <xdr:rowOff>65666</xdr:rowOff>
    </xdr:to>
    <xdr:cxnSp macro="">
      <xdr:nvCxnSpPr>
        <xdr:cNvPr id="357" name="直線コネクタ 356"/>
        <xdr:cNvCxnSpPr/>
      </xdr:nvCxnSpPr>
      <xdr:spPr>
        <a:xfrm flipV="1">
          <a:off x="8750300" y="9959529"/>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8" name="フローチャート: 判断 357"/>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9" name="テキスト ボックス 358"/>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55982</xdr:rowOff>
    </xdr:from>
    <xdr:to>
      <xdr:col>45</xdr:col>
      <xdr:colOff>177800</xdr:colOff>
      <xdr:row>58</xdr:row>
      <xdr:rowOff>65666</xdr:rowOff>
    </xdr:to>
    <xdr:cxnSp macro="">
      <xdr:nvCxnSpPr>
        <xdr:cNvPr id="360" name="直線コネクタ 359"/>
        <xdr:cNvCxnSpPr/>
      </xdr:nvCxnSpPr>
      <xdr:spPr>
        <a:xfrm>
          <a:off x="7861300" y="10000082"/>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61" name="フローチャート: 判断 360"/>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2" name="テキスト ボックス 361"/>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21189</xdr:rowOff>
    </xdr:from>
    <xdr:to>
      <xdr:col>41</xdr:col>
      <xdr:colOff>50800</xdr:colOff>
      <xdr:row>58</xdr:row>
      <xdr:rowOff>55982</xdr:rowOff>
    </xdr:to>
    <xdr:cxnSp macro="">
      <xdr:nvCxnSpPr>
        <xdr:cNvPr id="363" name="直線コネクタ 362"/>
        <xdr:cNvCxnSpPr/>
      </xdr:nvCxnSpPr>
      <xdr:spPr>
        <a:xfrm>
          <a:off x="6972300" y="9965289"/>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4" name="フローチャート: 判断 363"/>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5" name="テキスト ボックス 364"/>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6" name="フローチャート: 判断 365"/>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7" name="テキスト ボックス 366"/>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123588</xdr:rowOff>
    </xdr:from>
    <xdr:to>
      <xdr:col>55</xdr:col>
      <xdr:colOff>50800</xdr:colOff>
      <xdr:row>57</xdr:row>
      <xdr:rowOff>53738</xdr:rowOff>
    </xdr:to>
    <xdr:sp macro="" textlink="">
      <xdr:nvSpPr>
        <xdr:cNvPr id="373" name="楕円 372"/>
        <xdr:cNvSpPr/>
      </xdr:nvSpPr>
      <xdr:spPr>
        <a:xfrm>
          <a:off x="10426700" y="97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146465</xdr:rowOff>
    </xdr:from>
    <xdr:ext cx="534377" cy="259045"/>
    <xdr:sp macro="" textlink="">
      <xdr:nvSpPr>
        <xdr:cNvPr id="374" name="普通建設事業費該当値テキスト"/>
        <xdr:cNvSpPr txBox="1"/>
      </xdr:nvSpPr>
      <xdr:spPr>
        <a:xfrm>
          <a:off x="10528300" y="95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136079</xdr:rowOff>
    </xdr:from>
    <xdr:to>
      <xdr:col>50</xdr:col>
      <xdr:colOff>165100</xdr:colOff>
      <xdr:row>58</xdr:row>
      <xdr:rowOff>66229</xdr:rowOff>
    </xdr:to>
    <xdr:sp macro="" textlink="">
      <xdr:nvSpPr>
        <xdr:cNvPr id="375" name="楕円 374"/>
        <xdr:cNvSpPr/>
      </xdr:nvSpPr>
      <xdr:spPr>
        <a:xfrm>
          <a:off x="9588500" y="99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57356</xdr:rowOff>
    </xdr:from>
    <xdr:ext cx="534377" cy="259045"/>
    <xdr:sp macro="" textlink="">
      <xdr:nvSpPr>
        <xdr:cNvPr id="376" name="テキスト ボックス 375"/>
        <xdr:cNvSpPr txBox="1"/>
      </xdr:nvSpPr>
      <xdr:spPr>
        <a:xfrm>
          <a:off x="9372111" y="100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14866</xdr:rowOff>
    </xdr:from>
    <xdr:to>
      <xdr:col>46</xdr:col>
      <xdr:colOff>38100</xdr:colOff>
      <xdr:row>58</xdr:row>
      <xdr:rowOff>116466</xdr:rowOff>
    </xdr:to>
    <xdr:sp macro="" textlink="">
      <xdr:nvSpPr>
        <xdr:cNvPr id="377" name="楕円 376"/>
        <xdr:cNvSpPr/>
      </xdr:nvSpPr>
      <xdr:spPr>
        <a:xfrm>
          <a:off x="8699500" y="9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107593</xdr:rowOff>
    </xdr:from>
    <xdr:ext cx="534377" cy="259045"/>
    <xdr:sp macro="" textlink="">
      <xdr:nvSpPr>
        <xdr:cNvPr id="378" name="テキスト ボックス 377"/>
        <xdr:cNvSpPr txBox="1"/>
      </xdr:nvSpPr>
      <xdr:spPr>
        <a:xfrm>
          <a:off x="8483111" y="100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5182</xdr:rowOff>
    </xdr:from>
    <xdr:to>
      <xdr:col>41</xdr:col>
      <xdr:colOff>101600</xdr:colOff>
      <xdr:row>58</xdr:row>
      <xdr:rowOff>106782</xdr:rowOff>
    </xdr:to>
    <xdr:sp macro="" textlink="">
      <xdr:nvSpPr>
        <xdr:cNvPr id="379" name="楕円 378"/>
        <xdr:cNvSpPr/>
      </xdr:nvSpPr>
      <xdr:spPr>
        <a:xfrm>
          <a:off x="7810500" y="99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97909</xdr:rowOff>
    </xdr:from>
    <xdr:ext cx="534377" cy="259045"/>
    <xdr:sp macro="" textlink="">
      <xdr:nvSpPr>
        <xdr:cNvPr id="380" name="テキスト ボックス 379"/>
        <xdr:cNvSpPr txBox="1"/>
      </xdr:nvSpPr>
      <xdr:spPr>
        <a:xfrm>
          <a:off x="7594111" y="100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141839</xdr:rowOff>
    </xdr:from>
    <xdr:to>
      <xdr:col>36</xdr:col>
      <xdr:colOff>165100</xdr:colOff>
      <xdr:row>58</xdr:row>
      <xdr:rowOff>71989</xdr:rowOff>
    </xdr:to>
    <xdr:sp macro="" textlink="">
      <xdr:nvSpPr>
        <xdr:cNvPr id="381" name="楕円 380"/>
        <xdr:cNvSpPr/>
      </xdr:nvSpPr>
      <xdr:spPr>
        <a:xfrm>
          <a:off x="6921500" y="9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63116</xdr:rowOff>
    </xdr:from>
    <xdr:ext cx="534377" cy="259045"/>
    <xdr:sp macro="" textlink="">
      <xdr:nvSpPr>
        <xdr:cNvPr id="382" name="テキスト ボックス 381"/>
        <xdr:cNvSpPr txBox="1"/>
      </xdr:nvSpPr>
      <xdr:spPr>
        <a:xfrm>
          <a:off x="6705111" y="100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2" name="直線コネクタ 401"/>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3"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4" name="直線コネクタ 403"/>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5"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6" name="直線コネクタ 405"/>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119869</xdr:rowOff>
    </xdr:from>
    <xdr:to>
      <xdr:col>55</xdr:col>
      <xdr:colOff>0</xdr:colOff>
      <xdr:row>78</xdr:row>
      <xdr:rowOff>8466</xdr:rowOff>
    </xdr:to>
    <xdr:cxnSp macro="">
      <xdr:nvCxnSpPr>
        <xdr:cNvPr id="407" name="直線コネクタ 406"/>
        <xdr:cNvCxnSpPr/>
      </xdr:nvCxnSpPr>
      <xdr:spPr>
        <a:xfrm>
          <a:off x="9639300" y="13321519"/>
          <a:ext cx="838200" cy="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8"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9" name="フローチャート: 判断 408"/>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119869</xdr:rowOff>
    </xdr:from>
    <xdr:to>
      <xdr:col>50</xdr:col>
      <xdr:colOff>114300</xdr:colOff>
      <xdr:row>78</xdr:row>
      <xdr:rowOff>9175</xdr:rowOff>
    </xdr:to>
    <xdr:cxnSp macro="">
      <xdr:nvCxnSpPr>
        <xdr:cNvPr id="410" name="直線コネクタ 409"/>
        <xdr:cNvCxnSpPr/>
      </xdr:nvCxnSpPr>
      <xdr:spPr>
        <a:xfrm flipV="1">
          <a:off x="8750300" y="13321519"/>
          <a:ext cx="889000" cy="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11" name="フローチャート: 判断 410"/>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2" name="テキスト ボックス 411"/>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157074</xdr:rowOff>
    </xdr:from>
    <xdr:to>
      <xdr:col>45</xdr:col>
      <xdr:colOff>177800</xdr:colOff>
      <xdr:row>78</xdr:row>
      <xdr:rowOff>9175</xdr:rowOff>
    </xdr:to>
    <xdr:cxnSp macro="">
      <xdr:nvCxnSpPr>
        <xdr:cNvPr id="413" name="直線コネクタ 412"/>
        <xdr:cNvCxnSpPr/>
      </xdr:nvCxnSpPr>
      <xdr:spPr>
        <a:xfrm>
          <a:off x="7861300" y="13358724"/>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4" name="フローチャート: 判断 413"/>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5" name="テキスト ボックス 414"/>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157074</xdr:rowOff>
    </xdr:from>
    <xdr:to>
      <xdr:col>41</xdr:col>
      <xdr:colOff>50800</xdr:colOff>
      <xdr:row>77</xdr:row>
      <xdr:rowOff>161320</xdr:rowOff>
    </xdr:to>
    <xdr:cxnSp macro="">
      <xdr:nvCxnSpPr>
        <xdr:cNvPr id="416" name="直線コネクタ 415"/>
        <xdr:cNvCxnSpPr/>
      </xdr:nvCxnSpPr>
      <xdr:spPr>
        <a:xfrm flipV="1">
          <a:off x="6972300" y="1335872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7" name="フローチャート: 判断 416"/>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8" name="テキスト ボックス 417"/>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9" name="フローチャート: 判断 418"/>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20" name="テキスト ボックス 419"/>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129116</xdr:rowOff>
    </xdr:from>
    <xdr:to>
      <xdr:col>55</xdr:col>
      <xdr:colOff>50800</xdr:colOff>
      <xdr:row>78</xdr:row>
      <xdr:rowOff>59266</xdr:rowOff>
    </xdr:to>
    <xdr:sp macro="" textlink="">
      <xdr:nvSpPr>
        <xdr:cNvPr id="426" name="楕円 425"/>
        <xdr:cNvSpPr/>
      </xdr:nvSpPr>
      <xdr:spPr>
        <a:xfrm>
          <a:off x="10426700" y="133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44043</xdr:rowOff>
    </xdr:from>
    <xdr:ext cx="469744" cy="259045"/>
    <xdr:sp macro="" textlink="">
      <xdr:nvSpPr>
        <xdr:cNvPr id="427" name="普通建設事業費 （ うち新規整備　）該当値テキスト"/>
        <xdr:cNvSpPr txBox="1"/>
      </xdr:nvSpPr>
      <xdr:spPr>
        <a:xfrm>
          <a:off x="10528300" y="132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69069</xdr:rowOff>
    </xdr:from>
    <xdr:to>
      <xdr:col>50</xdr:col>
      <xdr:colOff>165100</xdr:colOff>
      <xdr:row>77</xdr:row>
      <xdr:rowOff>170669</xdr:rowOff>
    </xdr:to>
    <xdr:sp macro="" textlink="">
      <xdr:nvSpPr>
        <xdr:cNvPr id="428" name="楕円 427"/>
        <xdr:cNvSpPr/>
      </xdr:nvSpPr>
      <xdr:spPr>
        <a:xfrm>
          <a:off x="9588500" y="132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15746</xdr:rowOff>
    </xdr:from>
    <xdr:ext cx="534377" cy="259045"/>
    <xdr:sp macro="" textlink="">
      <xdr:nvSpPr>
        <xdr:cNvPr id="429" name="テキスト ボックス 428"/>
        <xdr:cNvSpPr txBox="1"/>
      </xdr:nvSpPr>
      <xdr:spPr>
        <a:xfrm>
          <a:off x="9372111" y="130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129825</xdr:rowOff>
    </xdr:from>
    <xdr:to>
      <xdr:col>46</xdr:col>
      <xdr:colOff>38100</xdr:colOff>
      <xdr:row>78</xdr:row>
      <xdr:rowOff>59975</xdr:rowOff>
    </xdr:to>
    <xdr:sp macro="" textlink="">
      <xdr:nvSpPr>
        <xdr:cNvPr id="430" name="楕円 429"/>
        <xdr:cNvSpPr/>
      </xdr:nvSpPr>
      <xdr:spPr>
        <a:xfrm>
          <a:off x="8699500" y="133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51102</xdr:rowOff>
    </xdr:from>
    <xdr:ext cx="469744" cy="259045"/>
    <xdr:sp macro="" textlink="">
      <xdr:nvSpPr>
        <xdr:cNvPr id="431" name="テキスト ボックス 430"/>
        <xdr:cNvSpPr txBox="1"/>
      </xdr:nvSpPr>
      <xdr:spPr>
        <a:xfrm>
          <a:off x="8515428" y="134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106274</xdr:rowOff>
    </xdr:from>
    <xdr:to>
      <xdr:col>41</xdr:col>
      <xdr:colOff>101600</xdr:colOff>
      <xdr:row>78</xdr:row>
      <xdr:rowOff>36424</xdr:rowOff>
    </xdr:to>
    <xdr:sp macro="" textlink="">
      <xdr:nvSpPr>
        <xdr:cNvPr id="432" name="楕円 431"/>
        <xdr:cNvSpPr/>
      </xdr:nvSpPr>
      <xdr:spPr>
        <a:xfrm>
          <a:off x="7810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27551</xdr:rowOff>
    </xdr:from>
    <xdr:ext cx="469744" cy="259045"/>
    <xdr:sp macro="" textlink="">
      <xdr:nvSpPr>
        <xdr:cNvPr id="433" name="テキスト ボックス 432"/>
        <xdr:cNvSpPr txBox="1"/>
      </xdr:nvSpPr>
      <xdr:spPr>
        <a:xfrm>
          <a:off x="7626428" y="134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110520</xdr:rowOff>
    </xdr:from>
    <xdr:to>
      <xdr:col>36</xdr:col>
      <xdr:colOff>165100</xdr:colOff>
      <xdr:row>78</xdr:row>
      <xdr:rowOff>40670</xdr:rowOff>
    </xdr:to>
    <xdr:sp macro="" textlink="">
      <xdr:nvSpPr>
        <xdr:cNvPr id="434" name="楕円 433"/>
        <xdr:cNvSpPr/>
      </xdr:nvSpPr>
      <xdr:spPr>
        <a:xfrm>
          <a:off x="6921500" y="133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31797</xdr:rowOff>
    </xdr:from>
    <xdr:ext cx="469744" cy="259045"/>
    <xdr:sp macro="" textlink="">
      <xdr:nvSpPr>
        <xdr:cNvPr id="435" name="テキスト ボックス 434"/>
        <xdr:cNvSpPr txBox="1"/>
      </xdr:nvSpPr>
      <xdr:spPr>
        <a:xfrm>
          <a:off x="6737428" y="134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9" name="直線コネクタ 458"/>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0"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1" name="直線コネクタ 460"/>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2"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3" name="直線コネクタ 462"/>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78454</xdr:rowOff>
    </xdr:from>
    <xdr:to>
      <xdr:col>55</xdr:col>
      <xdr:colOff>0</xdr:colOff>
      <xdr:row>98</xdr:row>
      <xdr:rowOff>7950</xdr:rowOff>
    </xdr:to>
    <xdr:cxnSp macro="">
      <xdr:nvCxnSpPr>
        <xdr:cNvPr id="464" name="直線コネクタ 463"/>
        <xdr:cNvCxnSpPr/>
      </xdr:nvCxnSpPr>
      <xdr:spPr>
        <a:xfrm flipV="1">
          <a:off x="9639300" y="15851854"/>
          <a:ext cx="838200" cy="9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5"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6" name="フローチャート: 判断 465"/>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7950</xdr:rowOff>
    </xdr:from>
    <xdr:to>
      <xdr:col>50</xdr:col>
      <xdr:colOff>114300</xdr:colOff>
      <xdr:row>98</xdr:row>
      <xdr:rowOff>28411</xdr:rowOff>
    </xdr:to>
    <xdr:cxnSp macro="">
      <xdr:nvCxnSpPr>
        <xdr:cNvPr id="467" name="直線コネクタ 466"/>
        <xdr:cNvCxnSpPr/>
      </xdr:nvCxnSpPr>
      <xdr:spPr>
        <a:xfrm flipV="1">
          <a:off x="8750300" y="16810050"/>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8" name="フローチャート: 判断 467"/>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9" name="テキスト ボックス 468"/>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28411</xdr:rowOff>
    </xdr:from>
    <xdr:to>
      <xdr:col>45</xdr:col>
      <xdr:colOff>177800</xdr:colOff>
      <xdr:row>98</xdr:row>
      <xdr:rowOff>48888</xdr:rowOff>
    </xdr:to>
    <xdr:cxnSp macro="">
      <xdr:nvCxnSpPr>
        <xdr:cNvPr id="470" name="直線コネクタ 469"/>
        <xdr:cNvCxnSpPr/>
      </xdr:nvCxnSpPr>
      <xdr:spPr>
        <a:xfrm flipV="1">
          <a:off x="7861300" y="16830511"/>
          <a:ext cx="889000" cy="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1" name="フローチャート: 判断 470"/>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2" name="テキスト ボックス 471"/>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72720</xdr:rowOff>
    </xdr:from>
    <xdr:to>
      <xdr:col>41</xdr:col>
      <xdr:colOff>50800</xdr:colOff>
      <xdr:row>98</xdr:row>
      <xdr:rowOff>48888</xdr:rowOff>
    </xdr:to>
    <xdr:cxnSp macro="">
      <xdr:nvCxnSpPr>
        <xdr:cNvPr id="473" name="直線コネクタ 472"/>
        <xdr:cNvCxnSpPr/>
      </xdr:nvCxnSpPr>
      <xdr:spPr>
        <a:xfrm>
          <a:off x="6972300" y="16703370"/>
          <a:ext cx="889000" cy="1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4" name="フローチャート: 判断 473"/>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5" name="テキスト ボックス 474"/>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6" name="フローチャート: 判断 475"/>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7" name="テキスト ボックス 476"/>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27654</xdr:rowOff>
    </xdr:from>
    <xdr:to>
      <xdr:col>55</xdr:col>
      <xdr:colOff>50800</xdr:colOff>
      <xdr:row>92</xdr:row>
      <xdr:rowOff>129254</xdr:rowOff>
    </xdr:to>
    <xdr:sp macro="" textlink="">
      <xdr:nvSpPr>
        <xdr:cNvPr id="483" name="楕円 482"/>
        <xdr:cNvSpPr/>
      </xdr:nvSpPr>
      <xdr:spPr>
        <a:xfrm>
          <a:off x="10426700" y="15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50531</xdr:rowOff>
    </xdr:from>
    <xdr:ext cx="534377" cy="259045"/>
    <xdr:sp macro="" textlink="">
      <xdr:nvSpPr>
        <xdr:cNvPr id="484" name="普通建設事業費 （ うち更新整備　）該当値テキスト"/>
        <xdr:cNvSpPr txBox="1"/>
      </xdr:nvSpPr>
      <xdr:spPr>
        <a:xfrm>
          <a:off x="10528300" y="156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128600</xdr:rowOff>
    </xdr:from>
    <xdr:to>
      <xdr:col>50</xdr:col>
      <xdr:colOff>165100</xdr:colOff>
      <xdr:row>98</xdr:row>
      <xdr:rowOff>58750</xdr:rowOff>
    </xdr:to>
    <xdr:sp macro="" textlink="">
      <xdr:nvSpPr>
        <xdr:cNvPr id="485" name="楕円 484"/>
        <xdr:cNvSpPr/>
      </xdr:nvSpPr>
      <xdr:spPr>
        <a:xfrm>
          <a:off x="9588500" y="167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49877</xdr:rowOff>
    </xdr:from>
    <xdr:ext cx="534377" cy="259045"/>
    <xdr:sp macro="" textlink="">
      <xdr:nvSpPr>
        <xdr:cNvPr id="486" name="テキスト ボックス 485"/>
        <xdr:cNvSpPr txBox="1"/>
      </xdr:nvSpPr>
      <xdr:spPr>
        <a:xfrm>
          <a:off x="9372111" y="16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149061</xdr:rowOff>
    </xdr:from>
    <xdr:to>
      <xdr:col>46</xdr:col>
      <xdr:colOff>38100</xdr:colOff>
      <xdr:row>98</xdr:row>
      <xdr:rowOff>79211</xdr:rowOff>
    </xdr:to>
    <xdr:sp macro="" textlink="">
      <xdr:nvSpPr>
        <xdr:cNvPr id="487" name="楕円 486"/>
        <xdr:cNvSpPr/>
      </xdr:nvSpPr>
      <xdr:spPr>
        <a:xfrm>
          <a:off x="86995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70338</xdr:rowOff>
    </xdr:from>
    <xdr:ext cx="469744" cy="259045"/>
    <xdr:sp macro="" textlink="">
      <xdr:nvSpPr>
        <xdr:cNvPr id="488" name="テキスト ボックス 487"/>
        <xdr:cNvSpPr txBox="1"/>
      </xdr:nvSpPr>
      <xdr:spPr>
        <a:xfrm>
          <a:off x="8515428" y="168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169538</xdr:rowOff>
    </xdr:from>
    <xdr:to>
      <xdr:col>41</xdr:col>
      <xdr:colOff>101600</xdr:colOff>
      <xdr:row>98</xdr:row>
      <xdr:rowOff>99688</xdr:rowOff>
    </xdr:to>
    <xdr:sp macro="" textlink="">
      <xdr:nvSpPr>
        <xdr:cNvPr id="489" name="楕円 488"/>
        <xdr:cNvSpPr/>
      </xdr:nvSpPr>
      <xdr:spPr>
        <a:xfrm>
          <a:off x="7810500" y="168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90815</xdr:rowOff>
    </xdr:from>
    <xdr:ext cx="469744" cy="259045"/>
    <xdr:sp macro="" textlink="">
      <xdr:nvSpPr>
        <xdr:cNvPr id="490" name="テキスト ボックス 489"/>
        <xdr:cNvSpPr txBox="1"/>
      </xdr:nvSpPr>
      <xdr:spPr>
        <a:xfrm>
          <a:off x="7626428" y="168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21920</xdr:rowOff>
    </xdr:from>
    <xdr:to>
      <xdr:col>36</xdr:col>
      <xdr:colOff>165100</xdr:colOff>
      <xdr:row>97</xdr:row>
      <xdr:rowOff>123520</xdr:rowOff>
    </xdr:to>
    <xdr:sp macro="" textlink="">
      <xdr:nvSpPr>
        <xdr:cNvPr id="491" name="楕円 490"/>
        <xdr:cNvSpPr/>
      </xdr:nvSpPr>
      <xdr:spPr>
        <a:xfrm>
          <a:off x="6921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114647</xdr:rowOff>
    </xdr:from>
    <xdr:ext cx="534377" cy="259045"/>
    <xdr:sp macro="" textlink="">
      <xdr:nvSpPr>
        <xdr:cNvPr id="492" name="テキスト ボックス 491"/>
        <xdr:cNvSpPr txBox="1"/>
      </xdr:nvSpPr>
      <xdr:spPr>
        <a:xfrm>
          <a:off x="6705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91649</xdr:rowOff>
    </xdr:from>
    <xdr:to>
      <xdr:col>85</xdr:col>
      <xdr:colOff>127000</xdr:colOff>
      <xdr:row>76</xdr:row>
      <xdr:rowOff>100473</xdr:rowOff>
    </xdr:to>
    <xdr:cxnSp macro="">
      <xdr:nvCxnSpPr>
        <xdr:cNvPr id="627" name="直線コネクタ 626"/>
        <xdr:cNvCxnSpPr/>
      </xdr:nvCxnSpPr>
      <xdr:spPr>
        <a:xfrm>
          <a:off x="15481300" y="13121849"/>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91215</xdr:rowOff>
    </xdr:from>
    <xdr:to>
      <xdr:col>81</xdr:col>
      <xdr:colOff>50800</xdr:colOff>
      <xdr:row>76</xdr:row>
      <xdr:rowOff>91649</xdr:rowOff>
    </xdr:to>
    <xdr:cxnSp macro="">
      <xdr:nvCxnSpPr>
        <xdr:cNvPr id="630" name="直線コネクタ 629"/>
        <xdr:cNvCxnSpPr/>
      </xdr:nvCxnSpPr>
      <xdr:spPr>
        <a:xfrm>
          <a:off x="14592300" y="13121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2" name="テキスト ボックス 631"/>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91215</xdr:rowOff>
    </xdr:from>
    <xdr:to>
      <xdr:col>76</xdr:col>
      <xdr:colOff>114300</xdr:colOff>
      <xdr:row>76</xdr:row>
      <xdr:rowOff>95855</xdr:rowOff>
    </xdr:to>
    <xdr:cxnSp macro="">
      <xdr:nvCxnSpPr>
        <xdr:cNvPr id="633" name="直線コネクタ 632"/>
        <xdr:cNvCxnSpPr/>
      </xdr:nvCxnSpPr>
      <xdr:spPr>
        <a:xfrm flipV="1">
          <a:off x="13703300" y="13121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95855</xdr:rowOff>
    </xdr:from>
    <xdr:to>
      <xdr:col>71</xdr:col>
      <xdr:colOff>177800</xdr:colOff>
      <xdr:row>76</xdr:row>
      <xdr:rowOff>103330</xdr:rowOff>
    </xdr:to>
    <xdr:cxnSp macro="">
      <xdr:nvCxnSpPr>
        <xdr:cNvPr id="636" name="直線コネクタ 635"/>
        <xdr:cNvCxnSpPr/>
      </xdr:nvCxnSpPr>
      <xdr:spPr>
        <a:xfrm flipV="1">
          <a:off x="12814300" y="13126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49673</xdr:rowOff>
    </xdr:from>
    <xdr:to>
      <xdr:col>85</xdr:col>
      <xdr:colOff>177800</xdr:colOff>
      <xdr:row>76</xdr:row>
      <xdr:rowOff>151273</xdr:rowOff>
    </xdr:to>
    <xdr:sp macro="" textlink="">
      <xdr:nvSpPr>
        <xdr:cNvPr id="646" name="楕円 645"/>
        <xdr:cNvSpPr/>
      </xdr:nvSpPr>
      <xdr:spPr>
        <a:xfrm>
          <a:off x="16268700" y="130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28100</xdr:rowOff>
    </xdr:from>
    <xdr:ext cx="534377" cy="259045"/>
    <xdr:sp macro="" textlink="">
      <xdr:nvSpPr>
        <xdr:cNvPr id="647" name="公債費該当値テキスト"/>
        <xdr:cNvSpPr txBox="1"/>
      </xdr:nvSpPr>
      <xdr:spPr>
        <a:xfrm>
          <a:off x="16370300" y="130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40849</xdr:rowOff>
    </xdr:from>
    <xdr:to>
      <xdr:col>81</xdr:col>
      <xdr:colOff>101600</xdr:colOff>
      <xdr:row>76</xdr:row>
      <xdr:rowOff>142449</xdr:rowOff>
    </xdr:to>
    <xdr:sp macro="" textlink="">
      <xdr:nvSpPr>
        <xdr:cNvPr id="648" name="楕円 647"/>
        <xdr:cNvSpPr/>
      </xdr:nvSpPr>
      <xdr:spPr>
        <a:xfrm>
          <a:off x="15430500" y="130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133576</xdr:rowOff>
    </xdr:from>
    <xdr:ext cx="534377" cy="259045"/>
    <xdr:sp macro="" textlink="">
      <xdr:nvSpPr>
        <xdr:cNvPr id="649" name="テキスト ボックス 648"/>
        <xdr:cNvSpPr txBox="1"/>
      </xdr:nvSpPr>
      <xdr:spPr>
        <a:xfrm>
          <a:off x="15214111" y="131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40415</xdr:rowOff>
    </xdr:from>
    <xdr:to>
      <xdr:col>76</xdr:col>
      <xdr:colOff>165100</xdr:colOff>
      <xdr:row>76</xdr:row>
      <xdr:rowOff>142015</xdr:rowOff>
    </xdr:to>
    <xdr:sp macro="" textlink="">
      <xdr:nvSpPr>
        <xdr:cNvPr id="650" name="楕円 649"/>
        <xdr:cNvSpPr/>
      </xdr:nvSpPr>
      <xdr:spPr>
        <a:xfrm>
          <a:off x="145415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133142</xdr:rowOff>
    </xdr:from>
    <xdr:ext cx="534377" cy="259045"/>
    <xdr:sp macro="" textlink="">
      <xdr:nvSpPr>
        <xdr:cNvPr id="651" name="テキスト ボックス 650"/>
        <xdr:cNvSpPr txBox="1"/>
      </xdr:nvSpPr>
      <xdr:spPr>
        <a:xfrm>
          <a:off x="14325111" y="131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45055</xdr:rowOff>
    </xdr:from>
    <xdr:to>
      <xdr:col>72</xdr:col>
      <xdr:colOff>38100</xdr:colOff>
      <xdr:row>76</xdr:row>
      <xdr:rowOff>146655</xdr:rowOff>
    </xdr:to>
    <xdr:sp macro="" textlink="">
      <xdr:nvSpPr>
        <xdr:cNvPr id="652" name="楕円 651"/>
        <xdr:cNvSpPr/>
      </xdr:nvSpPr>
      <xdr:spPr>
        <a:xfrm>
          <a:off x="13652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137782</xdr:rowOff>
    </xdr:from>
    <xdr:ext cx="534377" cy="259045"/>
    <xdr:sp macro="" textlink="">
      <xdr:nvSpPr>
        <xdr:cNvPr id="653" name="テキスト ボックス 652"/>
        <xdr:cNvSpPr txBox="1"/>
      </xdr:nvSpPr>
      <xdr:spPr>
        <a:xfrm>
          <a:off x="13436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52530</xdr:rowOff>
    </xdr:from>
    <xdr:to>
      <xdr:col>67</xdr:col>
      <xdr:colOff>101600</xdr:colOff>
      <xdr:row>76</xdr:row>
      <xdr:rowOff>154130</xdr:rowOff>
    </xdr:to>
    <xdr:sp macro="" textlink="">
      <xdr:nvSpPr>
        <xdr:cNvPr id="654" name="楕円 653"/>
        <xdr:cNvSpPr/>
      </xdr:nvSpPr>
      <xdr:spPr>
        <a:xfrm>
          <a:off x="127635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145257</xdr:rowOff>
    </xdr:from>
    <xdr:ext cx="534377" cy="259045"/>
    <xdr:sp macro="" textlink="">
      <xdr:nvSpPr>
        <xdr:cNvPr id="655" name="テキスト ボックス 654"/>
        <xdr:cNvSpPr txBox="1"/>
      </xdr:nvSpPr>
      <xdr:spPr>
        <a:xfrm>
          <a:off x="12547111" y="131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18703</xdr:rowOff>
    </xdr:from>
    <xdr:to>
      <xdr:col>85</xdr:col>
      <xdr:colOff>127000</xdr:colOff>
      <xdr:row>99</xdr:row>
      <xdr:rowOff>22775</xdr:rowOff>
    </xdr:to>
    <xdr:cxnSp macro="">
      <xdr:nvCxnSpPr>
        <xdr:cNvPr id="684" name="直線コネクタ 683"/>
        <xdr:cNvCxnSpPr/>
      </xdr:nvCxnSpPr>
      <xdr:spPr>
        <a:xfrm>
          <a:off x="15481300" y="16992253"/>
          <a:ext cx="8382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5"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16748</xdr:rowOff>
    </xdr:from>
    <xdr:to>
      <xdr:col>81</xdr:col>
      <xdr:colOff>50800</xdr:colOff>
      <xdr:row>99</xdr:row>
      <xdr:rowOff>18703</xdr:rowOff>
    </xdr:to>
    <xdr:cxnSp macro="">
      <xdr:nvCxnSpPr>
        <xdr:cNvPr id="687" name="直線コネクタ 686"/>
        <xdr:cNvCxnSpPr/>
      </xdr:nvCxnSpPr>
      <xdr:spPr>
        <a:xfrm>
          <a:off x="14592300" y="16990298"/>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9" name="テキスト ボックス 688"/>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6894</xdr:rowOff>
    </xdr:from>
    <xdr:to>
      <xdr:col>76</xdr:col>
      <xdr:colOff>114300</xdr:colOff>
      <xdr:row>99</xdr:row>
      <xdr:rowOff>16748</xdr:rowOff>
    </xdr:to>
    <xdr:cxnSp macro="">
      <xdr:nvCxnSpPr>
        <xdr:cNvPr id="690" name="直線コネクタ 689"/>
        <xdr:cNvCxnSpPr/>
      </xdr:nvCxnSpPr>
      <xdr:spPr>
        <a:xfrm>
          <a:off x="13703300" y="16980444"/>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2" name="テキスト ボックス 691"/>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148242</xdr:rowOff>
    </xdr:from>
    <xdr:to>
      <xdr:col>71</xdr:col>
      <xdr:colOff>177800</xdr:colOff>
      <xdr:row>99</xdr:row>
      <xdr:rowOff>6894</xdr:rowOff>
    </xdr:to>
    <xdr:cxnSp macro="">
      <xdr:nvCxnSpPr>
        <xdr:cNvPr id="693" name="直線コネクタ 692"/>
        <xdr:cNvCxnSpPr/>
      </xdr:nvCxnSpPr>
      <xdr:spPr>
        <a:xfrm>
          <a:off x="12814300" y="16950342"/>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5" name="テキスト ボックス 694"/>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7" name="テキスト ボックス 696"/>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143425</xdr:rowOff>
    </xdr:from>
    <xdr:to>
      <xdr:col>85</xdr:col>
      <xdr:colOff>177800</xdr:colOff>
      <xdr:row>99</xdr:row>
      <xdr:rowOff>73575</xdr:rowOff>
    </xdr:to>
    <xdr:sp macro="" textlink="">
      <xdr:nvSpPr>
        <xdr:cNvPr id="703" name="楕円 702"/>
        <xdr:cNvSpPr/>
      </xdr:nvSpPr>
      <xdr:spPr>
        <a:xfrm>
          <a:off x="16268700" y="169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58352</xdr:rowOff>
    </xdr:from>
    <xdr:ext cx="469744" cy="259045"/>
    <xdr:sp macro="" textlink="">
      <xdr:nvSpPr>
        <xdr:cNvPr id="704" name="積立金該当値テキスト"/>
        <xdr:cNvSpPr txBox="1"/>
      </xdr:nvSpPr>
      <xdr:spPr>
        <a:xfrm>
          <a:off x="16370300" y="1686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139353</xdr:rowOff>
    </xdr:from>
    <xdr:to>
      <xdr:col>81</xdr:col>
      <xdr:colOff>101600</xdr:colOff>
      <xdr:row>99</xdr:row>
      <xdr:rowOff>69503</xdr:rowOff>
    </xdr:to>
    <xdr:sp macro="" textlink="">
      <xdr:nvSpPr>
        <xdr:cNvPr id="705" name="楕円 704"/>
        <xdr:cNvSpPr/>
      </xdr:nvSpPr>
      <xdr:spPr>
        <a:xfrm>
          <a:off x="15430500" y="169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60630</xdr:rowOff>
    </xdr:from>
    <xdr:ext cx="469744" cy="259045"/>
    <xdr:sp macro="" textlink="">
      <xdr:nvSpPr>
        <xdr:cNvPr id="706" name="テキスト ボックス 705"/>
        <xdr:cNvSpPr txBox="1"/>
      </xdr:nvSpPr>
      <xdr:spPr>
        <a:xfrm>
          <a:off x="15246428" y="1703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137398</xdr:rowOff>
    </xdr:from>
    <xdr:to>
      <xdr:col>76</xdr:col>
      <xdr:colOff>165100</xdr:colOff>
      <xdr:row>99</xdr:row>
      <xdr:rowOff>67548</xdr:rowOff>
    </xdr:to>
    <xdr:sp macro="" textlink="">
      <xdr:nvSpPr>
        <xdr:cNvPr id="707" name="楕円 706"/>
        <xdr:cNvSpPr/>
      </xdr:nvSpPr>
      <xdr:spPr>
        <a:xfrm>
          <a:off x="14541500" y="169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58675</xdr:rowOff>
    </xdr:from>
    <xdr:ext cx="469744" cy="259045"/>
    <xdr:sp macro="" textlink="">
      <xdr:nvSpPr>
        <xdr:cNvPr id="708" name="テキスト ボックス 707"/>
        <xdr:cNvSpPr txBox="1"/>
      </xdr:nvSpPr>
      <xdr:spPr>
        <a:xfrm>
          <a:off x="14357428" y="1703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127544</xdr:rowOff>
    </xdr:from>
    <xdr:to>
      <xdr:col>72</xdr:col>
      <xdr:colOff>38100</xdr:colOff>
      <xdr:row>99</xdr:row>
      <xdr:rowOff>57694</xdr:rowOff>
    </xdr:to>
    <xdr:sp macro="" textlink="">
      <xdr:nvSpPr>
        <xdr:cNvPr id="709" name="楕円 708"/>
        <xdr:cNvSpPr/>
      </xdr:nvSpPr>
      <xdr:spPr>
        <a:xfrm>
          <a:off x="13652500" y="169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48821</xdr:rowOff>
    </xdr:from>
    <xdr:ext cx="469744" cy="259045"/>
    <xdr:sp macro="" textlink="">
      <xdr:nvSpPr>
        <xdr:cNvPr id="710" name="テキスト ボックス 709"/>
        <xdr:cNvSpPr txBox="1"/>
      </xdr:nvSpPr>
      <xdr:spPr>
        <a:xfrm>
          <a:off x="13468428" y="170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97442</xdr:rowOff>
    </xdr:from>
    <xdr:to>
      <xdr:col>67</xdr:col>
      <xdr:colOff>101600</xdr:colOff>
      <xdr:row>99</xdr:row>
      <xdr:rowOff>27592</xdr:rowOff>
    </xdr:to>
    <xdr:sp macro="" textlink="">
      <xdr:nvSpPr>
        <xdr:cNvPr id="711" name="楕円 710"/>
        <xdr:cNvSpPr/>
      </xdr:nvSpPr>
      <xdr:spPr>
        <a:xfrm>
          <a:off x="12763500" y="168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44119</xdr:rowOff>
    </xdr:from>
    <xdr:ext cx="534377" cy="259045"/>
    <xdr:sp macro="" textlink="">
      <xdr:nvSpPr>
        <xdr:cNvPr id="712" name="テキスト ボックス 711"/>
        <xdr:cNvSpPr txBox="1"/>
      </xdr:nvSpPr>
      <xdr:spPr>
        <a:xfrm>
          <a:off x="12547111" y="166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2"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6" name="テキスト ボックス 745"/>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44450</xdr:rowOff>
    </xdr:to>
    <xdr:cxnSp macro="">
      <xdr:nvCxnSpPr>
        <xdr:cNvPr id="747" name="直線コネクタ 746"/>
        <xdr:cNvCxnSpPr/>
      </xdr:nvCxnSpPr>
      <xdr:spPr>
        <a:xfrm>
          <a:off x="19545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9" name="テキスト ボックス 748"/>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27940</xdr:rowOff>
    </xdr:from>
    <xdr:to>
      <xdr:col>102</xdr:col>
      <xdr:colOff>114300</xdr:colOff>
      <xdr:row>39</xdr:row>
      <xdr:rowOff>37592</xdr:rowOff>
    </xdr:to>
    <xdr:cxnSp macro="">
      <xdr:nvCxnSpPr>
        <xdr:cNvPr id="750" name="直線コネクタ 749"/>
        <xdr:cNvCxnSpPr/>
      </xdr:nvCxnSpPr>
      <xdr:spPr>
        <a:xfrm>
          <a:off x="18656300" y="67144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4" name="テキスト ボックス 753"/>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66" name="楕円 765"/>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67" name="テキスト ボックス 766"/>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148590</xdr:rowOff>
    </xdr:from>
    <xdr:to>
      <xdr:col>98</xdr:col>
      <xdr:colOff>38100</xdr:colOff>
      <xdr:row>39</xdr:row>
      <xdr:rowOff>78740</xdr:rowOff>
    </xdr:to>
    <xdr:sp macro="" textlink="">
      <xdr:nvSpPr>
        <xdr:cNvPr id="768" name="楕円 767"/>
        <xdr:cNvSpPr/>
      </xdr:nvSpPr>
      <xdr:spPr>
        <a:xfrm>
          <a:off x="18605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69867</xdr:rowOff>
    </xdr:from>
    <xdr:ext cx="378565" cy="259045"/>
    <xdr:sp macro="" textlink="">
      <xdr:nvSpPr>
        <xdr:cNvPr id="769" name="テキスト ボックス 768"/>
        <xdr:cNvSpPr txBox="1"/>
      </xdr:nvSpPr>
      <xdr:spPr>
        <a:xfrm>
          <a:off x="18467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156673</xdr:rowOff>
    </xdr:from>
    <xdr:to>
      <xdr:col>116</xdr:col>
      <xdr:colOff>63500</xdr:colOff>
      <xdr:row>57</xdr:row>
      <xdr:rowOff>156788</xdr:rowOff>
    </xdr:to>
    <xdr:cxnSp macro="">
      <xdr:nvCxnSpPr>
        <xdr:cNvPr id="794" name="直線コネクタ 793"/>
        <xdr:cNvCxnSpPr/>
      </xdr:nvCxnSpPr>
      <xdr:spPr>
        <a:xfrm flipV="1">
          <a:off x="21323300" y="992932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5"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156788</xdr:rowOff>
    </xdr:from>
    <xdr:to>
      <xdr:col>111</xdr:col>
      <xdr:colOff>177800</xdr:colOff>
      <xdr:row>57</xdr:row>
      <xdr:rowOff>156845</xdr:rowOff>
    </xdr:to>
    <xdr:cxnSp macro="">
      <xdr:nvCxnSpPr>
        <xdr:cNvPr id="797" name="直線コネクタ 796"/>
        <xdr:cNvCxnSpPr/>
      </xdr:nvCxnSpPr>
      <xdr:spPr>
        <a:xfrm flipV="1">
          <a:off x="20434300" y="992943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9" name="テキスト ボックス 798"/>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155587</xdr:rowOff>
    </xdr:from>
    <xdr:to>
      <xdr:col>107</xdr:col>
      <xdr:colOff>50800</xdr:colOff>
      <xdr:row>57</xdr:row>
      <xdr:rowOff>156845</xdr:rowOff>
    </xdr:to>
    <xdr:cxnSp macro="">
      <xdr:nvCxnSpPr>
        <xdr:cNvPr id="800" name="直線コネクタ 799"/>
        <xdr:cNvCxnSpPr/>
      </xdr:nvCxnSpPr>
      <xdr:spPr>
        <a:xfrm>
          <a:off x="19545300" y="992823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2" name="テキスト ボックス 801"/>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155587</xdr:rowOff>
    </xdr:from>
    <xdr:to>
      <xdr:col>102</xdr:col>
      <xdr:colOff>114300</xdr:colOff>
      <xdr:row>57</xdr:row>
      <xdr:rowOff>155702</xdr:rowOff>
    </xdr:to>
    <xdr:cxnSp macro="">
      <xdr:nvCxnSpPr>
        <xdr:cNvPr id="803" name="直線コネクタ 802"/>
        <xdr:cNvCxnSpPr/>
      </xdr:nvCxnSpPr>
      <xdr:spPr>
        <a:xfrm flipV="1">
          <a:off x="18656300" y="992823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5" name="テキスト ボックス 804"/>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7" name="テキスト ボックス 806"/>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105873</xdr:rowOff>
    </xdr:from>
    <xdr:to>
      <xdr:col>116</xdr:col>
      <xdr:colOff>114300</xdr:colOff>
      <xdr:row>58</xdr:row>
      <xdr:rowOff>36023</xdr:rowOff>
    </xdr:to>
    <xdr:sp macro="" textlink="">
      <xdr:nvSpPr>
        <xdr:cNvPr id="813" name="楕円 812"/>
        <xdr:cNvSpPr/>
      </xdr:nvSpPr>
      <xdr:spPr>
        <a:xfrm>
          <a:off x="221107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20800</xdr:rowOff>
    </xdr:from>
    <xdr:ext cx="378565" cy="259045"/>
    <xdr:sp macro="" textlink="">
      <xdr:nvSpPr>
        <xdr:cNvPr id="814" name="貸付金該当値テキスト"/>
        <xdr:cNvSpPr txBox="1"/>
      </xdr:nvSpPr>
      <xdr:spPr>
        <a:xfrm>
          <a:off x="22212300" y="979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105988</xdr:rowOff>
    </xdr:from>
    <xdr:to>
      <xdr:col>112</xdr:col>
      <xdr:colOff>38100</xdr:colOff>
      <xdr:row>58</xdr:row>
      <xdr:rowOff>36138</xdr:rowOff>
    </xdr:to>
    <xdr:sp macro="" textlink="">
      <xdr:nvSpPr>
        <xdr:cNvPr id="815" name="楕円 814"/>
        <xdr:cNvSpPr/>
      </xdr:nvSpPr>
      <xdr:spPr>
        <a:xfrm>
          <a:off x="21272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27265</xdr:rowOff>
    </xdr:from>
    <xdr:ext cx="378565" cy="259045"/>
    <xdr:sp macro="" textlink="">
      <xdr:nvSpPr>
        <xdr:cNvPr id="816" name="テキスト ボックス 815"/>
        <xdr:cNvSpPr txBox="1"/>
      </xdr:nvSpPr>
      <xdr:spPr>
        <a:xfrm>
          <a:off x="21134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106045</xdr:rowOff>
    </xdr:from>
    <xdr:to>
      <xdr:col>107</xdr:col>
      <xdr:colOff>101600</xdr:colOff>
      <xdr:row>58</xdr:row>
      <xdr:rowOff>36195</xdr:rowOff>
    </xdr:to>
    <xdr:sp macro="" textlink="">
      <xdr:nvSpPr>
        <xdr:cNvPr id="817" name="楕円 816"/>
        <xdr:cNvSpPr/>
      </xdr:nvSpPr>
      <xdr:spPr>
        <a:xfrm>
          <a:off x="20383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27322</xdr:rowOff>
    </xdr:from>
    <xdr:ext cx="378565" cy="259045"/>
    <xdr:sp macro="" textlink="">
      <xdr:nvSpPr>
        <xdr:cNvPr id="818" name="テキスト ボックス 817"/>
        <xdr:cNvSpPr txBox="1"/>
      </xdr:nvSpPr>
      <xdr:spPr>
        <a:xfrm>
          <a:off x="20245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104787</xdr:rowOff>
    </xdr:from>
    <xdr:to>
      <xdr:col>102</xdr:col>
      <xdr:colOff>165100</xdr:colOff>
      <xdr:row>58</xdr:row>
      <xdr:rowOff>34937</xdr:rowOff>
    </xdr:to>
    <xdr:sp macro="" textlink="">
      <xdr:nvSpPr>
        <xdr:cNvPr id="819" name="楕円 818"/>
        <xdr:cNvSpPr/>
      </xdr:nvSpPr>
      <xdr:spPr>
        <a:xfrm>
          <a:off x="19494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26064</xdr:rowOff>
    </xdr:from>
    <xdr:ext cx="378565" cy="259045"/>
    <xdr:sp macro="" textlink="">
      <xdr:nvSpPr>
        <xdr:cNvPr id="820" name="テキスト ボックス 819"/>
        <xdr:cNvSpPr txBox="1"/>
      </xdr:nvSpPr>
      <xdr:spPr>
        <a:xfrm>
          <a:off x="19356017" y="99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104902</xdr:rowOff>
    </xdr:from>
    <xdr:to>
      <xdr:col>98</xdr:col>
      <xdr:colOff>38100</xdr:colOff>
      <xdr:row>58</xdr:row>
      <xdr:rowOff>35052</xdr:rowOff>
    </xdr:to>
    <xdr:sp macro="" textlink="">
      <xdr:nvSpPr>
        <xdr:cNvPr id="821" name="楕円 820"/>
        <xdr:cNvSpPr/>
      </xdr:nvSpPr>
      <xdr:spPr>
        <a:xfrm>
          <a:off x="18605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26179</xdr:rowOff>
    </xdr:from>
    <xdr:ext cx="378565" cy="259045"/>
    <xdr:sp macro="" textlink="">
      <xdr:nvSpPr>
        <xdr:cNvPr id="822" name="テキスト ボックス 821"/>
        <xdr:cNvSpPr txBox="1"/>
      </xdr:nvSpPr>
      <xdr:spPr>
        <a:xfrm>
          <a:off x="18467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132562</xdr:rowOff>
    </xdr:from>
    <xdr:to>
      <xdr:col>116</xdr:col>
      <xdr:colOff>63500</xdr:colOff>
      <xdr:row>77</xdr:row>
      <xdr:rowOff>137263</xdr:rowOff>
    </xdr:to>
    <xdr:cxnSp macro="">
      <xdr:nvCxnSpPr>
        <xdr:cNvPr id="849" name="直線コネクタ 848"/>
        <xdr:cNvCxnSpPr/>
      </xdr:nvCxnSpPr>
      <xdr:spPr>
        <a:xfrm flipV="1">
          <a:off x="21323300" y="13334212"/>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137263</xdr:rowOff>
    </xdr:from>
    <xdr:to>
      <xdr:col>111</xdr:col>
      <xdr:colOff>177800</xdr:colOff>
      <xdr:row>77</xdr:row>
      <xdr:rowOff>142160</xdr:rowOff>
    </xdr:to>
    <xdr:cxnSp macro="">
      <xdr:nvCxnSpPr>
        <xdr:cNvPr id="852" name="直線コネクタ 851"/>
        <xdr:cNvCxnSpPr/>
      </xdr:nvCxnSpPr>
      <xdr:spPr>
        <a:xfrm flipV="1">
          <a:off x="20434300" y="13338913"/>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4" name="テキスト ボックス 853"/>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142160</xdr:rowOff>
    </xdr:from>
    <xdr:to>
      <xdr:col>107</xdr:col>
      <xdr:colOff>50800</xdr:colOff>
      <xdr:row>77</xdr:row>
      <xdr:rowOff>145862</xdr:rowOff>
    </xdr:to>
    <xdr:cxnSp macro="">
      <xdr:nvCxnSpPr>
        <xdr:cNvPr id="855" name="直線コネクタ 854"/>
        <xdr:cNvCxnSpPr/>
      </xdr:nvCxnSpPr>
      <xdr:spPr>
        <a:xfrm flipV="1">
          <a:off x="19545300" y="13343810"/>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7" name="テキスト ボックス 856"/>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144687</xdr:rowOff>
    </xdr:from>
    <xdr:to>
      <xdr:col>102</xdr:col>
      <xdr:colOff>114300</xdr:colOff>
      <xdr:row>77</xdr:row>
      <xdr:rowOff>145862</xdr:rowOff>
    </xdr:to>
    <xdr:cxnSp macro="">
      <xdr:nvCxnSpPr>
        <xdr:cNvPr id="858" name="直線コネクタ 857"/>
        <xdr:cNvCxnSpPr/>
      </xdr:nvCxnSpPr>
      <xdr:spPr>
        <a:xfrm>
          <a:off x="18656300" y="1334633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2" name="テキスト ボックス 861"/>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81762</xdr:rowOff>
    </xdr:from>
    <xdr:to>
      <xdr:col>116</xdr:col>
      <xdr:colOff>114300</xdr:colOff>
      <xdr:row>78</xdr:row>
      <xdr:rowOff>11912</xdr:rowOff>
    </xdr:to>
    <xdr:sp macro="" textlink="">
      <xdr:nvSpPr>
        <xdr:cNvPr id="868" name="楕円 867"/>
        <xdr:cNvSpPr/>
      </xdr:nvSpPr>
      <xdr:spPr>
        <a:xfrm>
          <a:off x="22110700" y="132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24889</xdr:rowOff>
    </xdr:from>
    <xdr:ext cx="534377" cy="259045"/>
    <xdr:sp macro="" textlink="">
      <xdr:nvSpPr>
        <xdr:cNvPr id="869" name="繰出金該当値テキスト"/>
        <xdr:cNvSpPr txBox="1"/>
      </xdr:nvSpPr>
      <xdr:spPr>
        <a:xfrm>
          <a:off x="22212300" y="132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86463</xdr:rowOff>
    </xdr:from>
    <xdr:to>
      <xdr:col>112</xdr:col>
      <xdr:colOff>38100</xdr:colOff>
      <xdr:row>78</xdr:row>
      <xdr:rowOff>16613</xdr:rowOff>
    </xdr:to>
    <xdr:sp macro="" textlink="">
      <xdr:nvSpPr>
        <xdr:cNvPr id="870" name="楕円 869"/>
        <xdr:cNvSpPr/>
      </xdr:nvSpPr>
      <xdr:spPr>
        <a:xfrm>
          <a:off x="21272500" y="13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7740</xdr:rowOff>
    </xdr:from>
    <xdr:ext cx="534377" cy="259045"/>
    <xdr:sp macro="" textlink="">
      <xdr:nvSpPr>
        <xdr:cNvPr id="871" name="テキスト ボックス 870"/>
        <xdr:cNvSpPr txBox="1"/>
      </xdr:nvSpPr>
      <xdr:spPr>
        <a:xfrm>
          <a:off x="21056111" y="133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91360</xdr:rowOff>
    </xdr:from>
    <xdr:to>
      <xdr:col>107</xdr:col>
      <xdr:colOff>101600</xdr:colOff>
      <xdr:row>78</xdr:row>
      <xdr:rowOff>21510</xdr:rowOff>
    </xdr:to>
    <xdr:sp macro="" textlink="">
      <xdr:nvSpPr>
        <xdr:cNvPr id="872" name="楕円 871"/>
        <xdr:cNvSpPr/>
      </xdr:nvSpPr>
      <xdr:spPr>
        <a:xfrm>
          <a:off x="20383500" y="132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12637</xdr:rowOff>
    </xdr:from>
    <xdr:ext cx="534377" cy="259045"/>
    <xdr:sp macro="" textlink="">
      <xdr:nvSpPr>
        <xdr:cNvPr id="873" name="テキスト ボックス 872"/>
        <xdr:cNvSpPr txBox="1"/>
      </xdr:nvSpPr>
      <xdr:spPr>
        <a:xfrm>
          <a:off x="20167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95062</xdr:rowOff>
    </xdr:from>
    <xdr:to>
      <xdr:col>102</xdr:col>
      <xdr:colOff>165100</xdr:colOff>
      <xdr:row>78</xdr:row>
      <xdr:rowOff>25212</xdr:rowOff>
    </xdr:to>
    <xdr:sp macro="" textlink="">
      <xdr:nvSpPr>
        <xdr:cNvPr id="874" name="楕円 873"/>
        <xdr:cNvSpPr/>
      </xdr:nvSpPr>
      <xdr:spPr>
        <a:xfrm>
          <a:off x="19494500" y="132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16339</xdr:rowOff>
    </xdr:from>
    <xdr:ext cx="534377" cy="259045"/>
    <xdr:sp macro="" textlink="">
      <xdr:nvSpPr>
        <xdr:cNvPr id="875" name="テキスト ボックス 874"/>
        <xdr:cNvSpPr txBox="1"/>
      </xdr:nvSpPr>
      <xdr:spPr>
        <a:xfrm>
          <a:off x="19278111" y="133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93887</xdr:rowOff>
    </xdr:from>
    <xdr:to>
      <xdr:col>98</xdr:col>
      <xdr:colOff>38100</xdr:colOff>
      <xdr:row>78</xdr:row>
      <xdr:rowOff>24037</xdr:rowOff>
    </xdr:to>
    <xdr:sp macro="" textlink="">
      <xdr:nvSpPr>
        <xdr:cNvPr id="876" name="楕円 875"/>
        <xdr:cNvSpPr/>
      </xdr:nvSpPr>
      <xdr:spPr>
        <a:xfrm>
          <a:off x="186055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15164</xdr:rowOff>
    </xdr:from>
    <xdr:ext cx="534377" cy="259045"/>
    <xdr:sp macro="" textlink="">
      <xdr:nvSpPr>
        <xdr:cNvPr id="877" name="テキスト ボックス 876"/>
        <xdr:cNvSpPr txBox="1"/>
      </xdr:nvSpPr>
      <xdr:spPr>
        <a:xfrm>
          <a:off x="18389111" y="133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334,914</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286,654</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48,260</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増額の主な要因は、人件費、扶助費、普通建設事業費である。</a:t>
          </a:r>
        </a:p>
        <a:p>
          <a:r>
            <a:rPr kumimoji="1" lang="ja-JP" altLang="en-US" sz="1300">
              <a:latin typeface="ＭＳ Ｐゴシック" panose="020B0600070205080204" pitchFamily="50" charset="-128"/>
              <a:ea typeface="ＭＳ Ｐゴシック" panose="020B0600070205080204" pitchFamily="50" charset="-128"/>
            </a:rPr>
            <a:t>　人件費では、退職者数の増などにより、前年度と比較して住民一人当たり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扶助費では、障害者福祉サービスや幼児教育・保育無償化に係る費用の増などにより、前年度と比較して住民一人当たり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4,403</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普通建設事業費では、小中一貫校整備や小学校・中学校施設整備、文化センター施設整備に係る費用の増などにより、前年度と比較して住民一人当たり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40,232</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23767</xdr:rowOff>
    </xdr:from>
    <xdr:to>
      <xdr:col>24</xdr:col>
      <xdr:colOff>63500</xdr:colOff>
      <xdr:row>35</xdr:row>
      <xdr:rowOff>68399</xdr:rowOff>
    </xdr:to>
    <xdr:cxnSp macro="">
      <xdr:nvCxnSpPr>
        <xdr:cNvPr id="63" name="直線コネクタ 62"/>
        <xdr:cNvCxnSpPr/>
      </xdr:nvCxnSpPr>
      <xdr:spPr>
        <a:xfrm flipV="1">
          <a:off x="3797300" y="6024517"/>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3084</xdr:rowOff>
    </xdr:from>
    <xdr:to>
      <xdr:col>19</xdr:col>
      <xdr:colOff>177800</xdr:colOff>
      <xdr:row>35</xdr:row>
      <xdr:rowOff>68399</xdr:rowOff>
    </xdr:to>
    <xdr:cxnSp macro="">
      <xdr:nvCxnSpPr>
        <xdr:cNvPr id="66" name="直線コネクタ 65"/>
        <xdr:cNvCxnSpPr/>
      </xdr:nvCxnSpPr>
      <xdr:spPr>
        <a:xfrm>
          <a:off x="2908300" y="60038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152763</xdr:rowOff>
    </xdr:from>
    <xdr:to>
      <xdr:col>15</xdr:col>
      <xdr:colOff>50800</xdr:colOff>
      <xdr:row>35</xdr:row>
      <xdr:rowOff>3084</xdr:rowOff>
    </xdr:to>
    <xdr:cxnSp macro="">
      <xdr:nvCxnSpPr>
        <xdr:cNvPr id="69" name="直線コネクタ 68"/>
        <xdr:cNvCxnSpPr/>
      </xdr:nvCxnSpPr>
      <xdr:spPr>
        <a:xfrm>
          <a:off x="2019300" y="598206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53703</xdr:rowOff>
    </xdr:from>
    <xdr:to>
      <xdr:col>10</xdr:col>
      <xdr:colOff>114300</xdr:colOff>
      <xdr:row>34</xdr:row>
      <xdr:rowOff>152763</xdr:rowOff>
    </xdr:to>
    <xdr:cxnSp macro="">
      <xdr:nvCxnSpPr>
        <xdr:cNvPr id="72" name="直線コネクタ 71"/>
        <xdr:cNvCxnSpPr/>
      </xdr:nvCxnSpPr>
      <xdr:spPr>
        <a:xfrm>
          <a:off x="1130300" y="5883003"/>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144417</xdr:rowOff>
    </xdr:from>
    <xdr:to>
      <xdr:col>24</xdr:col>
      <xdr:colOff>114300</xdr:colOff>
      <xdr:row>35</xdr:row>
      <xdr:rowOff>74567</xdr:rowOff>
    </xdr:to>
    <xdr:sp macro="" textlink="">
      <xdr:nvSpPr>
        <xdr:cNvPr id="82" name="楕円 81"/>
        <xdr:cNvSpPr/>
      </xdr:nvSpPr>
      <xdr:spPr>
        <a:xfrm>
          <a:off x="45847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167294</xdr:rowOff>
    </xdr:from>
    <xdr:ext cx="469744" cy="259045"/>
    <xdr:sp macro="" textlink="">
      <xdr:nvSpPr>
        <xdr:cNvPr id="83" name="議会費該当値テキスト"/>
        <xdr:cNvSpPr txBox="1"/>
      </xdr:nvSpPr>
      <xdr:spPr>
        <a:xfrm>
          <a:off x="4686300"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17599</xdr:rowOff>
    </xdr:from>
    <xdr:to>
      <xdr:col>20</xdr:col>
      <xdr:colOff>38100</xdr:colOff>
      <xdr:row>35</xdr:row>
      <xdr:rowOff>119199</xdr:rowOff>
    </xdr:to>
    <xdr:sp macro="" textlink="">
      <xdr:nvSpPr>
        <xdr:cNvPr id="84" name="楕円 83"/>
        <xdr:cNvSpPr/>
      </xdr:nvSpPr>
      <xdr:spPr>
        <a:xfrm>
          <a:off x="3746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85" name="テキスト ボックス 84"/>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123734</xdr:rowOff>
    </xdr:from>
    <xdr:to>
      <xdr:col>15</xdr:col>
      <xdr:colOff>101600</xdr:colOff>
      <xdr:row>35</xdr:row>
      <xdr:rowOff>53884</xdr:rowOff>
    </xdr:to>
    <xdr:sp macro="" textlink="">
      <xdr:nvSpPr>
        <xdr:cNvPr id="86" name="楕円 85"/>
        <xdr:cNvSpPr/>
      </xdr:nvSpPr>
      <xdr:spPr>
        <a:xfrm>
          <a:off x="2857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70411</xdr:rowOff>
    </xdr:from>
    <xdr:ext cx="469744" cy="259045"/>
    <xdr:sp macro="" textlink="">
      <xdr:nvSpPr>
        <xdr:cNvPr id="87" name="テキスト ボックス 86"/>
        <xdr:cNvSpPr txBox="1"/>
      </xdr:nvSpPr>
      <xdr:spPr>
        <a:xfrm>
          <a:off x="2673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101963</xdr:rowOff>
    </xdr:from>
    <xdr:to>
      <xdr:col>10</xdr:col>
      <xdr:colOff>165100</xdr:colOff>
      <xdr:row>35</xdr:row>
      <xdr:rowOff>32113</xdr:rowOff>
    </xdr:to>
    <xdr:sp macro="" textlink="">
      <xdr:nvSpPr>
        <xdr:cNvPr id="88" name="楕円 87"/>
        <xdr:cNvSpPr/>
      </xdr:nvSpPr>
      <xdr:spPr>
        <a:xfrm>
          <a:off x="1968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48640</xdr:rowOff>
    </xdr:from>
    <xdr:ext cx="469744" cy="259045"/>
    <xdr:sp macro="" textlink="">
      <xdr:nvSpPr>
        <xdr:cNvPr id="89" name="テキスト ボックス 88"/>
        <xdr:cNvSpPr txBox="1"/>
      </xdr:nvSpPr>
      <xdr:spPr>
        <a:xfrm>
          <a:off x="1784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2903</xdr:rowOff>
    </xdr:from>
    <xdr:to>
      <xdr:col>6</xdr:col>
      <xdr:colOff>38100</xdr:colOff>
      <xdr:row>34</xdr:row>
      <xdr:rowOff>104503</xdr:rowOff>
    </xdr:to>
    <xdr:sp macro="" textlink="">
      <xdr:nvSpPr>
        <xdr:cNvPr id="90" name="楕円 89"/>
        <xdr:cNvSpPr/>
      </xdr:nvSpPr>
      <xdr:spPr>
        <a:xfrm>
          <a:off x="1079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95630</xdr:rowOff>
    </xdr:from>
    <xdr:ext cx="469744" cy="259045"/>
    <xdr:sp macro="" textlink="">
      <xdr:nvSpPr>
        <xdr:cNvPr id="91" name="テキスト ボックス 90"/>
        <xdr:cNvSpPr txBox="1"/>
      </xdr:nvSpPr>
      <xdr:spPr>
        <a:xfrm>
          <a:off x="895428"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56600</xdr:rowOff>
    </xdr:from>
    <xdr:to>
      <xdr:col>24</xdr:col>
      <xdr:colOff>63500</xdr:colOff>
      <xdr:row>58</xdr:row>
      <xdr:rowOff>58631</xdr:rowOff>
    </xdr:to>
    <xdr:cxnSp macro="">
      <xdr:nvCxnSpPr>
        <xdr:cNvPr id="120" name="直線コネクタ 119"/>
        <xdr:cNvCxnSpPr/>
      </xdr:nvCxnSpPr>
      <xdr:spPr>
        <a:xfrm flipV="1">
          <a:off x="3797300" y="10000700"/>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58631</xdr:rowOff>
    </xdr:from>
    <xdr:to>
      <xdr:col>19</xdr:col>
      <xdr:colOff>177800</xdr:colOff>
      <xdr:row>58</xdr:row>
      <xdr:rowOff>66022</xdr:rowOff>
    </xdr:to>
    <xdr:cxnSp macro="">
      <xdr:nvCxnSpPr>
        <xdr:cNvPr id="123" name="直線コネクタ 122"/>
        <xdr:cNvCxnSpPr/>
      </xdr:nvCxnSpPr>
      <xdr:spPr>
        <a:xfrm flipV="1">
          <a:off x="2908300" y="10002731"/>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48717</xdr:rowOff>
    </xdr:from>
    <xdr:to>
      <xdr:col>15</xdr:col>
      <xdr:colOff>50800</xdr:colOff>
      <xdr:row>58</xdr:row>
      <xdr:rowOff>66022</xdr:rowOff>
    </xdr:to>
    <xdr:cxnSp macro="">
      <xdr:nvCxnSpPr>
        <xdr:cNvPr id="126" name="直線コネクタ 125"/>
        <xdr:cNvCxnSpPr/>
      </xdr:nvCxnSpPr>
      <xdr:spPr>
        <a:xfrm>
          <a:off x="2019300" y="9992817"/>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167784</xdr:rowOff>
    </xdr:from>
    <xdr:to>
      <xdr:col>10</xdr:col>
      <xdr:colOff>114300</xdr:colOff>
      <xdr:row>58</xdr:row>
      <xdr:rowOff>48717</xdr:rowOff>
    </xdr:to>
    <xdr:cxnSp macro="">
      <xdr:nvCxnSpPr>
        <xdr:cNvPr id="129" name="直線コネクタ 128"/>
        <xdr:cNvCxnSpPr/>
      </xdr:nvCxnSpPr>
      <xdr:spPr>
        <a:xfrm>
          <a:off x="1130300" y="994043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5800</xdr:rowOff>
    </xdr:from>
    <xdr:to>
      <xdr:col>24</xdr:col>
      <xdr:colOff>114300</xdr:colOff>
      <xdr:row>58</xdr:row>
      <xdr:rowOff>107400</xdr:rowOff>
    </xdr:to>
    <xdr:sp macro="" textlink="">
      <xdr:nvSpPr>
        <xdr:cNvPr id="139" name="楕円 138"/>
        <xdr:cNvSpPr/>
      </xdr:nvSpPr>
      <xdr:spPr>
        <a:xfrm>
          <a:off x="4584700" y="99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92177</xdr:rowOff>
    </xdr:from>
    <xdr:ext cx="534377" cy="259045"/>
    <xdr:sp macro="" textlink="">
      <xdr:nvSpPr>
        <xdr:cNvPr id="140" name="総務費該当値テキスト"/>
        <xdr:cNvSpPr txBox="1"/>
      </xdr:nvSpPr>
      <xdr:spPr>
        <a:xfrm>
          <a:off x="4686300" y="98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7831</xdr:rowOff>
    </xdr:from>
    <xdr:to>
      <xdr:col>20</xdr:col>
      <xdr:colOff>38100</xdr:colOff>
      <xdr:row>58</xdr:row>
      <xdr:rowOff>109431</xdr:rowOff>
    </xdr:to>
    <xdr:sp macro="" textlink="">
      <xdr:nvSpPr>
        <xdr:cNvPr id="141" name="楕円 140"/>
        <xdr:cNvSpPr/>
      </xdr:nvSpPr>
      <xdr:spPr>
        <a:xfrm>
          <a:off x="37465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100558</xdr:rowOff>
    </xdr:from>
    <xdr:ext cx="534377" cy="259045"/>
    <xdr:sp macro="" textlink="">
      <xdr:nvSpPr>
        <xdr:cNvPr id="142" name="テキスト ボックス 141"/>
        <xdr:cNvSpPr txBox="1"/>
      </xdr:nvSpPr>
      <xdr:spPr>
        <a:xfrm>
          <a:off x="3530111" y="100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15222</xdr:rowOff>
    </xdr:from>
    <xdr:to>
      <xdr:col>15</xdr:col>
      <xdr:colOff>101600</xdr:colOff>
      <xdr:row>58</xdr:row>
      <xdr:rowOff>116822</xdr:rowOff>
    </xdr:to>
    <xdr:sp macro="" textlink="">
      <xdr:nvSpPr>
        <xdr:cNvPr id="143" name="楕円 142"/>
        <xdr:cNvSpPr/>
      </xdr:nvSpPr>
      <xdr:spPr>
        <a:xfrm>
          <a:off x="2857500" y="99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107949</xdr:rowOff>
    </xdr:from>
    <xdr:ext cx="534377" cy="259045"/>
    <xdr:sp macro="" textlink="">
      <xdr:nvSpPr>
        <xdr:cNvPr id="144" name="テキスト ボックス 143"/>
        <xdr:cNvSpPr txBox="1"/>
      </xdr:nvSpPr>
      <xdr:spPr>
        <a:xfrm>
          <a:off x="2641111" y="100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169367</xdr:rowOff>
    </xdr:from>
    <xdr:to>
      <xdr:col>10</xdr:col>
      <xdr:colOff>165100</xdr:colOff>
      <xdr:row>58</xdr:row>
      <xdr:rowOff>99517</xdr:rowOff>
    </xdr:to>
    <xdr:sp macro="" textlink="">
      <xdr:nvSpPr>
        <xdr:cNvPr id="145" name="楕円 144"/>
        <xdr:cNvSpPr/>
      </xdr:nvSpPr>
      <xdr:spPr>
        <a:xfrm>
          <a:off x="1968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90644</xdr:rowOff>
    </xdr:from>
    <xdr:ext cx="534377" cy="259045"/>
    <xdr:sp macro="" textlink="">
      <xdr:nvSpPr>
        <xdr:cNvPr id="146" name="テキスト ボックス 145"/>
        <xdr:cNvSpPr txBox="1"/>
      </xdr:nvSpPr>
      <xdr:spPr>
        <a:xfrm>
          <a:off x="1752111" y="100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116984</xdr:rowOff>
    </xdr:from>
    <xdr:to>
      <xdr:col>6</xdr:col>
      <xdr:colOff>38100</xdr:colOff>
      <xdr:row>58</xdr:row>
      <xdr:rowOff>47134</xdr:rowOff>
    </xdr:to>
    <xdr:sp macro="" textlink="">
      <xdr:nvSpPr>
        <xdr:cNvPr id="147" name="楕円 146"/>
        <xdr:cNvSpPr/>
      </xdr:nvSpPr>
      <xdr:spPr>
        <a:xfrm>
          <a:off x="1079500" y="9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63661</xdr:rowOff>
    </xdr:from>
    <xdr:ext cx="534377" cy="259045"/>
    <xdr:sp macro="" textlink="">
      <xdr:nvSpPr>
        <xdr:cNvPr id="148" name="テキスト ボックス 147"/>
        <xdr:cNvSpPr txBox="1"/>
      </xdr:nvSpPr>
      <xdr:spPr>
        <a:xfrm>
          <a:off x="863111" y="96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100704</xdr:rowOff>
    </xdr:from>
    <xdr:to>
      <xdr:col>24</xdr:col>
      <xdr:colOff>63500</xdr:colOff>
      <xdr:row>76</xdr:row>
      <xdr:rowOff>142042</xdr:rowOff>
    </xdr:to>
    <xdr:cxnSp macro="">
      <xdr:nvCxnSpPr>
        <xdr:cNvPr id="178" name="直線コネクタ 177"/>
        <xdr:cNvCxnSpPr/>
      </xdr:nvCxnSpPr>
      <xdr:spPr>
        <a:xfrm flipV="1">
          <a:off x="3797300" y="13130904"/>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142042</xdr:rowOff>
    </xdr:from>
    <xdr:to>
      <xdr:col>19</xdr:col>
      <xdr:colOff>177800</xdr:colOff>
      <xdr:row>77</xdr:row>
      <xdr:rowOff>40945</xdr:rowOff>
    </xdr:to>
    <xdr:cxnSp macro="">
      <xdr:nvCxnSpPr>
        <xdr:cNvPr id="181" name="直線コネクタ 180"/>
        <xdr:cNvCxnSpPr/>
      </xdr:nvCxnSpPr>
      <xdr:spPr>
        <a:xfrm flipV="1">
          <a:off x="2908300" y="13172242"/>
          <a:ext cx="8890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155645</xdr:rowOff>
    </xdr:from>
    <xdr:to>
      <xdr:col>15</xdr:col>
      <xdr:colOff>50800</xdr:colOff>
      <xdr:row>77</xdr:row>
      <xdr:rowOff>40945</xdr:rowOff>
    </xdr:to>
    <xdr:cxnSp macro="">
      <xdr:nvCxnSpPr>
        <xdr:cNvPr id="184" name="直線コネクタ 183"/>
        <xdr:cNvCxnSpPr/>
      </xdr:nvCxnSpPr>
      <xdr:spPr>
        <a:xfrm>
          <a:off x="2019300" y="13185845"/>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155645</xdr:rowOff>
    </xdr:from>
    <xdr:to>
      <xdr:col>10</xdr:col>
      <xdr:colOff>114300</xdr:colOff>
      <xdr:row>77</xdr:row>
      <xdr:rowOff>72282</xdr:rowOff>
    </xdr:to>
    <xdr:cxnSp macro="">
      <xdr:nvCxnSpPr>
        <xdr:cNvPr id="187" name="直線コネクタ 186"/>
        <xdr:cNvCxnSpPr/>
      </xdr:nvCxnSpPr>
      <xdr:spPr>
        <a:xfrm flipV="1">
          <a:off x="1130300" y="1318584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49904</xdr:rowOff>
    </xdr:from>
    <xdr:to>
      <xdr:col>24</xdr:col>
      <xdr:colOff>114300</xdr:colOff>
      <xdr:row>76</xdr:row>
      <xdr:rowOff>151504</xdr:rowOff>
    </xdr:to>
    <xdr:sp macro="" textlink="">
      <xdr:nvSpPr>
        <xdr:cNvPr id="197" name="楕円 196"/>
        <xdr:cNvSpPr/>
      </xdr:nvSpPr>
      <xdr:spPr>
        <a:xfrm>
          <a:off x="45847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28331</xdr:rowOff>
    </xdr:from>
    <xdr:ext cx="599010" cy="259045"/>
    <xdr:sp macro="" textlink="">
      <xdr:nvSpPr>
        <xdr:cNvPr id="198" name="民生費該当値テキスト"/>
        <xdr:cNvSpPr txBox="1"/>
      </xdr:nvSpPr>
      <xdr:spPr>
        <a:xfrm>
          <a:off x="4686300" y="130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91242</xdr:rowOff>
    </xdr:from>
    <xdr:to>
      <xdr:col>20</xdr:col>
      <xdr:colOff>38100</xdr:colOff>
      <xdr:row>77</xdr:row>
      <xdr:rowOff>21392</xdr:rowOff>
    </xdr:to>
    <xdr:sp macro="" textlink="">
      <xdr:nvSpPr>
        <xdr:cNvPr id="199" name="楕円 198"/>
        <xdr:cNvSpPr/>
      </xdr:nvSpPr>
      <xdr:spPr>
        <a:xfrm>
          <a:off x="37465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12519</xdr:rowOff>
    </xdr:from>
    <xdr:ext cx="599010" cy="259045"/>
    <xdr:sp macro="" textlink="">
      <xdr:nvSpPr>
        <xdr:cNvPr id="200" name="テキスト ボックス 199"/>
        <xdr:cNvSpPr txBox="1"/>
      </xdr:nvSpPr>
      <xdr:spPr>
        <a:xfrm>
          <a:off x="3497795" y="132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161595</xdr:rowOff>
    </xdr:from>
    <xdr:to>
      <xdr:col>15</xdr:col>
      <xdr:colOff>101600</xdr:colOff>
      <xdr:row>77</xdr:row>
      <xdr:rowOff>91745</xdr:rowOff>
    </xdr:to>
    <xdr:sp macro="" textlink="">
      <xdr:nvSpPr>
        <xdr:cNvPr id="201" name="楕円 200"/>
        <xdr:cNvSpPr/>
      </xdr:nvSpPr>
      <xdr:spPr>
        <a:xfrm>
          <a:off x="2857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82872</xdr:rowOff>
    </xdr:from>
    <xdr:ext cx="599010" cy="259045"/>
    <xdr:sp macro="" textlink="">
      <xdr:nvSpPr>
        <xdr:cNvPr id="202" name="テキスト ボックス 201"/>
        <xdr:cNvSpPr txBox="1"/>
      </xdr:nvSpPr>
      <xdr:spPr>
        <a:xfrm>
          <a:off x="2608795"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104845</xdr:rowOff>
    </xdr:from>
    <xdr:to>
      <xdr:col>10</xdr:col>
      <xdr:colOff>165100</xdr:colOff>
      <xdr:row>77</xdr:row>
      <xdr:rowOff>34995</xdr:rowOff>
    </xdr:to>
    <xdr:sp macro="" textlink="">
      <xdr:nvSpPr>
        <xdr:cNvPr id="203" name="楕円 202"/>
        <xdr:cNvSpPr/>
      </xdr:nvSpPr>
      <xdr:spPr>
        <a:xfrm>
          <a:off x="1968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26122</xdr:rowOff>
    </xdr:from>
    <xdr:ext cx="599010" cy="259045"/>
    <xdr:sp macro="" textlink="">
      <xdr:nvSpPr>
        <xdr:cNvPr id="204" name="テキスト ボックス 203"/>
        <xdr:cNvSpPr txBox="1"/>
      </xdr:nvSpPr>
      <xdr:spPr>
        <a:xfrm>
          <a:off x="1719795" y="132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21482</xdr:rowOff>
    </xdr:from>
    <xdr:to>
      <xdr:col>6</xdr:col>
      <xdr:colOff>38100</xdr:colOff>
      <xdr:row>77</xdr:row>
      <xdr:rowOff>123082</xdr:rowOff>
    </xdr:to>
    <xdr:sp macro="" textlink="">
      <xdr:nvSpPr>
        <xdr:cNvPr id="205" name="楕円 204"/>
        <xdr:cNvSpPr/>
      </xdr:nvSpPr>
      <xdr:spPr>
        <a:xfrm>
          <a:off x="1079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114209</xdr:rowOff>
    </xdr:from>
    <xdr:ext cx="599010" cy="259045"/>
    <xdr:sp macro="" textlink="">
      <xdr:nvSpPr>
        <xdr:cNvPr id="206" name="テキスト ボックス 205"/>
        <xdr:cNvSpPr txBox="1"/>
      </xdr:nvSpPr>
      <xdr:spPr>
        <a:xfrm>
          <a:off x="830795"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84542</xdr:rowOff>
    </xdr:from>
    <xdr:to>
      <xdr:col>24</xdr:col>
      <xdr:colOff>63500</xdr:colOff>
      <xdr:row>98</xdr:row>
      <xdr:rowOff>22853</xdr:rowOff>
    </xdr:to>
    <xdr:cxnSp macro="">
      <xdr:nvCxnSpPr>
        <xdr:cNvPr id="238" name="直線コネクタ 237"/>
        <xdr:cNvCxnSpPr/>
      </xdr:nvCxnSpPr>
      <xdr:spPr>
        <a:xfrm flipV="1">
          <a:off x="3797300" y="16715192"/>
          <a:ext cx="8382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153840</xdr:rowOff>
    </xdr:from>
    <xdr:to>
      <xdr:col>19</xdr:col>
      <xdr:colOff>177800</xdr:colOff>
      <xdr:row>98</xdr:row>
      <xdr:rowOff>22853</xdr:rowOff>
    </xdr:to>
    <xdr:cxnSp macro="">
      <xdr:nvCxnSpPr>
        <xdr:cNvPr id="241" name="直線コネクタ 240"/>
        <xdr:cNvCxnSpPr/>
      </xdr:nvCxnSpPr>
      <xdr:spPr>
        <a:xfrm>
          <a:off x="2908300" y="16784490"/>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153840</xdr:rowOff>
    </xdr:from>
    <xdr:to>
      <xdr:col>15</xdr:col>
      <xdr:colOff>50800</xdr:colOff>
      <xdr:row>98</xdr:row>
      <xdr:rowOff>14852</xdr:rowOff>
    </xdr:to>
    <xdr:cxnSp macro="">
      <xdr:nvCxnSpPr>
        <xdr:cNvPr id="244" name="直線コネクタ 243"/>
        <xdr:cNvCxnSpPr/>
      </xdr:nvCxnSpPr>
      <xdr:spPr>
        <a:xfrm flipV="1">
          <a:off x="2019300" y="16784490"/>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14852</xdr:rowOff>
    </xdr:from>
    <xdr:to>
      <xdr:col>10</xdr:col>
      <xdr:colOff>114300</xdr:colOff>
      <xdr:row>98</xdr:row>
      <xdr:rowOff>44047</xdr:rowOff>
    </xdr:to>
    <xdr:cxnSp macro="">
      <xdr:nvCxnSpPr>
        <xdr:cNvPr id="247" name="直線コネクタ 246"/>
        <xdr:cNvCxnSpPr/>
      </xdr:nvCxnSpPr>
      <xdr:spPr>
        <a:xfrm flipV="1">
          <a:off x="1130300" y="16816952"/>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33742</xdr:rowOff>
    </xdr:from>
    <xdr:to>
      <xdr:col>24</xdr:col>
      <xdr:colOff>114300</xdr:colOff>
      <xdr:row>97</xdr:row>
      <xdr:rowOff>135342</xdr:rowOff>
    </xdr:to>
    <xdr:sp macro="" textlink="">
      <xdr:nvSpPr>
        <xdr:cNvPr id="257" name="楕円 256"/>
        <xdr:cNvSpPr/>
      </xdr:nvSpPr>
      <xdr:spPr>
        <a:xfrm>
          <a:off x="45847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12169</xdr:rowOff>
    </xdr:from>
    <xdr:ext cx="534377" cy="259045"/>
    <xdr:sp macro="" textlink="">
      <xdr:nvSpPr>
        <xdr:cNvPr id="258" name="衛生費該当値テキスト"/>
        <xdr:cNvSpPr txBox="1"/>
      </xdr:nvSpPr>
      <xdr:spPr>
        <a:xfrm>
          <a:off x="4686300" y="166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143503</xdr:rowOff>
    </xdr:from>
    <xdr:to>
      <xdr:col>20</xdr:col>
      <xdr:colOff>38100</xdr:colOff>
      <xdr:row>98</xdr:row>
      <xdr:rowOff>73653</xdr:rowOff>
    </xdr:to>
    <xdr:sp macro="" textlink="">
      <xdr:nvSpPr>
        <xdr:cNvPr id="259" name="楕円 258"/>
        <xdr:cNvSpPr/>
      </xdr:nvSpPr>
      <xdr:spPr>
        <a:xfrm>
          <a:off x="3746500" y="1677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64780</xdr:rowOff>
    </xdr:from>
    <xdr:ext cx="534377" cy="259045"/>
    <xdr:sp macro="" textlink="">
      <xdr:nvSpPr>
        <xdr:cNvPr id="260" name="テキスト ボックス 259"/>
        <xdr:cNvSpPr txBox="1"/>
      </xdr:nvSpPr>
      <xdr:spPr>
        <a:xfrm>
          <a:off x="3530111" y="168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103040</xdr:rowOff>
    </xdr:from>
    <xdr:to>
      <xdr:col>15</xdr:col>
      <xdr:colOff>101600</xdr:colOff>
      <xdr:row>98</xdr:row>
      <xdr:rowOff>33190</xdr:rowOff>
    </xdr:to>
    <xdr:sp macro="" textlink="">
      <xdr:nvSpPr>
        <xdr:cNvPr id="261" name="楕円 260"/>
        <xdr:cNvSpPr/>
      </xdr:nvSpPr>
      <xdr:spPr>
        <a:xfrm>
          <a:off x="2857500" y="167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24317</xdr:rowOff>
    </xdr:from>
    <xdr:ext cx="534377" cy="259045"/>
    <xdr:sp macro="" textlink="">
      <xdr:nvSpPr>
        <xdr:cNvPr id="262" name="テキスト ボックス 261"/>
        <xdr:cNvSpPr txBox="1"/>
      </xdr:nvSpPr>
      <xdr:spPr>
        <a:xfrm>
          <a:off x="2641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135502</xdr:rowOff>
    </xdr:from>
    <xdr:to>
      <xdr:col>10</xdr:col>
      <xdr:colOff>165100</xdr:colOff>
      <xdr:row>98</xdr:row>
      <xdr:rowOff>65652</xdr:rowOff>
    </xdr:to>
    <xdr:sp macro="" textlink="">
      <xdr:nvSpPr>
        <xdr:cNvPr id="263" name="楕円 262"/>
        <xdr:cNvSpPr/>
      </xdr:nvSpPr>
      <xdr:spPr>
        <a:xfrm>
          <a:off x="1968500" y="167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56779</xdr:rowOff>
    </xdr:from>
    <xdr:ext cx="534377" cy="259045"/>
    <xdr:sp macro="" textlink="">
      <xdr:nvSpPr>
        <xdr:cNvPr id="264" name="テキスト ボックス 263"/>
        <xdr:cNvSpPr txBox="1"/>
      </xdr:nvSpPr>
      <xdr:spPr>
        <a:xfrm>
          <a:off x="1752111" y="168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164697</xdr:rowOff>
    </xdr:from>
    <xdr:to>
      <xdr:col>6</xdr:col>
      <xdr:colOff>38100</xdr:colOff>
      <xdr:row>98</xdr:row>
      <xdr:rowOff>94847</xdr:rowOff>
    </xdr:to>
    <xdr:sp macro="" textlink="">
      <xdr:nvSpPr>
        <xdr:cNvPr id="265" name="楕円 264"/>
        <xdr:cNvSpPr/>
      </xdr:nvSpPr>
      <xdr:spPr>
        <a:xfrm>
          <a:off x="1079500" y="167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85974</xdr:rowOff>
    </xdr:from>
    <xdr:ext cx="534377" cy="259045"/>
    <xdr:sp macro="" textlink="">
      <xdr:nvSpPr>
        <xdr:cNvPr id="266" name="テキスト ボックス 265"/>
        <xdr:cNvSpPr txBox="1"/>
      </xdr:nvSpPr>
      <xdr:spPr>
        <a:xfrm>
          <a:off x="863111" y="1688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14656</xdr:rowOff>
    </xdr:from>
    <xdr:to>
      <xdr:col>55</xdr:col>
      <xdr:colOff>0</xdr:colOff>
      <xdr:row>39</xdr:row>
      <xdr:rowOff>14732</xdr:rowOff>
    </xdr:to>
    <xdr:cxnSp macro="">
      <xdr:nvCxnSpPr>
        <xdr:cNvPr id="295" name="直線コネクタ 294"/>
        <xdr:cNvCxnSpPr/>
      </xdr:nvCxnSpPr>
      <xdr:spPr>
        <a:xfrm>
          <a:off x="9639300" y="67012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14656</xdr:rowOff>
    </xdr:from>
    <xdr:to>
      <xdr:col>50</xdr:col>
      <xdr:colOff>114300</xdr:colOff>
      <xdr:row>39</xdr:row>
      <xdr:rowOff>18466</xdr:rowOff>
    </xdr:to>
    <xdr:cxnSp macro="">
      <xdr:nvCxnSpPr>
        <xdr:cNvPr id="298" name="直線コネクタ 297"/>
        <xdr:cNvCxnSpPr/>
      </xdr:nvCxnSpPr>
      <xdr:spPr>
        <a:xfrm flipV="1">
          <a:off x="8750300" y="67012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18466</xdr:rowOff>
    </xdr:from>
    <xdr:to>
      <xdr:col>45</xdr:col>
      <xdr:colOff>177800</xdr:colOff>
      <xdr:row>39</xdr:row>
      <xdr:rowOff>21742</xdr:rowOff>
    </xdr:to>
    <xdr:cxnSp macro="">
      <xdr:nvCxnSpPr>
        <xdr:cNvPr id="301" name="直線コネクタ 300"/>
        <xdr:cNvCxnSpPr/>
      </xdr:nvCxnSpPr>
      <xdr:spPr>
        <a:xfrm flipV="1">
          <a:off x="7861300" y="670501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19380</xdr:rowOff>
    </xdr:from>
    <xdr:to>
      <xdr:col>41</xdr:col>
      <xdr:colOff>50800</xdr:colOff>
      <xdr:row>39</xdr:row>
      <xdr:rowOff>21742</xdr:rowOff>
    </xdr:to>
    <xdr:cxnSp macro="">
      <xdr:nvCxnSpPr>
        <xdr:cNvPr id="304" name="直線コネクタ 303"/>
        <xdr:cNvCxnSpPr/>
      </xdr:nvCxnSpPr>
      <xdr:spPr>
        <a:xfrm>
          <a:off x="6972300" y="670593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135382</xdr:rowOff>
    </xdr:from>
    <xdr:to>
      <xdr:col>55</xdr:col>
      <xdr:colOff>50800</xdr:colOff>
      <xdr:row>39</xdr:row>
      <xdr:rowOff>65532</xdr:rowOff>
    </xdr:to>
    <xdr:sp macro="" textlink="">
      <xdr:nvSpPr>
        <xdr:cNvPr id="314" name="楕円 313"/>
        <xdr:cNvSpPr/>
      </xdr:nvSpPr>
      <xdr:spPr>
        <a:xfrm>
          <a:off x="10426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50309</xdr:rowOff>
    </xdr:from>
    <xdr:ext cx="378565" cy="259045"/>
    <xdr:sp macro="" textlink="">
      <xdr:nvSpPr>
        <xdr:cNvPr id="315" name="労働費該当値テキスト"/>
        <xdr:cNvSpPr txBox="1"/>
      </xdr:nvSpPr>
      <xdr:spPr>
        <a:xfrm>
          <a:off x="10528300" y="65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135306</xdr:rowOff>
    </xdr:from>
    <xdr:to>
      <xdr:col>50</xdr:col>
      <xdr:colOff>165100</xdr:colOff>
      <xdr:row>39</xdr:row>
      <xdr:rowOff>65456</xdr:rowOff>
    </xdr:to>
    <xdr:sp macro="" textlink="">
      <xdr:nvSpPr>
        <xdr:cNvPr id="316" name="楕円 315"/>
        <xdr:cNvSpPr/>
      </xdr:nvSpPr>
      <xdr:spPr>
        <a:xfrm>
          <a:off x="95885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56583</xdr:rowOff>
    </xdr:from>
    <xdr:ext cx="378565" cy="259045"/>
    <xdr:sp macro="" textlink="">
      <xdr:nvSpPr>
        <xdr:cNvPr id="317" name="テキスト ボックス 316"/>
        <xdr:cNvSpPr txBox="1"/>
      </xdr:nvSpPr>
      <xdr:spPr>
        <a:xfrm>
          <a:off x="9450017" y="6743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139116</xdr:rowOff>
    </xdr:from>
    <xdr:to>
      <xdr:col>46</xdr:col>
      <xdr:colOff>38100</xdr:colOff>
      <xdr:row>39</xdr:row>
      <xdr:rowOff>69266</xdr:rowOff>
    </xdr:to>
    <xdr:sp macro="" textlink="">
      <xdr:nvSpPr>
        <xdr:cNvPr id="318" name="楕円 317"/>
        <xdr:cNvSpPr/>
      </xdr:nvSpPr>
      <xdr:spPr>
        <a:xfrm>
          <a:off x="8699500" y="66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60393</xdr:rowOff>
    </xdr:from>
    <xdr:ext cx="378565" cy="259045"/>
    <xdr:sp macro="" textlink="">
      <xdr:nvSpPr>
        <xdr:cNvPr id="319" name="テキスト ボックス 318"/>
        <xdr:cNvSpPr txBox="1"/>
      </xdr:nvSpPr>
      <xdr:spPr>
        <a:xfrm>
          <a:off x="8561017" y="67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142392</xdr:rowOff>
    </xdr:from>
    <xdr:to>
      <xdr:col>41</xdr:col>
      <xdr:colOff>101600</xdr:colOff>
      <xdr:row>39</xdr:row>
      <xdr:rowOff>72542</xdr:rowOff>
    </xdr:to>
    <xdr:sp macro="" textlink="">
      <xdr:nvSpPr>
        <xdr:cNvPr id="320" name="楕円 319"/>
        <xdr:cNvSpPr/>
      </xdr:nvSpPr>
      <xdr:spPr>
        <a:xfrm>
          <a:off x="7810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63669</xdr:rowOff>
    </xdr:from>
    <xdr:ext cx="378565" cy="259045"/>
    <xdr:sp macro="" textlink="">
      <xdr:nvSpPr>
        <xdr:cNvPr id="321" name="テキスト ボックス 320"/>
        <xdr:cNvSpPr txBox="1"/>
      </xdr:nvSpPr>
      <xdr:spPr>
        <a:xfrm>
          <a:off x="7672017" y="675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140030</xdr:rowOff>
    </xdr:from>
    <xdr:to>
      <xdr:col>36</xdr:col>
      <xdr:colOff>165100</xdr:colOff>
      <xdr:row>39</xdr:row>
      <xdr:rowOff>70180</xdr:rowOff>
    </xdr:to>
    <xdr:sp macro="" textlink="">
      <xdr:nvSpPr>
        <xdr:cNvPr id="322" name="楕円 321"/>
        <xdr:cNvSpPr/>
      </xdr:nvSpPr>
      <xdr:spPr>
        <a:xfrm>
          <a:off x="6921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61307</xdr:rowOff>
    </xdr:from>
    <xdr:ext cx="378565" cy="259045"/>
    <xdr:sp macro="" textlink="">
      <xdr:nvSpPr>
        <xdr:cNvPr id="323" name="テキスト ボックス 322"/>
        <xdr:cNvSpPr txBox="1"/>
      </xdr:nvSpPr>
      <xdr:spPr>
        <a:xfrm>
          <a:off x="6783017" y="674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67528</xdr:rowOff>
    </xdr:from>
    <xdr:to>
      <xdr:col>55</xdr:col>
      <xdr:colOff>0</xdr:colOff>
      <xdr:row>59</xdr:row>
      <xdr:rowOff>68834</xdr:rowOff>
    </xdr:to>
    <xdr:cxnSp macro="">
      <xdr:nvCxnSpPr>
        <xdr:cNvPr id="354" name="直線コネクタ 353"/>
        <xdr:cNvCxnSpPr/>
      </xdr:nvCxnSpPr>
      <xdr:spPr>
        <a:xfrm>
          <a:off x="9639300" y="10183078"/>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60670</xdr:rowOff>
    </xdr:from>
    <xdr:to>
      <xdr:col>50</xdr:col>
      <xdr:colOff>114300</xdr:colOff>
      <xdr:row>59</xdr:row>
      <xdr:rowOff>67528</xdr:rowOff>
    </xdr:to>
    <xdr:cxnSp macro="">
      <xdr:nvCxnSpPr>
        <xdr:cNvPr id="357" name="直線コネクタ 356"/>
        <xdr:cNvCxnSpPr/>
      </xdr:nvCxnSpPr>
      <xdr:spPr>
        <a:xfrm>
          <a:off x="8750300" y="101762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49991</xdr:rowOff>
    </xdr:from>
    <xdr:to>
      <xdr:col>45</xdr:col>
      <xdr:colOff>177800</xdr:colOff>
      <xdr:row>59</xdr:row>
      <xdr:rowOff>60670</xdr:rowOff>
    </xdr:to>
    <xdr:cxnSp macro="">
      <xdr:nvCxnSpPr>
        <xdr:cNvPr id="360" name="直線コネクタ 359"/>
        <xdr:cNvCxnSpPr/>
      </xdr:nvCxnSpPr>
      <xdr:spPr>
        <a:xfrm>
          <a:off x="7861300" y="10165541"/>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49991</xdr:rowOff>
    </xdr:from>
    <xdr:to>
      <xdr:col>41</xdr:col>
      <xdr:colOff>50800</xdr:colOff>
      <xdr:row>59</xdr:row>
      <xdr:rowOff>50774</xdr:rowOff>
    </xdr:to>
    <xdr:cxnSp macro="">
      <xdr:nvCxnSpPr>
        <xdr:cNvPr id="363" name="直線コネクタ 362"/>
        <xdr:cNvCxnSpPr/>
      </xdr:nvCxnSpPr>
      <xdr:spPr>
        <a:xfrm flipV="1">
          <a:off x="6972300" y="1016554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18034</xdr:rowOff>
    </xdr:from>
    <xdr:to>
      <xdr:col>55</xdr:col>
      <xdr:colOff>50800</xdr:colOff>
      <xdr:row>59</xdr:row>
      <xdr:rowOff>119634</xdr:rowOff>
    </xdr:to>
    <xdr:sp macro="" textlink="">
      <xdr:nvSpPr>
        <xdr:cNvPr id="373" name="楕円 372"/>
        <xdr:cNvSpPr/>
      </xdr:nvSpPr>
      <xdr:spPr>
        <a:xfrm>
          <a:off x="10426700" y="10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104411</xdr:rowOff>
    </xdr:from>
    <xdr:ext cx="378565" cy="259045"/>
    <xdr:sp macro="" textlink="">
      <xdr:nvSpPr>
        <xdr:cNvPr id="374" name="農林水産業費該当値テキスト"/>
        <xdr:cNvSpPr txBox="1"/>
      </xdr:nvSpPr>
      <xdr:spPr>
        <a:xfrm>
          <a:off x="10528300" y="1004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16728</xdr:rowOff>
    </xdr:from>
    <xdr:to>
      <xdr:col>50</xdr:col>
      <xdr:colOff>165100</xdr:colOff>
      <xdr:row>59</xdr:row>
      <xdr:rowOff>118328</xdr:rowOff>
    </xdr:to>
    <xdr:sp macro="" textlink="">
      <xdr:nvSpPr>
        <xdr:cNvPr id="375" name="楕円 374"/>
        <xdr:cNvSpPr/>
      </xdr:nvSpPr>
      <xdr:spPr>
        <a:xfrm>
          <a:off x="9588500" y="101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109455</xdr:rowOff>
    </xdr:from>
    <xdr:ext cx="378565" cy="259045"/>
    <xdr:sp macro="" textlink="">
      <xdr:nvSpPr>
        <xdr:cNvPr id="376" name="テキスト ボックス 375"/>
        <xdr:cNvSpPr txBox="1"/>
      </xdr:nvSpPr>
      <xdr:spPr>
        <a:xfrm>
          <a:off x="9450017" y="1022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9870</xdr:rowOff>
    </xdr:from>
    <xdr:to>
      <xdr:col>46</xdr:col>
      <xdr:colOff>38100</xdr:colOff>
      <xdr:row>59</xdr:row>
      <xdr:rowOff>111470</xdr:rowOff>
    </xdr:to>
    <xdr:sp macro="" textlink="">
      <xdr:nvSpPr>
        <xdr:cNvPr id="377" name="楕円 376"/>
        <xdr:cNvSpPr/>
      </xdr:nvSpPr>
      <xdr:spPr>
        <a:xfrm>
          <a:off x="8699500" y="101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102597</xdr:rowOff>
    </xdr:from>
    <xdr:ext cx="469744" cy="259045"/>
    <xdr:sp macro="" textlink="">
      <xdr:nvSpPr>
        <xdr:cNvPr id="378" name="テキスト ボックス 377"/>
        <xdr:cNvSpPr txBox="1"/>
      </xdr:nvSpPr>
      <xdr:spPr>
        <a:xfrm>
          <a:off x="8515428" y="1021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170641</xdr:rowOff>
    </xdr:from>
    <xdr:to>
      <xdr:col>41</xdr:col>
      <xdr:colOff>101600</xdr:colOff>
      <xdr:row>59</xdr:row>
      <xdr:rowOff>100791</xdr:rowOff>
    </xdr:to>
    <xdr:sp macro="" textlink="">
      <xdr:nvSpPr>
        <xdr:cNvPr id="379" name="楕円 378"/>
        <xdr:cNvSpPr/>
      </xdr:nvSpPr>
      <xdr:spPr>
        <a:xfrm>
          <a:off x="7810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91918</xdr:rowOff>
    </xdr:from>
    <xdr:ext cx="469744" cy="259045"/>
    <xdr:sp macro="" textlink="">
      <xdr:nvSpPr>
        <xdr:cNvPr id="380" name="テキスト ボックス 379"/>
        <xdr:cNvSpPr txBox="1"/>
      </xdr:nvSpPr>
      <xdr:spPr>
        <a:xfrm>
          <a:off x="7626428" y="102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171424</xdr:rowOff>
    </xdr:from>
    <xdr:to>
      <xdr:col>36</xdr:col>
      <xdr:colOff>165100</xdr:colOff>
      <xdr:row>59</xdr:row>
      <xdr:rowOff>101574</xdr:rowOff>
    </xdr:to>
    <xdr:sp macro="" textlink="">
      <xdr:nvSpPr>
        <xdr:cNvPr id="381" name="楕円 380"/>
        <xdr:cNvSpPr/>
      </xdr:nvSpPr>
      <xdr:spPr>
        <a:xfrm>
          <a:off x="6921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92701</xdr:rowOff>
    </xdr:from>
    <xdr:ext cx="469744" cy="259045"/>
    <xdr:sp macro="" textlink="">
      <xdr:nvSpPr>
        <xdr:cNvPr id="382" name="テキスト ボックス 381"/>
        <xdr:cNvSpPr txBox="1"/>
      </xdr:nvSpPr>
      <xdr:spPr>
        <a:xfrm>
          <a:off x="6737428" y="102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91968</xdr:rowOff>
    </xdr:from>
    <xdr:to>
      <xdr:col>55</xdr:col>
      <xdr:colOff>0</xdr:colOff>
      <xdr:row>76</xdr:row>
      <xdr:rowOff>115560</xdr:rowOff>
    </xdr:to>
    <xdr:cxnSp macro="">
      <xdr:nvCxnSpPr>
        <xdr:cNvPr id="409" name="直線コネクタ 408"/>
        <xdr:cNvCxnSpPr/>
      </xdr:nvCxnSpPr>
      <xdr:spPr>
        <a:xfrm flipV="1">
          <a:off x="9639300" y="13122168"/>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115560</xdr:rowOff>
    </xdr:from>
    <xdr:to>
      <xdr:col>50</xdr:col>
      <xdr:colOff>114300</xdr:colOff>
      <xdr:row>76</xdr:row>
      <xdr:rowOff>169556</xdr:rowOff>
    </xdr:to>
    <xdr:cxnSp macro="">
      <xdr:nvCxnSpPr>
        <xdr:cNvPr id="412" name="直線コネクタ 411"/>
        <xdr:cNvCxnSpPr/>
      </xdr:nvCxnSpPr>
      <xdr:spPr>
        <a:xfrm flipV="1">
          <a:off x="8750300" y="13145760"/>
          <a:ext cx="8890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169556</xdr:rowOff>
    </xdr:from>
    <xdr:to>
      <xdr:col>45</xdr:col>
      <xdr:colOff>177800</xdr:colOff>
      <xdr:row>77</xdr:row>
      <xdr:rowOff>87168</xdr:rowOff>
    </xdr:to>
    <xdr:cxnSp macro="">
      <xdr:nvCxnSpPr>
        <xdr:cNvPr id="415" name="直線コネクタ 414"/>
        <xdr:cNvCxnSpPr/>
      </xdr:nvCxnSpPr>
      <xdr:spPr>
        <a:xfrm flipV="1">
          <a:off x="7861300" y="13199756"/>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28646</xdr:rowOff>
    </xdr:from>
    <xdr:to>
      <xdr:col>41</xdr:col>
      <xdr:colOff>50800</xdr:colOff>
      <xdr:row>77</xdr:row>
      <xdr:rowOff>87168</xdr:rowOff>
    </xdr:to>
    <xdr:cxnSp macro="">
      <xdr:nvCxnSpPr>
        <xdr:cNvPr id="418" name="直線コネクタ 417"/>
        <xdr:cNvCxnSpPr/>
      </xdr:nvCxnSpPr>
      <xdr:spPr>
        <a:xfrm>
          <a:off x="6972300" y="132302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41168</xdr:rowOff>
    </xdr:from>
    <xdr:to>
      <xdr:col>55</xdr:col>
      <xdr:colOff>50800</xdr:colOff>
      <xdr:row>76</xdr:row>
      <xdr:rowOff>142768</xdr:rowOff>
    </xdr:to>
    <xdr:sp macro="" textlink="">
      <xdr:nvSpPr>
        <xdr:cNvPr id="428" name="楕円 427"/>
        <xdr:cNvSpPr/>
      </xdr:nvSpPr>
      <xdr:spPr>
        <a:xfrm>
          <a:off x="104267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19595</xdr:rowOff>
    </xdr:from>
    <xdr:ext cx="469744" cy="259045"/>
    <xdr:sp macro="" textlink="">
      <xdr:nvSpPr>
        <xdr:cNvPr id="429" name="商工費該当値テキスト"/>
        <xdr:cNvSpPr txBox="1"/>
      </xdr:nvSpPr>
      <xdr:spPr>
        <a:xfrm>
          <a:off x="10528300" y="130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64760</xdr:rowOff>
    </xdr:from>
    <xdr:to>
      <xdr:col>50</xdr:col>
      <xdr:colOff>165100</xdr:colOff>
      <xdr:row>76</xdr:row>
      <xdr:rowOff>166360</xdr:rowOff>
    </xdr:to>
    <xdr:sp macro="" textlink="">
      <xdr:nvSpPr>
        <xdr:cNvPr id="430" name="楕円 429"/>
        <xdr:cNvSpPr/>
      </xdr:nvSpPr>
      <xdr:spPr>
        <a:xfrm>
          <a:off x="9588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157487</xdr:rowOff>
    </xdr:from>
    <xdr:ext cx="469744" cy="259045"/>
    <xdr:sp macro="" textlink="">
      <xdr:nvSpPr>
        <xdr:cNvPr id="431" name="テキスト ボックス 430"/>
        <xdr:cNvSpPr txBox="1"/>
      </xdr:nvSpPr>
      <xdr:spPr>
        <a:xfrm>
          <a:off x="9404428" y="13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118756</xdr:rowOff>
    </xdr:from>
    <xdr:to>
      <xdr:col>46</xdr:col>
      <xdr:colOff>38100</xdr:colOff>
      <xdr:row>77</xdr:row>
      <xdr:rowOff>48906</xdr:rowOff>
    </xdr:to>
    <xdr:sp macro="" textlink="">
      <xdr:nvSpPr>
        <xdr:cNvPr id="432" name="楕円 431"/>
        <xdr:cNvSpPr/>
      </xdr:nvSpPr>
      <xdr:spPr>
        <a:xfrm>
          <a:off x="8699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40033</xdr:rowOff>
    </xdr:from>
    <xdr:ext cx="469744" cy="259045"/>
    <xdr:sp macro="" textlink="">
      <xdr:nvSpPr>
        <xdr:cNvPr id="433" name="テキスト ボックス 432"/>
        <xdr:cNvSpPr txBox="1"/>
      </xdr:nvSpPr>
      <xdr:spPr>
        <a:xfrm>
          <a:off x="8515428" y="132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36368</xdr:rowOff>
    </xdr:from>
    <xdr:to>
      <xdr:col>41</xdr:col>
      <xdr:colOff>101600</xdr:colOff>
      <xdr:row>77</xdr:row>
      <xdr:rowOff>137968</xdr:rowOff>
    </xdr:to>
    <xdr:sp macro="" textlink="">
      <xdr:nvSpPr>
        <xdr:cNvPr id="434" name="楕円 433"/>
        <xdr:cNvSpPr/>
      </xdr:nvSpPr>
      <xdr:spPr>
        <a:xfrm>
          <a:off x="7810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129095</xdr:rowOff>
    </xdr:from>
    <xdr:ext cx="469744" cy="259045"/>
    <xdr:sp macro="" textlink="">
      <xdr:nvSpPr>
        <xdr:cNvPr id="435" name="テキスト ボックス 434"/>
        <xdr:cNvSpPr txBox="1"/>
      </xdr:nvSpPr>
      <xdr:spPr>
        <a:xfrm>
          <a:off x="7626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149296</xdr:rowOff>
    </xdr:from>
    <xdr:to>
      <xdr:col>36</xdr:col>
      <xdr:colOff>165100</xdr:colOff>
      <xdr:row>77</xdr:row>
      <xdr:rowOff>79446</xdr:rowOff>
    </xdr:to>
    <xdr:sp macro="" textlink="">
      <xdr:nvSpPr>
        <xdr:cNvPr id="436" name="楕円 435"/>
        <xdr:cNvSpPr/>
      </xdr:nvSpPr>
      <xdr:spPr>
        <a:xfrm>
          <a:off x="6921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70573</xdr:rowOff>
    </xdr:from>
    <xdr:ext cx="469744" cy="259045"/>
    <xdr:sp macro="" textlink="">
      <xdr:nvSpPr>
        <xdr:cNvPr id="437" name="テキスト ボックス 436"/>
        <xdr:cNvSpPr txBox="1"/>
      </xdr:nvSpPr>
      <xdr:spPr>
        <a:xfrm>
          <a:off x="6737428"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23685</xdr:rowOff>
    </xdr:from>
    <xdr:to>
      <xdr:col>55</xdr:col>
      <xdr:colOff>0</xdr:colOff>
      <xdr:row>99</xdr:row>
      <xdr:rowOff>32176</xdr:rowOff>
    </xdr:to>
    <xdr:cxnSp macro="">
      <xdr:nvCxnSpPr>
        <xdr:cNvPr id="468" name="直線コネクタ 467"/>
        <xdr:cNvCxnSpPr/>
      </xdr:nvCxnSpPr>
      <xdr:spPr>
        <a:xfrm flipV="1">
          <a:off x="9639300" y="1699723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30910</xdr:rowOff>
    </xdr:from>
    <xdr:to>
      <xdr:col>50</xdr:col>
      <xdr:colOff>114300</xdr:colOff>
      <xdr:row>99</xdr:row>
      <xdr:rowOff>32176</xdr:rowOff>
    </xdr:to>
    <xdr:cxnSp macro="">
      <xdr:nvCxnSpPr>
        <xdr:cNvPr id="471" name="直線コネクタ 470"/>
        <xdr:cNvCxnSpPr/>
      </xdr:nvCxnSpPr>
      <xdr:spPr>
        <a:xfrm>
          <a:off x="8750300" y="1700446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30910</xdr:rowOff>
    </xdr:from>
    <xdr:to>
      <xdr:col>45</xdr:col>
      <xdr:colOff>177800</xdr:colOff>
      <xdr:row>99</xdr:row>
      <xdr:rowOff>33652</xdr:rowOff>
    </xdr:to>
    <xdr:cxnSp macro="">
      <xdr:nvCxnSpPr>
        <xdr:cNvPr id="474" name="直線コネクタ 473"/>
        <xdr:cNvCxnSpPr/>
      </xdr:nvCxnSpPr>
      <xdr:spPr>
        <a:xfrm flipV="1">
          <a:off x="7861300" y="1700446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33558</xdr:rowOff>
    </xdr:from>
    <xdr:to>
      <xdr:col>41</xdr:col>
      <xdr:colOff>50800</xdr:colOff>
      <xdr:row>99</xdr:row>
      <xdr:rowOff>33652</xdr:rowOff>
    </xdr:to>
    <xdr:cxnSp macro="">
      <xdr:nvCxnSpPr>
        <xdr:cNvPr id="477" name="直線コネクタ 476"/>
        <xdr:cNvCxnSpPr/>
      </xdr:nvCxnSpPr>
      <xdr:spPr>
        <a:xfrm>
          <a:off x="6972300" y="1700710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144335</xdr:rowOff>
    </xdr:from>
    <xdr:to>
      <xdr:col>55</xdr:col>
      <xdr:colOff>50800</xdr:colOff>
      <xdr:row>99</xdr:row>
      <xdr:rowOff>74485</xdr:rowOff>
    </xdr:to>
    <xdr:sp macro="" textlink="">
      <xdr:nvSpPr>
        <xdr:cNvPr id="487" name="楕円 486"/>
        <xdr:cNvSpPr/>
      </xdr:nvSpPr>
      <xdr:spPr>
        <a:xfrm>
          <a:off x="10426700" y="169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59262</xdr:rowOff>
    </xdr:from>
    <xdr:ext cx="534377" cy="259045"/>
    <xdr:sp macro="" textlink="">
      <xdr:nvSpPr>
        <xdr:cNvPr id="488" name="土木費該当値テキスト"/>
        <xdr:cNvSpPr txBox="1"/>
      </xdr:nvSpPr>
      <xdr:spPr>
        <a:xfrm>
          <a:off x="10528300" y="168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152826</xdr:rowOff>
    </xdr:from>
    <xdr:to>
      <xdr:col>50</xdr:col>
      <xdr:colOff>165100</xdr:colOff>
      <xdr:row>99</xdr:row>
      <xdr:rowOff>82976</xdr:rowOff>
    </xdr:to>
    <xdr:sp macro="" textlink="">
      <xdr:nvSpPr>
        <xdr:cNvPr id="489" name="楕円 488"/>
        <xdr:cNvSpPr/>
      </xdr:nvSpPr>
      <xdr:spPr>
        <a:xfrm>
          <a:off x="9588500" y="16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74103</xdr:rowOff>
    </xdr:from>
    <xdr:ext cx="534377" cy="259045"/>
    <xdr:sp macro="" textlink="">
      <xdr:nvSpPr>
        <xdr:cNvPr id="490" name="テキスト ボックス 489"/>
        <xdr:cNvSpPr txBox="1"/>
      </xdr:nvSpPr>
      <xdr:spPr>
        <a:xfrm>
          <a:off x="9372111" y="170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151560</xdr:rowOff>
    </xdr:from>
    <xdr:to>
      <xdr:col>46</xdr:col>
      <xdr:colOff>38100</xdr:colOff>
      <xdr:row>99</xdr:row>
      <xdr:rowOff>81710</xdr:rowOff>
    </xdr:to>
    <xdr:sp macro="" textlink="">
      <xdr:nvSpPr>
        <xdr:cNvPr id="491" name="楕円 490"/>
        <xdr:cNvSpPr/>
      </xdr:nvSpPr>
      <xdr:spPr>
        <a:xfrm>
          <a:off x="8699500" y="169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72837</xdr:rowOff>
    </xdr:from>
    <xdr:ext cx="534377" cy="259045"/>
    <xdr:sp macro="" textlink="">
      <xdr:nvSpPr>
        <xdr:cNvPr id="492" name="テキスト ボックス 491"/>
        <xdr:cNvSpPr txBox="1"/>
      </xdr:nvSpPr>
      <xdr:spPr>
        <a:xfrm>
          <a:off x="8483111" y="170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154302</xdr:rowOff>
    </xdr:from>
    <xdr:to>
      <xdr:col>41</xdr:col>
      <xdr:colOff>101600</xdr:colOff>
      <xdr:row>99</xdr:row>
      <xdr:rowOff>84452</xdr:rowOff>
    </xdr:to>
    <xdr:sp macro="" textlink="">
      <xdr:nvSpPr>
        <xdr:cNvPr id="493" name="楕円 492"/>
        <xdr:cNvSpPr/>
      </xdr:nvSpPr>
      <xdr:spPr>
        <a:xfrm>
          <a:off x="7810500" y="169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75579</xdr:rowOff>
    </xdr:from>
    <xdr:ext cx="534377" cy="259045"/>
    <xdr:sp macro="" textlink="">
      <xdr:nvSpPr>
        <xdr:cNvPr id="494" name="テキスト ボックス 493"/>
        <xdr:cNvSpPr txBox="1"/>
      </xdr:nvSpPr>
      <xdr:spPr>
        <a:xfrm>
          <a:off x="7594111" y="17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154208</xdr:rowOff>
    </xdr:from>
    <xdr:to>
      <xdr:col>36</xdr:col>
      <xdr:colOff>165100</xdr:colOff>
      <xdr:row>99</xdr:row>
      <xdr:rowOff>84358</xdr:rowOff>
    </xdr:to>
    <xdr:sp macro="" textlink="">
      <xdr:nvSpPr>
        <xdr:cNvPr id="495" name="楕円 494"/>
        <xdr:cNvSpPr/>
      </xdr:nvSpPr>
      <xdr:spPr>
        <a:xfrm>
          <a:off x="6921500" y="169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75485</xdr:rowOff>
    </xdr:from>
    <xdr:ext cx="534377" cy="259045"/>
    <xdr:sp macro="" textlink="">
      <xdr:nvSpPr>
        <xdr:cNvPr id="496" name="テキスト ボックス 495"/>
        <xdr:cNvSpPr txBox="1"/>
      </xdr:nvSpPr>
      <xdr:spPr>
        <a:xfrm>
          <a:off x="6705111" y="170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40336</xdr:rowOff>
    </xdr:from>
    <xdr:to>
      <xdr:col>85</xdr:col>
      <xdr:colOff>127000</xdr:colOff>
      <xdr:row>39</xdr:row>
      <xdr:rowOff>49441</xdr:rowOff>
    </xdr:to>
    <xdr:cxnSp macro="">
      <xdr:nvCxnSpPr>
        <xdr:cNvPr id="526" name="直線コネクタ 525"/>
        <xdr:cNvCxnSpPr/>
      </xdr:nvCxnSpPr>
      <xdr:spPr>
        <a:xfrm>
          <a:off x="15481300" y="6726886"/>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40336</xdr:rowOff>
    </xdr:from>
    <xdr:to>
      <xdr:col>81</xdr:col>
      <xdr:colOff>50800</xdr:colOff>
      <xdr:row>39</xdr:row>
      <xdr:rowOff>52565</xdr:rowOff>
    </xdr:to>
    <xdr:cxnSp macro="">
      <xdr:nvCxnSpPr>
        <xdr:cNvPr id="529" name="直線コネクタ 528"/>
        <xdr:cNvCxnSpPr/>
      </xdr:nvCxnSpPr>
      <xdr:spPr>
        <a:xfrm flipV="1">
          <a:off x="14592300" y="6726886"/>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34582</xdr:rowOff>
    </xdr:from>
    <xdr:to>
      <xdr:col>76</xdr:col>
      <xdr:colOff>114300</xdr:colOff>
      <xdr:row>39</xdr:row>
      <xdr:rowOff>52565</xdr:rowOff>
    </xdr:to>
    <xdr:cxnSp macro="">
      <xdr:nvCxnSpPr>
        <xdr:cNvPr id="532" name="直線コネクタ 531"/>
        <xdr:cNvCxnSpPr/>
      </xdr:nvCxnSpPr>
      <xdr:spPr>
        <a:xfrm>
          <a:off x="13703300" y="6721132"/>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34582</xdr:rowOff>
    </xdr:from>
    <xdr:to>
      <xdr:col>71</xdr:col>
      <xdr:colOff>177800</xdr:colOff>
      <xdr:row>39</xdr:row>
      <xdr:rowOff>36449</xdr:rowOff>
    </xdr:to>
    <xdr:cxnSp macro="">
      <xdr:nvCxnSpPr>
        <xdr:cNvPr id="535" name="直線コネクタ 534"/>
        <xdr:cNvCxnSpPr/>
      </xdr:nvCxnSpPr>
      <xdr:spPr>
        <a:xfrm flipV="1">
          <a:off x="12814300" y="672113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170091</xdr:rowOff>
    </xdr:from>
    <xdr:to>
      <xdr:col>85</xdr:col>
      <xdr:colOff>177800</xdr:colOff>
      <xdr:row>39</xdr:row>
      <xdr:rowOff>100241</xdr:rowOff>
    </xdr:to>
    <xdr:sp macro="" textlink="">
      <xdr:nvSpPr>
        <xdr:cNvPr id="545" name="楕円 544"/>
        <xdr:cNvSpPr/>
      </xdr:nvSpPr>
      <xdr:spPr>
        <a:xfrm>
          <a:off x="16268700" y="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85018</xdr:rowOff>
    </xdr:from>
    <xdr:ext cx="469744" cy="259045"/>
    <xdr:sp macro="" textlink="">
      <xdr:nvSpPr>
        <xdr:cNvPr id="546" name="消防費該当値テキスト"/>
        <xdr:cNvSpPr txBox="1"/>
      </xdr:nvSpPr>
      <xdr:spPr>
        <a:xfrm>
          <a:off x="16370300" y="66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160986</xdr:rowOff>
    </xdr:from>
    <xdr:to>
      <xdr:col>81</xdr:col>
      <xdr:colOff>101600</xdr:colOff>
      <xdr:row>39</xdr:row>
      <xdr:rowOff>91136</xdr:rowOff>
    </xdr:to>
    <xdr:sp macro="" textlink="">
      <xdr:nvSpPr>
        <xdr:cNvPr id="547" name="楕円 546"/>
        <xdr:cNvSpPr/>
      </xdr:nvSpPr>
      <xdr:spPr>
        <a:xfrm>
          <a:off x="15430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82263</xdr:rowOff>
    </xdr:from>
    <xdr:ext cx="534377" cy="259045"/>
    <xdr:sp macro="" textlink="">
      <xdr:nvSpPr>
        <xdr:cNvPr id="548" name="テキスト ボックス 547"/>
        <xdr:cNvSpPr txBox="1"/>
      </xdr:nvSpPr>
      <xdr:spPr>
        <a:xfrm>
          <a:off x="15214111" y="67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1765</xdr:rowOff>
    </xdr:from>
    <xdr:to>
      <xdr:col>76</xdr:col>
      <xdr:colOff>165100</xdr:colOff>
      <xdr:row>39</xdr:row>
      <xdr:rowOff>103365</xdr:rowOff>
    </xdr:to>
    <xdr:sp macro="" textlink="">
      <xdr:nvSpPr>
        <xdr:cNvPr id="549" name="楕円 548"/>
        <xdr:cNvSpPr/>
      </xdr:nvSpPr>
      <xdr:spPr>
        <a:xfrm>
          <a:off x="14541500" y="66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94492</xdr:rowOff>
    </xdr:from>
    <xdr:ext cx="469744" cy="259045"/>
    <xdr:sp macro="" textlink="">
      <xdr:nvSpPr>
        <xdr:cNvPr id="550" name="テキスト ボックス 549"/>
        <xdr:cNvSpPr txBox="1"/>
      </xdr:nvSpPr>
      <xdr:spPr>
        <a:xfrm>
          <a:off x="14357428" y="6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155232</xdr:rowOff>
    </xdr:from>
    <xdr:to>
      <xdr:col>72</xdr:col>
      <xdr:colOff>38100</xdr:colOff>
      <xdr:row>39</xdr:row>
      <xdr:rowOff>85382</xdr:rowOff>
    </xdr:to>
    <xdr:sp macro="" textlink="">
      <xdr:nvSpPr>
        <xdr:cNvPr id="551" name="楕円 550"/>
        <xdr:cNvSpPr/>
      </xdr:nvSpPr>
      <xdr:spPr>
        <a:xfrm>
          <a:off x="13652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76509</xdr:rowOff>
    </xdr:from>
    <xdr:ext cx="534377" cy="259045"/>
    <xdr:sp macro="" textlink="">
      <xdr:nvSpPr>
        <xdr:cNvPr id="552" name="テキスト ボックス 551"/>
        <xdr:cNvSpPr txBox="1"/>
      </xdr:nvSpPr>
      <xdr:spPr>
        <a:xfrm>
          <a:off x="13436111" y="67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157099</xdr:rowOff>
    </xdr:from>
    <xdr:to>
      <xdr:col>67</xdr:col>
      <xdr:colOff>101600</xdr:colOff>
      <xdr:row>39</xdr:row>
      <xdr:rowOff>87249</xdr:rowOff>
    </xdr:to>
    <xdr:sp macro="" textlink="">
      <xdr:nvSpPr>
        <xdr:cNvPr id="553" name="楕円 552"/>
        <xdr:cNvSpPr/>
      </xdr:nvSpPr>
      <xdr:spPr>
        <a:xfrm>
          <a:off x="12763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78376</xdr:rowOff>
    </xdr:from>
    <xdr:ext cx="534377" cy="259045"/>
    <xdr:sp macro="" textlink="">
      <xdr:nvSpPr>
        <xdr:cNvPr id="554" name="テキスト ボックス 553"/>
        <xdr:cNvSpPr txBox="1"/>
      </xdr:nvSpPr>
      <xdr:spPr>
        <a:xfrm>
          <a:off x="12547111" y="67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56169</xdr:rowOff>
    </xdr:from>
    <xdr:to>
      <xdr:col>85</xdr:col>
      <xdr:colOff>127000</xdr:colOff>
      <xdr:row>56</xdr:row>
      <xdr:rowOff>106576</xdr:rowOff>
    </xdr:to>
    <xdr:cxnSp macro="">
      <xdr:nvCxnSpPr>
        <xdr:cNvPr id="582" name="直線コネクタ 581"/>
        <xdr:cNvCxnSpPr/>
      </xdr:nvCxnSpPr>
      <xdr:spPr>
        <a:xfrm flipV="1">
          <a:off x="15481300" y="8800119"/>
          <a:ext cx="838200" cy="9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106576</xdr:rowOff>
    </xdr:from>
    <xdr:to>
      <xdr:col>81</xdr:col>
      <xdr:colOff>50800</xdr:colOff>
      <xdr:row>58</xdr:row>
      <xdr:rowOff>10792</xdr:rowOff>
    </xdr:to>
    <xdr:cxnSp macro="">
      <xdr:nvCxnSpPr>
        <xdr:cNvPr id="585" name="直線コネクタ 584"/>
        <xdr:cNvCxnSpPr/>
      </xdr:nvCxnSpPr>
      <xdr:spPr>
        <a:xfrm flipV="1">
          <a:off x="14592300" y="9707776"/>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10792</xdr:rowOff>
    </xdr:from>
    <xdr:to>
      <xdr:col>76</xdr:col>
      <xdr:colOff>114300</xdr:colOff>
      <xdr:row>58</xdr:row>
      <xdr:rowOff>170538</xdr:rowOff>
    </xdr:to>
    <xdr:cxnSp macro="">
      <xdr:nvCxnSpPr>
        <xdr:cNvPr id="588" name="直線コネクタ 587"/>
        <xdr:cNvCxnSpPr/>
      </xdr:nvCxnSpPr>
      <xdr:spPr>
        <a:xfrm flipV="1">
          <a:off x="13703300" y="995489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147289</xdr:rowOff>
    </xdr:from>
    <xdr:to>
      <xdr:col>71</xdr:col>
      <xdr:colOff>177800</xdr:colOff>
      <xdr:row>58</xdr:row>
      <xdr:rowOff>170538</xdr:rowOff>
    </xdr:to>
    <xdr:cxnSp macro="">
      <xdr:nvCxnSpPr>
        <xdr:cNvPr id="591" name="直線コネクタ 590"/>
        <xdr:cNvCxnSpPr/>
      </xdr:nvCxnSpPr>
      <xdr:spPr>
        <a:xfrm>
          <a:off x="12814300" y="10091389"/>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5369</xdr:rowOff>
    </xdr:from>
    <xdr:to>
      <xdr:col>85</xdr:col>
      <xdr:colOff>177800</xdr:colOff>
      <xdr:row>51</xdr:row>
      <xdr:rowOff>106969</xdr:rowOff>
    </xdr:to>
    <xdr:sp macro="" textlink="">
      <xdr:nvSpPr>
        <xdr:cNvPr id="601" name="楕円 600"/>
        <xdr:cNvSpPr/>
      </xdr:nvSpPr>
      <xdr:spPr>
        <a:xfrm>
          <a:off x="16268700" y="8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28246</xdr:rowOff>
    </xdr:from>
    <xdr:ext cx="534377" cy="259045"/>
    <xdr:sp macro="" textlink="">
      <xdr:nvSpPr>
        <xdr:cNvPr id="602" name="教育費該当値テキスト"/>
        <xdr:cNvSpPr txBox="1"/>
      </xdr:nvSpPr>
      <xdr:spPr>
        <a:xfrm>
          <a:off x="16370300" y="86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55776</xdr:rowOff>
    </xdr:from>
    <xdr:to>
      <xdr:col>81</xdr:col>
      <xdr:colOff>101600</xdr:colOff>
      <xdr:row>56</xdr:row>
      <xdr:rowOff>157376</xdr:rowOff>
    </xdr:to>
    <xdr:sp macro="" textlink="">
      <xdr:nvSpPr>
        <xdr:cNvPr id="603" name="楕円 602"/>
        <xdr:cNvSpPr/>
      </xdr:nvSpPr>
      <xdr:spPr>
        <a:xfrm>
          <a:off x="15430500" y="9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148503</xdr:rowOff>
    </xdr:from>
    <xdr:ext cx="534377" cy="259045"/>
    <xdr:sp macro="" textlink="">
      <xdr:nvSpPr>
        <xdr:cNvPr id="604" name="テキスト ボックス 603"/>
        <xdr:cNvSpPr txBox="1"/>
      </xdr:nvSpPr>
      <xdr:spPr>
        <a:xfrm>
          <a:off x="15214111" y="97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131442</xdr:rowOff>
    </xdr:from>
    <xdr:to>
      <xdr:col>76</xdr:col>
      <xdr:colOff>165100</xdr:colOff>
      <xdr:row>58</xdr:row>
      <xdr:rowOff>61592</xdr:rowOff>
    </xdr:to>
    <xdr:sp macro="" textlink="">
      <xdr:nvSpPr>
        <xdr:cNvPr id="605" name="楕円 604"/>
        <xdr:cNvSpPr/>
      </xdr:nvSpPr>
      <xdr:spPr>
        <a:xfrm>
          <a:off x="14541500" y="9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52719</xdr:rowOff>
    </xdr:from>
    <xdr:ext cx="534377" cy="259045"/>
    <xdr:sp macro="" textlink="">
      <xdr:nvSpPr>
        <xdr:cNvPr id="606" name="テキスト ボックス 605"/>
        <xdr:cNvSpPr txBox="1"/>
      </xdr:nvSpPr>
      <xdr:spPr>
        <a:xfrm>
          <a:off x="14325111" y="99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119738</xdr:rowOff>
    </xdr:from>
    <xdr:to>
      <xdr:col>72</xdr:col>
      <xdr:colOff>38100</xdr:colOff>
      <xdr:row>59</xdr:row>
      <xdr:rowOff>49888</xdr:rowOff>
    </xdr:to>
    <xdr:sp macro="" textlink="">
      <xdr:nvSpPr>
        <xdr:cNvPr id="607" name="楕円 606"/>
        <xdr:cNvSpPr/>
      </xdr:nvSpPr>
      <xdr:spPr>
        <a:xfrm>
          <a:off x="13652500" y="100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41015</xdr:rowOff>
    </xdr:from>
    <xdr:ext cx="534377" cy="259045"/>
    <xdr:sp macro="" textlink="">
      <xdr:nvSpPr>
        <xdr:cNvPr id="608" name="テキスト ボックス 607"/>
        <xdr:cNvSpPr txBox="1"/>
      </xdr:nvSpPr>
      <xdr:spPr>
        <a:xfrm>
          <a:off x="13436111" y="101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96489</xdr:rowOff>
    </xdr:from>
    <xdr:to>
      <xdr:col>67</xdr:col>
      <xdr:colOff>101600</xdr:colOff>
      <xdr:row>59</xdr:row>
      <xdr:rowOff>26639</xdr:rowOff>
    </xdr:to>
    <xdr:sp macro="" textlink="">
      <xdr:nvSpPr>
        <xdr:cNvPr id="609" name="楕円 608"/>
        <xdr:cNvSpPr/>
      </xdr:nvSpPr>
      <xdr:spPr>
        <a:xfrm>
          <a:off x="12763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17766</xdr:rowOff>
    </xdr:from>
    <xdr:ext cx="534377" cy="259045"/>
    <xdr:sp macro="" textlink="">
      <xdr:nvSpPr>
        <xdr:cNvPr id="610" name="テキスト ボックス 609"/>
        <xdr:cNvSpPr txBox="1"/>
      </xdr:nvSpPr>
      <xdr:spPr>
        <a:xfrm>
          <a:off x="12547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91649</xdr:rowOff>
    </xdr:from>
    <xdr:to>
      <xdr:col>85</xdr:col>
      <xdr:colOff>127000</xdr:colOff>
      <xdr:row>96</xdr:row>
      <xdr:rowOff>100473</xdr:rowOff>
    </xdr:to>
    <xdr:cxnSp macro="">
      <xdr:nvCxnSpPr>
        <xdr:cNvPr id="696" name="直線コネクタ 695"/>
        <xdr:cNvCxnSpPr/>
      </xdr:nvCxnSpPr>
      <xdr:spPr>
        <a:xfrm>
          <a:off x="15481300" y="16550849"/>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91215</xdr:rowOff>
    </xdr:from>
    <xdr:to>
      <xdr:col>81</xdr:col>
      <xdr:colOff>50800</xdr:colOff>
      <xdr:row>96</xdr:row>
      <xdr:rowOff>91649</xdr:rowOff>
    </xdr:to>
    <xdr:cxnSp macro="">
      <xdr:nvCxnSpPr>
        <xdr:cNvPr id="699" name="直線コネクタ 698"/>
        <xdr:cNvCxnSpPr/>
      </xdr:nvCxnSpPr>
      <xdr:spPr>
        <a:xfrm>
          <a:off x="14592300" y="16550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91215</xdr:rowOff>
    </xdr:from>
    <xdr:to>
      <xdr:col>76</xdr:col>
      <xdr:colOff>114300</xdr:colOff>
      <xdr:row>96</xdr:row>
      <xdr:rowOff>95855</xdr:rowOff>
    </xdr:to>
    <xdr:cxnSp macro="">
      <xdr:nvCxnSpPr>
        <xdr:cNvPr id="702" name="直線コネクタ 701"/>
        <xdr:cNvCxnSpPr/>
      </xdr:nvCxnSpPr>
      <xdr:spPr>
        <a:xfrm flipV="1">
          <a:off x="13703300" y="16550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95855</xdr:rowOff>
    </xdr:from>
    <xdr:to>
      <xdr:col>71</xdr:col>
      <xdr:colOff>177800</xdr:colOff>
      <xdr:row>96</xdr:row>
      <xdr:rowOff>103330</xdr:rowOff>
    </xdr:to>
    <xdr:cxnSp macro="">
      <xdr:nvCxnSpPr>
        <xdr:cNvPr id="705" name="直線コネクタ 704"/>
        <xdr:cNvCxnSpPr/>
      </xdr:nvCxnSpPr>
      <xdr:spPr>
        <a:xfrm flipV="1">
          <a:off x="12814300" y="16555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49673</xdr:rowOff>
    </xdr:from>
    <xdr:to>
      <xdr:col>85</xdr:col>
      <xdr:colOff>177800</xdr:colOff>
      <xdr:row>96</xdr:row>
      <xdr:rowOff>151273</xdr:rowOff>
    </xdr:to>
    <xdr:sp macro="" textlink="">
      <xdr:nvSpPr>
        <xdr:cNvPr id="715" name="楕円 714"/>
        <xdr:cNvSpPr/>
      </xdr:nvSpPr>
      <xdr:spPr>
        <a:xfrm>
          <a:off x="16268700" y="165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28100</xdr:rowOff>
    </xdr:from>
    <xdr:ext cx="534377" cy="259045"/>
    <xdr:sp macro="" textlink="">
      <xdr:nvSpPr>
        <xdr:cNvPr id="716" name="公債費該当値テキスト"/>
        <xdr:cNvSpPr txBox="1"/>
      </xdr:nvSpPr>
      <xdr:spPr>
        <a:xfrm>
          <a:off x="16370300" y="164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40849</xdr:rowOff>
    </xdr:from>
    <xdr:to>
      <xdr:col>81</xdr:col>
      <xdr:colOff>101600</xdr:colOff>
      <xdr:row>96</xdr:row>
      <xdr:rowOff>142449</xdr:rowOff>
    </xdr:to>
    <xdr:sp macro="" textlink="">
      <xdr:nvSpPr>
        <xdr:cNvPr id="717" name="楕円 716"/>
        <xdr:cNvSpPr/>
      </xdr:nvSpPr>
      <xdr:spPr>
        <a:xfrm>
          <a:off x="15430500" y="16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133576</xdr:rowOff>
    </xdr:from>
    <xdr:ext cx="534377" cy="259045"/>
    <xdr:sp macro="" textlink="">
      <xdr:nvSpPr>
        <xdr:cNvPr id="718" name="テキスト ボックス 717"/>
        <xdr:cNvSpPr txBox="1"/>
      </xdr:nvSpPr>
      <xdr:spPr>
        <a:xfrm>
          <a:off x="15214111" y="165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40415</xdr:rowOff>
    </xdr:from>
    <xdr:to>
      <xdr:col>76</xdr:col>
      <xdr:colOff>165100</xdr:colOff>
      <xdr:row>96</xdr:row>
      <xdr:rowOff>142015</xdr:rowOff>
    </xdr:to>
    <xdr:sp macro="" textlink="">
      <xdr:nvSpPr>
        <xdr:cNvPr id="719" name="楕円 718"/>
        <xdr:cNvSpPr/>
      </xdr:nvSpPr>
      <xdr:spPr>
        <a:xfrm>
          <a:off x="14541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133142</xdr:rowOff>
    </xdr:from>
    <xdr:ext cx="534377" cy="259045"/>
    <xdr:sp macro="" textlink="">
      <xdr:nvSpPr>
        <xdr:cNvPr id="720" name="テキスト ボックス 719"/>
        <xdr:cNvSpPr txBox="1"/>
      </xdr:nvSpPr>
      <xdr:spPr>
        <a:xfrm>
          <a:off x="14325111" y="165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45055</xdr:rowOff>
    </xdr:from>
    <xdr:to>
      <xdr:col>72</xdr:col>
      <xdr:colOff>38100</xdr:colOff>
      <xdr:row>96</xdr:row>
      <xdr:rowOff>146655</xdr:rowOff>
    </xdr:to>
    <xdr:sp macro="" textlink="">
      <xdr:nvSpPr>
        <xdr:cNvPr id="721" name="楕円 720"/>
        <xdr:cNvSpPr/>
      </xdr:nvSpPr>
      <xdr:spPr>
        <a:xfrm>
          <a:off x="13652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137782</xdr:rowOff>
    </xdr:from>
    <xdr:ext cx="534377" cy="259045"/>
    <xdr:sp macro="" textlink="">
      <xdr:nvSpPr>
        <xdr:cNvPr id="722" name="テキスト ボックス 721"/>
        <xdr:cNvSpPr txBox="1"/>
      </xdr:nvSpPr>
      <xdr:spPr>
        <a:xfrm>
          <a:off x="13436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52530</xdr:rowOff>
    </xdr:from>
    <xdr:to>
      <xdr:col>67</xdr:col>
      <xdr:colOff>101600</xdr:colOff>
      <xdr:row>96</xdr:row>
      <xdr:rowOff>154130</xdr:rowOff>
    </xdr:to>
    <xdr:sp macro="" textlink="">
      <xdr:nvSpPr>
        <xdr:cNvPr id="723" name="楕円 722"/>
        <xdr:cNvSpPr/>
      </xdr:nvSpPr>
      <xdr:spPr>
        <a:xfrm>
          <a:off x="127635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145257</xdr:rowOff>
    </xdr:from>
    <xdr:ext cx="534377" cy="259045"/>
    <xdr:sp macro="" textlink="">
      <xdr:nvSpPr>
        <xdr:cNvPr id="724" name="テキスト ボックス 723"/>
        <xdr:cNvSpPr txBox="1"/>
      </xdr:nvSpPr>
      <xdr:spPr>
        <a:xfrm>
          <a:off x="12547111" y="16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民生費では、障害者福祉サービスに係る費用の増などにより、前年度と比較して住民一人当たり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2,170</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衛生費では、公立陶生病院組合負担金の増などにより、前年度と比較して住民一人当たり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3,361</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教育費では、小中一貫校整備や小学校・中学校施設整備などに係る費用の増などにより、前年度と比較して住民一人当たり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39,705</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実質収支比率・実質単年度収支比率は、歳出面での投資的経費の増などにより減少している。</a:t>
          </a:r>
        </a:p>
        <a:p>
          <a:r>
            <a:rPr kumimoji="1" lang="ja-JP" altLang="en-US" sz="1400">
              <a:latin typeface="ＭＳ ゴシック" pitchFamily="49" charset="-128"/>
              <a:ea typeface="ＭＳ ゴシック" pitchFamily="49" charset="-128"/>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公立陶生病院組合の起こした地方債の償還に充てたと認められる負担金が増加したことなどにより、単年度の実質公債費比率が</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ポイントの上昇となっている。結果として、３年平均で前年度の</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ポイントの上昇となっている。</a:t>
          </a:r>
        </a:p>
        <a:p>
          <a:r>
            <a:rPr kumimoji="1" lang="ja-JP" altLang="en-US" sz="1300">
              <a:latin typeface="ＭＳ ゴシック" pitchFamily="49" charset="-128"/>
              <a:ea typeface="ＭＳ ゴシック" pitchFamily="49" charset="-128"/>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新規の積立ては行わず、毎年運用益のみ増加している。</a:t>
          </a:r>
        </a:p>
        <a:p>
          <a:r>
            <a:rPr kumimoji="1" lang="ja-JP" altLang="en-US" sz="1200">
              <a:latin typeface="ＭＳ ゴシック" pitchFamily="49" charset="-128"/>
              <a:ea typeface="ＭＳ ゴシック" pitchFamily="49" charset="-128"/>
            </a:rPr>
            <a:t>　なお、満期一括償還地方債の借入はない。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一貫校建設工事に係る地方債の発行や公立陶生病院組合による新病棟建設工事に係る地方債残高に対する組合等負担等見込額の増などにより、将来負担額が大幅に増加している。一方で充当可能財源等は、小中一貫校などに係る地方債の発行に伴う基準財政需要額算入見込額の増により増加しているが、結果として将来負担比率は</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となり、ここ５年で初めて数値として表れている。</a:t>
          </a:r>
        </a:p>
        <a:p>
          <a:r>
            <a:rPr kumimoji="1" lang="ja-JP" altLang="en-US" sz="1400">
              <a:latin typeface="ＭＳ ゴシック" pitchFamily="49" charset="-128"/>
              <a:ea typeface="ＭＳ ゴシック" pitchFamily="49" charset="-128"/>
            </a:rPr>
            <a:t>　今後も、尾張東部衛生組合のごみ処理施設長寿命化に係る起債などによる将来負担の増が見込まれるため、引き続き計画的な借入により、将来負担の適正化に努める。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不用額や決算剰余金等を公共施設等整備基金に約７０２百万円積み立てた一方、公共施設等整備事業に充当するために公共施設等整備基金を約９４９百万円取り崩したこと等により、基金全体として約２３０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公共施設等整備基金：歳出決算不用額や決算剰余金等を約７０２百万円積み立てた一方、公共施設等整備事業に充当するために約９４９百万円取り崩したこと等により、約２４７百万円の減少となった。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福祉基金：保育所で使用する午睡センサーなどの購入にかかる費用に充当するために約１０百万円取り崩した。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新型コロナウイルス対策費用に充てるために取り崩しを予定しており、一時的に残高は減少する見込みである。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その後は歳出決算不用額や決算剰余金等を積み立て、基金残高を目安の額まで回復させる予定である。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有形固定資産減価償却率は類似団体平均より低い水準にある。また、令和元年度に小中一貫校の建設を行ったことなどにより若干改善された。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し、施設の長寿命化を行っている。そのため、今後も有形固定資産減価償却率の伸びは緩やかになることが見込ま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3" name="直線コネクタ 62"/>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4" name="テキスト ボックス 63"/>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8" name="直線コネクタ 67"/>
        <xdr:cNvCxnSpPr/>
      </xdr:nvCxnSpPr>
      <xdr:spPr>
        <a:xfrm flipV="1">
          <a:off x="4760595" y="4618672"/>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9" name="有形固定資産減価償却率最小値テキスト"/>
        <xdr:cNvSpPr txBox="1"/>
      </xdr:nvSpPr>
      <xdr:spPr>
        <a:xfrm>
          <a:off x="4813300"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0" name="直線コネクタ 69"/>
        <xdr:cNvCxnSpPr/>
      </xdr:nvCxnSpPr>
      <xdr:spPr>
        <a:xfrm>
          <a:off x="4673600" y="5773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1" name="有形固定資産減価償却率最大値テキスト"/>
        <xdr:cNvSpPr txBox="1"/>
      </xdr:nvSpPr>
      <xdr:spPr>
        <a:xfrm>
          <a:off x="4813300" y="439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2" name="直線コネクタ 71"/>
        <xdr:cNvCxnSpPr/>
      </xdr:nvCxnSpPr>
      <xdr:spPr>
        <a:xfrm>
          <a:off x="4673600" y="46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3" name="有形固定資産減価償却率平均値テキスト"/>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4" name="フローチャート: 判断 73"/>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5" name="フローチャート: 判断 74"/>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6" name="フローチャート: 判断 75"/>
        <xdr:cNvSpPr/>
      </xdr:nvSpPr>
      <xdr:spPr>
        <a:xfrm>
          <a:off x="3238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7" name="フローチャート: 判断 76"/>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8" name="フローチャート: 判断 77"/>
        <xdr:cNvSpPr/>
      </xdr:nvSpPr>
      <xdr:spPr>
        <a:xfrm>
          <a:off x="1714500" y="49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4" name="楕円 83"/>
        <xdr:cNvSpPr/>
      </xdr:nvSpPr>
      <xdr:spPr>
        <a:xfrm>
          <a:off x="47117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5" name="有形固定資産減価償却率該当値テキスト"/>
        <xdr:cNvSpPr txBox="1"/>
      </xdr:nvSpPr>
      <xdr:spPr>
        <a:xfrm>
          <a:off x="4813300" y="49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146367</xdr:rowOff>
    </xdr:from>
    <xdr:to>
      <xdr:col>19</xdr:col>
      <xdr:colOff>187325</xdr:colOff>
      <xdr:row>30</xdr:row>
      <xdr:rowOff>76517</xdr:rowOff>
    </xdr:to>
    <xdr:sp macro="" textlink="">
      <xdr:nvSpPr>
        <xdr:cNvPr id="86" name="楕円 85"/>
        <xdr:cNvSpPr/>
      </xdr:nvSpPr>
      <xdr:spPr>
        <a:xfrm>
          <a:off x="4000500" y="51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25717</xdr:rowOff>
    </xdr:to>
    <xdr:cxnSp macro="">
      <xdr:nvCxnSpPr>
        <xdr:cNvPr id="87" name="直線コネクタ 86"/>
        <xdr:cNvCxnSpPr/>
      </xdr:nvCxnSpPr>
      <xdr:spPr>
        <a:xfrm flipV="1">
          <a:off x="4051300" y="5142230"/>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60008</xdr:rowOff>
    </xdr:from>
    <xdr:to>
      <xdr:col>15</xdr:col>
      <xdr:colOff>187325</xdr:colOff>
      <xdr:row>29</xdr:row>
      <xdr:rowOff>161608</xdr:rowOff>
    </xdr:to>
    <xdr:sp macro="" textlink="">
      <xdr:nvSpPr>
        <xdr:cNvPr id="88" name="楕円 87"/>
        <xdr:cNvSpPr/>
      </xdr:nvSpPr>
      <xdr:spPr>
        <a:xfrm>
          <a:off x="3238500" y="50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110808</xdr:rowOff>
    </xdr:from>
    <xdr:to>
      <xdr:col>19</xdr:col>
      <xdr:colOff>136525</xdr:colOff>
      <xdr:row>30</xdr:row>
      <xdr:rowOff>25717</xdr:rowOff>
    </xdr:to>
    <xdr:cxnSp macro="">
      <xdr:nvCxnSpPr>
        <xdr:cNvPr id="89" name="直線コネクタ 88"/>
        <xdr:cNvCxnSpPr/>
      </xdr:nvCxnSpPr>
      <xdr:spPr>
        <a:xfrm>
          <a:off x="3289300" y="5082858"/>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0" name="楕円 89"/>
        <xdr:cNvSpPr/>
      </xdr:nvSpPr>
      <xdr:spPr>
        <a:xfrm>
          <a:off x="2476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110808</xdr:rowOff>
    </xdr:to>
    <xdr:cxnSp macro="">
      <xdr:nvCxnSpPr>
        <xdr:cNvPr id="91" name="直線コネクタ 90"/>
        <xdr:cNvCxnSpPr/>
      </xdr:nvCxnSpPr>
      <xdr:spPr>
        <a:xfrm>
          <a:off x="2527300" y="4991100"/>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2" name="n_1aveValue有形固定資産減価償却率"/>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3" name="n_2aveValue有形固定資産減価償却率"/>
        <xdr:cNvSpPr txBox="1"/>
      </xdr:nvSpPr>
      <xdr:spPr>
        <a:xfrm>
          <a:off x="3086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4" name="n_3aveValue有形固定資産減価償却率"/>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5" name="n_4aveValue有形固定資産減価償却率"/>
        <xdr:cNvSpPr txBox="1"/>
      </xdr:nvSpPr>
      <xdr:spPr>
        <a:xfrm>
          <a:off x="1562744" y="468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93044</xdr:rowOff>
    </xdr:from>
    <xdr:ext cx="405111" cy="259045"/>
    <xdr:sp macro="" textlink="">
      <xdr:nvSpPr>
        <xdr:cNvPr id="96" name="n_1mainValue有形固定資産減価償却率"/>
        <xdr:cNvSpPr txBox="1"/>
      </xdr:nvSpPr>
      <xdr:spPr>
        <a:xfrm>
          <a:off x="3836044" y="489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6685</xdr:rowOff>
    </xdr:from>
    <xdr:ext cx="405111" cy="259045"/>
    <xdr:sp macro="" textlink="">
      <xdr:nvSpPr>
        <xdr:cNvPr id="97" name="n_2mainValue有形固定資産減価償却率"/>
        <xdr:cNvSpPr txBox="1"/>
      </xdr:nvSpPr>
      <xdr:spPr>
        <a:xfrm>
          <a:off x="3086744" y="480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98" name="n_3mainValue有形固定資産減価償却率"/>
        <xdr:cNvSpPr txBox="1"/>
      </xdr:nvSpPr>
      <xdr:spPr>
        <a:xfrm>
          <a:off x="2324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組合等負担等見込額の増などにより将来負担額が増加したことにより、平成３０年度から類似団体を上回る水準となっている。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今後も、個別施設計画に基づく施設の長寿命化等に係る借入により市債残高の増加が見込まれるが、引き続き計画的な借り入れを行い、債務償還比率の適正化に努める。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7" name="直線コネクタ 126"/>
        <xdr:cNvCxnSpPr/>
      </xdr:nvCxnSpPr>
      <xdr:spPr>
        <a:xfrm flipV="1">
          <a:off x="14793595" y="4541308"/>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8" name="債務償還比率最小値テキスト"/>
        <xdr:cNvSpPr txBox="1"/>
      </xdr:nvSpPr>
      <xdr:spPr>
        <a:xfrm>
          <a:off x="14846300" y="5855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9" name="直線コネクタ 128"/>
        <xdr:cNvCxnSpPr/>
      </xdr:nvCxnSpPr>
      <xdr:spPr>
        <a:xfrm>
          <a:off x="14706600" y="58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32" name="債務償還比率平均値テキスト"/>
        <xdr:cNvSpPr txBox="1"/>
      </xdr:nvSpPr>
      <xdr:spPr>
        <a:xfrm>
          <a:off x="14846300" y="498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3" name="フローチャート: 判断 132"/>
        <xdr:cNvSpPr/>
      </xdr:nvSpPr>
      <xdr:spPr>
        <a:xfrm>
          <a:off x="147447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4" name="フローチャート: 判断 133"/>
        <xdr:cNvSpPr/>
      </xdr:nvSpPr>
      <xdr:spPr>
        <a:xfrm>
          <a:off x="14033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5" name="フローチャート: 判断 134"/>
        <xdr:cNvSpPr/>
      </xdr:nvSpPr>
      <xdr:spPr>
        <a:xfrm>
          <a:off x="13271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6" name="フローチャート: 判断 135"/>
        <xdr:cNvSpPr/>
      </xdr:nvSpPr>
      <xdr:spPr>
        <a:xfrm>
          <a:off x="12509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7" name="フローチャート: 判断 136"/>
        <xdr:cNvSpPr/>
      </xdr:nvSpPr>
      <xdr:spPr>
        <a:xfrm>
          <a:off x="11747500" y="512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36449</xdr:rowOff>
    </xdr:from>
    <xdr:to>
      <xdr:col>76</xdr:col>
      <xdr:colOff>73025</xdr:colOff>
      <xdr:row>30</xdr:row>
      <xdr:rowOff>138049</xdr:rowOff>
    </xdr:to>
    <xdr:sp macro="" textlink="">
      <xdr:nvSpPr>
        <xdr:cNvPr id="143" name="楕円 142"/>
        <xdr:cNvSpPr/>
      </xdr:nvSpPr>
      <xdr:spPr>
        <a:xfrm>
          <a:off x="147447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14876</xdr:rowOff>
    </xdr:from>
    <xdr:ext cx="469744" cy="259045"/>
    <xdr:sp macro="" textlink="">
      <xdr:nvSpPr>
        <xdr:cNvPr id="144" name="債務償還比率該当値テキスト"/>
        <xdr:cNvSpPr txBox="1"/>
      </xdr:nvSpPr>
      <xdr:spPr>
        <a:xfrm>
          <a:off x="14846300" y="51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170596</xdr:rowOff>
    </xdr:from>
    <xdr:to>
      <xdr:col>72</xdr:col>
      <xdr:colOff>123825</xdr:colOff>
      <xdr:row>30</xdr:row>
      <xdr:rowOff>100746</xdr:rowOff>
    </xdr:to>
    <xdr:sp macro="" textlink="">
      <xdr:nvSpPr>
        <xdr:cNvPr id="145" name="楕円 144"/>
        <xdr:cNvSpPr/>
      </xdr:nvSpPr>
      <xdr:spPr>
        <a:xfrm>
          <a:off x="14033500" y="5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49946</xdr:rowOff>
    </xdr:from>
    <xdr:to>
      <xdr:col>76</xdr:col>
      <xdr:colOff>22225</xdr:colOff>
      <xdr:row>30</xdr:row>
      <xdr:rowOff>87249</xdr:rowOff>
    </xdr:to>
    <xdr:cxnSp macro="">
      <xdr:nvCxnSpPr>
        <xdr:cNvPr id="146" name="直線コネクタ 145"/>
        <xdr:cNvCxnSpPr/>
      </xdr:nvCxnSpPr>
      <xdr:spPr>
        <a:xfrm>
          <a:off x="14084300" y="5193446"/>
          <a:ext cx="7112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28702</xdr:rowOff>
    </xdr:from>
    <xdr:to>
      <xdr:col>68</xdr:col>
      <xdr:colOff>123825</xdr:colOff>
      <xdr:row>29</xdr:row>
      <xdr:rowOff>130302</xdr:rowOff>
    </xdr:to>
    <xdr:sp macro="" textlink="">
      <xdr:nvSpPr>
        <xdr:cNvPr id="147" name="楕円 146"/>
        <xdr:cNvSpPr/>
      </xdr:nvSpPr>
      <xdr:spPr>
        <a:xfrm>
          <a:off x="13271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79502</xdr:rowOff>
    </xdr:from>
    <xdr:to>
      <xdr:col>72</xdr:col>
      <xdr:colOff>73025</xdr:colOff>
      <xdr:row>30</xdr:row>
      <xdr:rowOff>49946</xdr:rowOff>
    </xdr:to>
    <xdr:cxnSp macro="">
      <xdr:nvCxnSpPr>
        <xdr:cNvPr id="148" name="直線コネクタ 147"/>
        <xdr:cNvCxnSpPr/>
      </xdr:nvCxnSpPr>
      <xdr:spPr>
        <a:xfrm>
          <a:off x="13322300" y="5051552"/>
          <a:ext cx="762000" cy="1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97720</xdr:rowOff>
    </xdr:from>
    <xdr:to>
      <xdr:col>64</xdr:col>
      <xdr:colOff>123825</xdr:colOff>
      <xdr:row>29</xdr:row>
      <xdr:rowOff>27870</xdr:rowOff>
    </xdr:to>
    <xdr:sp macro="" textlink="">
      <xdr:nvSpPr>
        <xdr:cNvPr id="149" name="楕円 148"/>
        <xdr:cNvSpPr/>
      </xdr:nvSpPr>
      <xdr:spPr>
        <a:xfrm>
          <a:off x="12509500" y="48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148520</xdr:rowOff>
    </xdr:from>
    <xdr:to>
      <xdr:col>68</xdr:col>
      <xdr:colOff>73025</xdr:colOff>
      <xdr:row>29</xdr:row>
      <xdr:rowOff>79502</xdr:rowOff>
    </xdr:to>
    <xdr:cxnSp macro="">
      <xdr:nvCxnSpPr>
        <xdr:cNvPr id="150" name="直線コネクタ 149"/>
        <xdr:cNvCxnSpPr/>
      </xdr:nvCxnSpPr>
      <xdr:spPr>
        <a:xfrm>
          <a:off x="12560300" y="4949120"/>
          <a:ext cx="762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69652</xdr:rowOff>
    </xdr:from>
    <xdr:to>
      <xdr:col>60</xdr:col>
      <xdr:colOff>123825</xdr:colOff>
      <xdr:row>28</xdr:row>
      <xdr:rowOff>171252</xdr:rowOff>
    </xdr:to>
    <xdr:sp macro="" textlink="">
      <xdr:nvSpPr>
        <xdr:cNvPr id="151" name="楕円 150"/>
        <xdr:cNvSpPr/>
      </xdr:nvSpPr>
      <xdr:spPr>
        <a:xfrm>
          <a:off x="11747500" y="4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120452</xdr:rowOff>
    </xdr:from>
    <xdr:to>
      <xdr:col>64</xdr:col>
      <xdr:colOff>73025</xdr:colOff>
      <xdr:row>28</xdr:row>
      <xdr:rowOff>148520</xdr:rowOff>
    </xdr:to>
    <xdr:cxnSp macro="">
      <xdr:nvCxnSpPr>
        <xdr:cNvPr id="152" name="直線コネクタ 151"/>
        <xdr:cNvCxnSpPr/>
      </xdr:nvCxnSpPr>
      <xdr:spPr>
        <a:xfrm>
          <a:off x="11798300" y="4921052"/>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3" name="n_1aveValue債務償還比率"/>
        <xdr:cNvSpPr txBox="1"/>
      </xdr:nvSpPr>
      <xdr:spPr>
        <a:xfrm>
          <a:off x="13836727" y="48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4" name="n_2aveValue債務償還比率"/>
        <xdr:cNvSpPr txBox="1"/>
      </xdr:nvSpPr>
      <xdr:spPr>
        <a:xfrm>
          <a:off x="13087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5" name="n_3aveValue債務償還比率"/>
        <xdr:cNvSpPr txBox="1"/>
      </xdr:nvSpPr>
      <xdr:spPr>
        <a:xfrm>
          <a:off x="12325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6" name="n_4aveValue債務償還比率"/>
        <xdr:cNvSpPr txBox="1"/>
      </xdr:nvSpPr>
      <xdr:spPr>
        <a:xfrm>
          <a:off x="11563427" y="522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91873</xdr:rowOff>
    </xdr:from>
    <xdr:ext cx="469744" cy="259045"/>
    <xdr:sp macro="" textlink="">
      <xdr:nvSpPr>
        <xdr:cNvPr id="157" name="n_1mainValue債務償還比率"/>
        <xdr:cNvSpPr txBox="1"/>
      </xdr:nvSpPr>
      <xdr:spPr>
        <a:xfrm>
          <a:off x="13836727" y="52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146829</xdr:rowOff>
    </xdr:from>
    <xdr:ext cx="469744" cy="259045"/>
    <xdr:sp macro="" textlink="">
      <xdr:nvSpPr>
        <xdr:cNvPr id="158" name="n_2mainValue債務償還比率"/>
        <xdr:cNvSpPr txBox="1"/>
      </xdr:nvSpPr>
      <xdr:spPr>
        <a:xfrm>
          <a:off x="13087427" y="47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44397</xdr:rowOff>
    </xdr:from>
    <xdr:ext cx="469744" cy="259045"/>
    <xdr:sp macro="" textlink="">
      <xdr:nvSpPr>
        <xdr:cNvPr id="159" name="n_3mainValue債務償還比率"/>
        <xdr:cNvSpPr txBox="1"/>
      </xdr:nvSpPr>
      <xdr:spPr>
        <a:xfrm>
          <a:off x="12325427" y="46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16329</xdr:rowOff>
    </xdr:from>
    <xdr:ext cx="469744" cy="259045"/>
    <xdr:sp macro="" textlink="">
      <xdr:nvSpPr>
        <xdr:cNvPr id="160" name="n_4mainValue債務償還比率"/>
        <xdr:cNvSpPr txBox="1"/>
      </xdr:nvSpPr>
      <xdr:spPr>
        <a:xfrm>
          <a:off x="11563427" y="46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130556</xdr:rowOff>
    </xdr:from>
    <xdr:to>
      <xdr:col>24</xdr:col>
      <xdr:colOff>114300</xdr:colOff>
      <xdr:row>36</xdr:row>
      <xdr:rowOff>60706</xdr:rowOff>
    </xdr:to>
    <xdr:sp macro="" textlink="">
      <xdr:nvSpPr>
        <xdr:cNvPr id="71" name="楕円 70"/>
        <xdr:cNvSpPr/>
      </xdr:nvSpPr>
      <xdr:spPr>
        <a:xfrm>
          <a:off x="4584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153433</xdr:rowOff>
    </xdr:from>
    <xdr:ext cx="405111" cy="259045"/>
    <xdr:sp macro="" textlink="">
      <xdr:nvSpPr>
        <xdr:cNvPr id="72" name="【道路】&#10;有形固定資産減価償却率該当値テキスト"/>
        <xdr:cNvSpPr txBox="1"/>
      </xdr:nvSpPr>
      <xdr:spPr>
        <a:xfrm>
          <a:off x="4673600" y="59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84836</xdr:rowOff>
    </xdr:from>
    <xdr:to>
      <xdr:col>20</xdr:col>
      <xdr:colOff>38100</xdr:colOff>
      <xdr:row>36</xdr:row>
      <xdr:rowOff>14986</xdr:rowOff>
    </xdr:to>
    <xdr:sp macro="" textlink="">
      <xdr:nvSpPr>
        <xdr:cNvPr id="73" name="楕円 72"/>
        <xdr:cNvSpPr/>
      </xdr:nvSpPr>
      <xdr:spPr>
        <a:xfrm>
          <a:off x="3746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135636</xdr:rowOff>
    </xdr:from>
    <xdr:to>
      <xdr:col>24</xdr:col>
      <xdr:colOff>63500</xdr:colOff>
      <xdr:row>36</xdr:row>
      <xdr:rowOff>9906</xdr:rowOff>
    </xdr:to>
    <xdr:cxnSp macro="">
      <xdr:nvCxnSpPr>
        <xdr:cNvPr id="74" name="直線コネクタ 73"/>
        <xdr:cNvCxnSpPr/>
      </xdr:nvCxnSpPr>
      <xdr:spPr>
        <a:xfrm>
          <a:off x="3797300" y="61363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43688</xdr:rowOff>
    </xdr:from>
    <xdr:to>
      <xdr:col>15</xdr:col>
      <xdr:colOff>101600</xdr:colOff>
      <xdr:row>35</xdr:row>
      <xdr:rowOff>145288</xdr:rowOff>
    </xdr:to>
    <xdr:sp macro="" textlink="">
      <xdr:nvSpPr>
        <xdr:cNvPr id="75" name="楕円 74"/>
        <xdr:cNvSpPr/>
      </xdr:nvSpPr>
      <xdr:spPr>
        <a:xfrm>
          <a:off x="2857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94488</xdr:rowOff>
    </xdr:from>
    <xdr:to>
      <xdr:col>19</xdr:col>
      <xdr:colOff>177800</xdr:colOff>
      <xdr:row>35</xdr:row>
      <xdr:rowOff>135636</xdr:rowOff>
    </xdr:to>
    <xdr:cxnSp macro="">
      <xdr:nvCxnSpPr>
        <xdr:cNvPr id="76" name="直線コネクタ 75"/>
        <xdr:cNvCxnSpPr/>
      </xdr:nvCxnSpPr>
      <xdr:spPr>
        <a:xfrm>
          <a:off x="2908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169418</xdr:rowOff>
    </xdr:from>
    <xdr:to>
      <xdr:col>10</xdr:col>
      <xdr:colOff>165100</xdr:colOff>
      <xdr:row>35</xdr:row>
      <xdr:rowOff>99568</xdr:rowOff>
    </xdr:to>
    <xdr:sp macro="" textlink="">
      <xdr:nvSpPr>
        <xdr:cNvPr id="77" name="楕円 76"/>
        <xdr:cNvSpPr/>
      </xdr:nvSpPr>
      <xdr:spPr>
        <a:xfrm>
          <a:off x="1968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94488</xdr:rowOff>
    </xdr:to>
    <xdr:cxnSp macro="">
      <xdr:nvCxnSpPr>
        <xdr:cNvPr id="78" name="直線コネクタ 77"/>
        <xdr:cNvCxnSpPr/>
      </xdr:nvCxnSpPr>
      <xdr:spPr>
        <a:xfrm>
          <a:off x="2019300" y="60495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31513</xdr:rowOff>
    </xdr:from>
    <xdr:ext cx="405111" cy="259045"/>
    <xdr:sp macro="" textlink="">
      <xdr:nvSpPr>
        <xdr:cNvPr id="83" name="n_1mainValue【道路】&#10;有形固定資産減価償却率"/>
        <xdr:cNvSpPr txBox="1"/>
      </xdr:nvSpPr>
      <xdr:spPr>
        <a:xfrm>
          <a:off x="35820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161815</xdr:rowOff>
    </xdr:from>
    <xdr:ext cx="405111" cy="259045"/>
    <xdr:sp macro="" textlink="">
      <xdr:nvSpPr>
        <xdr:cNvPr id="84" name="n_2mainValue【道路】&#10;有形固定資産減価償却率"/>
        <xdr:cNvSpPr txBox="1"/>
      </xdr:nvSpPr>
      <xdr:spPr>
        <a:xfrm>
          <a:off x="2705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116095</xdr:rowOff>
    </xdr:from>
    <xdr:ext cx="405111" cy="259045"/>
    <xdr:sp macro="" textlink="">
      <xdr:nvSpPr>
        <xdr:cNvPr id="85" name="n_3mainValue【道路】&#10;有形固定資産減価償却率"/>
        <xdr:cNvSpPr txBox="1"/>
      </xdr:nvSpPr>
      <xdr:spPr>
        <a:xfrm>
          <a:off x="1816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159665</xdr:rowOff>
    </xdr:from>
    <xdr:to>
      <xdr:col>55</xdr:col>
      <xdr:colOff>50800</xdr:colOff>
      <xdr:row>40</xdr:row>
      <xdr:rowOff>89815</xdr:rowOff>
    </xdr:to>
    <xdr:sp macro="" textlink="">
      <xdr:nvSpPr>
        <xdr:cNvPr id="125" name="楕円 124"/>
        <xdr:cNvSpPr/>
      </xdr:nvSpPr>
      <xdr:spPr>
        <a:xfrm>
          <a:off x="10426700" y="68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138092</xdr:rowOff>
    </xdr:from>
    <xdr:ext cx="469744" cy="259045"/>
    <xdr:sp macro="" textlink="">
      <xdr:nvSpPr>
        <xdr:cNvPr id="126" name="【道路】&#10;一人当たり延長該当値テキスト"/>
        <xdr:cNvSpPr txBox="1"/>
      </xdr:nvSpPr>
      <xdr:spPr>
        <a:xfrm>
          <a:off x="10515600" y="68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161112</xdr:rowOff>
    </xdr:from>
    <xdr:to>
      <xdr:col>50</xdr:col>
      <xdr:colOff>165100</xdr:colOff>
      <xdr:row>40</xdr:row>
      <xdr:rowOff>91262</xdr:rowOff>
    </xdr:to>
    <xdr:sp macro="" textlink="">
      <xdr:nvSpPr>
        <xdr:cNvPr id="127" name="楕円 126"/>
        <xdr:cNvSpPr/>
      </xdr:nvSpPr>
      <xdr:spPr>
        <a:xfrm>
          <a:off x="9588500" y="6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39015</xdr:rowOff>
    </xdr:from>
    <xdr:to>
      <xdr:col>55</xdr:col>
      <xdr:colOff>0</xdr:colOff>
      <xdr:row>40</xdr:row>
      <xdr:rowOff>40462</xdr:rowOff>
    </xdr:to>
    <xdr:cxnSp macro="">
      <xdr:nvCxnSpPr>
        <xdr:cNvPr id="128" name="直線コネクタ 127"/>
        <xdr:cNvCxnSpPr/>
      </xdr:nvCxnSpPr>
      <xdr:spPr>
        <a:xfrm flipV="1">
          <a:off x="9639300" y="6897015"/>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162484</xdr:rowOff>
    </xdr:from>
    <xdr:to>
      <xdr:col>46</xdr:col>
      <xdr:colOff>38100</xdr:colOff>
      <xdr:row>40</xdr:row>
      <xdr:rowOff>92634</xdr:rowOff>
    </xdr:to>
    <xdr:sp macro="" textlink="">
      <xdr:nvSpPr>
        <xdr:cNvPr id="129" name="楕円 128"/>
        <xdr:cNvSpPr/>
      </xdr:nvSpPr>
      <xdr:spPr>
        <a:xfrm>
          <a:off x="8699500" y="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40462</xdr:rowOff>
    </xdr:from>
    <xdr:to>
      <xdr:col>50</xdr:col>
      <xdr:colOff>114300</xdr:colOff>
      <xdr:row>40</xdr:row>
      <xdr:rowOff>41834</xdr:rowOff>
    </xdr:to>
    <xdr:cxnSp macro="">
      <xdr:nvCxnSpPr>
        <xdr:cNvPr id="130" name="直線コネクタ 129"/>
        <xdr:cNvCxnSpPr/>
      </xdr:nvCxnSpPr>
      <xdr:spPr>
        <a:xfrm flipV="1">
          <a:off x="8750300" y="689846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164084</xdr:rowOff>
    </xdr:from>
    <xdr:to>
      <xdr:col>41</xdr:col>
      <xdr:colOff>101600</xdr:colOff>
      <xdr:row>40</xdr:row>
      <xdr:rowOff>94234</xdr:rowOff>
    </xdr:to>
    <xdr:sp macro="" textlink="">
      <xdr:nvSpPr>
        <xdr:cNvPr id="131" name="楕円 130"/>
        <xdr:cNvSpPr/>
      </xdr:nvSpPr>
      <xdr:spPr>
        <a:xfrm>
          <a:off x="7810500" y="68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41834</xdr:rowOff>
    </xdr:from>
    <xdr:to>
      <xdr:col>45</xdr:col>
      <xdr:colOff>177800</xdr:colOff>
      <xdr:row>40</xdr:row>
      <xdr:rowOff>43434</xdr:rowOff>
    </xdr:to>
    <xdr:cxnSp macro="">
      <xdr:nvCxnSpPr>
        <xdr:cNvPr id="132" name="直線コネクタ 131"/>
        <xdr:cNvCxnSpPr/>
      </xdr:nvCxnSpPr>
      <xdr:spPr>
        <a:xfrm flipV="1">
          <a:off x="7861300" y="68998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82389</xdr:rowOff>
    </xdr:from>
    <xdr:ext cx="469744" cy="259045"/>
    <xdr:sp macro="" textlink="">
      <xdr:nvSpPr>
        <xdr:cNvPr id="137" name="n_1mainValue【道路】&#10;一人当たり延長"/>
        <xdr:cNvSpPr txBox="1"/>
      </xdr:nvSpPr>
      <xdr:spPr>
        <a:xfrm>
          <a:off x="9391727" y="69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83761</xdr:rowOff>
    </xdr:from>
    <xdr:ext cx="469744" cy="259045"/>
    <xdr:sp macro="" textlink="">
      <xdr:nvSpPr>
        <xdr:cNvPr id="138" name="n_2mainValue【道路】&#10;一人当たり延長"/>
        <xdr:cNvSpPr txBox="1"/>
      </xdr:nvSpPr>
      <xdr:spPr>
        <a:xfrm>
          <a:off x="8515427" y="69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85361</xdr:rowOff>
    </xdr:from>
    <xdr:ext cx="469744" cy="259045"/>
    <xdr:sp macro="" textlink="">
      <xdr:nvSpPr>
        <xdr:cNvPr id="139" name="n_3mainValue【道路】&#10;一人当たり延長"/>
        <xdr:cNvSpPr txBox="1"/>
      </xdr:nvSpPr>
      <xdr:spPr>
        <a:xfrm>
          <a:off x="76264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169635</xdr:rowOff>
    </xdr:from>
    <xdr:to>
      <xdr:col>24</xdr:col>
      <xdr:colOff>114300</xdr:colOff>
      <xdr:row>58</xdr:row>
      <xdr:rowOff>99785</xdr:rowOff>
    </xdr:to>
    <xdr:sp macro="" textlink="">
      <xdr:nvSpPr>
        <xdr:cNvPr id="182" name="楕円 181"/>
        <xdr:cNvSpPr/>
      </xdr:nvSpPr>
      <xdr:spPr>
        <a:xfrm>
          <a:off x="4584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21062</xdr:rowOff>
    </xdr:from>
    <xdr:ext cx="405111" cy="259045"/>
    <xdr:sp macro="" textlink="">
      <xdr:nvSpPr>
        <xdr:cNvPr id="183" name="【橋りょう・トンネル】&#10;有形固定資産減価償却率該当値テキスト"/>
        <xdr:cNvSpPr txBox="1"/>
      </xdr:nvSpPr>
      <xdr:spPr>
        <a:xfrm>
          <a:off x="4673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4" name="楕円 183"/>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48985</xdr:rowOff>
    </xdr:to>
    <xdr:cxnSp macro="">
      <xdr:nvCxnSpPr>
        <xdr:cNvPr id="185" name="直線コネクタ 184"/>
        <xdr:cNvCxnSpPr/>
      </xdr:nvCxnSpPr>
      <xdr:spPr>
        <a:xfrm>
          <a:off x="3797300" y="99898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86" name="楕円 185"/>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45720</xdr:rowOff>
    </xdr:to>
    <xdr:cxnSp macro="">
      <xdr:nvCxnSpPr>
        <xdr:cNvPr id="187" name="直線コネクタ 186"/>
        <xdr:cNvCxnSpPr/>
      </xdr:nvCxnSpPr>
      <xdr:spPr>
        <a:xfrm>
          <a:off x="2908300" y="996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8" name="楕円 187"/>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94706</xdr:rowOff>
    </xdr:to>
    <xdr:cxnSp macro="">
      <xdr:nvCxnSpPr>
        <xdr:cNvPr id="189" name="直線コネクタ 188"/>
        <xdr:cNvCxnSpPr/>
      </xdr:nvCxnSpPr>
      <xdr:spPr>
        <a:xfrm flipV="1">
          <a:off x="2019300" y="99669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94"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95" name="n_2mainValue【橋りょう・トンネ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96" name="n_3mainValue【橋りょう・トンネ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15870</xdr:rowOff>
    </xdr:from>
    <xdr:to>
      <xdr:col>55</xdr:col>
      <xdr:colOff>50800</xdr:colOff>
      <xdr:row>64</xdr:row>
      <xdr:rowOff>117470</xdr:rowOff>
    </xdr:to>
    <xdr:sp macro="" textlink="">
      <xdr:nvSpPr>
        <xdr:cNvPr id="238" name="楕円 237"/>
        <xdr:cNvSpPr/>
      </xdr:nvSpPr>
      <xdr:spPr>
        <a:xfrm>
          <a:off x="104267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102247</xdr:rowOff>
    </xdr:from>
    <xdr:ext cx="534377" cy="259045"/>
    <xdr:sp macro="" textlink="">
      <xdr:nvSpPr>
        <xdr:cNvPr id="239" name="【橋りょう・トンネル】&#10;一人当たり有形固定資産（償却資産）額該当値テキスト"/>
        <xdr:cNvSpPr txBox="1"/>
      </xdr:nvSpPr>
      <xdr:spPr>
        <a:xfrm>
          <a:off x="10515600" y="109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17842</xdr:rowOff>
    </xdr:from>
    <xdr:to>
      <xdr:col>50</xdr:col>
      <xdr:colOff>165100</xdr:colOff>
      <xdr:row>64</xdr:row>
      <xdr:rowOff>119442</xdr:rowOff>
    </xdr:to>
    <xdr:sp macro="" textlink="">
      <xdr:nvSpPr>
        <xdr:cNvPr id="240" name="楕円 239"/>
        <xdr:cNvSpPr/>
      </xdr:nvSpPr>
      <xdr:spPr>
        <a:xfrm>
          <a:off x="9588500" y="109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66670</xdr:rowOff>
    </xdr:from>
    <xdr:to>
      <xdr:col>55</xdr:col>
      <xdr:colOff>0</xdr:colOff>
      <xdr:row>64</xdr:row>
      <xdr:rowOff>68642</xdr:rowOff>
    </xdr:to>
    <xdr:cxnSp macro="">
      <xdr:nvCxnSpPr>
        <xdr:cNvPr id="241" name="直線コネクタ 240"/>
        <xdr:cNvCxnSpPr/>
      </xdr:nvCxnSpPr>
      <xdr:spPr>
        <a:xfrm flipV="1">
          <a:off x="9639300" y="11039470"/>
          <a:ext cx="8382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19034</xdr:rowOff>
    </xdr:from>
    <xdr:to>
      <xdr:col>46</xdr:col>
      <xdr:colOff>38100</xdr:colOff>
      <xdr:row>64</xdr:row>
      <xdr:rowOff>120634</xdr:rowOff>
    </xdr:to>
    <xdr:sp macro="" textlink="">
      <xdr:nvSpPr>
        <xdr:cNvPr id="242" name="楕円 241"/>
        <xdr:cNvSpPr/>
      </xdr:nvSpPr>
      <xdr:spPr>
        <a:xfrm>
          <a:off x="8699500" y="10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68642</xdr:rowOff>
    </xdr:from>
    <xdr:to>
      <xdr:col>50</xdr:col>
      <xdr:colOff>114300</xdr:colOff>
      <xdr:row>64</xdr:row>
      <xdr:rowOff>69834</xdr:rowOff>
    </xdr:to>
    <xdr:cxnSp macro="">
      <xdr:nvCxnSpPr>
        <xdr:cNvPr id="243" name="直線コネクタ 242"/>
        <xdr:cNvCxnSpPr/>
      </xdr:nvCxnSpPr>
      <xdr:spPr>
        <a:xfrm flipV="1">
          <a:off x="8750300" y="1104144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23224</xdr:rowOff>
    </xdr:from>
    <xdr:to>
      <xdr:col>41</xdr:col>
      <xdr:colOff>101600</xdr:colOff>
      <xdr:row>64</xdr:row>
      <xdr:rowOff>124824</xdr:rowOff>
    </xdr:to>
    <xdr:sp macro="" textlink="">
      <xdr:nvSpPr>
        <xdr:cNvPr id="244" name="楕円 243"/>
        <xdr:cNvSpPr/>
      </xdr:nvSpPr>
      <xdr:spPr>
        <a:xfrm>
          <a:off x="7810500" y="109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69834</xdr:rowOff>
    </xdr:from>
    <xdr:to>
      <xdr:col>45</xdr:col>
      <xdr:colOff>177800</xdr:colOff>
      <xdr:row>64</xdr:row>
      <xdr:rowOff>74024</xdr:rowOff>
    </xdr:to>
    <xdr:cxnSp macro="">
      <xdr:nvCxnSpPr>
        <xdr:cNvPr id="245" name="直線コネクタ 244"/>
        <xdr:cNvCxnSpPr/>
      </xdr:nvCxnSpPr>
      <xdr:spPr>
        <a:xfrm flipV="1">
          <a:off x="7861300" y="1104263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8"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110569</xdr:rowOff>
    </xdr:from>
    <xdr:ext cx="534377" cy="259045"/>
    <xdr:sp macro="" textlink="">
      <xdr:nvSpPr>
        <xdr:cNvPr id="250" name="n_1mainValue【橋りょう・トンネル】&#10;一人当たり有形固定資産（償却資産）額"/>
        <xdr:cNvSpPr txBox="1"/>
      </xdr:nvSpPr>
      <xdr:spPr>
        <a:xfrm>
          <a:off x="9359411" y="11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111761</xdr:rowOff>
    </xdr:from>
    <xdr:ext cx="534377" cy="259045"/>
    <xdr:sp macro="" textlink="">
      <xdr:nvSpPr>
        <xdr:cNvPr id="251" name="n_2mainValue【橋りょう・トンネル】&#10;一人当たり有形固定資産（償却資産）額"/>
        <xdr:cNvSpPr txBox="1"/>
      </xdr:nvSpPr>
      <xdr:spPr>
        <a:xfrm>
          <a:off x="8483111" y="110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115951</xdr:rowOff>
    </xdr:from>
    <xdr:ext cx="534377" cy="259045"/>
    <xdr:sp macro="" textlink="">
      <xdr:nvSpPr>
        <xdr:cNvPr id="252" name="n_3mainValue【橋りょう・トンネル】&#10;一人当たり有形固定資産（償却資産）額"/>
        <xdr:cNvSpPr txBox="1"/>
      </xdr:nvSpPr>
      <xdr:spPr>
        <a:xfrm>
          <a:off x="7594111" y="11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93" name="楕円 292"/>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294" name="【公営住宅】&#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95" name="楕円 294"/>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9525</xdr:rowOff>
    </xdr:to>
    <xdr:cxnSp macro="">
      <xdr:nvCxnSpPr>
        <xdr:cNvPr id="296" name="直線コネクタ 295"/>
        <xdr:cNvCxnSpPr/>
      </xdr:nvCxnSpPr>
      <xdr:spPr>
        <a:xfrm>
          <a:off x="3797300" y="14230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97" name="楕円 296"/>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0</xdr:rowOff>
    </xdr:to>
    <xdr:cxnSp macro="">
      <xdr:nvCxnSpPr>
        <xdr:cNvPr id="298" name="直線コネクタ 297"/>
        <xdr:cNvCxnSpPr/>
      </xdr:nvCxnSpPr>
      <xdr:spPr>
        <a:xfrm>
          <a:off x="2908300" y="14220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9" name="楕円 298"/>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82</xdr:row>
      <xdr:rowOff>161925</xdr:rowOff>
    </xdr:to>
    <xdr:cxnSp macro="">
      <xdr:nvCxnSpPr>
        <xdr:cNvPr id="300" name="直線コネクタ 299"/>
        <xdr:cNvCxnSpPr/>
      </xdr:nvCxnSpPr>
      <xdr:spPr>
        <a:xfrm>
          <a:off x="2019300" y="14217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05"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57802</xdr:rowOff>
    </xdr:from>
    <xdr:ext cx="405111" cy="259045"/>
    <xdr:sp macro="" textlink="">
      <xdr:nvSpPr>
        <xdr:cNvPr id="306" name="n_2mainValue【公営住宅】&#10;有形固定資産減価償却率"/>
        <xdr:cNvSpPr txBox="1"/>
      </xdr:nvSpPr>
      <xdr:spPr>
        <a:xfrm>
          <a:off x="2705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07" name="n_3mainValue【公営住宅】&#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2"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xdr:rowOff>
    </xdr:from>
    <xdr:to>
      <xdr:col>55</xdr:col>
      <xdr:colOff>50800</xdr:colOff>
      <xdr:row>85</xdr:row>
      <xdr:rowOff>104330</xdr:rowOff>
    </xdr:to>
    <xdr:sp macro="" textlink="">
      <xdr:nvSpPr>
        <xdr:cNvPr id="343" name="楕円 342"/>
        <xdr:cNvSpPr/>
      </xdr:nvSpPr>
      <xdr:spPr>
        <a:xfrm>
          <a:off x="104267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89107</xdr:rowOff>
    </xdr:from>
    <xdr:ext cx="469744" cy="259045"/>
    <xdr:sp macro="" textlink="">
      <xdr:nvSpPr>
        <xdr:cNvPr id="344" name="【公営住宅】&#10;一人当たり面積該当値テキスト"/>
        <xdr:cNvSpPr txBox="1"/>
      </xdr:nvSpPr>
      <xdr:spPr>
        <a:xfrm>
          <a:off x="10515600" y="1449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45" name="楕円 344"/>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53530</xdr:rowOff>
    </xdr:to>
    <xdr:cxnSp macro="">
      <xdr:nvCxnSpPr>
        <xdr:cNvPr id="346" name="直線コネクタ 345"/>
        <xdr:cNvCxnSpPr/>
      </xdr:nvCxnSpPr>
      <xdr:spPr>
        <a:xfrm>
          <a:off x="9639300" y="1462506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171323</xdr:rowOff>
    </xdr:from>
    <xdr:to>
      <xdr:col>46</xdr:col>
      <xdr:colOff>38100</xdr:colOff>
      <xdr:row>85</xdr:row>
      <xdr:rowOff>101473</xdr:rowOff>
    </xdr:to>
    <xdr:sp macro="" textlink="">
      <xdr:nvSpPr>
        <xdr:cNvPr id="347" name="楕円 346"/>
        <xdr:cNvSpPr/>
      </xdr:nvSpPr>
      <xdr:spPr>
        <a:xfrm>
          <a:off x="8699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50673</xdr:rowOff>
    </xdr:from>
    <xdr:to>
      <xdr:col>50</xdr:col>
      <xdr:colOff>114300</xdr:colOff>
      <xdr:row>85</xdr:row>
      <xdr:rowOff>51815</xdr:rowOff>
    </xdr:to>
    <xdr:cxnSp macro="">
      <xdr:nvCxnSpPr>
        <xdr:cNvPr id="348" name="直線コネクタ 347"/>
        <xdr:cNvCxnSpPr/>
      </xdr:nvCxnSpPr>
      <xdr:spPr>
        <a:xfrm>
          <a:off x="8750300" y="1462392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49" name="楕円 348"/>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50673</xdr:rowOff>
    </xdr:to>
    <xdr:cxnSp macro="">
      <xdr:nvCxnSpPr>
        <xdr:cNvPr id="350" name="直線コネクタ 349"/>
        <xdr:cNvCxnSpPr/>
      </xdr:nvCxnSpPr>
      <xdr:spPr>
        <a:xfrm>
          <a:off x="7861300" y="146227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51"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52"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55" name="n_1mainValue【公営住宅】&#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92600</xdr:rowOff>
    </xdr:from>
    <xdr:ext cx="469744" cy="259045"/>
    <xdr:sp macro="" textlink="">
      <xdr:nvSpPr>
        <xdr:cNvPr id="356" name="n_2mainValue【公営住宅】&#10;一人当たり面積"/>
        <xdr:cNvSpPr txBox="1"/>
      </xdr:nvSpPr>
      <xdr:spPr>
        <a:xfrm>
          <a:off x="8515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57" name="n_3mainValue【公営住宅】&#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6" name="テキスト ボックス 38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96" name="直線コネクタ 395"/>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97"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98" name="直線コネクタ 397"/>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99"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0" name="直線コネクタ 399"/>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1"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2" name="フローチャート: 判断 401"/>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3" name="フローチャート: 判断 402"/>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04" name="フローチャート: 判断 403"/>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05" name="フローチャート: 判断 404"/>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06" name="フローチャート: 判断 405"/>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12" name="楕円 411"/>
        <xdr:cNvSpPr/>
      </xdr:nvSpPr>
      <xdr:spPr>
        <a:xfrm>
          <a:off x="16268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35831</xdr:rowOff>
    </xdr:from>
    <xdr:ext cx="405111" cy="259045"/>
    <xdr:sp macro="" textlink="">
      <xdr:nvSpPr>
        <xdr:cNvPr id="413" name="【認定こども園・幼稚園・保育所】&#10;有形固定資産減価償却率該当値テキスト"/>
        <xdr:cNvSpPr txBox="1"/>
      </xdr:nvSpPr>
      <xdr:spPr>
        <a:xfrm>
          <a:off x="16357600"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414" name="楕円 413"/>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36</xdr:row>
      <xdr:rowOff>108204</xdr:rowOff>
    </xdr:to>
    <xdr:cxnSp macro="">
      <xdr:nvCxnSpPr>
        <xdr:cNvPr id="415" name="直線コネクタ 414"/>
        <xdr:cNvCxnSpPr/>
      </xdr:nvCxnSpPr>
      <xdr:spPr>
        <a:xfrm>
          <a:off x="15481300" y="62666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45974</xdr:rowOff>
    </xdr:from>
    <xdr:to>
      <xdr:col>76</xdr:col>
      <xdr:colOff>165100</xdr:colOff>
      <xdr:row>36</xdr:row>
      <xdr:rowOff>147574</xdr:rowOff>
    </xdr:to>
    <xdr:sp macro="" textlink="">
      <xdr:nvSpPr>
        <xdr:cNvPr id="416" name="楕円 415"/>
        <xdr:cNvSpPr/>
      </xdr:nvSpPr>
      <xdr:spPr>
        <a:xfrm>
          <a:off x="14541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96774</xdr:rowOff>
    </xdr:to>
    <xdr:cxnSp macro="">
      <xdr:nvCxnSpPr>
        <xdr:cNvPr id="417" name="直線コネクタ 416"/>
        <xdr:cNvCxnSpPr/>
      </xdr:nvCxnSpPr>
      <xdr:spPr>
        <a:xfrm flipV="1">
          <a:off x="14592300" y="62666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32258</xdr:rowOff>
    </xdr:from>
    <xdr:to>
      <xdr:col>72</xdr:col>
      <xdr:colOff>38100</xdr:colOff>
      <xdr:row>36</xdr:row>
      <xdr:rowOff>133858</xdr:rowOff>
    </xdr:to>
    <xdr:sp macro="" textlink="">
      <xdr:nvSpPr>
        <xdr:cNvPr id="418" name="楕円 417"/>
        <xdr:cNvSpPr/>
      </xdr:nvSpPr>
      <xdr:spPr>
        <a:xfrm>
          <a:off x="13652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83058</xdr:rowOff>
    </xdr:from>
    <xdr:to>
      <xdr:col>76</xdr:col>
      <xdr:colOff>114300</xdr:colOff>
      <xdr:row>36</xdr:row>
      <xdr:rowOff>96774</xdr:rowOff>
    </xdr:to>
    <xdr:cxnSp macro="">
      <xdr:nvCxnSpPr>
        <xdr:cNvPr id="419" name="直線コネクタ 418"/>
        <xdr:cNvCxnSpPr/>
      </xdr:nvCxnSpPr>
      <xdr:spPr>
        <a:xfrm>
          <a:off x="13703300" y="625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2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2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136415</xdr:rowOff>
    </xdr:from>
    <xdr:ext cx="405111" cy="259045"/>
    <xdr:sp macro="" textlink="">
      <xdr:nvSpPr>
        <xdr:cNvPr id="424" name="n_1mainValue【認定こども園・幼稚園・保育所】&#10;有形固定資産減価償却率"/>
        <xdr:cNvSpPr txBox="1"/>
      </xdr:nvSpPr>
      <xdr:spPr>
        <a:xfrm>
          <a:off x="152660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138701</xdr:rowOff>
    </xdr:from>
    <xdr:ext cx="405111" cy="259045"/>
    <xdr:sp macro="" textlink="">
      <xdr:nvSpPr>
        <xdr:cNvPr id="425" name="n_2mainValue【認定こども園・幼稚園・保育所】&#10;有形固定資産減価償却率"/>
        <xdr:cNvSpPr txBox="1"/>
      </xdr:nvSpPr>
      <xdr:spPr>
        <a:xfrm>
          <a:off x="14389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124985</xdr:rowOff>
    </xdr:from>
    <xdr:ext cx="405111" cy="259045"/>
    <xdr:sp macro="" textlink="">
      <xdr:nvSpPr>
        <xdr:cNvPr id="426" name="n_3mainValue【認定こども園・幼稚園・保育所】&#10;有形固定資産減価償却率"/>
        <xdr:cNvSpPr txBox="1"/>
      </xdr:nvSpPr>
      <xdr:spPr>
        <a:xfrm>
          <a:off x="13500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0" name="直線コネクタ 449"/>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5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52" name="直線コネクタ 45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53"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54" name="直線コネクタ 453"/>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5"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6" name="フローチャート: 判断 45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7" name="フローチャート: 判断 45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58" name="フローチャート: 判断 45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59" name="フローチャート: 判断 45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0" name="フローチャート: 判断 459"/>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66" name="楕円 465"/>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467" name="【認定こども園・幼稚園・保育所】&#10;一人当たり面積該当値テキスト"/>
        <xdr:cNvSpPr txBox="1"/>
      </xdr:nvSpPr>
      <xdr:spPr>
        <a:xfrm>
          <a:off x="22199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68" name="楕円 467"/>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114300</xdr:rowOff>
    </xdr:to>
    <xdr:cxnSp macro="">
      <xdr:nvCxnSpPr>
        <xdr:cNvPr id="469" name="直線コネクタ 468"/>
        <xdr:cNvCxnSpPr/>
      </xdr:nvCxnSpPr>
      <xdr:spPr>
        <a:xfrm>
          <a:off x="21323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70" name="楕円 469"/>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114300</xdr:rowOff>
    </xdr:to>
    <xdr:cxnSp macro="">
      <xdr:nvCxnSpPr>
        <xdr:cNvPr id="471" name="直線コネクタ 470"/>
        <xdr:cNvCxnSpPr/>
      </xdr:nvCxnSpPr>
      <xdr:spPr>
        <a:xfrm>
          <a:off x="20434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72" name="楕円 471"/>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118110</xdr:rowOff>
    </xdr:to>
    <xdr:cxnSp macro="">
      <xdr:nvCxnSpPr>
        <xdr:cNvPr id="473" name="直線コネクタ 472"/>
        <xdr:cNvCxnSpPr/>
      </xdr:nvCxnSpPr>
      <xdr:spPr>
        <a:xfrm flipV="1">
          <a:off x="19545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75"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7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77"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478" name="n_1mainValue【認定こども園・幼稚園・保育所】&#10;一人当たり面積"/>
        <xdr:cNvSpPr txBox="1"/>
      </xdr:nvSpPr>
      <xdr:spPr>
        <a:xfrm>
          <a:off x="21075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479"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480" name="n_3mainValue【認定こども園・幼稚園・保育所】&#10;一人当たり面積"/>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3" name="テキスト ボックス 4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3" name="テキスト ボックス 5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40822</xdr:rowOff>
    </xdr:to>
    <xdr:cxnSp macro="">
      <xdr:nvCxnSpPr>
        <xdr:cNvPr id="507" name="直線コネクタ 506"/>
        <xdr:cNvCxnSpPr/>
      </xdr:nvCxnSpPr>
      <xdr:spPr>
        <a:xfrm flipV="1">
          <a:off x="16318864" y="9450977"/>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44649</xdr:rowOff>
    </xdr:from>
    <xdr:ext cx="405111" cy="259045"/>
    <xdr:sp macro="" textlink="">
      <xdr:nvSpPr>
        <xdr:cNvPr id="508" name="【学校施設】&#10;有形固定資産減価償却率最小値テキスト"/>
        <xdr:cNvSpPr txBox="1"/>
      </xdr:nvSpPr>
      <xdr:spPr>
        <a:xfrm>
          <a:off x="16357600" y="1084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40822</xdr:rowOff>
    </xdr:from>
    <xdr:to>
      <xdr:col>86</xdr:col>
      <xdr:colOff>25400</xdr:colOff>
      <xdr:row>63</xdr:row>
      <xdr:rowOff>40822</xdr:rowOff>
    </xdr:to>
    <xdr:cxnSp macro="">
      <xdr:nvCxnSpPr>
        <xdr:cNvPr id="509" name="直線コネクタ 508"/>
        <xdr:cNvCxnSpPr/>
      </xdr:nvCxnSpPr>
      <xdr:spPr>
        <a:xfrm>
          <a:off x="16230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10" name="【学校施設】&#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11" name="直線コネクタ 510"/>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512"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13" name="フローチャート: 判断 512"/>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14" name="フローチャート: 判断 513"/>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15" name="フローチャート: 判断 514"/>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16" name="フローチャート: 判断 515"/>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17" name="フローチャート: 判断 516"/>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523" name="楕円 522"/>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33944</xdr:rowOff>
    </xdr:from>
    <xdr:ext cx="405111" cy="259045"/>
    <xdr:sp macro="" textlink="">
      <xdr:nvSpPr>
        <xdr:cNvPr id="524" name="【学校施設】&#10;有形固定資産減価償却率該当値テキスト"/>
        <xdr:cNvSpPr txBox="1"/>
      </xdr:nvSpPr>
      <xdr:spPr>
        <a:xfrm>
          <a:off x="16357600" y="1066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45538</xdr:rowOff>
    </xdr:from>
    <xdr:to>
      <xdr:col>81</xdr:col>
      <xdr:colOff>101600</xdr:colOff>
      <xdr:row>63</xdr:row>
      <xdr:rowOff>147138</xdr:rowOff>
    </xdr:to>
    <xdr:sp macro="" textlink="">
      <xdr:nvSpPr>
        <xdr:cNvPr id="525" name="楕円 524"/>
        <xdr:cNvSpPr/>
      </xdr:nvSpPr>
      <xdr:spPr>
        <a:xfrm>
          <a:off x="1543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96338</xdr:rowOff>
    </xdr:to>
    <xdr:cxnSp macro="">
      <xdr:nvCxnSpPr>
        <xdr:cNvPr id="526" name="直線コネクタ 525"/>
        <xdr:cNvCxnSpPr/>
      </xdr:nvCxnSpPr>
      <xdr:spPr>
        <a:xfrm flipV="1">
          <a:off x="15481300" y="1079971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48804</xdr:rowOff>
    </xdr:from>
    <xdr:to>
      <xdr:col>76</xdr:col>
      <xdr:colOff>165100</xdr:colOff>
      <xdr:row>63</xdr:row>
      <xdr:rowOff>150404</xdr:rowOff>
    </xdr:to>
    <xdr:sp macro="" textlink="">
      <xdr:nvSpPr>
        <xdr:cNvPr id="527" name="楕円 526"/>
        <xdr:cNvSpPr/>
      </xdr:nvSpPr>
      <xdr:spPr>
        <a:xfrm>
          <a:off x="1454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96338</xdr:rowOff>
    </xdr:from>
    <xdr:to>
      <xdr:col>81</xdr:col>
      <xdr:colOff>50800</xdr:colOff>
      <xdr:row>63</xdr:row>
      <xdr:rowOff>99604</xdr:rowOff>
    </xdr:to>
    <xdr:cxnSp macro="">
      <xdr:nvCxnSpPr>
        <xdr:cNvPr id="528" name="直線コネクタ 527"/>
        <xdr:cNvCxnSpPr/>
      </xdr:nvCxnSpPr>
      <xdr:spPr>
        <a:xfrm flipV="1">
          <a:off x="14592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12881</xdr:rowOff>
    </xdr:from>
    <xdr:to>
      <xdr:col>72</xdr:col>
      <xdr:colOff>38100</xdr:colOff>
      <xdr:row>63</xdr:row>
      <xdr:rowOff>114481</xdr:rowOff>
    </xdr:to>
    <xdr:sp macro="" textlink="">
      <xdr:nvSpPr>
        <xdr:cNvPr id="529" name="楕円 528"/>
        <xdr:cNvSpPr/>
      </xdr:nvSpPr>
      <xdr:spPr>
        <a:xfrm>
          <a:off x="1365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63681</xdr:rowOff>
    </xdr:from>
    <xdr:to>
      <xdr:col>76</xdr:col>
      <xdr:colOff>114300</xdr:colOff>
      <xdr:row>63</xdr:row>
      <xdr:rowOff>99604</xdr:rowOff>
    </xdr:to>
    <xdr:cxnSp macro="">
      <xdr:nvCxnSpPr>
        <xdr:cNvPr id="530" name="直線コネクタ 529"/>
        <xdr:cNvCxnSpPr/>
      </xdr:nvCxnSpPr>
      <xdr:spPr>
        <a:xfrm>
          <a:off x="13703300" y="10865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31" name="n_1aveValue【学校施設】&#10;有形固定資産減価償却率"/>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32"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33" name="n_3aveValue【学校施設】&#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34"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138265</xdr:rowOff>
    </xdr:from>
    <xdr:ext cx="405111" cy="259045"/>
    <xdr:sp macro="" textlink="">
      <xdr:nvSpPr>
        <xdr:cNvPr id="535" name="n_1mainValue【学校施設】&#10;有形固定資産減価償却率"/>
        <xdr:cNvSpPr txBox="1"/>
      </xdr:nvSpPr>
      <xdr:spPr>
        <a:xfrm>
          <a:off x="15266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536" name="n_2mainValue【学校施設】&#10;有形固定資産減価償却率"/>
        <xdr:cNvSpPr txBox="1"/>
      </xdr:nvSpPr>
      <xdr:spPr>
        <a:xfrm>
          <a:off x="14389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105608</xdr:rowOff>
    </xdr:from>
    <xdr:ext cx="405111" cy="259045"/>
    <xdr:sp macro="" textlink="">
      <xdr:nvSpPr>
        <xdr:cNvPr id="537" name="n_3mainValue【学校施設】&#10;有形固定資産減価償却率"/>
        <xdr:cNvSpPr txBox="1"/>
      </xdr:nvSpPr>
      <xdr:spPr>
        <a:xfrm>
          <a:off x="13500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64" name="直線コネクタ 563"/>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65"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66" name="直線コネクタ 565"/>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67"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68" name="直線コネクタ 567"/>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69"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70" name="フローチャート: 判断 569"/>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71" name="フローチャート: 判断 570"/>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72" name="フローチャート: 判断 571"/>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73" name="フローチャート: 判断 572"/>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74" name="フローチャート: 判断 573"/>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145143</xdr:rowOff>
    </xdr:from>
    <xdr:to>
      <xdr:col>116</xdr:col>
      <xdr:colOff>114300</xdr:colOff>
      <xdr:row>62</xdr:row>
      <xdr:rowOff>75293</xdr:rowOff>
    </xdr:to>
    <xdr:sp macro="" textlink="">
      <xdr:nvSpPr>
        <xdr:cNvPr id="580" name="楕円 579"/>
        <xdr:cNvSpPr/>
      </xdr:nvSpPr>
      <xdr:spPr>
        <a:xfrm>
          <a:off x="22110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123570</xdr:rowOff>
    </xdr:from>
    <xdr:ext cx="469744" cy="259045"/>
    <xdr:sp macro="" textlink="">
      <xdr:nvSpPr>
        <xdr:cNvPr id="581" name="【学校施設】&#10;一人当たり面積該当値テキスト"/>
        <xdr:cNvSpPr txBox="1"/>
      </xdr:nvSpPr>
      <xdr:spPr>
        <a:xfrm>
          <a:off x="22199600"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148409</xdr:rowOff>
    </xdr:from>
    <xdr:to>
      <xdr:col>112</xdr:col>
      <xdr:colOff>38100</xdr:colOff>
      <xdr:row>62</xdr:row>
      <xdr:rowOff>78559</xdr:rowOff>
    </xdr:to>
    <xdr:sp macro="" textlink="">
      <xdr:nvSpPr>
        <xdr:cNvPr id="582" name="楕円 581"/>
        <xdr:cNvSpPr/>
      </xdr:nvSpPr>
      <xdr:spPr>
        <a:xfrm>
          <a:off x="21272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24493</xdr:rowOff>
    </xdr:from>
    <xdr:to>
      <xdr:col>116</xdr:col>
      <xdr:colOff>63500</xdr:colOff>
      <xdr:row>62</xdr:row>
      <xdr:rowOff>27759</xdr:rowOff>
    </xdr:to>
    <xdr:cxnSp macro="">
      <xdr:nvCxnSpPr>
        <xdr:cNvPr id="583" name="直線コネクタ 582"/>
        <xdr:cNvCxnSpPr/>
      </xdr:nvCxnSpPr>
      <xdr:spPr>
        <a:xfrm flipV="1">
          <a:off x="21323300" y="106543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84" name="楕円 583"/>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27759</xdr:rowOff>
    </xdr:from>
    <xdr:to>
      <xdr:col>111</xdr:col>
      <xdr:colOff>177800</xdr:colOff>
      <xdr:row>62</xdr:row>
      <xdr:rowOff>45720</xdr:rowOff>
    </xdr:to>
    <xdr:cxnSp macro="">
      <xdr:nvCxnSpPr>
        <xdr:cNvPr id="585" name="直線コネクタ 584"/>
        <xdr:cNvCxnSpPr/>
      </xdr:nvCxnSpPr>
      <xdr:spPr>
        <a:xfrm flipV="1">
          <a:off x="20434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xdr:rowOff>
    </xdr:from>
    <xdr:to>
      <xdr:col>102</xdr:col>
      <xdr:colOff>165100</xdr:colOff>
      <xdr:row>62</xdr:row>
      <xdr:rowOff>103051</xdr:rowOff>
    </xdr:to>
    <xdr:sp macro="" textlink="">
      <xdr:nvSpPr>
        <xdr:cNvPr id="586" name="楕円 585"/>
        <xdr:cNvSpPr/>
      </xdr:nvSpPr>
      <xdr:spPr>
        <a:xfrm>
          <a:off x="19494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52251</xdr:rowOff>
    </xdr:to>
    <xdr:cxnSp macro="">
      <xdr:nvCxnSpPr>
        <xdr:cNvPr id="587" name="直線コネクタ 586"/>
        <xdr:cNvCxnSpPr/>
      </xdr:nvCxnSpPr>
      <xdr:spPr>
        <a:xfrm flipV="1">
          <a:off x="19545300" y="10675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588"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589"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590"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591"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69686</xdr:rowOff>
    </xdr:from>
    <xdr:ext cx="469744" cy="259045"/>
    <xdr:sp macro="" textlink="">
      <xdr:nvSpPr>
        <xdr:cNvPr id="592" name="n_1mainValue【学校施設】&#10;一人当たり面積"/>
        <xdr:cNvSpPr txBox="1"/>
      </xdr:nvSpPr>
      <xdr:spPr>
        <a:xfrm>
          <a:off x="210757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93" name="n_2mainValue【学校施設】&#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94178</xdr:rowOff>
    </xdr:from>
    <xdr:ext cx="469744" cy="259045"/>
    <xdr:sp macro="" textlink="">
      <xdr:nvSpPr>
        <xdr:cNvPr id="594" name="n_3mainValue【学校施設】&#10;一人当たり面積"/>
        <xdr:cNvSpPr txBox="1"/>
      </xdr:nvSpPr>
      <xdr:spPr>
        <a:xfrm>
          <a:off x="193104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19" name="直線コネクタ 618"/>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1" name="直線コネクタ 62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22"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23" name="直線コネクタ 622"/>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24"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25" name="フローチャート: 判断 624"/>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26" name="フローチャート: 判断 625"/>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27" name="フローチャート: 判断 626"/>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28" name="フローチャート: 判断 627"/>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9" name="フローチャート: 判断 628"/>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35" name="楕円 634"/>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36"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37" name="楕円 636"/>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38" name="直線コネクタ 637"/>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39" name="楕円 638"/>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40" name="直線コネクタ 639"/>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1" name="楕円 640"/>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2" name="直線コネクタ 641"/>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43"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44"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45"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46"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47"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48"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49"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0" name="直線コネクタ 6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1" name="テキスト ボックス 6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2" name="直線コネクタ 6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3" name="テキスト ボックス 6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4" name="直線コネクタ 6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5" name="テキスト ボックス 6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6" name="直線コネクタ 6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7" name="テキスト ボックス 6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8" name="直線コネクタ 6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9" name="テキスト ボックス 6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0" name="直線コネクタ 6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1" name="テキスト ボックス 6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75" name="直線コネクタ 67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7" name="直線コネクタ 67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7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79" name="直線コネクタ 67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80"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81" name="フローチャート: 判断 68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2" name="フローチャート: 判断 68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3" name="フローチャート: 判断 68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84" name="フローチャート: 判断 683"/>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85" name="フローチャート: 判断 684"/>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91" name="楕円 690"/>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92"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93" name="楕円 692"/>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694" name="直線コネクタ 693"/>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695" name="楕円 694"/>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696" name="直線コネクタ 695"/>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697" name="楕円 696"/>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698" name="直線コネクタ 697"/>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0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01"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02"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03"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04"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05"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6" name="テキスト ボックス 7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17" name="直線コネクタ 71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18" name="テキスト ボックス 71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19" name="直線コネクタ 71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20" name="テキスト ボックス 71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21" name="直線コネクタ 72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22" name="テキスト ボックス 72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25" name="直線コネクタ 72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26" name="テキスト ボックス 72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27" name="直線コネクタ 72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28" name="テキスト ボックス 72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29" name="直線コネクタ 72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30" name="テキスト ボックス 72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2" name="テキスト ボックス 7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34" name="直線コネクタ 733"/>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35"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36" name="直線コネクタ 735"/>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7"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8" name="直線コネクタ 737"/>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39"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40" name="フローチャート: 判断 739"/>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41" name="フローチャート: 判断 740"/>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42" name="フローチャート: 判断 741"/>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43" name="フローチャート: 判断 742"/>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44" name="フローチャート: 判断 743"/>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50" name="楕円 749"/>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51" name="【公民館】&#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108268</xdr:rowOff>
    </xdr:from>
    <xdr:to>
      <xdr:col>81</xdr:col>
      <xdr:colOff>101600</xdr:colOff>
      <xdr:row>107</xdr:row>
      <xdr:rowOff>38418</xdr:rowOff>
    </xdr:to>
    <xdr:sp macro="" textlink="">
      <xdr:nvSpPr>
        <xdr:cNvPr id="752" name="楕円 751"/>
        <xdr:cNvSpPr/>
      </xdr:nvSpPr>
      <xdr:spPr>
        <a:xfrm>
          <a:off x="15430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159068</xdr:rowOff>
    </xdr:to>
    <xdr:cxnSp macro="">
      <xdr:nvCxnSpPr>
        <xdr:cNvPr id="753" name="直線コネクタ 752"/>
        <xdr:cNvCxnSpPr/>
      </xdr:nvCxnSpPr>
      <xdr:spPr>
        <a:xfrm flipV="1">
          <a:off x="15481300" y="1831848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54" name="楕円 753"/>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159068</xdr:rowOff>
    </xdr:to>
    <xdr:cxnSp macro="">
      <xdr:nvCxnSpPr>
        <xdr:cNvPr id="755" name="直線コネクタ 754"/>
        <xdr:cNvCxnSpPr/>
      </xdr:nvCxnSpPr>
      <xdr:spPr>
        <a:xfrm>
          <a:off x="14592300" y="1824990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136843</xdr:rowOff>
    </xdr:from>
    <xdr:to>
      <xdr:col>72</xdr:col>
      <xdr:colOff>38100</xdr:colOff>
      <xdr:row>106</xdr:row>
      <xdr:rowOff>66993</xdr:rowOff>
    </xdr:to>
    <xdr:sp macro="" textlink="">
      <xdr:nvSpPr>
        <xdr:cNvPr id="756" name="楕円 755"/>
        <xdr:cNvSpPr/>
      </xdr:nvSpPr>
      <xdr:spPr>
        <a:xfrm>
          <a:off x="13652500" y="181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16193</xdr:rowOff>
    </xdr:from>
    <xdr:to>
      <xdr:col>76</xdr:col>
      <xdr:colOff>114300</xdr:colOff>
      <xdr:row>106</xdr:row>
      <xdr:rowOff>76200</xdr:rowOff>
    </xdr:to>
    <xdr:cxnSp macro="">
      <xdr:nvCxnSpPr>
        <xdr:cNvPr id="757" name="直線コネクタ 756"/>
        <xdr:cNvCxnSpPr/>
      </xdr:nvCxnSpPr>
      <xdr:spPr>
        <a:xfrm>
          <a:off x="13703300" y="1818989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58"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59"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60"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61"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29545</xdr:rowOff>
    </xdr:from>
    <xdr:ext cx="405111" cy="259045"/>
    <xdr:sp macro="" textlink="">
      <xdr:nvSpPr>
        <xdr:cNvPr id="762" name="n_1mainValue【公民館】&#10;有形固定資産減価償却率"/>
        <xdr:cNvSpPr txBox="1"/>
      </xdr:nvSpPr>
      <xdr:spPr>
        <a:xfrm>
          <a:off x="15266044" y="1837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63" name="n_2mainValue【公民館】&#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58120</xdr:rowOff>
    </xdr:from>
    <xdr:ext cx="405111" cy="259045"/>
    <xdr:sp macro="" textlink="">
      <xdr:nvSpPr>
        <xdr:cNvPr id="764" name="n_3mainValue【公民館】&#10;有形固定資産減価償却率"/>
        <xdr:cNvSpPr txBox="1"/>
      </xdr:nvSpPr>
      <xdr:spPr>
        <a:xfrm>
          <a:off x="13500744" y="1823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5" name="直線コネクタ 7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6" name="テキスト ボックス 7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7" name="直線コネクタ 7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8" name="テキスト ボックス 7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9" name="直線コネクタ 7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0" name="テキスト ボックス 7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1" name="直線コネクタ 7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2" name="テキスト ボックス 7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3" name="直線コネクタ 7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4" name="テキスト ボックス 7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88" name="直線コネクタ 787"/>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89"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0" name="直線コネクタ 789"/>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91"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2" name="直線コネクタ 791"/>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93"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4" name="フローチャート: 判断 79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95" name="フローチャート: 判断 794"/>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6" name="フローチャート: 判断 795"/>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97" name="フローチャート: 判断 796"/>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98" name="フローチャート: 判断 797"/>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04" name="楕円 803"/>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805" name="【公民館】&#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06" name="楕円 805"/>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83820</xdr:rowOff>
    </xdr:to>
    <xdr:cxnSp macro="">
      <xdr:nvCxnSpPr>
        <xdr:cNvPr id="807" name="直線コネクタ 806"/>
        <xdr:cNvCxnSpPr/>
      </xdr:nvCxnSpPr>
      <xdr:spPr>
        <a:xfrm>
          <a:off x="21323300" y="18204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08" name="楕円 807"/>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38100</xdr:rowOff>
    </xdr:to>
    <xdr:cxnSp macro="">
      <xdr:nvCxnSpPr>
        <xdr:cNvPr id="809" name="直線コネクタ 808"/>
        <xdr:cNvCxnSpPr/>
      </xdr:nvCxnSpPr>
      <xdr:spPr>
        <a:xfrm flipV="1">
          <a:off x="20434300" y="1820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10" name="楕円 809"/>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811" name="直線コネクタ 810"/>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12"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13"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14"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15"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16" name="n_1main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17" name="n_2mainValue【公民館】&#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18" name="n_3mainValue【公民館】&#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学校施設について、令和元年度に小中一貫校の建設を行ったことなどにより有形固定資産減価償却率は若干改善したが、依然として類似団体平均を大きく上回っている。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その他の学校施設についても、平成２９年度に個別施設計画を策定し、大規模改修を行うなど計画的な老朽化対策に取り組んでいく。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129,527
125,285
111.40
44,979,780
43,380,377
1,294,735
23,942,080
25,733,133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xdr:cNvSpPr/>
      </xdr:nvSpPr>
      <xdr:spPr>
        <a:xfrm>
          <a:off x="4584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85470</xdr:rowOff>
    </xdr:from>
    <xdr:ext cx="405111" cy="259045"/>
    <xdr:sp macro="" textlink="">
      <xdr:nvSpPr>
        <xdr:cNvPr id="75" name="【図書館】&#10;有形固定資産減価償却率該当値テキスト"/>
        <xdr:cNvSpPr txBox="1"/>
      </xdr:nvSpPr>
      <xdr:spPr>
        <a:xfrm>
          <a:off x="4673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2722</xdr:rowOff>
    </xdr:to>
    <xdr:cxnSp macro="">
      <xdr:nvCxnSpPr>
        <xdr:cNvPr id="77" name="直線コネクタ 76"/>
        <xdr:cNvCxnSpPr/>
      </xdr:nvCxnSpPr>
      <xdr:spPr>
        <a:xfrm flipV="1">
          <a:off x="3797300" y="7015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136434</xdr:rowOff>
    </xdr:from>
    <xdr:to>
      <xdr:col>15</xdr:col>
      <xdr:colOff>101600</xdr:colOff>
      <xdr:row>41</xdr:row>
      <xdr:rowOff>66584</xdr:rowOff>
    </xdr:to>
    <xdr:sp macro="" textlink="">
      <xdr:nvSpPr>
        <xdr:cNvPr id="78" name="楕円 77"/>
        <xdr:cNvSpPr/>
      </xdr:nvSpPr>
      <xdr:spPr>
        <a:xfrm>
          <a:off x="2857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2722</xdr:rowOff>
    </xdr:from>
    <xdr:to>
      <xdr:col>19</xdr:col>
      <xdr:colOff>177800</xdr:colOff>
      <xdr:row>41</xdr:row>
      <xdr:rowOff>15784</xdr:rowOff>
    </xdr:to>
    <xdr:cxnSp macro="">
      <xdr:nvCxnSpPr>
        <xdr:cNvPr id="79" name="直線コネクタ 78"/>
        <xdr:cNvCxnSpPr/>
      </xdr:nvCxnSpPr>
      <xdr:spPr>
        <a:xfrm flipV="1">
          <a:off x="2908300" y="7032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103777</xdr:rowOff>
    </xdr:from>
    <xdr:to>
      <xdr:col>10</xdr:col>
      <xdr:colOff>165100</xdr:colOff>
      <xdr:row>41</xdr:row>
      <xdr:rowOff>33927</xdr:rowOff>
    </xdr:to>
    <xdr:sp macro="" textlink="">
      <xdr:nvSpPr>
        <xdr:cNvPr id="80" name="楕円 79"/>
        <xdr:cNvSpPr/>
      </xdr:nvSpPr>
      <xdr:spPr>
        <a:xfrm>
          <a:off x="1968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154577</xdr:rowOff>
    </xdr:from>
    <xdr:to>
      <xdr:col>15</xdr:col>
      <xdr:colOff>50800</xdr:colOff>
      <xdr:row>41</xdr:row>
      <xdr:rowOff>15784</xdr:rowOff>
    </xdr:to>
    <xdr:cxnSp macro="">
      <xdr:nvCxnSpPr>
        <xdr:cNvPr id="81" name="直線コネクタ 80"/>
        <xdr:cNvCxnSpPr/>
      </xdr:nvCxnSpPr>
      <xdr:spPr>
        <a:xfrm>
          <a:off x="2019300" y="701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6" name="n_1mainValue【図書館】&#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57711</xdr:rowOff>
    </xdr:from>
    <xdr:ext cx="405111" cy="259045"/>
    <xdr:sp macro="" textlink="">
      <xdr:nvSpPr>
        <xdr:cNvPr id="87" name="n_2mainValue【図書館】&#10;有形固定資産減価償却率"/>
        <xdr:cNvSpPr txBox="1"/>
      </xdr:nvSpPr>
      <xdr:spPr>
        <a:xfrm>
          <a:off x="2705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25054</xdr:rowOff>
    </xdr:from>
    <xdr:ext cx="405111" cy="259045"/>
    <xdr:sp macro="" textlink="">
      <xdr:nvSpPr>
        <xdr:cNvPr id="88" name="n_3mainValue【図書館】&#10;有形固定資産減価償却率"/>
        <xdr:cNvSpPr txBox="1"/>
      </xdr:nvSpPr>
      <xdr:spPr>
        <a:xfrm>
          <a:off x="1816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8" name="楕円 127"/>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9"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0" name="楕円 129"/>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1" name="直線コネクタ 130"/>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2" name="楕円 131"/>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3" name="直線コネクタ 132"/>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4" name="楕円 133"/>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5" name="直線コネクタ 134"/>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0"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1"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2"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83" name="楕円 182"/>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84" name="【体育館・プール】&#10;有形固定資産減価償却率該当値テキスト"/>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85" name="楕円 184"/>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150495</xdr:rowOff>
    </xdr:to>
    <xdr:cxnSp macro="">
      <xdr:nvCxnSpPr>
        <xdr:cNvPr id="186" name="直線コネクタ 185"/>
        <xdr:cNvCxnSpPr/>
      </xdr:nvCxnSpPr>
      <xdr:spPr>
        <a:xfrm>
          <a:off x="3797300" y="105651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87" name="楕円 186"/>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125730</xdr:rowOff>
    </xdr:to>
    <xdr:cxnSp macro="">
      <xdr:nvCxnSpPr>
        <xdr:cNvPr id="188" name="直線コネクタ 187"/>
        <xdr:cNvCxnSpPr/>
      </xdr:nvCxnSpPr>
      <xdr:spPr>
        <a:xfrm flipV="1">
          <a:off x="2908300" y="1056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33020</xdr:rowOff>
    </xdr:from>
    <xdr:to>
      <xdr:col>10</xdr:col>
      <xdr:colOff>165100</xdr:colOff>
      <xdr:row>61</xdr:row>
      <xdr:rowOff>134620</xdr:rowOff>
    </xdr:to>
    <xdr:sp macro="" textlink="">
      <xdr:nvSpPr>
        <xdr:cNvPr id="189" name="楕円 188"/>
        <xdr:cNvSpPr/>
      </xdr:nvSpPr>
      <xdr:spPr>
        <a:xfrm>
          <a:off x="196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83820</xdr:rowOff>
    </xdr:from>
    <xdr:to>
      <xdr:col>15</xdr:col>
      <xdr:colOff>50800</xdr:colOff>
      <xdr:row>61</xdr:row>
      <xdr:rowOff>125730</xdr:rowOff>
    </xdr:to>
    <xdr:cxnSp macro="">
      <xdr:nvCxnSpPr>
        <xdr:cNvPr id="190" name="直線コネクタ 189"/>
        <xdr:cNvCxnSpPr/>
      </xdr:nvCxnSpPr>
      <xdr:spPr>
        <a:xfrm>
          <a:off x="2019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95"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96"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197" name="n_3mainValue【体育館・プール】&#10;有形固定資産減価償却率"/>
        <xdr:cNvSpPr txBox="1"/>
      </xdr:nvSpPr>
      <xdr:spPr>
        <a:xfrm>
          <a:off x="1816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37" name="楕円 236"/>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38" name="【体育館・プール】&#10;一人当たり面積該当値テキスト"/>
        <xdr:cNvSpPr txBox="1"/>
      </xdr:nvSpPr>
      <xdr:spPr>
        <a:xfrm>
          <a:off x="105156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39" name="楕円 238"/>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40" name="直線コネクタ 239"/>
        <xdr:cNvCxnSpPr/>
      </xdr:nvCxnSpPr>
      <xdr:spPr>
        <a:xfrm>
          <a:off x="9639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41" name="楕円 240"/>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38100</xdr:rowOff>
    </xdr:to>
    <xdr:cxnSp macro="">
      <xdr:nvCxnSpPr>
        <xdr:cNvPr id="242" name="直線コネクタ 241"/>
        <xdr:cNvCxnSpPr/>
      </xdr:nvCxnSpPr>
      <xdr:spPr>
        <a:xfrm>
          <a:off x="8750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88900</xdr:rowOff>
    </xdr:to>
    <xdr:sp macro="" textlink="">
      <xdr:nvSpPr>
        <xdr:cNvPr id="243" name="楕円 242"/>
        <xdr:cNvSpPr/>
      </xdr:nvSpPr>
      <xdr:spPr>
        <a:xfrm>
          <a:off x="781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38100</xdr:rowOff>
    </xdr:to>
    <xdr:cxnSp macro="">
      <xdr:nvCxnSpPr>
        <xdr:cNvPr id="244" name="直線コネクタ 243"/>
        <xdr:cNvCxnSpPr/>
      </xdr:nvCxnSpPr>
      <xdr:spPr>
        <a:xfrm>
          <a:off x="7861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49" name="n_1main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0" name="n_2main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51" name="n_3mainValue【体育館・プール】&#10;一人当たり面積"/>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2" name="楕円 291"/>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93" name="【福祉施設】&#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94" name="楕円 293"/>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99061</xdr:rowOff>
    </xdr:to>
    <xdr:cxnSp macro="">
      <xdr:nvCxnSpPr>
        <xdr:cNvPr id="295" name="直線コネクタ 294"/>
        <xdr:cNvCxnSpPr/>
      </xdr:nvCxnSpPr>
      <xdr:spPr>
        <a:xfrm>
          <a:off x="3797300" y="142970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96" name="楕円 295"/>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66675</xdr:rowOff>
    </xdr:to>
    <xdr:cxnSp macro="">
      <xdr:nvCxnSpPr>
        <xdr:cNvPr id="297" name="直線コネクタ 296"/>
        <xdr:cNvCxnSpPr/>
      </xdr:nvCxnSpPr>
      <xdr:spPr>
        <a:xfrm>
          <a:off x="2908300" y="142646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298" name="楕円 297"/>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41911</xdr:rowOff>
    </xdr:to>
    <xdr:cxnSp macro="">
      <xdr:nvCxnSpPr>
        <xdr:cNvPr id="299" name="直線コネクタ 298"/>
        <xdr:cNvCxnSpPr/>
      </xdr:nvCxnSpPr>
      <xdr:spPr>
        <a:xfrm flipV="1">
          <a:off x="2019300" y="14264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304" name="n_1mainValue【福祉施設】&#10;有形固定資産減価償却率"/>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05" name="n_2mainValue【福祉施設】&#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06" name="n_3mainValue【福祉施設】&#10;有形固定資産減価償却率"/>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46" name="楕円 345"/>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47" name="【福祉施設】&#10;一人当たり面積該当値テキスト"/>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48" name="楕円 347"/>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11430</xdr:rowOff>
    </xdr:to>
    <xdr:cxnSp macro="">
      <xdr:nvCxnSpPr>
        <xdr:cNvPr id="349" name="直線コネクタ 348"/>
        <xdr:cNvCxnSpPr/>
      </xdr:nvCxnSpPr>
      <xdr:spPr>
        <a:xfrm>
          <a:off x="9639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50" name="楕円 349"/>
        <xdr:cNvSpPr/>
      </xdr:nvSpPr>
      <xdr:spPr>
        <a:xfrm>
          <a:off x="8699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11430</xdr:rowOff>
    </xdr:to>
    <xdr:cxnSp macro="">
      <xdr:nvCxnSpPr>
        <xdr:cNvPr id="351" name="直線コネクタ 350"/>
        <xdr:cNvCxnSpPr/>
      </xdr:nvCxnSpPr>
      <xdr:spPr>
        <a:xfrm>
          <a:off x="8750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352" name="楕円 351"/>
        <xdr:cNvSpPr/>
      </xdr:nvSpPr>
      <xdr:spPr>
        <a:xfrm>
          <a:off x="781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xdr:rowOff>
    </xdr:from>
    <xdr:to>
      <xdr:col>45</xdr:col>
      <xdr:colOff>177800</xdr:colOff>
      <xdr:row>85</xdr:row>
      <xdr:rowOff>11430</xdr:rowOff>
    </xdr:to>
    <xdr:cxnSp macro="">
      <xdr:nvCxnSpPr>
        <xdr:cNvPr id="353" name="直線コネクタ 352"/>
        <xdr:cNvCxnSpPr/>
      </xdr:nvCxnSpPr>
      <xdr:spPr>
        <a:xfrm>
          <a:off x="7861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58"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359" name="n_2mainValue【福祉施設】&#10;一人当たり面積"/>
        <xdr:cNvSpPr txBox="1"/>
      </xdr:nvSpPr>
      <xdr:spPr>
        <a:xfrm>
          <a:off x="8515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360" name="n_3mainValue【福祉施設】&#10;一人当たり面積"/>
        <xdr:cNvSpPr txBox="1"/>
      </xdr:nvSpPr>
      <xdr:spPr>
        <a:xfrm>
          <a:off x="7626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2" name="楕円 401"/>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33219</xdr:rowOff>
    </xdr:from>
    <xdr:ext cx="405111" cy="259045"/>
    <xdr:sp macro="" textlink="">
      <xdr:nvSpPr>
        <xdr:cNvPr id="403" name="【市民会館】&#10;有形固定資産減価償却率該当値テキスト"/>
        <xdr:cNvSpPr txBox="1"/>
      </xdr:nvSpPr>
      <xdr:spPr>
        <a:xfrm>
          <a:off x="4673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04" name="楕円 403"/>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105592</xdr:rowOff>
    </xdr:to>
    <xdr:cxnSp macro="">
      <xdr:nvCxnSpPr>
        <xdr:cNvPr id="405" name="直線コネクタ 404"/>
        <xdr:cNvCxnSpPr/>
      </xdr:nvCxnSpPr>
      <xdr:spPr>
        <a:xfrm>
          <a:off x="3797300" y="178808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406" name="楕円 405"/>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50074</xdr:rowOff>
    </xdr:to>
    <xdr:cxnSp macro="">
      <xdr:nvCxnSpPr>
        <xdr:cNvPr id="407" name="直線コネクタ 406"/>
        <xdr:cNvCxnSpPr/>
      </xdr:nvCxnSpPr>
      <xdr:spPr>
        <a:xfrm>
          <a:off x="2908300" y="178400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08" name="楕円 407"/>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9252</xdr:rowOff>
    </xdr:to>
    <xdr:cxnSp macro="">
      <xdr:nvCxnSpPr>
        <xdr:cNvPr id="409" name="直線コネクタ 408"/>
        <xdr:cNvCxnSpPr/>
      </xdr:nvCxnSpPr>
      <xdr:spPr>
        <a:xfrm>
          <a:off x="2019300" y="178008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92001</xdr:rowOff>
    </xdr:from>
    <xdr:ext cx="405111" cy="259045"/>
    <xdr:sp macro="" textlink="">
      <xdr:nvSpPr>
        <xdr:cNvPr id="414" name="n_1mainValue【市民会館】&#10;有形固定資産減価償却率"/>
        <xdr:cNvSpPr txBox="1"/>
      </xdr:nvSpPr>
      <xdr:spPr>
        <a:xfrm>
          <a:off x="3582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415" name="n_2mainValue【市民会館】&#10;有形固定資産減価償却率"/>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16" name="n_3mainValue【市民会館】&#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45"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56" name="楕円 455"/>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57" name="【市民会館】&#10;一人当たり面積該当値テキスト"/>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58" name="楕円 457"/>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91439</xdr:rowOff>
    </xdr:to>
    <xdr:cxnSp macro="">
      <xdr:nvCxnSpPr>
        <xdr:cNvPr id="459" name="直線コネクタ 458"/>
        <xdr:cNvCxnSpPr/>
      </xdr:nvCxnSpPr>
      <xdr:spPr>
        <a:xfrm>
          <a:off x="9639300" y="18093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60" name="楕円 459"/>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91439</xdr:rowOff>
    </xdr:to>
    <xdr:cxnSp macro="">
      <xdr:nvCxnSpPr>
        <xdr:cNvPr id="461" name="直線コネクタ 460"/>
        <xdr:cNvCxnSpPr/>
      </xdr:nvCxnSpPr>
      <xdr:spPr>
        <a:xfrm>
          <a:off x="8750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2" name="楕円 461"/>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95250</xdr:rowOff>
    </xdr:to>
    <xdr:cxnSp macro="">
      <xdr:nvCxnSpPr>
        <xdr:cNvPr id="463" name="直線コネクタ 462"/>
        <xdr:cNvCxnSpPr/>
      </xdr:nvCxnSpPr>
      <xdr:spPr>
        <a:xfrm flipV="1">
          <a:off x="7861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49547</xdr:rowOff>
    </xdr:from>
    <xdr:ext cx="469744" cy="259045"/>
    <xdr:sp macro="" textlink="">
      <xdr:nvSpPr>
        <xdr:cNvPr id="464" name="n_1ave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65"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66"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68" name="n_1mainValue【市民会館】&#10;一人当たり面積"/>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69" name="n_2mainValue【市民会館】&#10;一人当たり面積"/>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0" name="n_3main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510" name="楕円 509"/>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511" name="【一般廃棄物処理施設】&#10;有形固定資産減価償却率該当値テキスト"/>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512" name="楕円 511"/>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55245</xdr:rowOff>
    </xdr:from>
    <xdr:to>
      <xdr:col>85</xdr:col>
      <xdr:colOff>127000</xdr:colOff>
      <xdr:row>40</xdr:row>
      <xdr:rowOff>85725</xdr:rowOff>
    </xdr:to>
    <xdr:cxnSp macro="">
      <xdr:nvCxnSpPr>
        <xdr:cNvPr id="513" name="直線コネクタ 512"/>
        <xdr:cNvCxnSpPr/>
      </xdr:nvCxnSpPr>
      <xdr:spPr>
        <a:xfrm>
          <a:off x="15481300" y="6913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130175</xdr:rowOff>
    </xdr:from>
    <xdr:to>
      <xdr:col>76</xdr:col>
      <xdr:colOff>165100</xdr:colOff>
      <xdr:row>40</xdr:row>
      <xdr:rowOff>60325</xdr:rowOff>
    </xdr:to>
    <xdr:sp macro="" textlink="">
      <xdr:nvSpPr>
        <xdr:cNvPr id="514" name="楕円 513"/>
        <xdr:cNvSpPr/>
      </xdr:nvSpPr>
      <xdr:spPr>
        <a:xfrm>
          <a:off x="14541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xdr:rowOff>
    </xdr:from>
    <xdr:to>
      <xdr:col>81</xdr:col>
      <xdr:colOff>50800</xdr:colOff>
      <xdr:row>40</xdr:row>
      <xdr:rowOff>55245</xdr:rowOff>
    </xdr:to>
    <xdr:cxnSp macro="">
      <xdr:nvCxnSpPr>
        <xdr:cNvPr id="515" name="直線コネクタ 514"/>
        <xdr:cNvCxnSpPr/>
      </xdr:nvCxnSpPr>
      <xdr:spPr>
        <a:xfrm>
          <a:off x="14592300" y="6867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516" name="楕円 515"/>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135255</xdr:rowOff>
    </xdr:from>
    <xdr:to>
      <xdr:col>76</xdr:col>
      <xdr:colOff>114300</xdr:colOff>
      <xdr:row>40</xdr:row>
      <xdr:rowOff>9525</xdr:rowOff>
    </xdr:to>
    <xdr:cxnSp macro="">
      <xdr:nvCxnSpPr>
        <xdr:cNvPr id="517" name="直線コネクタ 516"/>
        <xdr:cNvCxnSpPr/>
      </xdr:nvCxnSpPr>
      <xdr:spPr>
        <a:xfrm>
          <a:off x="13703300" y="6821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522" name="n_1mainValue【一般廃棄物処理施設】&#10;有形固定資産減価償却率"/>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51452</xdr:rowOff>
    </xdr:from>
    <xdr:ext cx="405111" cy="259045"/>
    <xdr:sp macro="" textlink="">
      <xdr:nvSpPr>
        <xdr:cNvPr id="523" name="n_2mainValue【一般廃棄物処理施設】&#10;有形固定資産減価償却率"/>
        <xdr:cNvSpPr txBox="1"/>
      </xdr:nvSpPr>
      <xdr:spPr>
        <a:xfrm>
          <a:off x="14389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524" name="n_3mainValue【一般廃棄物処理施設】&#10;有形固定資産減価償却率"/>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90126</xdr:rowOff>
    </xdr:from>
    <xdr:to>
      <xdr:col>116</xdr:col>
      <xdr:colOff>114300</xdr:colOff>
      <xdr:row>41</xdr:row>
      <xdr:rowOff>20276</xdr:rowOff>
    </xdr:to>
    <xdr:sp macro="" textlink="">
      <xdr:nvSpPr>
        <xdr:cNvPr id="566" name="楕円 565"/>
        <xdr:cNvSpPr/>
      </xdr:nvSpPr>
      <xdr:spPr>
        <a:xfrm>
          <a:off x="22110700" y="6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68553</xdr:rowOff>
    </xdr:from>
    <xdr:ext cx="534377" cy="259045"/>
    <xdr:sp macro="" textlink="">
      <xdr:nvSpPr>
        <xdr:cNvPr id="567" name="【一般廃棄物処理施設】&#10;一人当たり有形固定資産（償却資産）額該当値テキスト"/>
        <xdr:cNvSpPr txBox="1"/>
      </xdr:nvSpPr>
      <xdr:spPr>
        <a:xfrm>
          <a:off x="22199600" y="69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92576</xdr:rowOff>
    </xdr:from>
    <xdr:to>
      <xdr:col>112</xdr:col>
      <xdr:colOff>38100</xdr:colOff>
      <xdr:row>41</xdr:row>
      <xdr:rowOff>22726</xdr:rowOff>
    </xdr:to>
    <xdr:sp macro="" textlink="">
      <xdr:nvSpPr>
        <xdr:cNvPr id="568" name="楕円 567"/>
        <xdr:cNvSpPr/>
      </xdr:nvSpPr>
      <xdr:spPr>
        <a:xfrm>
          <a:off x="21272500" y="69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140926</xdr:rowOff>
    </xdr:from>
    <xdr:to>
      <xdr:col>116</xdr:col>
      <xdr:colOff>63500</xdr:colOff>
      <xdr:row>40</xdr:row>
      <xdr:rowOff>143376</xdr:rowOff>
    </xdr:to>
    <xdr:cxnSp macro="">
      <xdr:nvCxnSpPr>
        <xdr:cNvPr id="569" name="直線コネクタ 568"/>
        <xdr:cNvCxnSpPr/>
      </xdr:nvCxnSpPr>
      <xdr:spPr>
        <a:xfrm flipV="1">
          <a:off x="21323300" y="6998926"/>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92478</xdr:rowOff>
    </xdr:from>
    <xdr:to>
      <xdr:col>107</xdr:col>
      <xdr:colOff>101600</xdr:colOff>
      <xdr:row>41</xdr:row>
      <xdr:rowOff>22628</xdr:rowOff>
    </xdr:to>
    <xdr:sp macro="" textlink="">
      <xdr:nvSpPr>
        <xdr:cNvPr id="570" name="楕円 569"/>
        <xdr:cNvSpPr/>
      </xdr:nvSpPr>
      <xdr:spPr>
        <a:xfrm>
          <a:off x="20383500" y="69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143278</xdr:rowOff>
    </xdr:from>
    <xdr:to>
      <xdr:col>111</xdr:col>
      <xdr:colOff>177800</xdr:colOff>
      <xdr:row>40</xdr:row>
      <xdr:rowOff>143376</xdr:rowOff>
    </xdr:to>
    <xdr:cxnSp macro="">
      <xdr:nvCxnSpPr>
        <xdr:cNvPr id="571" name="直線コネクタ 570"/>
        <xdr:cNvCxnSpPr/>
      </xdr:nvCxnSpPr>
      <xdr:spPr>
        <a:xfrm>
          <a:off x="20434300" y="700127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95907</xdr:rowOff>
    </xdr:from>
    <xdr:to>
      <xdr:col>102</xdr:col>
      <xdr:colOff>165100</xdr:colOff>
      <xdr:row>41</xdr:row>
      <xdr:rowOff>26057</xdr:rowOff>
    </xdr:to>
    <xdr:sp macro="" textlink="">
      <xdr:nvSpPr>
        <xdr:cNvPr id="572" name="楕円 571"/>
        <xdr:cNvSpPr/>
      </xdr:nvSpPr>
      <xdr:spPr>
        <a:xfrm>
          <a:off x="19494500" y="69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143278</xdr:rowOff>
    </xdr:from>
    <xdr:to>
      <xdr:col>107</xdr:col>
      <xdr:colOff>50800</xdr:colOff>
      <xdr:row>40</xdr:row>
      <xdr:rowOff>146707</xdr:rowOff>
    </xdr:to>
    <xdr:cxnSp macro="">
      <xdr:nvCxnSpPr>
        <xdr:cNvPr id="573" name="直線コネクタ 572"/>
        <xdr:cNvCxnSpPr/>
      </xdr:nvCxnSpPr>
      <xdr:spPr>
        <a:xfrm flipV="1">
          <a:off x="19545300" y="70012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74"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13853</xdr:rowOff>
    </xdr:from>
    <xdr:ext cx="534377" cy="259045"/>
    <xdr:sp macro="" textlink="">
      <xdr:nvSpPr>
        <xdr:cNvPr id="578" name="n_1mainValue【一般廃棄物処理施設】&#10;一人当たり有形固定資産（償却資産）額"/>
        <xdr:cNvSpPr txBox="1"/>
      </xdr:nvSpPr>
      <xdr:spPr>
        <a:xfrm>
          <a:off x="21043411" y="70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13755</xdr:rowOff>
    </xdr:from>
    <xdr:ext cx="534377" cy="259045"/>
    <xdr:sp macro="" textlink="">
      <xdr:nvSpPr>
        <xdr:cNvPr id="579" name="n_2mainValue【一般廃棄物処理施設】&#10;一人当たり有形固定資産（償却資産）額"/>
        <xdr:cNvSpPr txBox="1"/>
      </xdr:nvSpPr>
      <xdr:spPr>
        <a:xfrm>
          <a:off x="20167111" y="70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17184</xdr:rowOff>
    </xdr:from>
    <xdr:ext cx="534377" cy="259045"/>
    <xdr:sp macro="" textlink="">
      <xdr:nvSpPr>
        <xdr:cNvPr id="580" name="n_3mainValue【一般廃棄物処理施設】&#10;一人当たり有形固定資産（償却資産）額"/>
        <xdr:cNvSpPr txBox="1"/>
      </xdr:nvSpPr>
      <xdr:spPr>
        <a:xfrm>
          <a:off x="19278111" y="70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14" name="【保健センター・保健所】&#10;有形固定資産減価償却率平均値テキスト"/>
        <xdr:cNvSpPr txBox="1"/>
      </xdr:nvSpPr>
      <xdr:spPr>
        <a:xfrm>
          <a:off x="16357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163513</xdr:rowOff>
    </xdr:from>
    <xdr:to>
      <xdr:col>85</xdr:col>
      <xdr:colOff>177800</xdr:colOff>
      <xdr:row>60</xdr:row>
      <xdr:rowOff>93663</xdr:rowOff>
    </xdr:to>
    <xdr:sp macro="" textlink="">
      <xdr:nvSpPr>
        <xdr:cNvPr id="625" name="楕円 624"/>
        <xdr:cNvSpPr/>
      </xdr:nvSpPr>
      <xdr:spPr>
        <a:xfrm>
          <a:off x="162687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14940</xdr:rowOff>
    </xdr:from>
    <xdr:ext cx="405111" cy="259045"/>
    <xdr:sp macro="" textlink="">
      <xdr:nvSpPr>
        <xdr:cNvPr id="626" name="【保健センター・保健所】&#10;有形固定資産減価償却率該当値テキスト"/>
        <xdr:cNvSpPr txBox="1"/>
      </xdr:nvSpPr>
      <xdr:spPr>
        <a:xfrm>
          <a:off x="16357600" y="1013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627" name="楕円 626"/>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42863</xdr:rowOff>
    </xdr:to>
    <xdr:cxnSp macro="">
      <xdr:nvCxnSpPr>
        <xdr:cNvPr id="628" name="直線コネクタ 627"/>
        <xdr:cNvCxnSpPr/>
      </xdr:nvCxnSpPr>
      <xdr:spPr>
        <a:xfrm>
          <a:off x="15481300" y="1026985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29" name="楕円 628"/>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154305</xdr:rowOff>
    </xdr:to>
    <xdr:cxnSp macro="">
      <xdr:nvCxnSpPr>
        <xdr:cNvPr id="630" name="直線コネクタ 629"/>
        <xdr:cNvCxnSpPr/>
      </xdr:nvCxnSpPr>
      <xdr:spPr>
        <a:xfrm>
          <a:off x="14592300" y="1022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26353</xdr:rowOff>
    </xdr:from>
    <xdr:to>
      <xdr:col>72</xdr:col>
      <xdr:colOff>38100</xdr:colOff>
      <xdr:row>59</xdr:row>
      <xdr:rowOff>127953</xdr:rowOff>
    </xdr:to>
    <xdr:sp macro="" textlink="">
      <xdr:nvSpPr>
        <xdr:cNvPr id="631" name="楕円 630"/>
        <xdr:cNvSpPr/>
      </xdr:nvSpPr>
      <xdr:spPr>
        <a:xfrm>
          <a:off x="13652500" y="10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77153</xdr:rowOff>
    </xdr:from>
    <xdr:to>
      <xdr:col>76</xdr:col>
      <xdr:colOff>114300</xdr:colOff>
      <xdr:row>59</xdr:row>
      <xdr:rowOff>114300</xdr:rowOff>
    </xdr:to>
    <xdr:cxnSp macro="">
      <xdr:nvCxnSpPr>
        <xdr:cNvPr id="632" name="直線コネクタ 631"/>
        <xdr:cNvCxnSpPr/>
      </xdr:nvCxnSpPr>
      <xdr:spPr>
        <a:xfrm>
          <a:off x="13703300" y="1019270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33"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34" name="n_2ave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35" name="n_3aveValue【保健センター・保健所】&#10;有形固定資産減価償却率"/>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637" name="n_1mainValue【保健センター・保健所】&#10;有形固定資産減価償却率"/>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38" name="n_2mainValue【保健センター・保健所】&#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144480</xdr:rowOff>
    </xdr:from>
    <xdr:ext cx="405111" cy="259045"/>
    <xdr:sp macro="" textlink="">
      <xdr:nvSpPr>
        <xdr:cNvPr id="639" name="n_3mainValue【保健センター・保健所】&#10;有形固定資産減価償却率"/>
        <xdr:cNvSpPr txBox="1"/>
      </xdr:nvSpPr>
      <xdr:spPr>
        <a:xfrm>
          <a:off x="13500744" y="99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677" name="楕円 676"/>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678"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79" name="楕円 678"/>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680" name="直線コネクタ 679"/>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681" name="楕円 680"/>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682" name="直線コネクタ 681"/>
        <xdr:cNvCxnSpPr/>
      </xdr:nvCxnSpPr>
      <xdr:spPr>
        <a:xfrm>
          <a:off x="20434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17780</xdr:rowOff>
    </xdr:from>
    <xdr:to>
      <xdr:col>102</xdr:col>
      <xdr:colOff>165100</xdr:colOff>
      <xdr:row>58</xdr:row>
      <xdr:rowOff>119380</xdr:rowOff>
    </xdr:to>
    <xdr:sp macro="" textlink="">
      <xdr:nvSpPr>
        <xdr:cNvPr id="683" name="楕円 682"/>
        <xdr:cNvSpPr/>
      </xdr:nvSpPr>
      <xdr:spPr>
        <a:xfrm>
          <a:off x="19494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68580</xdr:rowOff>
    </xdr:from>
    <xdr:to>
      <xdr:col>107</xdr:col>
      <xdr:colOff>50800</xdr:colOff>
      <xdr:row>58</xdr:row>
      <xdr:rowOff>68580</xdr:rowOff>
    </xdr:to>
    <xdr:cxnSp macro="">
      <xdr:nvCxnSpPr>
        <xdr:cNvPr id="684" name="直線コネクタ 683"/>
        <xdr:cNvCxnSpPr/>
      </xdr:nvCxnSpPr>
      <xdr:spPr>
        <a:xfrm>
          <a:off x="19545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85"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86"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87"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89"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690" name="n_2main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135907</xdr:rowOff>
    </xdr:from>
    <xdr:ext cx="469744" cy="259045"/>
    <xdr:sp macro="" textlink="">
      <xdr:nvSpPr>
        <xdr:cNvPr id="691" name="n_3mainValue【保健センター・保健所】&#10;一人当たり面積"/>
        <xdr:cNvSpPr txBox="1"/>
      </xdr:nvSpPr>
      <xdr:spPr>
        <a:xfrm>
          <a:off x="19310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9"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1015</xdr:rowOff>
    </xdr:from>
    <xdr:to>
      <xdr:col>85</xdr:col>
      <xdr:colOff>177800</xdr:colOff>
      <xdr:row>83</xdr:row>
      <xdr:rowOff>102615</xdr:rowOff>
    </xdr:to>
    <xdr:sp macro="" textlink="">
      <xdr:nvSpPr>
        <xdr:cNvPr id="730" name="楕円 729"/>
        <xdr:cNvSpPr/>
      </xdr:nvSpPr>
      <xdr:spPr>
        <a:xfrm>
          <a:off x="16268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150892</xdr:rowOff>
    </xdr:from>
    <xdr:ext cx="405111" cy="259045"/>
    <xdr:sp macro="" textlink="">
      <xdr:nvSpPr>
        <xdr:cNvPr id="731" name="【消防施設】&#10;有形固定資産減価償却率該当値テキスト"/>
        <xdr:cNvSpPr txBox="1"/>
      </xdr:nvSpPr>
      <xdr:spPr>
        <a:xfrm>
          <a:off x="16357600"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32" name="楕円 731"/>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51815</xdr:rowOff>
    </xdr:to>
    <xdr:cxnSp macro="">
      <xdr:nvCxnSpPr>
        <xdr:cNvPr id="733" name="直線コネクタ 732"/>
        <xdr:cNvCxnSpPr/>
      </xdr:nvCxnSpPr>
      <xdr:spPr>
        <a:xfrm>
          <a:off x="15481300" y="14211300"/>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49022</xdr:rowOff>
    </xdr:from>
    <xdr:to>
      <xdr:col>76</xdr:col>
      <xdr:colOff>165100</xdr:colOff>
      <xdr:row>82</xdr:row>
      <xdr:rowOff>150622</xdr:rowOff>
    </xdr:to>
    <xdr:sp macro="" textlink="">
      <xdr:nvSpPr>
        <xdr:cNvPr id="734" name="楕円 733"/>
        <xdr:cNvSpPr/>
      </xdr:nvSpPr>
      <xdr:spPr>
        <a:xfrm>
          <a:off x="14541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99822</xdr:rowOff>
    </xdr:from>
    <xdr:to>
      <xdr:col>81</xdr:col>
      <xdr:colOff>50800</xdr:colOff>
      <xdr:row>82</xdr:row>
      <xdr:rowOff>152400</xdr:rowOff>
    </xdr:to>
    <xdr:cxnSp macro="">
      <xdr:nvCxnSpPr>
        <xdr:cNvPr id="735" name="直線コネクタ 734"/>
        <xdr:cNvCxnSpPr/>
      </xdr:nvCxnSpPr>
      <xdr:spPr>
        <a:xfrm>
          <a:off x="14592300" y="141587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xdr:rowOff>
    </xdr:from>
    <xdr:to>
      <xdr:col>72</xdr:col>
      <xdr:colOff>38100</xdr:colOff>
      <xdr:row>82</xdr:row>
      <xdr:rowOff>118618</xdr:rowOff>
    </xdr:to>
    <xdr:sp macro="" textlink="">
      <xdr:nvSpPr>
        <xdr:cNvPr id="736" name="楕円 735"/>
        <xdr:cNvSpPr/>
      </xdr:nvSpPr>
      <xdr:spPr>
        <a:xfrm>
          <a:off x="13652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67818</xdr:rowOff>
    </xdr:from>
    <xdr:to>
      <xdr:col>76</xdr:col>
      <xdr:colOff>114300</xdr:colOff>
      <xdr:row>82</xdr:row>
      <xdr:rowOff>99822</xdr:rowOff>
    </xdr:to>
    <xdr:cxnSp macro="">
      <xdr:nvCxnSpPr>
        <xdr:cNvPr id="737" name="直線コネクタ 736"/>
        <xdr:cNvCxnSpPr/>
      </xdr:nvCxnSpPr>
      <xdr:spPr>
        <a:xfrm>
          <a:off x="13703300" y="141267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40"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742" name="n_1mainValue【消防施設】&#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167149</xdr:rowOff>
    </xdr:from>
    <xdr:ext cx="405111" cy="259045"/>
    <xdr:sp macro="" textlink="">
      <xdr:nvSpPr>
        <xdr:cNvPr id="743" name="n_2mainValue【消防施設】&#10;有形固定資産減価償却率"/>
        <xdr:cNvSpPr txBox="1"/>
      </xdr:nvSpPr>
      <xdr:spPr>
        <a:xfrm>
          <a:off x="14389744"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109745</xdr:rowOff>
    </xdr:from>
    <xdr:ext cx="405111" cy="259045"/>
    <xdr:sp macro="" textlink="">
      <xdr:nvSpPr>
        <xdr:cNvPr id="744" name="n_3mainValue【消防施設】&#10;有形固定資産減価償却率"/>
        <xdr:cNvSpPr txBox="1"/>
      </xdr:nvSpPr>
      <xdr:spPr>
        <a:xfrm>
          <a:off x="13500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84" name="楕円 78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85"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86" name="楕円 78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87" name="直線コネクタ 78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88" name="楕円 78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89" name="直線コネクタ 78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90" name="楕円 78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91" name="直線コネクタ 79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96"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9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98"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9"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840" name="楕円 839"/>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841" name="【庁舎】&#10;有形固定資産減価償却率該当値テキスト"/>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842" name="楕円 841"/>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141514</xdr:rowOff>
    </xdr:to>
    <xdr:cxnSp macro="">
      <xdr:nvCxnSpPr>
        <xdr:cNvPr id="843" name="直線コネクタ 842"/>
        <xdr:cNvCxnSpPr/>
      </xdr:nvCxnSpPr>
      <xdr:spPr>
        <a:xfrm>
          <a:off x="15481300" y="176000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844" name="楕円 843"/>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79466</xdr:rowOff>
    </xdr:from>
    <xdr:to>
      <xdr:col>81</xdr:col>
      <xdr:colOff>50800</xdr:colOff>
      <xdr:row>102</xdr:row>
      <xdr:rowOff>112123</xdr:rowOff>
    </xdr:to>
    <xdr:cxnSp macro="">
      <xdr:nvCxnSpPr>
        <xdr:cNvPr id="845" name="直線コネクタ 844"/>
        <xdr:cNvCxnSpPr/>
      </xdr:nvCxnSpPr>
      <xdr:spPr>
        <a:xfrm>
          <a:off x="14592300" y="175673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165826</xdr:rowOff>
    </xdr:from>
    <xdr:to>
      <xdr:col>72</xdr:col>
      <xdr:colOff>38100</xdr:colOff>
      <xdr:row>102</xdr:row>
      <xdr:rowOff>95976</xdr:rowOff>
    </xdr:to>
    <xdr:sp macro="" textlink="">
      <xdr:nvSpPr>
        <xdr:cNvPr id="846" name="楕円 845"/>
        <xdr:cNvSpPr/>
      </xdr:nvSpPr>
      <xdr:spPr>
        <a:xfrm>
          <a:off x="13652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45176</xdr:rowOff>
    </xdr:from>
    <xdr:to>
      <xdr:col>76</xdr:col>
      <xdr:colOff>114300</xdr:colOff>
      <xdr:row>102</xdr:row>
      <xdr:rowOff>79466</xdr:rowOff>
    </xdr:to>
    <xdr:cxnSp macro="">
      <xdr:nvCxnSpPr>
        <xdr:cNvPr id="847" name="直線コネクタ 846"/>
        <xdr:cNvCxnSpPr/>
      </xdr:nvCxnSpPr>
      <xdr:spPr>
        <a:xfrm>
          <a:off x="13703300" y="17533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852"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853" name="n_2mainValue【庁舎】&#10;有形固定資産減価償却率"/>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112503</xdr:rowOff>
    </xdr:from>
    <xdr:ext cx="405111" cy="259045"/>
    <xdr:sp macro="" textlink="">
      <xdr:nvSpPr>
        <xdr:cNvPr id="854" name="n_3mainValue【庁舎】&#10;有形固定資産減価償却率"/>
        <xdr:cNvSpPr txBox="1"/>
      </xdr:nvSpPr>
      <xdr:spPr>
        <a:xfrm>
          <a:off x="13500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892" name="楕円 891"/>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893" name="【庁舎】&#10;一人当たり面積該当値テキスト"/>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94" name="楕円 893"/>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763</xdr:rowOff>
    </xdr:to>
    <xdr:cxnSp macro="">
      <xdr:nvCxnSpPr>
        <xdr:cNvPr id="895" name="直線コネクタ 894"/>
        <xdr:cNvCxnSpPr/>
      </xdr:nvCxnSpPr>
      <xdr:spPr>
        <a:xfrm>
          <a:off x="21323300" y="183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896" name="楕円 895"/>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897" name="直線コネクタ 896"/>
        <xdr:cNvCxnSpPr/>
      </xdr:nvCxnSpPr>
      <xdr:spPr>
        <a:xfrm>
          <a:off x="20434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898" name="楕円 897"/>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3048</xdr:rowOff>
    </xdr:to>
    <xdr:cxnSp macro="">
      <xdr:nvCxnSpPr>
        <xdr:cNvPr id="899" name="直線コネクタ 898"/>
        <xdr:cNvCxnSpPr/>
      </xdr:nvCxnSpPr>
      <xdr:spPr>
        <a:xfrm flipV="1">
          <a:off x="19545300" y="1834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904" name="n_1mainValue【庁舎】&#10;一人当たり面積"/>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905" name="n_2mainValue【庁舎】&#10;一人当たり面積"/>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906" name="n_3mainValue【庁舎】&#10;一人当たり面積"/>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類似団体や県内平均、全国平均と比較して特に有形固定資産減価償却率が高くなっている施設は図書館、体育館・プール、福祉施設である。反対に特に低くなっている施設は庁舎である。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庁舎については、平成２５年度から平成２７年度にかけて建替等の整備を行ったことにより有形固定資産減価償却率が低くなっている。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6"/>
      <c r="DK3" s="186"/>
      <c r="DL3" s="186"/>
      <c r="DM3" s="186"/>
      <c r="DN3" s="186"/>
      <c r="DO3" s="186"/>
    </row>
    <row r="4" spans="1:119" ht="18.75" customHeight="1" x14ac:dyDescent="0.15">
      <c r="A4" s="187"/>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44979780</v>
      </c>
      <c r="BO4" s="463"/>
      <c r="BP4" s="463"/>
      <c r="BQ4" s="463"/>
      <c r="BR4" s="463"/>
      <c r="BS4" s="463"/>
      <c r="BT4" s="463"/>
      <c r="BU4" s="464"/>
      <c r="BV4" s="462">
        <v>38889503</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5.4</v>
      </c>
      <c r="CU4" s="647"/>
      <c r="CV4" s="647"/>
      <c r="CW4" s="647"/>
      <c r="CX4" s="647"/>
      <c r="CY4" s="647"/>
      <c r="CZ4" s="647"/>
      <c r="DA4" s="648"/>
      <c r="DB4" s="646">
        <v>6.3</v>
      </c>
      <c r="DC4" s="647"/>
      <c r="DD4" s="647"/>
      <c r="DE4" s="647"/>
      <c r="DF4" s="647"/>
      <c r="DG4" s="647"/>
      <c r="DH4" s="647"/>
      <c r="DI4" s="648"/>
      <c r="DJ4" s="186"/>
      <c r="DK4" s="186"/>
      <c r="DL4" s="186"/>
      <c r="DM4" s="186"/>
      <c r="DN4" s="186"/>
      <c r="DO4" s="186"/>
    </row>
    <row r="5" spans="1:119" ht="18.75" customHeight="1" x14ac:dyDescent="0.15">
      <c r="A5" s="187"/>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43380377</v>
      </c>
      <c r="BO5" s="468"/>
      <c r="BP5" s="468"/>
      <c r="BQ5" s="468"/>
      <c r="BR5" s="468"/>
      <c r="BS5" s="468"/>
      <c r="BT5" s="468"/>
      <c r="BU5" s="469"/>
      <c r="BV5" s="467">
        <v>37194510</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88.8</v>
      </c>
      <c r="CU5" s="438"/>
      <c r="CV5" s="438"/>
      <c r="CW5" s="438"/>
      <c r="CX5" s="438"/>
      <c r="CY5" s="438"/>
      <c r="CZ5" s="438"/>
      <c r="DA5" s="439"/>
      <c r="DB5" s="437">
        <v>89.4</v>
      </c>
      <c r="DC5" s="438"/>
      <c r="DD5" s="438"/>
      <c r="DE5" s="438"/>
      <c r="DF5" s="438"/>
      <c r="DG5" s="438"/>
      <c r="DH5" s="438"/>
      <c r="DI5" s="439"/>
      <c r="DJ5" s="186"/>
      <c r="DK5" s="186"/>
      <c r="DL5" s="186"/>
      <c r="DM5" s="186"/>
      <c r="DN5" s="186"/>
      <c r="DO5" s="186"/>
    </row>
    <row r="6" spans="1:119" ht="18.75" customHeight="1" x14ac:dyDescent="0.15">
      <c r="A6" s="187"/>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1599403</v>
      </c>
      <c r="BO6" s="468"/>
      <c r="BP6" s="468"/>
      <c r="BQ6" s="468"/>
      <c r="BR6" s="468"/>
      <c r="BS6" s="468"/>
      <c r="BT6" s="468"/>
      <c r="BU6" s="469"/>
      <c r="BV6" s="467">
        <v>1694993</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20">
        <v>94.1</v>
      </c>
      <c r="CU6" s="621"/>
      <c r="CV6" s="621"/>
      <c r="CW6" s="621"/>
      <c r="CX6" s="621"/>
      <c r="CY6" s="621"/>
      <c r="CZ6" s="621"/>
      <c r="DA6" s="622"/>
      <c r="DB6" s="620">
        <v>95.2</v>
      </c>
      <c r="DC6" s="621"/>
      <c r="DD6" s="621"/>
      <c r="DE6" s="621"/>
      <c r="DF6" s="621"/>
      <c r="DG6" s="621"/>
      <c r="DH6" s="621"/>
      <c r="DI6" s="622"/>
      <c r="DJ6" s="186"/>
      <c r="DK6" s="186"/>
      <c r="DL6" s="186"/>
      <c r="DM6" s="186"/>
      <c r="DN6" s="186"/>
      <c r="DO6" s="186"/>
    </row>
    <row r="7" spans="1:119" ht="18.75" customHeight="1" x14ac:dyDescent="0.15">
      <c r="A7" s="187"/>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105</v>
      </c>
      <c r="AN7" s="441"/>
      <c r="AO7" s="441"/>
      <c r="AP7" s="441"/>
      <c r="AQ7" s="441"/>
      <c r="AR7" s="441"/>
      <c r="AS7" s="441"/>
      <c r="AT7" s="442"/>
      <c r="AU7" s="524" t="s">
        <v>106</v>
      </c>
      <c r="AV7" s="525"/>
      <c r="AW7" s="525"/>
      <c r="AX7" s="525"/>
      <c r="AY7" s="447" t="s">
        <v>107</v>
      </c>
      <c r="AZ7" s="448"/>
      <c r="BA7" s="448"/>
      <c r="BB7" s="448"/>
      <c r="BC7" s="448"/>
      <c r="BD7" s="448"/>
      <c r="BE7" s="448"/>
      <c r="BF7" s="448"/>
      <c r="BG7" s="448"/>
      <c r="BH7" s="448"/>
      <c r="BI7" s="448"/>
      <c r="BJ7" s="448"/>
      <c r="BK7" s="448"/>
      <c r="BL7" s="448"/>
      <c r="BM7" s="449"/>
      <c r="BN7" s="467">
        <v>304668</v>
      </c>
      <c r="BO7" s="468"/>
      <c r="BP7" s="468"/>
      <c r="BQ7" s="468"/>
      <c r="BR7" s="468"/>
      <c r="BS7" s="468"/>
      <c r="BT7" s="468"/>
      <c r="BU7" s="469"/>
      <c r="BV7" s="467">
        <v>197866</v>
      </c>
      <c r="BW7" s="468"/>
      <c r="BX7" s="468"/>
      <c r="BY7" s="468"/>
      <c r="BZ7" s="468"/>
      <c r="CA7" s="468"/>
      <c r="CB7" s="468"/>
      <c r="CC7" s="469"/>
      <c r="CD7" s="476" t="s">
        <v>108</v>
      </c>
      <c r="CE7" s="477"/>
      <c r="CF7" s="477"/>
      <c r="CG7" s="477"/>
      <c r="CH7" s="477"/>
      <c r="CI7" s="477"/>
      <c r="CJ7" s="477"/>
      <c r="CK7" s="477"/>
      <c r="CL7" s="477"/>
      <c r="CM7" s="477"/>
      <c r="CN7" s="477"/>
      <c r="CO7" s="477"/>
      <c r="CP7" s="477"/>
      <c r="CQ7" s="477"/>
      <c r="CR7" s="477"/>
      <c r="CS7" s="478"/>
      <c r="CT7" s="467">
        <v>23942080</v>
      </c>
      <c r="CU7" s="468"/>
      <c r="CV7" s="468"/>
      <c r="CW7" s="468"/>
      <c r="CX7" s="468"/>
      <c r="CY7" s="468"/>
      <c r="CZ7" s="468"/>
      <c r="DA7" s="469"/>
      <c r="DB7" s="467">
        <v>23892395</v>
      </c>
      <c r="DC7" s="468"/>
      <c r="DD7" s="468"/>
      <c r="DE7" s="468"/>
      <c r="DF7" s="468"/>
      <c r="DG7" s="468"/>
      <c r="DH7" s="468"/>
      <c r="DI7" s="469"/>
      <c r="DJ7" s="186"/>
      <c r="DK7" s="186"/>
      <c r="DL7" s="186"/>
      <c r="DM7" s="186"/>
      <c r="DN7" s="186"/>
      <c r="DO7" s="186"/>
    </row>
    <row r="8" spans="1:119" ht="18.75" customHeight="1" thickBot="1" x14ac:dyDescent="0.2">
      <c r="A8" s="187"/>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109</v>
      </c>
      <c r="AN8" s="441"/>
      <c r="AO8" s="441"/>
      <c r="AP8" s="441"/>
      <c r="AQ8" s="441"/>
      <c r="AR8" s="441"/>
      <c r="AS8" s="441"/>
      <c r="AT8" s="442"/>
      <c r="AU8" s="524" t="s">
        <v>110</v>
      </c>
      <c r="AV8" s="525"/>
      <c r="AW8" s="525"/>
      <c r="AX8" s="525"/>
      <c r="AY8" s="447" t="s">
        <v>111</v>
      </c>
      <c r="AZ8" s="448"/>
      <c r="BA8" s="448"/>
      <c r="BB8" s="448"/>
      <c r="BC8" s="448"/>
      <c r="BD8" s="448"/>
      <c r="BE8" s="448"/>
      <c r="BF8" s="448"/>
      <c r="BG8" s="448"/>
      <c r="BH8" s="448"/>
      <c r="BI8" s="448"/>
      <c r="BJ8" s="448"/>
      <c r="BK8" s="448"/>
      <c r="BL8" s="448"/>
      <c r="BM8" s="449"/>
      <c r="BN8" s="467">
        <v>1294735</v>
      </c>
      <c r="BO8" s="468"/>
      <c r="BP8" s="468"/>
      <c r="BQ8" s="468"/>
      <c r="BR8" s="468"/>
      <c r="BS8" s="468"/>
      <c r="BT8" s="468"/>
      <c r="BU8" s="469"/>
      <c r="BV8" s="467">
        <v>1497127</v>
      </c>
      <c r="BW8" s="468"/>
      <c r="BX8" s="468"/>
      <c r="BY8" s="468"/>
      <c r="BZ8" s="468"/>
      <c r="CA8" s="468"/>
      <c r="CB8" s="468"/>
      <c r="CC8" s="469"/>
      <c r="CD8" s="476" t="s">
        <v>112</v>
      </c>
      <c r="CE8" s="477"/>
      <c r="CF8" s="477"/>
      <c r="CG8" s="477"/>
      <c r="CH8" s="477"/>
      <c r="CI8" s="477"/>
      <c r="CJ8" s="477"/>
      <c r="CK8" s="477"/>
      <c r="CL8" s="477"/>
      <c r="CM8" s="477"/>
      <c r="CN8" s="477"/>
      <c r="CO8" s="477"/>
      <c r="CP8" s="477"/>
      <c r="CQ8" s="477"/>
      <c r="CR8" s="477"/>
      <c r="CS8" s="478"/>
      <c r="CT8" s="580">
        <v>0.88</v>
      </c>
      <c r="CU8" s="581"/>
      <c r="CV8" s="581"/>
      <c r="CW8" s="581"/>
      <c r="CX8" s="581"/>
      <c r="CY8" s="581"/>
      <c r="CZ8" s="581"/>
      <c r="DA8" s="582"/>
      <c r="DB8" s="580">
        <v>0.88</v>
      </c>
      <c r="DC8" s="581"/>
      <c r="DD8" s="581"/>
      <c r="DE8" s="581"/>
      <c r="DF8" s="581"/>
      <c r="DG8" s="581"/>
      <c r="DH8" s="581"/>
      <c r="DI8" s="582"/>
      <c r="DJ8" s="186"/>
      <c r="DK8" s="186"/>
      <c r="DL8" s="186"/>
      <c r="DM8" s="186"/>
      <c r="DN8" s="186"/>
      <c r="DO8" s="186"/>
    </row>
    <row r="9" spans="1:119" ht="18.75" customHeight="1" thickBot="1" x14ac:dyDescent="0.2">
      <c r="A9" s="187"/>
      <c r="B9" s="609" t="s">
        <v>113</v>
      </c>
      <c r="C9" s="610"/>
      <c r="D9" s="610"/>
      <c r="E9" s="610"/>
      <c r="F9" s="610"/>
      <c r="G9" s="610"/>
      <c r="H9" s="610"/>
      <c r="I9" s="610"/>
      <c r="J9" s="610"/>
      <c r="K9" s="530"/>
      <c r="L9" s="611" t="s">
        <v>114</v>
      </c>
      <c r="M9" s="612"/>
      <c r="N9" s="612"/>
      <c r="O9" s="612"/>
      <c r="P9" s="612"/>
      <c r="Q9" s="613"/>
      <c r="R9" s="614">
        <v>129046</v>
      </c>
      <c r="S9" s="615"/>
      <c r="T9" s="615"/>
      <c r="U9" s="615"/>
      <c r="V9" s="616"/>
      <c r="W9" s="546" t="s">
        <v>115</v>
      </c>
      <c r="X9" s="547"/>
      <c r="Y9" s="547"/>
      <c r="Z9" s="547"/>
      <c r="AA9" s="547"/>
      <c r="AB9" s="547"/>
      <c r="AC9" s="547"/>
      <c r="AD9" s="547"/>
      <c r="AE9" s="547"/>
      <c r="AF9" s="547"/>
      <c r="AG9" s="547"/>
      <c r="AH9" s="547"/>
      <c r="AI9" s="547"/>
      <c r="AJ9" s="547"/>
      <c r="AK9" s="547"/>
      <c r="AL9" s="617"/>
      <c r="AM9" s="536" t="s">
        <v>116</v>
      </c>
      <c r="AN9" s="441"/>
      <c r="AO9" s="441"/>
      <c r="AP9" s="441"/>
      <c r="AQ9" s="441"/>
      <c r="AR9" s="441"/>
      <c r="AS9" s="441"/>
      <c r="AT9" s="442"/>
      <c r="AU9" s="524" t="s">
        <v>117</v>
      </c>
      <c r="AV9" s="525"/>
      <c r="AW9" s="525"/>
      <c r="AX9" s="525"/>
      <c r="AY9" s="447" t="s">
        <v>118</v>
      </c>
      <c r="AZ9" s="448"/>
      <c r="BA9" s="448"/>
      <c r="BB9" s="448"/>
      <c r="BC9" s="448"/>
      <c r="BD9" s="448"/>
      <c r="BE9" s="448"/>
      <c r="BF9" s="448"/>
      <c r="BG9" s="448"/>
      <c r="BH9" s="448"/>
      <c r="BI9" s="448"/>
      <c r="BJ9" s="448"/>
      <c r="BK9" s="448"/>
      <c r="BL9" s="448"/>
      <c r="BM9" s="449"/>
      <c r="BN9" s="467">
        <v>-202392</v>
      </c>
      <c r="BO9" s="468"/>
      <c r="BP9" s="468"/>
      <c r="BQ9" s="468"/>
      <c r="BR9" s="468"/>
      <c r="BS9" s="468"/>
      <c r="BT9" s="468"/>
      <c r="BU9" s="469"/>
      <c r="BV9" s="467">
        <v>-42535</v>
      </c>
      <c r="BW9" s="468"/>
      <c r="BX9" s="468"/>
      <c r="BY9" s="468"/>
      <c r="BZ9" s="468"/>
      <c r="CA9" s="468"/>
      <c r="CB9" s="468"/>
      <c r="CC9" s="469"/>
      <c r="CD9" s="476" t="s">
        <v>119</v>
      </c>
      <c r="CE9" s="477"/>
      <c r="CF9" s="477"/>
      <c r="CG9" s="477"/>
      <c r="CH9" s="477"/>
      <c r="CI9" s="477"/>
      <c r="CJ9" s="477"/>
      <c r="CK9" s="477"/>
      <c r="CL9" s="477"/>
      <c r="CM9" s="477"/>
      <c r="CN9" s="477"/>
      <c r="CO9" s="477"/>
      <c r="CP9" s="477"/>
      <c r="CQ9" s="477"/>
      <c r="CR9" s="477"/>
      <c r="CS9" s="478"/>
      <c r="CT9" s="437">
        <v>7.5</v>
      </c>
      <c r="CU9" s="438"/>
      <c r="CV9" s="438"/>
      <c r="CW9" s="438"/>
      <c r="CX9" s="438"/>
      <c r="CY9" s="438"/>
      <c r="CZ9" s="438"/>
      <c r="DA9" s="439"/>
      <c r="DB9" s="437">
        <v>7.8</v>
      </c>
      <c r="DC9" s="438"/>
      <c r="DD9" s="438"/>
      <c r="DE9" s="438"/>
      <c r="DF9" s="438"/>
      <c r="DG9" s="438"/>
      <c r="DH9" s="438"/>
      <c r="DI9" s="439"/>
      <c r="DJ9" s="186"/>
      <c r="DK9" s="186"/>
      <c r="DL9" s="186"/>
      <c r="DM9" s="186"/>
      <c r="DN9" s="186"/>
      <c r="DO9" s="186"/>
    </row>
    <row r="10" spans="1:119" ht="18.75" customHeight="1" thickBot="1" x14ac:dyDescent="0.2">
      <c r="A10" s="187"/>
      <c r="B10" s="609"/>
      <c r="C10" s="610"/>
      <c r="D10" s="610"/>
      <c r="E10" s="610"/>
      <c r="F10" s="610"/>
      <c r="G10" s="610"/>
      <c r="H10" s="610"/>
      <c r="I10" s="610"/>
      <c r="J10" s="610"/>
      <c r="K10" s="530"/>
      <c r="L10" s="440" t="s">
        <v>120</v>
      </c>
      <c r="M10" s="441"/>
      <c r="N10" s="441"/>
      <c r="O10" s="441"/>
      <c r="P10" s="441"/>
      <c r="Q10" s="442"/>
      <c r="R10" s="443">
        <v>132224</v>
      </c>
      <c r="S10" s="444"/>
      <c r="T10" s="444"/>
      <c r="U10" s="444"/>
      <c r="V10" s="446"/>
      <c r="W10" s="618"/>
      <c r="X10" s="429"/>
      <c r="Y10" s="429"/>
      <c r="Z10" s="429"/>
      <c r="AA10" s="429"/>
      <c r="AB10" s="429"/>
      <c r="AC10" s="429"/>
      <c r="AD10" s="429"/>
      <c r="AE10" s="429"/>
      <c r="AF10" s="429"/>
      <c r="AG10" s="429"/>
      <c r="AH10" s="429"/>
      <c r="AI10" s="429"/>
      <c r="AJ10" s="429"/>
      <c r="AK10" s="429"/>
      <c r="AL10" s="619"/>
      <c r="AM10" s="536" t="s">
        <v>121</v>
      </c>
      <c r="AN10" s="441"/>
      <c r="AO10" s="441"/>
      <c r="AP10" s="441"/>
      <c r="AQ10" s="441"/>
      <c r="AR10" s="441"/>
      <c r="AS10" s="441"/>
      <c r="AT10" s="442"/>
      <c r="AU10" s="524" t="s">
        <v>122</v>
      </c>
      <c r="AV10" s="525"/>
      <c r="AW10" s="525"/>
      <c r="AX10" s="525"/>
      <c r="AY10" s="447" t="s">
        <v>123</v>
      </c>
      <c r="AZ10" s="448"/>
      <c r="BA10" s="448"/>
      <c r="BB10" s="448"/>
      <c r="BC10" s="448"/>
      <c r="BD10" s="448"/>
      <c r="BE10" s="448"/>
      <c r="BF10" s="448"/>
      <c r="BG10" s="448"/>
      <c r="BH10" s="448"/>
      <c r="BI10" s="448"/>
      <c r="BJ10" s="448"/>
      <c r="BK10" s="448"/>
      <c r="BL10" s="448"/>
      <c r="BM10" s="449"/>
      <c r="BN10" s="467">
        <v>2625</v>
      </c>
      <c r="BO10" s="468"/>
      <c r="BP10" s="468"/>
      <c r="BQ10" s="468"/>
      <c r="BR10" s="468"/>
      <c r="BS10" s="468"/>
      <c r="BT10" s="468"/>
      <c r="BU10" s="469"/>
      <c r="BV10" s="467">
        <v>2276</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9"/>
      <c r="C11" s="610"/>
      <c r="D11" s="610"/>
      <c r="E11" s="610"/>
      <c r="F11" s="610"/>
      <c r="G11" s="610"/>
      <c r="H11" s="610"/>
      <c r="I11" s="610"/>
      <c r="J11" s="610"/>
      <c r="K11" s="530"/>
      <c r="L11" s="513" t="s">
        <v>125</v>
      </c>
      <c r="M11" s="514"/>
      <c r="N11" s="514"/>
      <c r="O11" s="514"/>
      <c r="P11" s="514"/>
      <c r="Q11" s="515"/>
      <c r="R11" s="606" t="s">
        <v>126</v>
      </c>
      <c r="S11" s="607"/>
      <c r="T11" s="607"/>
      <c r="U11" s="607"/>
      <c r="V11" s="608"/>
      <c r="W11" s="618"/>
      <c r="X11" s="429"/>
      <c r="Y11" s="429"/>
      <c r="Z11" s="429"/>
      <c r="AA11" s="429"/>
      <c r="AB11" s="429"/>
      <c r="AC11" s="429"/>
      <c r="AD11" s="429"/>
      <c r="AE11" s="429"/>
      <c r="AF11" s="429"/>
      <c r="AG11" s="429"/>
      <c r="AH11" s="429"/>
      <c r="AI11" s="429"/>
      <c r="AJ11" s="429"/>
      <c r="AK11" s="429"/>
      <c r="AL11" s="619"/>
      <c r="AM11" s="536" t="s">
        <v>127</v>
      </c>
      <c r="AN11" s="441"/>
      <c r="AO11" s="441"/>
      <c r="AP11" s="441"/>
      <c r="AQ11" s="441"/>
      <c r="AR11" s="441"/>
      <c r="AS11" s="441"/>
      <c r="AT11" s="442"/>
      <c r="AU11" s="524" t="s">
        <v>102</v>
      </c>
      <c r="AV11" s="525"/>
      <c r="AW11" s="525"/>
      <c r="AX11" s="525"/>
      <c r="AY11" s="447" t="s">
        <v>128</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129</v>
      </c>
      <c r="CE11" s="477"/>
      <c r="CF11" s="477"/>
      <c r="CG11" s="477"/>
      <c r="CH11" s="477"/>
      <c r="CI11" s="477"/>
      <c r="CJ11" s="477"/>
      <c r="CK11" s="477"/>
      <c r="CL11" s="477"/>
      <c r="CM11" s="477"/>
      <c r="CN11" s="477"/>
      <c r="CO11" s="477"/>
      <c r="CP11" s="477"/>
      <c r="CQ11" s="477"/>
      <c r="CR11" s="477"/>
      <c r="CS11" s="478"/>
      <c r="CT11" s="580" t="s">
        <v>130</v>
      </c>
      <c r="CU11" s="581"/>
      <c r="CV11" s="581"/>
      <c r="CW11" s="581"/>
      <c r="CX11" s="581"/>
      <c r="CY11" s="581"/>
      <c r="CZ11" s="581"/>
      <c r="DA11" s="582"/>
      <c r="DB11" s="580" t="s">
        <v>130</v>
      </c>
      <c r="DC11" s="581"/>
      <c r="DD11" s="581"/>
      <c r="DE11" s="581"/>
      <c r="DF11" s="581"/>
      <c r="DG11" s="581"/>
      <c r="DH11" s="581"/>
      <c r="DI11" s="582"/>
      <c r="DJ11" s="186"/>
      <c r="DK11" s="186"/>
      <c r="DL11" s="186"/>
      <c r="DM11" s="186"/>
      <c r="DN11" s="186"/>
      <c r="DO11" s="186"/>
    </row>
    <row r="12" spans="1:119" ht="18.75" customHeight="1" x14ac:dyDescent="0.15">
      <c r="A12" s="187"/>
      <c r="B12" s="583" t="s">
        <v>131</v>
      </c>
      <c r="C12" s="584"/>
      <c r="D12" s="584"/>
      <c r="E12" s="584"/>
      <c r="F12" s="584"/>
      <c r="G12" s="584"/>
      <c r="H12" s="584"/>
      <c r="I12" s="584"/>
      <c r="J12" s="584"/>
      <c r="K12" s="585"/>
      <c r="L12" s="592" t="s">
        <v>132</v>
      </c>
      <c r="M12" s="593"/>
      <c r="N12" s="593"/>
      <c r="O12" s="593"/>
      <c r="P12" s="593"/>
      <c r="Q12" s="594"/>
      <c r="R12" s="595">
        <v>129527</v>
      </c>
      <c r="S12" s="596"/>
      <c r="T12" s="596"/>
      <c r="U12" s="596"/>
      <c r="V12" s="597"/>
      <c r="W12" s="598" t="s">
        <v>1</v>
      </c>
      <c r="X12" s="525"/>
      <c r="Y12" s="525"/>
      <c r="Z12" s="525"/>
      <c r="AA12" s="525"/>
      <c r="AB12" s="599"/>
      <c r="AC12" s="600" t="s">
        <v>133</v>
      </c>
      <c r="AD12" s="601"/>
      <c r="AE12" s="601"/>
      <c r="AF12" s="601"/>
      <c r="AG12" s="602"/>
      <c r="AH12" s="600" t="s">
        <v>134</v>
      </c>
      <c r="AI12" s="601"/>
      <c r="AJ12" s="601"/>
      <c r="AK12" s="601"/>
      <c r="AL12" s="603"/>
      <c r="AM12" s="536" t="s">
        <v>135</v>
      </c>
      <c r="AN12" s="441"/>
      <c r="AO12" s="441"/>
      <c r="AP12" s="441"/>
      <c r="AQ12" s="441"/>
      <c r="AR12" s="441"/>
      <c r="AS12" s="441"/>
      <c r="AT12" s="442"/>
      <c r="AU12" s="524" t="s">
        <v>122</v>
      </c>
      <c r="AV12" s="525"/>
      <c r="AW12" s="525"/>
      <c r="AX12" s="525"/>
      <c r="AY12" s="447" t="s">
        <v>136</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0</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138</v>
      </c>
      <c r="CU12" s="581"/>
      <c r="CV12" s="581"/>
      <c r="CW12" s="581"/>
      <c r="CX12" s="581"/>
      <c r="CY12" s="581"/>
      <c r="CZ12" s="581"/>
      <c r="DA12" s="582"/>
      <c r="DB12" s="580" t="s">
        <v>139</v>
      </c>
      <c r="DC12" s="581"/>
      <c r="DD12" s="581"/>
      <c r="DE12" s="581"/>
      <c r="DF12" s="581"/>
      <c r="DG12" s="581"/>
      <c r="DH12" s="581"/>
      <c r="DI12" s="582"/>
      <c r="DJ12" s="186"/>
      <c r="DK12" s="186"/>
      <c r="DL12" s="186"/>
      <c r="DM12" s="186"/>
      <c r="DN12" s="186"/>
      <c r="DO12" s="186"/>
    </row>
    <row r="13" spans="1:119" ht="18.75" customHeight="1" x14ac:dyDescent="0.15">
      <c r="A13" s="187"/>
      <c r="B13" s="586"/>
      <c r="C13" s="587"/>
      <c r="D13" s="587"/>
      <c r="E13" s="587"/>
      <c r="F13" s="587"/>
      <c r="G13" s="587"/>
      <c r="H13" s="587"/>
      <c r="I13" s="587"/>
      <c r="J13" s="587"/>
      <c r="K13" s="588"/>
      <c r="L13" s="197"/>
      <c r="M13" s="567" t="s">
        <v>140</v>
      </c>
      <c r="N13" s="568"/>
      <c r="O13" s="568"/>
      <c r="P13" s="568"/>
      <c r="Q13" s="569"/>
      <c r="R13" s="570">
        <v>125285</v>
      </c>
      <c r="S13" s="571"/>
      <c r="T13" s="571"/>
      <c r="U13" s="571"/>
      <c r="V13" s="572"/>
      <c r="W13" s="558" t="s">
        <v>141</v>
      </c>
      <c r="X13" s="480"/>
      <c r="Y13" s="480"/>
      <c r="Z13" s="480"/>
      <c r="AA13" s="480"/>
      <c r="AB13" s="481"/>
      <c r="AC13" s="443">
        <v>416</v>
      </c>
      <c r="AD13" s="444"/>
      <c r="AE13" s="444"/>
      <c r="AF13" s="444"/>
      <c r="AG13" s="445"/>
      <c r="AH13" s="443">
        <v>405</v>
      </c>
      <c r="AI13" s="444"/>
      <c r="AJ13" s="444"/>
      <c r="AK13" s="444"/>
      <c r="AL13" s="446"/>
      <c r="AM13" s="536" t="s">
        <v>142</v>
      </c>
      <c r="AN13" s="441"/>
      <c r="AO13" s="441"/>
      <c r="AP13" s="441"/>
      <c r="AQ13" s="441"/>
      <c r="AR13" s="441"/>
      <c r="AS13" s="441"/>
      <c r="AT13" s="442"/>
      <c r="AU13" s="524" t="s">
        <v>117</v>
      </c>
      <c r="AV13" s="525"/>
      <c r="AW13" s="525"/>
      <c r="AX13" s="525"/>
      <c r="AY13" s="447" t="s">
        <v>143</v>
      </c>
      <c r="AZ13" s="448"/>
      <c r="BA13" s="448"/>
      <c r="BB13" s="448"/>
      <c r="BC13" s="448"/>
      <c r="BD13" s="448"/>
      <c r="BE13" s="448"/>
      <c r="BF13" s="448"/>
      <c r="BG13" s="448"/>
      <c r="BH13" s="448"/>
      <c r="BI13" s="448"/>
      <c r="BJ13" s="448"/>
      <c r="BK13" s="448"/>
      <c r="BL13" s="448"/>
      <c r="BM13" s="449"/>
      <c r="BN13" s="467">
        <v>-199767</v>
      </c>
      <c r="BO13" s="468"/>
      <c r="BP13" s="468"/>
      <c r="BQ13" s="468"/>
      <c r="BR13" s="468"/>
      <c r="BS13" s="468"/>
      <c r="BT13" s="468"/>
      <c r="BU13" s="469"/>
      <c r="BV13" s="467">
        <v>-40259</v>
      </c>
      <c r="BW13" s="468"/>
      <c r="BX13" s="468"/>
      <c r="BY13" s="468"/>
      <c r="BZ13" s="468"/>
      <c r="CA13" s="468"/>
      <c r="CB13" s="468"/>
      <c r="CC13" s="469"/>
      <c r="CD13" s="476" t="s">
        <v>144</v>
      </c>
      <c r="CE13" s="477"/>
      <c r="CF13" s="477"/>
      <c r="CG13" s="477"/>
      <c r="CH13" s="477"/>
      <c r="CI13" s="477"/>
      <c r="CJ13" s="477"/>
      <c r="CK13" s="477"/>
      <c r="CL13" s="477"/>
      <c r="CM13" s="477"/>
      <c r="CN13" s="477"/>
      <c r="CO13" s="477"/>
      <c r="CP13" s="477"/>
      <c r="CQ13" s="477"/>
      <c r="CR13" s="477"/>
      <c r="CS13" s="478"/>
      <c r="CT13" s="437">
        <v>1.6</v>
      </c>
      <c r="CU13" s="438"/>
      <c r="CV13" s="438"/>
      <c r="CW13" s="438"/>
      <c r="CX13" s="438"/>
      <c r="CY13" s="438"/>
      <c r="CZ13" s="438"/>
      <c r="DA13" s="439"/>
      <c r="DB13" s="437">
        <v>0.7</v>
      </c>
      <c r="DC13" s="438"/>
      <c r="DD13" s="438"/>
      <c r="DE13" s="438"/>
      <c r="DF13" s="438"/>
      <c r="DG13" s="438"/>
      <c r="DH13" s="438"/>
      <c r="DI13" s="439"/>
      <c r="DJ13" s="186"/>
      <c r="DK13" s="186"/>
      <c r="DL13" s="186"/>
      <c r="DM13" s="186"/>
      <c r="DN13" s="186"/>
      <c r="DO13" s="186"/>
    </row>
    <row r="14" spans="1:119" ht="18.75" customHeight="1" thickBot="1" x14ac:dyDescent="0.2">
      <c r="A14" s="187"/>
      <c r="B14" s="586"/>
      <c r="C14" s="587"/>
      <c r="D14" s="587"/>
      <c r="E14" s="587"/>
      <c r="F14" s="587"/>
      <c r="G14" s="587"/>
      <c r="H14" s="587"/>
      <c r="I14" s="587"/>
      <c r="J14" s="587"/>
      <c r="K14" s="588"/>
      <c r="L14" s="560" t="s">
        <v>145</v>
      </c>
      <c r="M14" s="604"/>
      <c r="N14" s="604"/>
      <c r="O14" s="604"/>
      <c r="P14" s="604"/>
      <c r="Q14" s="605"/>
      <c r="R14" s="570">
        <v>129754</v>
      </c>
      <c r="S14" s="571"/>
      <c r="T14" s="571"/>
      <c r="U14" s="571"/>
      <c r="V14" s="572"/>
      <c r="W14" s="573"/>
      <c r="X14" s="483"/>
      <c r="Y14" s="483"/>
      <c r="Z14" s="483"/>
      <c r="AA14" s="483"/>
      <c r="AB14" s="484"/>
      <c r="AC14" s="563">
        <v>0.7</v>
      </c>
      <c r="AD14" s="564"/>
      <c r="AE14" s="564"/>
      <c r="AF14" s="564"/>
      <c r="AG14" s="565"/>
      <c r="AH14" s="563">
        <v>0.7</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146</v>
      </c>
      <c r="CE14" s="474"/>
      <c r="CF14" s="474"/>
      <c r="CG14" s="474"/>
      <c r="CH14" s="474"/>
      <c r="CI14" s="474"/>
      <c r="CJ14" s="474"/>
      <c r="CK14" s="474"/>
      <c r="CL14" s="474"/>
      <c r="CM14" s="474"/>
      <c r="CN14" s="474"/>
      <c r="CO14" s="474"/>
      <c r="CP14" s="474"/>
      <c r="CQ14" s="474"/>
      <c r="CR14" s="474"/>
      <c r="CS14" s="475"/>
      <c r="CT14" s="574">
        <v>10.1</v>
      </c>
      <c r="CU14" s="575"/>
      <c r="CV14" s="575"/>
      <c r="CW14" s="575"/>
      <c r="CX14" s="575"/>
      <c r="CY14" s="575"/>
      <c r="CZ14" s="575"/>
      <c r="DA14" s="576"/>
      <c r="DB14" s="574" t="s">
        <v>138</v>
      </c>
      <c r="DC14" s="575"/>
      <c r="DD14" s="575"/>
      <c r="DE14" s="575"/>
      <c r="DF14" s="575"/>
      <c r="DG14" s="575"/>
      <c r="DH14" s="575"/>
      <c r="DI14" s="576"/>
      <c r="DJ14" s="186"/>
      <c r="DK14" s="186"/>
      <c r="DL14" s="186"/>
      <c r="DM14" s="186"/>
      <c r="DN14" s="186"/>
      <c r="DO14" s="186"/>
    </row>
    <row r="15" spans="1:119" ht="18.75" customHeight="1" x14ac:dyDescent="0.15">
      <c r="A15" s="187"/>
      <c r="B15" s="586"/>
      <c r="C15" s="587"/>
      <c r="D15" s="587"/>
      <c r="E15" s="587"/>
      <c r="F15" s="587"/>
      <c r="G15" s="587"/>
      <c r="H15" s="587"/>
      <c r="I15" s="587"/>
      <c r="J15" s="587"/>
      <c r="K15" s="588"/>
      <c r="L15" s="197"/>
      <c r="M15" s="567" t="s">
        <v>147</v>
      </c>
      <c r="N15" s="568"/>
      <c r="O15" s="568"/>
      <c r="P15" s="568"/>
      <c r="Q15" s="569"/>
      <c r="R15" s="570">
        <v>125782</v>
      </c>
      <c r="S15" s="571"/>
      <c r="T15" s="571"/>
      <c r="U15" s="571"/>
      <c r="V15" s="572"/>
      <c r="W15" s="558" t="s">
        <v>148</v>
      </c>
      <c r="X15" s="480"/>
      <c r="Y15" s="480"/>
      <c r="Z15" s="480"/>
      <c r="AA15" s="480"/>
      <c r="AB15" s="481"/>
      <c r="AC15" s="443">
        <v>20315</v>
      </c>
      <c r="AD15" s="444"/>
      <c r="AE15" s="444"/>
      <c r="AF15" s="444"/>
      <c r="AG15" s="445"/>
      <c r="AH15" s="443">
        <v>20258</v>
      </c>
      <c r="AI15" s="444"/>
      <c r="AJ15" s="444"/>
      <c r="AK15" s="444"/>
      <c r="AL15" s="446"/>
      <c r="AM15" s="536"/>
      <c r="AN15" s="441"/>
      <c r="AO15" s="441"/>
      <c r="AP15" s="441"/>
      <c r="AQ15" s="441"/>
      <c r="AR15" s="441"/>
      <c r="AS15" s="441"/>
      <c r="AT15" s="442"/>
      <c r="AU15" s="524"/>
      <c r="AV15" s="525"/>
      <c r="AW15" s="525"/>
      <c r="AX15" s="525"/>
      <c r="AY15" s="459" t="s">
        <v>149</v>
      </c>
      <c r="AZ15" s="460"/>
      <c r="BA15" s="460"/>
      <c r="BB15" s="460"/>
      <c r="BC15" s="460"/>
      <c r="BD15" s="460"/>
      <c r="BE15" s="460"/>
      <c r="BF15" s="460"/>
      <c r="BG15" s="460"/>
      <c r="BH15" s="460"/>
      <c r="BI15" s="460"/>
      <c r="BJ15" s="460"/>
      <c r="BK15" s="460"/>
      <c r="BL15" s="460"/>
      <c r="BM15" s="461"/>
      <c r="BN15" s="462">
        <v>15918260</v>
      </c>
      <c r="BO15" s="463"/>
      <c r="BP15" s="463"/>
      <c r="BQ15" s="463"/>
      <c r="BR15" s="463"/>
      <c r="BS15" s="463"/>
      <c r="BT15" s="463"/>
      <c r="BU15" s="464"/>
      <c r="BV15" s="462">
        <v>15644607</v>
      </c>
      <c r="BW15" s="463"/>
      <c r="BX15" s="463"/>
      <c r="BY15" s="463"/>
      <c r="BZ15" s="463"/>
      <c r="CA15" s="463"/>
      <c r="CB15" s="463"/>
      <c r="CC15" s="464"/>
      <c r="CD15" s="577" t="s">
        <v>150</v>
      </c>
      <c r="CE15" s="578"/>
      <c r="CF15" s="578"/>
      <c r="CG15" s="578"/>
      <c r="CH15" s="578"/>
      <c r="CI15" s="578"/>
      <c r="CJ15" s="578"/>
      <c r="CK15" s="578"/>
      <c r="CL15" s="578"/>
      <c r="CM15" s="578"/>
      <c r="CN15" s="578"/>
      <c r="CO15" s="578"/>
      <c r="CP15" s="578"/>
      <c r="CQ15" s="578"/>
      <c r="CR15" s="578"/>
      <c r="CS15" s="57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6"/>
      <c r="C16" s="587"/>
      <c r="D16" s="587"/>
      <c r="E16" s="587"/>
      <c r="F16" s="587"/>
      <c r="G16" s="587"/>
      <c r="H16" s="587"/>
      <c r="I16" s="587"/>
      <c r="J16" s="587"/>
      <c r="K16" s="588"/>
      <c r="L16" s="560" t="s">
        <v>151</v>
      </c>
      <c r="M16" s="561"/>
      <c r="N16" s="561"/>
      <c r="O16" s="561"/>
      <c r="P16" s="561"/>
      <c r="Q16" s="562"/>
      <c r="R16" s="555" t="s">
        <v>152</v>
      </c>
      <c r="S16" s="556"/>
      <c r="T16" s="556"/>
      <c r="U16" s="556"/>
      <c r="V16" s="557"/>
      <c r="W16" s="573"/>
      <c r="X16" s="483"/>
      <c r="Y16" s="483"/>
      <c r="Z16" s="483"/>
      <c r="AA16" s="483"/>
      <c r="AB16" s="484"/>
      <c r="AC16" s="563">
        <v>34.700000000000003</v>
      </c>
      <c r="AD16" s="564"/>
      <c r="AE16" s="564"/>
      <c r="AF16" s="564"/>
      <c r="AG16" s="565"/>
      <c r="AH16" s="563">
        <v>34.5</v>
      </c>
      <c r="AI16" s="564"/>
      <c r="AJ16" s="564"/>
      <c r="AK16" s="564"/>
      <c r="AL16" s="566"/>
      <c r="AM16" s="536"/>
      <c r="AN16" s="441"/>
      <c r="AO16" s="441"/>
      <c r="AP16" s="441"/>
      <c r="AQ16" s="441"/>
      <c r="AR16" s="441"/>
      <c r="AS16" s="441"/>
      <c r="AT16" s="442"/>
      <c r="AU16" s="524"/>
      <c r="AV16" s="525"/>
      <c r="AW16" s="525"/>
      <c r="AX16" s="525"/>
      <c r="AY16" s="447" t="s">
        <v>153</v>
      </c>
      <c r="AZ16" s="448"/>
      <c r="BA16" s="448"/>
      <c r="BB16" s="448"/>
      <c r="BC16" s="448"/>
      <c r="BD16" s="448"/>
      <c r="BE16" s="448"/>
      <c r="BF16" s="448"/>
      <c r="BG16" s="448"/>
      <c r="BH16" s="448"/>
      <c r="BI16" s="448"/>
      <c r="BJ16" s="448"/>
      <c r="BK16" s="448"/>
      <c r="BL16" s="448"/>
      <c r="BM16" s="449"/>
      <c r="BN16" s="467">
        <v>18094131</v>
      </c>
      <c r="BO16" s="468"/>
      <c r="BP16" s="468"/>
      <c r="BQ16" s="468"/>
      <c r="BR16" s="468"/>
      <c r="BS16" s="468"/>
      <c r="BT16" s="468"/>
      <c r="BU16" s="469"/>
      <c r="BV16" s="467">
        <v>17874219</v>
      </c>
      <c r="BW16" s="468"/>
      <c r="BX16" s="468"/>
      <c r="BY16" s="468"/>
      <c r="BZ16" s="468"/>
      <c r="CA16" s="468"/>
      <c r="CB16" s="468"/>
      <c r="CC16" s="469"/>
      <c r="CD16" s="201"/>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6"/>
      <c r="DK16" s="186"/>
      <c r="DL16" s="186"/>
      <c r="DM16" s="186"/>
      <c r="DN16" s="186"/>
      <c r="DO16" s="186"/>
    </row>
    <row r="17" spans="1:119" ht="18.75" customHeight="1" thickBot="1" x14ac:dyDescent="0.2">
      <c r="A17" s="187"/>
      <c r="B17" s="589"/>
      <c r="C17" s="590"/>
      <c r="D17" s="590"/>
      <c r="E17" s="590"/>
      <c r="F17" s="590"/>
      <c r="G17" s="590"/>
      <c r="H17" s="590"/>
      <c r="I17" s="590"/>
      <c r="J17" s="590"/>
      <c r="K17" s="591"/>
      <c r="L17" s="202"/>
      <c r="M17" s="552" t="s">
        <v>154</v>
      </c>
      <c r="N17" s="553"/>
      <c r="O17" s="553"/>
      <c r="P17" s="553"/>
      <c r="Q17" s="554"/>
      <c r="R17" s="555" t="s">
        <v>155</v>
      </c>
      <c r="S17" s="556"/>
      <c r="T17" s="556"/>
      <c r="U17" s="556"/>
      <c r="V17" s="557"/>
      <c r="W17" s="558" t="s">
        <v>156</v>
      </c>
      <c r="X17" s="480"/>
      <c r="Y17" s="480"/>
      <c r="Z17" s="480"/>
      <c r="AA17" s="480"/>
      <c r="AB17" s="481"/>
      <c r="AC17" s="443">
        <v>37853</v>
      </c>
      <c r="AD17" s="444"/>
      <c r="AE17" s="444"/>
      <c r="AF17" s="444"/>
      <c r="AG17" s="445"/>
      <c r="AH17" s="443">
        <v>37998</v>
      </c>
      <c r="AI17" s="444"/>
      <c r="AJ17" s="444"/>
      <c r="AK17" s="444"/>
      <c r="AL17" s="446"/>
      <c r="AM17" s="536"/>
      <c r="AN17" s="441"/>
      <c r="AO17" s="441"/>
      <c r="AP17" s="441"/>
      <c r="AQ17" s="441"/>
      <c r="AR17" s="441"/>
      <c r="AS17" s="441"/>
      <c r="AT17" s="442"/>
      <c r="AU17" s="524"/>
      <c r="AV17" s="525"/>
      <c r="AW17" s="525"/>
      <c r="AX17" s="525"/>
      <c r="AY17" s="447" t="s">
        <v>157</v>
      </c>
      <c r="AZ17" s="448"/>
      <c r="BA17" s="448"/>
      <c r="BB17" s="448"/>
      <c r="BC17" s="448"/>
      <c r="BD17" s="448"/>
      <c r="BE17" s="448"/>
      <c r="BF17" s="448"/>
      <c r="BG17" s="448"/>
      <c r="BH17" s="448"/>
      <c r="BI17" s="448"/>
      <c r="BJ17" s="448"/>
      <c r="BK17" s="448"/>
      <c r="BL17" s="448"/>
      <c r="BM17" s="449"/>
      <c r="BN17" s="467">
        <v>20389566</v>
      </c>
      <c r="BO17" s="468"/>
      <c r="BP17" s="468"/>
      <c r="BQ17" s="468"/>
      <c r="BR17" s="468"/>
      <c r="BS17" s="468"/>
      <c r="BT17" s="468"/>
      <c r="BU17" s="469"/>
      <c r="BV17" s="467">
        <v>20013310</v>
      </c>
      <c r="BW17" s="468"/>
      <c r="BX17" s="468"/>
      <c r="BY17" s="468"/>
      <c r="BZ17" s="468"/>
      <c r="CA17" s="468"/>
      <c r="CB17" s="468"/>
      <c r="CC17" s="469"/>
      <c r="CD17" s="201"/>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6"/>
      <c r="DK17" s="186"/>
      <c r="DL17" s="186"/>
      <c r="DM17" s="186"/>
      <c r="DN17" s="186"/>
      <c r="DO17" s="186"/>
    </row>
    <row r="18" spans="1:119" ht="18.75" customHeight="1" thickBot="1" x14ac:dyDescent="0.2">
      <c r="A18" s="187"/>
      <c r="B18" s="529" t="s">
        <v>158</v>
      </c>
      <c r="C18" s="530"/>
      <c r="D18" s="530"/>
      <c r="E18" s="531"/>
      <c r="F18" s="531"/>
      <c r="G18" s="531"/>
      <c r="H18" s="531"/>
      <c r="I18" s="531"/>
      <c r="J18" s="531"/>
      <c r="K18" s="531"/>
      <c r="L18" s="532">
        <v>111.4</v>
      </c>
      <c r="M18" s="532"/>
      <c r="N18" s="532"/>
      <c r="O18" s="532"/>
      <c r="P18" s="532"/>
      <c r="Q18" s="532"/>
      <c r="R18" s="533"/>
      <c r="S18" s="533"/>
      <c r="T18" s="533"/>
      <c r="U18" s="533"/>
      <c r="V18" s="534"/>
      <c r="W18" s="548"/>
      <c r="X18" s="549"/>
      <c r="Y18" s="549"/>
      <c r="Z18" s="549"/>
      <c r="AA18" s="549"/>
      <c r="AB18" s="559"/>
      <c r="AC18" s="431">
        <v>64.599999999999994</v>
      </c>
      <c r="AD18" s="432"/>
      <c r="AE18" s="432"/>
      <c r="AF18" s="432"/>
      <c r="AG18" s="535"/>
      <c r="AH18" s="431">
        <v>64.8</v>
      </c>
      <c r="AI18" s="432"/>
      <c r="AJ18" s="432"/>
      <c r="AK18" s="432"/>
      <c r="AL18" s="433"/>
      <c r="AM18" s="536"/>
      <c r="AN18" s="441"/>
      <c r="AO18" s="441"/>
      <c r="AP18" s="441"/>
      <c r="AQ18" s="441"/>
      <c r="AR18" s="441"/>
      <c r="AS18" s="441"/>
      <c r="AT18" s="442"/>
      <c r="AU18" s="524"/>
      <c r="AV18" s="525"/>
      <c r="AW18" s="525"/>
      <c r="AX18" s="525"/>
      <c r="AY18" s="447" t="s">
        <v>159</v>
      </c>
      <c r="AZ18" s="448"/>
      <c r="BA18" s="448"/>
      <c r="BB18" s="448"/>
      <c r="BC18" s="448"/>
      <c r="BD18" s="448"/>
      <c r="BE18" s="448"/>
      <c r="BF18" s="448"/>
      <c r="BG18" s="448"/>
      <c r="BH18" s="448"/>
      <c r="BI18" s="448"/>
      <c r="BJ18" s="448"/>
      <c r="BK18" s="448"/>
      <c r="BL18" s="448"/>
      <c r="BM18" s="449"/>
      <c r="BN18" s="467">
        <v>21705980</v>
      </c>
      <c r="BO18" s="468"/>
      <c r="BP18" s="468"/>
      <c r="BQ18" s="468"/>
      <c r="BR18" s="468"/>
      <c r="BS18" s="468"/>
      <c r="BT18" s="468"/>
      <c r="BU18" s="469"/>
      <c r="BV18" s="467">
        <v>21589435</v>
      </c>
      <c r="BW18" s="468"/>
      <c r="BX18" s="468"/>
      <c r="BY18" s="468"/>
      <c r="BZ18" s="468"/>
      <c r="CA18" s="468"/>
      <c r="CB18" s="468"/>
      <c r="CC18" s="469"/>
      <c r="CD18" s="201"/>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6"/>
      <c r="DK18" s="186"/>
      <c r="DL18" s="186"/>
      <c r="DM18" s="186"/>
      <c r="DN18" s="186"/>
      <c r="DO18" s="186"/>
    </row>
    <row r="19" spans="1:119" ht="18.75" customHeight="1" thickBot="1" x14ac:dyDescent="0.2">
      <c r="A19" s="187"/>
      <c r="B19" s="529" t="s">
        <v>160</v>
      </c>
      <c r="C19" s="530"/>
      <c r="D19" s="530"/>
      <c r="E19" s="531"/>
      <c r="F19" s="531"/>
      <c r="G19" s="531"/>
      <c r="H19" s="531"/>
      <c r="I19" s="531"/>
      <c r="J19" s="531"/>
      <c r="K19" s="531"/>
      <c r="L19" s="537">
        <v>1158</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161</v>
      </c>
      <c r="AZ19" s="448"/>
      <c r="BA19" s="448"/>
      <c r="BB19" s="448"/>
      <c r="BC19" s="448"/>
      <c r="BD19" s="448"/>
      <c r="BE19" s="448"/>
      <c r="BF19" s="448"/>
      <c r="BG19" s="448"/>
      <c r="BH19" s="448"/>
      <c r="BI19" s="448"/>
      <c r="BJ19" s="448"/>
      <c r="BK19" s="448"/>
      <c r="BL19" s="448"/>
      <c r="BM19" s="449"/>
      <c r="BN19" s="467">
        <v>28508170</v>
      </c>
      <c r="BO19" s="468"/>
      <c r="BP19" s="468"/>
      <c r="BQ19" s="468"/>
      <c r="BR19" s="468"/>
      <c r="BS19" s="468"/>
      <c r="BT19" s="468"/>
      <c r="BU19" s="469"/>
      <c r="BV19" s="467">
        <v>28067987</v>
      </c>
      <c r="BW19" s="468"/>
      <c r="BX19" s="468"/>
      <c r="BY19" s="468"/>
      <c r="BZ19" s="468"/>
      <c r="CA19" s="468"/>
      <c r="CB19" s="468"/>
      <c r="CC19" s="469"/>
      <c r="CD19" s="201"/>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6"/>
      <c r="DK19" s="186"/>
      <c r="DL19" s="186"/>
      <c r="DM19" s="186"/>
      <c r="DN19" s="186"/>
      <c r="DO19" s="186"/>
    </row>
    <row r="20" spans="1:119" ht="18.75" customHeight="1" thickBot="1" x14ac:dyDescent="0.2">
      <c r="A20" s="187"/>
      <c r="B20" s="529" t="s">
        <v>162</v>
      </c>
      <c r="C20" s="530"/>
      <c r="D20" s="530"/>
      <c r="E20" s="531"/>
      <c r="F20" s="531"/>
      <c r="G20" s="531"/>
      <c r="H20" s="531"/>
      <c r="I20" s="531"/>
      <c r="J20" s="531"/>
      <c r="K20" s="531"/>
      <c r="L20" s="537">
        <v>50327</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1"/>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6"/>
      <c r="DK20" s="186"/>
      <c r="DL20" s="186"/>
      <c r="DM20" s="186"/>
      <c r="DN20" s="186"/>
      <c r="DO20" s="186"/>
    </row>
    <row r="21" spans="1:119" ht="18.75" customHeight="1" x14ac:dyDescent="0.15">
      <c r="A21" s="187"/>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1"/>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6"/>
      <c r="DK21" s="186"/>
      <c r="DL21" s="186"/>
      <c r="DM21" s="186"/>
      <c r="DN21" s="186"/>
      <c r="DO21" s="186"/>
    </row>
    <row r="22" spans="1:119" ht="18.75" customHeight="1" thickBot="1" x14ac:dyDescent="0.2">
      <c r="A22" s="187"/>
      <c r="B22" s="496" t="s">
        <v>164</v>
      </c>
      <c r="C22" s="497"/>
      <c r="D22" s="498"/>
      <c r="E22" s="505" t="s">
        <v>1</v>
      </c>
      <c r="F22" s="480"/>
      <c r="G22" s="480"/>
      <c r="H22" s="480"/>
      <c r="I22" s="480"/>
      <c r="J22" s="480"/>
      <c r="K22" s="481"/>
      <c r="L22" s="505" t="s">
        <v>165</v>
      </c>
      <c r="M22" s="480"/>
      <c r="N22" s="480"/>
      <c r="O22" s="480"/>
      <c r="P22" s="481"/>
      <c r="Q22" s="490" t="s">
        <v>166</v>
      </c>
      <c r="R22" s="491"/>
      <c r="S22" s="491"/>
      <c r="T22" s="491"/>
      <c r="U22" s="491"/>
      <c r="V22" s="506"/>
      <c r="W22" s="508" t="s">
        <v>167</v>
      </c>
      <c r="X22" s="497"/>
      <c r="Y22" s="498"/>
      <c r="Z22" s="505" t="s">
        <v>1</v>
      </c>
      <c r="AA22" s="480"/>
      <c r="AB22" s="480"/>
      <c r="AC22" s="480"/>
      <c r="AD22" s="480"/>
      <c r="AE22" s="480"/>
      <c r="AF22" s="480"/>
      <c r="AG22" s="481"/>
      <c r="AH22" s="479" t="s">
        <v>168</v>
      </c>
      <c r="AI22" s="480"/>
      <c r="AJ22" s="480"/>
      <c r="AK22" s="480"/>
      <c r="AL22" s="481"/>
      <c r="AM22" s="479" t="s">
        <v>169</v>
      </c>
      <c r="AN22" s="485"/>
      <c r="AO22" s="485"/>
      <c r="AP22" s="485"/>
      <c r="AQ22" s="485"/>
      <c r="AR22" s="486"/>
      <c r="AS22" s="490" t="s">
        <v>166</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1"/>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6"/>
      <c r="DK22" s="186"/>
      <c r="DL22" s="186"/>
      <c r="DM22" s="186"/>
      <c r="DN22" s="186"/>
      <c r="DO22" s="186"/>
    </row>
    <row r="23" spans="1:119" ht="18.75" customHeight="1" x14ac:dyDescent="0.15">
      <c r="A23" s="187"/>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170</v>
      </c>
      <c r="AZ23" s="460"/>
      <c r="BA23" s="460"/>
      <c r="BB23" s="460"/>
      <c r="BC23" s="460"/>
      <c r="BD23" s="460"/>
      <c r="BE23" s="460"/>
      <c r="BF23" s="460"/>
      <c r="BG23" s="460"/>
      <c r="BH23" s="460"/>
      <c r="BI23" s="460"/>
      <c r="BJ23" s="460"/>
      <c r="BK23" s="460"/>
      <c r="BL23" s="460"/>
      <c r="BM23" s="461"/>
      <c r="BN23" s="467">
        <v>25733133</v>
      </c>
      <c r="BO23" s="468"/>
      <c r="BP23" s="468"/>
      <c r="BQ23" s="468"/>
      <c r="BR23" s="468"/>
      <c r="BS23" s="468"/>
      <c r="BT23" s="468"/>
      <c r="BU23" s="469"/>
      <c r="BV23" s="467">
        <v>22598112</v>
      </c>
      <c r="BW23" s="468"/>
      <c r="BX23" s="468"/>
      <c r="BY23" s="468"/>
      <c r="BZ23" s="468"/>
      <c r="CA23" s="468"/>
      <c r="CB23" s="468"/>
      <c r="CC23" s="469"/>
      <c r="CD23" s="201"/>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6"/>
      <c r="DK23" s="186"/>
      <c r="DL23" s="186"/>
      <c r="DM23" s="186"/>
      <c r="DN23" s="186"/>
      <c r="DO23" s="186"/>
    </row>
    <row r="24" spans="1:119" ht="18.75" customHeight="1" thickBot="1" x14ac:dyDescent="0.2">
      <c r="A24" s="187"/>
      <c r="B24" s="499"/>
      <c r="C24" s="500"/>
      <c r="D24" s="501"/>
      <c r="E24" s="440" t="s">
        <v>171</v>
      </c>
      <c r="F24" s="441"/>
      <c r="G24" s="441"/>
      <c r="H24" s="441"/>
      <c r="I24" s="441"/>
      <c r="J24" s="441"/>
      <c r="K24" s="442"/>
      <c r="L24" s="443">
        <v>1</v>
      </c>
      <c r="M24" s="444"/>
      <c r="N24" s="444"/>
      <c r="O24" s="444"/>
      <c r="P24" s="445"/>
      <c r="Q24" s="443">
        <v>9890</v>
      </c>
      <c r="R24" s="444"/>
      <c r="S24" s="444"/>
      <c r="T24" s="444"/>
      <c r="U24" s="444"/>
      <c r="V24" s="445"/>
      <c r="W24" s="509"/>
      <c r="X24" s="500"/>
      <c r="Y24" s="501"/>
      <c r="Z24" s="440" t="s">
        <v>172</v>
      </c>
      <c r="AA24" s="441"/>
      <c r="AB24" s="441"/>
      <c r="AC24" s="441"/>
      <c r="AD24" s="441"/>
      <c r="AE24" s="441"/>
      <c r="AF24" s="441"/>
      <c r="AG24" s="442"/>
      <c r="AH24" s="443">
        <v>665</v>
      </c>
      <c r="AI24" s="444"/>
      <c r="AJ24" s="444"/>
      <c r="AK24" s="444"/>
      <c r="AL24" s="445"/>
      <c r="AM24" s="443">
        <v>2048200</v>
      </c>
      <c r="AN24" s="444"/>
      <c r="AO24" s="444"/>
      <c r="AP24" s="444"/>
      <c r="AQ24" s="444"/>
      <c r="AR24" s="445"/>
      <c r="AS24" s="443">
        <v>3080</v>
      </c>
      <c r="AT24" s="444"/>
      <c r="AU24" s="444"/>
      <c r="AV24" s="444"/>
      <c r="AW24" s="444"/>
      <c r="AX24" s="446"/>
      <c r="AY24" s="434" t="s">
        <v>173</v>
      </c>
      <c r="AZ24" s="435"/>
      <c r="BA24" s="435"/>
      <c r="BB24" s="435"/>
      <c r="BC24" s="435"/>
      <c r="BD24" s="435"/>
      <c r="BE24" s="435"/>
      <c r="BF24" s="435"/>
      <c r="BG24" s="435"/>
      <c r="BH24" s="435"/>
      <c r="BI24" s="435"/>
      <c r="BJ24" s="435"/>
      <c r="BK24" s="435"/>
      <c r="BL24" s="435"/>
      <c r="BM24" s="436"/>
      <c r="BN24" s="467">
        <v>22289097</v>
      </c>
      <c r="BO24" s="468"/>
      <c r="BP24" s="468"/>
      <c r="BQ24" s="468"/>
      <c r="BR24" s="468"/>
      <c r="BS24" s="468"/>
      <c r="BT24" s="468"/>
      <c r="BU24" s="469"/>
      <c r="BV24" s="467">
        <v>19550518</v>
      </c>
      <c r="BW24" s="468"/>
      <c r="BX24" s="468"/>
      <c r="BY24" s="468"/>
      <c r="BZ24" s="468"/>
      <c r="CA24" s="468"/>
      <c r="CB24" s="468"/>
      <c r="CC24" s="469"/>
      <c r="CD24" s="201"/>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6"/>
      <c r="DK24" s="186"/>
      <c r="DL24" s="186"/>
      <c r="DM24" s="186"/>
      <c r="DN24" s="186"/>
      <c r="DO24" s="186"/>
    </row>
    <row r="25" spans="1:119" s="186" customFormat="1" ht="18.75" customHeight="1" x14ac:dyDescent="0.15">
      <c r="A25" s="187"/>
      <c r="B25" s="499"/>
      <c r="C25" s="500"/>
      <c r="D25" s="501"/>
      <c r="E25" s="440" t="s">
        <v>174</v>
      </c>
      <c r="F25" s="441"/>
      <c r="G25" s="441"/>
      <c r="H25" s="441"/>
      <c r="I25" s="441"/>
      <c r="J25" s="441"/>
      <c r="K25" s="442"/>
      <c r="L25" s="443">
        <v>1</v>
      </c>
      <c r="M25" s="444"/>
      <c r="N25" s="444"/>
      <c r="O25" s="444"/>
      <c r="P25" s="445"/>
      <c r="Q25" s="443">
        <v>8120</v>
      </c>
      <c r="R25" s="444"/>
      <c r="S25" s="444"/>
      <c r="T25" s="444"/>
      <c r="U25" s="444"/>
      <c r="V25" s="445"/>
      <c r="W25" s="509"/>
      <c r="X25" s="500"/>
      <c r="Y25" s="501"/>
      <c r="Z25" s="440" t="s">
        <v>175</v>
      </c>
      <c r="AA25" s="441"/>
      <c r="AB25" s="441"/>
      <c r="AC25" s="441"/>
      <c r="AD25" s="441"/>
      <c r="AE25" s="441"/>
      <c r="AF25" s="441"/>
      <c r="AG25" s="442"/>
      <c r="AH25" s="443">
        <v>130</v>
      </c>
      <c r="AI25" s="444"/>
      <c r="AJ25" s="444"/>
      <c r="AK25" s="444"/>
      <c r="AL25" s="445"/>
      <c r="AM25" s="443">
        <v>395720</v>
      </c>
      <c r="AN25" s="444"/>
      <c r="AO25" s="444"/>
      <c r="AP25" s="444"/>
      <c r="AQ25" s="444"/>
      <c r="AR25" s="445"/>
      <c r="AS25" s="443">
        <v>3044</v>
      </c>
      <c r="AT25" s="444"/>
      <c r="AU25" s="444"/>
      <c r="AV25" s="444"/>
      <c r="AW25" s="444"/>
      <c r="AX25" s="446"/>
      <c r="AY25" s="459" t="s">
        <v>176</v>
      </c>
      <c r="AZ25" s="460"/>
      <c r="BA25" s="460"/>
      <c r="BB25" s="460"/>
      <c r="BC25" s="460"/>
      <c r="BD25" s="460"/>
      <c r="BE25" s="460"/>
      <c r="BF25" s="460"/>
      <c r="BG25" s="460"/>
      <c r="BH25" s="460"/>
      <c r="BI25" s="460"/>
      <c r="BJ25" s="460"/>
      <c r="BK25" s="460"/>
      <c r="BL25" s="460"/>
      <c r="BM25" s="461"/>
      <c r="BN25" s="462">
        <v>3466153</v>
      </c>
      <c r="BO25" s="463"/>
      <c r="BP25" s="463"/>
      <c r="BQ25" s="463"/>
      <c r="BR25" s="463"/>
      <c r="BS25" s="463"/>
      <c r="BT25" s="463"/>
      <c r="BU25" s="464"/>
      <c r="BV25" s="462">
        <v>3876320</v>
      </c>
      <c r="BW25" s="463"/>
      <c r="BX25" s="463"/>
      <c r="BY25" s="463"/>
      <c r="BZ25" s="463"/>
      <c r="CA25" s="463"/>
      <c r="CB25" s="463"/>
      <c r="CC25" s="464"/>
      <c r="CD25" s="201"/>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6" customFormat="1" ht="18.75" customHeight="1" x14ac:dyDescent="0.15">
      <c r="A26" s="187"/>
      <c r="B26" s="499"/>
      <c r="C26" s="500"/>
      <c r="D26" s="501"/>
      <c r="E26" s="440" t="s">
        <v>177</v>
      </c>
      <c r="F26" s="441"/>
      <c r="G26" s="441"/>
      <c r="H26" s="441"/>
      <c r="I26" s="441"/>
      <c r="J26" s="441"/>
      <c r="K26" s="442"/>
      <c r="L26" s="443">
        <v>1</v>
      </c>
      <c r="M26" s="444"/>
      <c r="N26" s="444"/>
      <c r="O26" s="444"/>
      <c r="P26" s="445"/>
      <c r="Q26" s="443">
        <v>7220</v>
      </c>
      <c r="R26" s="444"/>
      <c r="S26" s="444"/>
      <c r="T26" s="444"/>
      <c r="U26" s="444"/>
      <c r="V26" s="445"/>
      <c r="W26" s="509"/>
      <c r="X26" s="500"/>
      <c r="Y26" s="501"/>
      <c r="Z26" s="440" t="s">
        <v>178</v>
      </c>
      <c r="AA26" s="522"/>
      <c r="AB26" s="522"/>
      <c r="AC26" s="522"/>
      <c r="AD26" s="522"/>
      <c r="AE26" s="522"/>
      <c r="AF26" s="522"/>
      <c r="AG26" s="523"/>
      <c r="AH26" s="443">
        <v>43</v>
      </c>
      <c r="AI26" s="444"/>
      <c r="AJ26" s="444"/>
      <c r="AK26" s="444"/>
      <c r="AL26" s="445"/>
      <c r="AM26" s="443">
        <v>156993</v>
      </c>
      <c r="AN26" s="444"/>
      <c r="AO26" s="444"/>
      <c r="AP26" s="444"/>
      <c r="AQ26" s="444"/>
      <c r="AR26" s="445"/>
      <c r="AS26" s="443">
        <v>3651</v>
      </c>
      <c r="AT26" s="444"/>
      <c r="AU26" s="444"/>
      <c r="AV26" s="444"/>
      <c r="AW26" s="444"/>
      <c r="AX26" s="446"/>
      <c r="AY26" s="476" t="s">
        <v>179</v>
      </c>
      <c r="AZ26" s="477"/>
      <c r="BA26" s="477"/>
      <c r="BB26" s="477"/>
      <c r="BC26" s="477"/>
      <c r="BD26" s="477"/>
      <c r="BE26" s="477"/>
      <c r="BF26" s="477"/>
      <c r="BG26" s="477"/>
      <c r="BH26" s="477"/>
      <c r="BI26" s="477"/>
      <c r="BJ26" s="477"/>
      <c r="BK26" s="477"/>
      <c r="BL26" s="477"/>
      <c r="BM26" s="478"/>
      <c r="BN26" s="467" t="s">
        <v>130</v>
      </c>
      <c r="BO26" s="468"/>
      <c r="BP26" s="468"/>
      <c r="BQ26" s="468"/>
      <c r="BR26" s="468"/>
      <c r="BS26" s="468"/>
      <c r="BT26" s="468"/>
      <c r="BU26" s="469"/>
      <c r="BV26" s="467" t="s">
        <v>180</v>
      </c>
      <c r="BW26" s="468"/>
      <c r="BX26" s="468"/>
      <c r="BY26" s="468"/>
      <c r="BZ26" s="468"/>
      <c r="CA26" s="468"/>
      <c r="CB26" s="468"/>
      <c r="CC26" s="469"/>
      <c r="CD26" s="201"/>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7"/>
      <c r="B27" s="499"/>
      <c r="C27" s="500"/>
      <c r="D27" s="501"/>
      <c r="E27" s="440" t="s">
        <v>181</v>
      </c>
      <c r="F27" s="441"/>
      <c r="G27" s="441"/>
      <c r="H27" s="441"/>
      <c r="I27" s="441"/>
      <c r="J27" s="441"/>
      <c r="K27" s="442"/>
      <c r="L27" s="443">
        <v>1</v>
      </c>
      <c r="M27" s="444"/>
      <c r="N27" s="444"/>
      <c r="O27" s="444"/>
      <c r="P27" s="445"/>
      <c r="Q27" s="443">
        <v>5490</v>
      </c>
      <c r="R27" s="444"/>
      <c r="S27" s="444"/>
      <c r="T27" s="444"/>
      <c r="U27" s="444"/>
      <c r="V27" s="445"/>
      <c r="W27" s="509"/>
      <c r="X27" s="500"/>
      <c r="Y27" s="501"/>
      <c r="Z27" s="440" t="s">
        <v>182</v>
      </c>
      <c r="AA27" s="441"/>
      <c r="AB27" s="441"/>
      <c r="AC27" s="441"/>
      <c r="AD27" s="441"/>
      <c r="AE27" s="441"/>
      <c r="AF27" s="441"/>
      <c r="AG27" s="442"/>
      <c r="AH27" s="443">
        <v>4</v>
      </c>
      <c r="AI27" s="444"/>
      <c r="AJ27" s="444"/>
      <c r="AK27" s="444"/>
      <c r="AL27" s="445"/>
      <c r="AM27" s="443">
        <v>16312</v>
      </c>
      <c r="AN27" s="444"/>
      <c r="AO27" s="444"/>
      <c r="AP27" s="444"/>
      <c r="AQ27" s="444"/>
      <c r="AR27" s="445"/>
      <c r="AS27" s="443">
        <v>4078</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t="s">
        <v>180</v>
      </c>
      <c r="BO27" s="471"/>
      <c r="BP27" s="471"/>
      <c r="BQ27" s="471"/>
      <c r="BR27" s="471"/>
      <c r="BS27" s="471"/>
      <c r="BT27" s="471"/>
      <c r="BU27" s="472"/>
      <c r="BV27" s="470" t="s">
        <v>180</v>
      </c>
      <c r="BW27" s="471"/>
      <c r="BX27" s="471"/>
      <c r="BY27" s="471"/>
      <c r="BZ27" s="471"/>
      <c r="CA27" s="471"/>
      <c r="CB27" s="471"/>
      <c r="CC27" s="472"/>
      <c r="CD27" s="203"/>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6"/>
      <c r="DK27" s="186"/>
      <c r="DL27" s="186"/>
      <c r="DM27" s="186"/>
      <c r="DN27" s="186"/>
      <c r="DO27" s="186"/>
    </row>
    <row r="28" spans="1:119" ht="18.75" customHeight="1" x14ac:dyDescent="0.15">
      <c r="A28" s="187"/>
      <c r="B28" s="499"/>
      <c r="C28" s="500"/>
      <c r="D28" s="501"/>
      <c r="E28" s="440" t="s">
        <v>184</v>
      </c>
      <c r="F28" s="441"/>
      <c r="G28" s="441"/>
      <c r="H28" s="441"/>
      <c r="I28" s="441"/>
      <c r="J28" s="441"/>
      <c r="K28" s="442"/>
      <c r="L28" s="443">
        <v>1</v>
      </c>
      <c r="M28" s="444"/>
      <c r="N28" s="444"/>
      <c r="O28" s="444"/>
      <c r="P28" s="445"/>
      <c r="Q28" s="443">
        <v>4810</v>
      </c>
      <c r="R28" s="444"/>
      <c r="S28" s="444"/>
      <c r="T28" s="444"/>
      <c r="U28" s="444"/>
      <c r="V28" s="445"/>
      <c r="W28" s="509"/>
      <c r="X28" s="500"/>
      <c r="Y28" s="501"/>
      <c r="Z28" s="440" t="s">
        <v>185</v>
      </c>
      <c r="AA28" s="441"/>
      <c r="AB28" s="441"/>
      <c r="AC28" s="441"/>
      <c r="AD28" s="441"/>
      <c r="AE28" s="441"/>
      <c r="AF28" s="441"/>
      <c r="AG28" s="442"/>
      <c r="AH28" s="443" t="s">
        <v>186</v>
      </c>
      <c r="AI28" s="444"/>
      <c r="AJ28" s="444"/>
      <c r="AK28" s="444"/>
      <c r="AL28" s="445"/>
      <c r="AM28" s="443" t="s">
        <v>180</v>
      </c>
      <c r="AN28" s="444"/>
      <c r="AO28" s="444"/>
      <c r="AP28" s="444"/>
      <c r="AQ28" s="444"/>
      <c r="AR28" s="445"/>
      <c r="AS28" s="443" t="s">
        <v>130</v>
      </c>
      <c r="AT28" s="444"/>
      <c r="AU28" s="444"/>
      <c r="AV28" s="444"/>
      <c r="AW28" s="444"/>
      <c r="AX28" s="446"/>
      <c r="AY28" s="450" t="s">
        <v>187</v>
      </c>
      <c r="AZ28" s="451"/>
      <c r="BA28" s="451"/>
      <c r="BB28" s="452"/>
      <c r="BC28" s="459" t="s">
        <v>48</v>
      </c>
      <c r="BD28" s="460"/>
      <c r="BE28" s="460"/>
      <c r="BF28" s="460"/>
      <c r="BG28" s="460"/>
      <c r="BH28" s="460"/>
      <c r="BI28" s="460"/>
      <c r="BJ28" s="460"/>
      <c r="BK28" s="460"/>
      <c r="BL28" s="460"/>
      <c r="BM28" s="461"/>
      <c r="BN28" s="462">
        <v>3611868</v>
      </c>
      <c r="BO28" s="463"/>
      <c r="BP28" s="463"/>
      <c r="BQ28" s="463"/>
      <c r="BR28" s="463"/>
      <c r="BS28" s="463"/>
      <c r="BT28" s="463"/>
      <c r="BU28" s="464"/>
      <c r="BV28" s="462">
        <v>3609243</v>
      </c>
      <c r="BW28" s="463"/>
      <c r="BX28" s="463"/>
      <c r="BY28" s="463"/>
      <c r="BZ28" s="463"/>
      <c r="CA28" s="463"/>
      <c r="CB28" s="463"/>
      <c r="CC28" s="464"/>
      <c r="CD28" s="201"/>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6"/>
      <c r="DK28" s="186"/>
      <c r="DL28" s="186"/>
      <c r="DM28" s="186"/>
      <c r="DN28" s="186"/>
      <c r="DO28" s="186"/>
    </row>
    <row r="29" spans="1:119" ht="18.75" customHeight="1" x14ac:dyDescent="0.15">
      <c r="A29" s="187"/>
      <c r="B29" s="499"/>
      <c r="C29" s="500"/>
      <c r="D29" s="501"/>
      <c r="E29" s="440" t="s">
        <v>188</v>
      </c>
      <c r="F29" s="441"/>
      <c r="G29" s="441"/>
      <c r="H29" s="441"/>
      <c r="I29" s="441"/>
      <c r="J29" s="441"/>
      <c r="K29" s="442"/>
      <c r="L29" s="443">
        <v>24</v>
      </c>
      <c r="M29" s="444"/>
      <c r="N29" s="444"/>
      <c r="O29" s="444"/>
      <c r="P29" s="445"/>
      <c r="Q29" s="443">
        <v>4510</v>
      </c>
      <c r="R29" s="444"/>
      <c r="S29" s="444"/>
      <c r="T29" s="444"/>
      <c r="U29" s="444"/>
      <c r="V29" s="445"/>
      <c r="W29" s="510"/>
      <c r="X29" s="511"/>
      <c r="Y29" s="512"/>
      <c r="Z29" s="440" t="s">
        <v>189</v>
      </c>
      <c r="AA29" s="441"/>
      <c r="AB29" s="441"/>
      <c r="AC29" s="441"/>
      <c r="AD29" s="441"/>
      <c r="AE29" s="441"/>
      <c r="AF29" s="441"/>
      <c r="AG29" s="442"/>
      <c r="AH29" s="443">
        <v>669</v>
      </c>
      <c r="AI29" s="444"/>
      <c r="AJ29" s="444"/>
      <c r="AK29" s="444"/>
      <c r="AL29" s="445"/>
      <c r="AM29" s="443">
        <v>2064512</v>
      </c>
      <c r="AN29" s="444"/>
      <c r="AO29" s="444"/>
      <c r="AP29" s="444"/>
      <c r="AQ29" s="444"/>
      <c r="AR29" s="445"/>
      <c r="AS29" s="443">
        <v>3086</v>
      </c>
      <c r="AT29" s="444"/>
      <c r="AU29" s="444"/>
      <c r="AV29" s="444"/>
      <c r="AW29" s="444"/>
      <c r="AX29" s="446"/>
      <c r="AY29" s="453"/>
      <c r="AZ29" s="454"/>
      <c r="BA29" s="454"/>
      <c r="BB29" s="455"/>
      <c r="BC29" s="447" t="s">
        <v>190</v>
      </c>
      <c r="BD29" s="448"/>
      <c r="BE29" s="448"/>
      <c r="BF29" s="448"/>
      <c r="BG29" s="448"/>
      <c r="BH29" s="448"/>
      <c r="BI29" s="448"/>
      <c r="BJ29" s="448"/>
      <c r="BK29" s="448"/>
      <c r="BL29" s="448"/>
      <c r="BM29" s="449"/>
      <c r="BN29" s="467">
        <v>46040</v>
      </c>
      <c r="BO29" s="468"/>
      <c r="BP29" s="468"/>
      <c r="BQ29" s="468"/>
      <c r="BR29" s="468"/>
      <c r="BS29" s="468"/>
      <c r="BT29" s="468"/>
      <c r="BU29" s="469"/>
      <c r="BV29" s="467">
        <v>46032</v>
      </c>
      <c r="BW29" s="468"/>
      <c r="BX29" s="468"/>
      <c r="BY29" s="468"/>
      <c r="BZ29" s="468"/>
      <c r="CA29" s="468"/>
      <c r="CB29" s="468"/>
      <c r="CC29" s="469"/>
      <c r="CD29" s="203"/>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6"/>
      <c r="DK29" s="186"/>
      <c r="DL29" s="186"/>
      <c r="DM29" s="186"/>
      <c r="DN29" s="186"/>
      <c r="DO29" s="186"/>
    </row>
    <row r="30" spans="1:119" ht="18.75" customHeight="1" thickBot="1" x14ac:dyDescent="0.2">
      <c r="A30" s="187"/>
      <c r="B30" s="502"/>
      <c r="C30" s="503"/>
      <c r="D30" s="504"/>
      <c r="E30" s="513"/>
      <c r="F30" s="514"/>
      <c r="G30" s="514"/>
      <c r="H30" s="514"/>
      <c r="I30" s="514"/>
      <c r="J30" s="514"/>
      <c r="K30" s="515"/>
      <c r="L30" s="516"/>
      <c r="M30" s="517"/>
      <c r="N30" s="517"/>
      <c r="O30" s="517"/>
      <c r="P30" s="518"/>
      <c r="Q30" s="516"/>
      <c r="R30" s="517"/>
      <c r="S30" s="517"/>
      <c r="T30" s="517"/>
      <c r="U30" s="517"/>
      <c r="V30" s="518"/>
      <c r="W30" s="519" t="s">
        <v>191</v>
      </c>
      <c r="X30" s="520"/>
      <c r="Y30" s="520"/>
      <c r="Z30" s="520"/>
      <c r="AA30" s="520"/>
      <c r="AB30" s="520"/>
      <c r="AC30" s="520"/>
      <c r="AD30" s="520"/>
      <c r="AE30" s="520"/>
      <c r="AF30" s="520"/>
      <c r="AG30" s="521"/>
      <c r="AH30" s="431">
        <v>100.4</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4301663</v>
      </c>
      <c r="BO30" s="471"/>
      <c r="BP30" s="471"/>
      <c r="BQ30" s="471"/>
      <c r="BR30" s="471"/>
      <c r="BS30" s="471"/>
      <c r="BT30" s="471"/>
      <c r="BU30" s="472"/>
      <c r="BV30" s="470">
        <v>4535128</v>
      </c>
      <c r="BW30" s="471"/>
      <c r="BX30" s="471"/>
      <c r="BY30" s="471"/>
      <c r="BZ30" s="471"/>
      <c r="CA30" s="471"/>
      <c r="CB30" s="471"/>
      <c r="CC30" s="47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0" t="s">
        <v>198</v>
      </c>
      <c r="D33" s="430"/>
      <c r="E33" s="429" t="s">
        <v>199</v>
      </c>
      <c r="F33" s="429"/>
      <c r="G33" s="429"/>
      <c r="H33" s="429"/>
      <c r="I33" s="429"/>
      <c r="J33" s="429"/>
      <c r="K33" s="429"/>
      <c r="L33" s="429"/>
      <c r="M33" s="429"/>
      <c r="N33" s="429"/>
      <c r="O33" s="429"/>
      <c r="P33" s="429"/>
      <c r="Q33" s="429"/>
      <c r="R33" s="429"/>
      <c r="S33" s="429"/>
      <c r="T33" s="216"/>
      <c r="U33" s="430" t="s">
        <v>200</v>
      </c>
      <c r="V33" s="430"/>
      <c r="W33" s="429" t="s">
        <v>199</v>
      </c>
      <c r="X33" s="429"/>
      <c r="Y33" s="429"/>
      <c r="Z33" s="429"/>
      <c r="AA33" s="429"/>
      <c r="AB33" s="429"/>
      <c r="AC33" s="429"/>
      <c r="AD33" s="429"/>
      <c r="AE33" s="429"/>
      <c r="AF33" s="429"/>
      <c r="AG33" s="429"/>
      <c r="AH33" s="429"/>
      <c r="AI33" s="429"/>
      <c r="AJ33" s="429"/>
      <c r="AK33" s="429"/>
      <c r="AL33" s="216"/>
      <c r="AM33" s="430" t="s">
        <v>201</v>
      </c>
      <c r="AN33" s="430"/>
      <c r="AO33" s="429" t="s">
        <v>202</v>
      </c>
      <c r="AP33" s="429"/>
      <c r="AQ33" s="429"/>
      <c r="AR33" s="429"/>
      <c r="AS33" s="429"/>
      <c r="AT33" s="429"/>
      <c r="AU33" s="429"/>
      <c r="AV33" s="429"/>
      <c r="AW33" s="429"/>
      <c r="AX33" s="429"/>
      <c r="AY33" s="429"/>
      <c r="AZ33" s="429"/>
      <c r="BA33" s="429"/>
      <c r="BB33" s="429"/>
      <c r="BC33" s="429"/>
      <c r="BD33" s="217"/>
      <c r="BE33" s="429" t="s">
        <v>203</v>
      </c>
      <c r="BF33" s="429"/>
      <c r="BG33" s="429" t="s">
        <v>204</v>
      </c>
      <c r="BH33" s="429"/>
      <c r="BI33" s="429"/>
      <c r="BJ33" s="429"/>
      <c r="BK33" s="429"/>
      <c r="BL33" s="429"/>
      <c r="BM33" s="429"/>
      <c r="BN33" s="429"/>
      <c r="BO33" s="429"/>
      <c r="BP33" s="429"/>
      <c r="BQ33" s="429"/>
      <c r="BR33" s="429"/>
      <c r="BS33" s="429"/>
      <c r="BT33" s="429"/>
      <c r="BU33" s="429"/>
      <c r="BV33" s="217"/>
      <c r="BW33" s="430" t="s">
        <v>203</v>
      </c>
      <c r="BX33" s="430"/>
      <c r="BY33" s="429" t="s">
        <v>205</v>
      </c>
      <c r="BZ33" s="429"/>
      <c r="CA33" s="429"/>
      <c r="CB33" s="429"/>
      <c r="CC33" s="429"/>
      <c r="CD33" s="429"/>
      <c r="CE33" s="429"/>
      <c r="CF33" s="429"/>
      <c r="CG33" s="429"/>
      <c r="CH33" s="429"/>
      <c r="CI33" s="429"/>
      <c r="CJ33" s="429"/>
      <c r="CK33" s="429"/>
      <c r="CL33" s="429"/>
      <c r="CM33" s="429"/>
      <c r="CN33" s="216"/>
      <c r="CO33" s="430" t="s">
        <v>200</v>
      </c>
      <c r="CP33" s="430"/>
      <c r="CQ33" s="429" t="s">
        <v>206</v>
      </c>
      <c r="CR33" s="429"/>
      <c r="CS33" s="429"/>
      <c r="CT33" s="429"/>
      <c r="CU33" s="429"/>
      <c r="CV33" s="429"/>
      <c r="CW33" s="429"/>
      <c r="CX33" s="429"/>
      <c r="CY33" s="429"/>
      <c r="CZ33" s="429"/>
      <c r="DA33" s="429"/>
      <c r="DB33" s="429"/>
      <c r="DC33" s="429"/>
      <c r="DD33" s="429"/>
      <c r="DE33" s="429"/>
      <c r="DF33" s="216"/>
      <c r="DG33" s="428" t="s">
        <v>207</v>
      </c>
      <c r="DH33" s="428"/>
      <c r="DI33" s="218"/>
      <c r="DJ33" s="186"/>
      <c r="DK33" s="186"/>
      <c r="DL33" s="186"/>
      <c r="DM33" s="186"/>
      <c r="DN33" s="186"/>
      <c r="DO33" s="186"/>
    </row>
    <row r="34" spans="1:119" ht="32.25" customHeight="1" x14ac:dyDescent="0.15">
      <c r="A34" s="187"/>
      <c r="B34" s="213"/>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4"/>
      <c r="U34" s="426">
        <f>IF(W34="","",MAX(C34:D43)+1)</f>
        <v>3</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4"/>
      <c r="AM34" s="426">
        <f>IF(AO34="","",MAX(C34:D43,U34:V43)+1)</f>
        <v>6</v>
      </c>
      <c r="AN34" s="426"/>
      <c r="AO34" s="425" t="str">
        <f>IF('各会計、関係団体の財政状況及び健全化判断比率'!B31="","",'各会計、関係団体の財政状況及び健全化判断比率'!B31)</f>
        <v>水道事業会計</v>
      </c>
      <c r="AP34" s="425"/>
      <c r="AQ34" s="425"/>
      <c r="AR34" s="425"/>
      <c r="AS34" s="425"/>
      <c r="AT34" s="425"/>
      <c r="AU34" s="425"/>
      <c r="AV34" s="425"/>
      <c r="AW34" s="425"/>
      <c r="AX34" s="425"/>
      <c r="AY34" s="425"/>
      <c r="AZ34" s="425"/>
      <c r="BA34" s="425"/>
      <c r="BB34" s="425"/>
      <c r="BC34" s="425"/>
      <c r="BD34" s="214"/>
      <c r="BE34" s="426">
        <f>IF(BG34="","",MAX(C34:D43,U34:V43,AM34:AN43)+1)</f>
        <v>7</v>
      </c>
      <c r="BF34" s="426"/>
      <c r="BG34" s="425" t="str">
        <f>IF('各会計、関係団体の財政状況及び健全化判断比率'!B32="","",'各会計、関係団体の財政状況及び健全化判断比率'!B32)</f>
        <v>下水道事業特別会計</v>
      </c>
      <c r="BH34" s="425"/>
      <c r="BI34" s="425"/>
      <c r="BJ34" s="425"/>
      <c r="BK34" s="425"/>
      <c r="BL34" s="425"/>
      <c r="BM34" s="425"/>
      <c r="BN34" s="425"/>
      <c r="BO34" s="425"/>
      <c r="BP34" s="425"/>
      <c r="BQ34" s="425"/>
      <c r="BR34" s="425"/>
      <c r="BS34" s="425"/>
      <c r="BT34" s="425"/>
      <c r="BU34" s="425"/>
      <c r="BV34" s="214"/>
      <c r="BW34" s="426">
        <f>IF(BY34="","",MAX(C34:D43,U34:V43,AM34:AN43,BE34:BF43)+1)</f>
        <v>8</v>
      </c>
      <c r="BX34" s="426"/>
      <c r="BY34" s="425" t="str">
        <f>IF('各会計、関係団体の財政状況及び健全化判断比率'!B68="","",'各会計、関係団体の財政状況及び健全化判断比率'!B68)</f>
        <v>尾張東部衛生組合</v>
      </c>
      <c r="BZ34" s="425"/>
      <c r="CA34" s="425"/>
      <c r="CB34" s="425"/>
      <c r="CC34" s="425"/>
      <c r="CD34" s="425"/>
      <c r="CE34" s="425"/>
      <c r="CF34" s="425"/>
      <c r="CG34" s="425"/>
      <c r="CH34" s="425"/>
      <c r="CI34" s="425"/>
      <c r="CJ34" s="425"/>
      <c r="CK34" s="425"/>
      <c r="CL34" s="425"/>
      <c r="CM34" s="425"/>
      <c r="CN34" s="214"/>
      <c r="CO34" s="426">
        <f>IF(CQ34="","",MAX(C34:D43,U34:V43,AM34:AN43,BE34:BF43,BW34:BX43)+1)</f>
        <v>13</v>
      </c>
      <c r="CP34" s="426"/>
      <c r="CQ34" s="425" t="str">
        <f>IF('各会計、関係団体の財政状況及び健全化判断比率'!BS7="","",'各会計、関係団体の財政状況及び健全化判断比率'!BS7)</f>
        <v>尾張瀬戸駅整備㈱</v>
      </c>
      <c r="CR34" s="425"/>
      <c r="CS34" s="425"/>
      <c r="CT34" s="425"/>
      <c r="CU34" s="425"/>
      <c r="CV34" s="425"/>
      <c r="CW34" s="425"/>
      <c r="CX34" s="425"/>
      <c r="CY34" s="425"/>
      <c r="CZ34" s="425"/>
      <c r="DA34" s="425"/>
      <c r="DB34" s="425"/>
      <c r="DC34" s="425"/>
      <c r="DD34" s="425"/>
      <c r="DE34" s="425"/>
      <c r="DF34" s="211"/>
      <c r="DG34" s="427" t="str">
        <f>IF('各会計、関係団体の財政状況及び健全化判断比率'!BR7="","",'各会計、関係団体の財政状況及び健全化判断比率'!BR7)</f>
        <v/>
      </c>
      <c r="DH34" s="427"/>
      <c r="DI34" s="218"/>
      <c r="DJ34" s="186"/>
      <c r="DK34" s="186"/>
      <c r="DL34" s="186"/>
      <c r="DM34" s="186"/>
      <c r="DN34" s="186"/>
      <c r="DO34" s="186"/>
    </row>
    <row r="35" spans="1:119" ht="32.25" customHeight="1" x14ac:dyDescent="0.15">
      <c r="A35" s="187"/>
      <c r="B35" s="213"/>
      <c r="C35" s="426">
        <f>IF(E35="","",C34+1)</f>
        <v>2</v>
      </c>
      <c r="D35" s="426"/>
      <c r="E35" s="425" t="str">
        <f>IF('各会計、関係団体の財政状況及び健全化判断比率'!B8="","",'各会計、関係団体の財政状況及び健全化判断比率'!B8)</f>
        <v>春雨墓苑事業特別会計</v>
      </c>
      <c r="F35" s="425"/>
      <c r="G35" s="425"/>
      <c r="H35" s="425"/>
      <c r="I35" s="425"/>
      <c r="J35" s="425"/>
      <c r="K35" s="425"/>
      <c r="L35" s="425"/>
      <c r="M35" s="425"/>
      <c r="N35" s="425"/>
      <c r="O35" s="425"/>
      <c r="P35" s="425"/>
      <c r="Q35" s="425"/>
      <c r="R35" s="425"/>
      <c r="S35" s="425"/>
      <c r="T35" s="214"/>
      <c r="U35" s="426">
        <f>IF(W35="","",U34+1)</f>
        <v>4</v>
      </c>
      <c r="V35" s="426"/>
      <c r="W35" s="425" t="str">
        <f>IF('各会計、関係団体の財政状況及び健全化判断比率'!B29="","",'各会計、関係団体の財政状況及び健全化判断比率'!B29)</f>
        <v>介護保険事業特別会計</v>
      </c>
      <c r="X35" s="425"/>
      <c r="Y35" s="425"/>
      <c r="Z35" s="425"/>
      <c r="AA35" s="425"/>
      <c r="AB35" s="425"/>
      <c r="AC35" s="425"/>
      <c r="AD35" s="425"/>
      <c r="AE35" s="425"/>
      <c r="AF35" s="425"/>
      <c r="AG35" s="425"/>
      <c r="AH35" s="425"/>
      <c r="AI35" s="425"/>
      <c r="AJ35" s="425"/>
      <c r="AK35" s="425"/>
      <c r="AL35" s="214"/>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4"/>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4"/>
      <c r="BW35" s="426">
        <f t="shared" ref="BW35:BW43" si="2">IF(BY35="","",BW34+1)</f>
        <v>9</v>
      </c>
      <c r="BX35" s="426"/>
      <c r="BY35" s="425" t="str">
        <f>IF('各会計、関係団体の財政状況及び健全化判断比率'!B69="","",'各会計、関係団体の財政状況及び健全化判断比率'!B69)</f>
        <v>瀬戸旭看護専門学校組合</v>
      </c>
      <c r="BZ35" s="425"/>
      <c r="CA35" s="425"/>
      <c r="CB35" s="425"/>
      <c r="CC35" s="425"/>
      <c r="CD35" s="425"/>
      <c r="CE35" s="425"/>
      <c r="CF35" s="425"/>
      <c r="CG35" s="425"/>
      <c r="CH35" s="425"/>
      <c r="CI35" s="425"/>
      <c r="CJ35" s="425"/>
      <c r="CK35" s="425"/>
      <c r="CL35" s="425"/>
      <c r="CM35" s="425"/>
      <c r="CN35" s="214"/>
      <c r="CO35" s="426">
        <f t="shared" ref="CO35:CO43" si="3">IF(CQ35="","",CO34+1)</f>
        <v>14</v>
      </c>
      <c r="CP35" s="426"/>
      <c r="CQ35" s="425" t="str">
        <f>IF('各会計、関係団体の財政状況及び健全化判断比率'!BS8="","",'各会計、関係団体の財政状況及び健全化判断比率'!BS8)</f>
        <v>瀬戸まちづくり㈱</v>
      </c>
      <c r="CR35" s="425"/>
      <c r="CS35" s="425"/>
      <c r="CT35" s="425"/>
      <c r="CU35" s="425"/>
      <c r="CV35" s="425"/>
      <c r="CW35" s="425"/>
      <c r="CX35" s="425"/>
      <c r="CY35" s="425"/>
      <c r="CZ35" s="425"/>
      <c r="DA35" s="425"/>
      <c r="DB35" s="425"/>
      <c r="DC35" s="425"/>
      <c r="DD35" s="425"/>
      <c r="DE35" s="425"/>
      <c r="DF35" s="211"/>
      <c r="DG35" s="427" t="str">
        <f>IF('各会計、関係団体の財政状況及び健全化判断比率'!BR8="","",'各会計、関係団体の財政状況及び健全化判断比率'!BR8)</f>
        <v/>
      </c>
      <c r="DH35" s="427"/>
      <c r="DI35" s="218"/>
      <c r="DJ35" s="186"/>
      <c r="DK35" s="186"/>
      <c r="DL35" s="186"/>
      <c r="DM35" s="186"/>
      <c r="DN35" s="186"/>
      <c r="DO35" s="186"/>
    </row>
    <row r="36" spans="1:119" ht="32.25" customHeight="1" x14ac:dyDescent="0.15">
      <c r="A36" s="187"/>
      <c r="B36" s="213"/>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4"/>
      <c r="U36" s="426">
        <f t="shared" ref="U36:U43" si="4">IF(W36="","",U35+1)</f>
        <v>5</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4"/>
      <c r="AM36" s="426" t="str">
        <f t="shared" si="0"/>
        <v/>
      </c>
      <c r="AN36" s="426"/>
      <c r="AO36" s="425"/>
      <c r="AP36" s="425"/>
      <c r="AQ36" s="425"/>
      <c r="AR36" s="425"/>
      <c r="AS36" s="425"/>
      <c r="AT36" s="425"/>
      <c r="AU36" s="425"/>
      <c r="AV36" s="425"/>
      <c r="AW36" s="425"/>
      <c r="AX36" s="425"/>
      <c r="AY36" s="425"/>
      <c r="AZ36" s="425"/>
      <c r="BA36" s="425"/>
      <c r="BB36" s="425"/>
      <c r="BC36" s="425"/>
      <c r="BD36" s="214"/>
      <c r="BE36" s="426" t="str">
        <f t="shared" si="1"/>
        <v/>
      </c>
      <c r="BF36" s="426"/>
      <c r="BG36" s="425"/>
      <c r="BH36" s="425"/>
      <c r="BI36" s="425"/>
      <c r="BJ36" s="425"/>
      <c r="BK36" s="425"/>
      <c r="BL36" s="425"/>
      <c r="BM36" s="425"/>
      <c r="BN36" s="425"/>
      <c r="BO36" s="425"/>
      <c r="BP36" s="425"/>
      <c r="BQ36" s="425"/>
      <c r="BR36" s="425"/>
      <c r="BS36" s="425"/>
      <c r="BT36" s="425"/>
      <c r="BU36" s="425"/>
      <c r="BV36" s="214"/>
      <c r="BW36" s="426">
        <f t="shared" si="2"/>
        <v>10</v>
      </c>
      <c r="BX36" s="426"/>
      <c r="BY36" s="425" t="str">
        <f>IF('各会計、関係団体の財政状況及び健全化判断比率'!B70="","",'各会計、関係団体の財政状況及び健全化判断比率'!B70)</f>
        <v>公立陶生病院組合</v>
      </c>
      <c r="BZ36" s="425"/>
      <c r="CA36" s="425"/>
      <c r="CB36" s="425"/>
      <c r="CC36" s="425"/>
      <c r="CD36" s="425"/>
      <c r="CE36" s="425"/>
      <c r="CF36" s="425"/>
      <c r="CG36" s="425"/>
      <c r="CH36" s="425"/>
      <c r="CI36" s="425"/>
      <c r="CJ36" s="425"/>
      <c r="CK36" s="425"/>
      <c r="CL36" s="425"/>
      <c r="CM36" s="425"/>
      <c r="CN36" s="214"/>
      <c r="CO36" s="426">
        <f t="shared" si="3"/>
        <v>15</v>
      </c>
      <c r="CP36" s="426"/>
      <c r="CQ36" s="425" t="str">
        <f>IF('各会計、関係団体の財政状況及び健全化判断比率'!BS9="","",'各会計、関係団体の財政状況及び健全化判断比率'!BS9)</f>
        <v>尾張東流通センター㈱</v>
      </c>
      <c r="CR36" s="425"/>
      <c r="CS36" s="425"/>
      <c r="CT36" s="425"/>
      <c r="CU36" s="425"/>
      <c r="CV36" s="425"/>
      <c r="CW36" s="425"/>
      <c r="CX36" s="425"/>
      <c r="CY36" s="425"/>
      <c r="CZ36" s="425"/>
      <c r="DA36" s="425"/>
      <c r="DB36" s="425"/>
      <c r="DC36" s="425"/>
      <c r="DD36" s="425"/>
      <c r="DE36" s="425"/>
      <c r="DF36" s="211"/>
      <c r="DG36" s="427" t="str">
        <f>IF('各会計、関係団体の財政状況及び健全化判断比率'!BR9="","",'各会計、関係団体の財政状況及び健全化判断比率'!BR9)</f>
        <v/>
      </c>
      <c r="DH36" s="427"/>
      <c r="DI36" s="218"/>
      <c r="DJ36" s="186"/>
      <c r="DK36" s="186"/>
      <c r="DL36" s="186"/>
      <c r="DM36" s="186"/>
      <c r="DN36" s="186"/>
      <c r="DO36" s="186"/>
    </row>
    <row r="37" spans="1:119" ht="32.25" customHeight="1" x14ac:dyDescent="0.15">
      <c r="A37" s="187"/>
      <c r="B37" s="213"/>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4"/>
      <c r="U37" s="426" t="str">
        <f t="shared" si="4"/>
        <v/>
      </c>
      <c r="V37" s="426"/>
      <c r="W37" s="425"/>
      <c r="X37" s="425"/>
      <c r="Y37" s="425"/>
      <c r="Z37" s="425"/>
      <c r="AA37" s="425"/>
      <c r="AB37" s="425"/>
      <c r="AC37" s="425"/>
      <c r="AD37" s="425"/>
      <c r="AE37" s="425"/>
      <c r="AF37" s="425"/>
      <c r="AG37" s="425"/>
      <c r="AH37" s="425"/>
      <c r="AI37" s="425"/>
      <c r="AJ37" s="425"/>
      <c r="AK37" s="425"/>
      <c r="AL37" s="214"/>
      <c r="AM37" s="426" t="str">
        <f t="shared" si="0"/>
        <v/>
      </c>
      <c r="AN37" s="426"/>
      <c r="AO37" s="425"/>
      <c r="AP37" s="425"/>
      <c r="AQ37" s="425"/>
      <c r="AR37" s="425"/>
      <c r="AS37" s="425"/>
      <c r="AT37" s="425"/>
      <c r="AU37" s="425"/>
      <c r="AV37" s="425"/>
      <c r="AW37" s="425"/>
      <c r="AX37" s="425"/>
      <c r="AY37" s="425"/>
      <c r="AZ37" s="425"/>
      <c r="BA37" s="425"/>
      <c r="BB37" s="425"/>
      <c r="BC37" s="425"/>
      <c r="BD37" s="214"/>
      <c r="BE37" s="426" t="str">
        <f t="shared" si="1"/>
        <v/>
      </c>
      <c r="BF37" s="426"/>
      <c r="BG37" s="425"/>
      <c r="BH37" s="425"/>
      <c r="BI37" s="425"/>
      <c r="BJ37" s="425"/>
      <c r="BK37" s="425"/>
      <c r="BL37" s="425"/>
      <c r="BM37" s="425"/>
      <c r="BN37" s="425"/>
      <c r="BO37" s="425"/>
      <c r="BP37" s="425"/>
      <c r="BQ37" s="425"/>
      <c r="BR37" s="425"/>
      <c r="BS37" s="425"/>
      <c r="BT37" s="425"/>
      <c r="BU37" s="425"/>
      <c r="BV37" s="214"/>
      <c r="BW37" s="426">
        <f t="shared" si="2"/>
        <v>11</v>
      </c>
      <c r="BX37" s="426"/>
      <c r="BY37" s="425" t="str">
        <f>IF('各会計、関係団体の財政状況及び健全化判断比率'!B71="","",'各会計、関係団体の財政状況及び健全化判断比率'!B71)</f>
        <v>愛知県後期高齢者医療広域連合（一般会計）</v>
      </c>
      <c r="BZ37" s="425"/>
      <c r="CA37" s="425"/>
      <c r="CB37" s="425"/>
      <c r="CC37" s="425"/>
      <c r="CD37" s="425"/>
      <c r="CE37" s="425"/>
      <c r="CF37" s="425"/>
      <c r="CG37" s="425"/>
      <c r="CH37" s="425"/>
      <c r="CI37" s="425"/>
      <c r="CJ37" s="425"/>
      <c r="CK37" s="425"/>
      <c r="CL37" s="425"/>
      <c r="CM37" s="425"/>
      <c r="CN37" s="214"/>
      <c r="CO37" s="426">
        <f t="shared" si="3"/>
        <v>16</v>
      </c>
      <c r="CP37" s="426"/>
      <c r="CQ37" s="425" t="str">
        <f>IF('各会計、関係団体の財政状況及び健全化判断比率'!BS10="","",'各会計、関係団体の財政状況及び健全化判断比率'!BS10)</f>
        <v>(公財)瀬戸市開発公社</v>
      </c>
      <c r="CR37" s="425"/>
      <c r="CS37" s="425"/>
      <c r="CT37" s="425"/>
      <c r="CU37" s="425"/>
      <c r="CV37" s="425"/>
      <c r="CW37" s="425"/>
      <c r="CX37" s="425"/>
      <c r="CY37" s="425"/>
      <c r="CZ37" s="425"/>
      <c r="DA37" s="425"/>
      <c r="DB37" s="425"/>
      <c r="DC37" s="425"/>
      <c r="DD37" s="425"/>
      <c r="DE37" s="425"/>
      <c r="DF37" s="211"/>
      <c r="DG37" s="427" t="str">
        <f>IF('各会計、関係団体の財政状況及び健全化判断比率'!BR10="","",'各会計、関係団体の財政状況及び健全化判断比率'!BR10)</f>
        <v/>
      </c>
      <c r="DH37" s="427"/>
      <c r="DI37" s="218"/>
      <c r="DJ37" s="186"/>
      <c r="DK37" s="186"/>
      <c r="DL37" s="186"/>
      <c r="DM37" s="186"/>
      <c r="DN37" s="186"/>
      <c r="DO37" s="186"/>
    </row>
    <row r="38" spans="1:119" ht="32.25" customHeight="1" x14ac:dyDescent="0.15">
      <c r="A38" s="187"/>
      <c r="B38" s="213"/>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4"/>
      <c r="U38" s="426" t="str">
        <f t="shared" si="4"/>
        <v/>
      </c>
      <c r="V38" s="426"/>
      <c r="W38" s="425"/>
      <c r="X38" s="425"/>
      <c r="Y38" s="425"/>
      <c r="Z38" s="425"/>
      <c r="AA38" s="425"/>
      <c r="AB38" s="425"/>
      <c r="AC38" s="425"/>
      <c r="AD38" s="425"/>
      <c r="AE38" s="425"/>
      <c r="AF38" s="425"/>
      <c r="AG38" s="425"/>
      <c r="AH38" s="425"/>
      <c r="AI38" s="425"/>
      <c r="AJ38" s="425"/>
      <c r="AK38" s="425"/>
      <c r="AL38" s="214"/>
      <c r="AM38" s="426" t="str">
        <f t="shared" si="0"/>
        <v/>
      </c>
      <c r="AN38" s="426"/>
      <c r="AO38" s="425"/>
      <c r="AP38" s="425"/>
      <c r="AQ38" s="425"/>
      <c r="AR38" s="425"/>
      <c r="AS38" s="425"/>
      <c r="AT38" s="425"/>
      <c r="AU38" s="425"/>
      <c r="AV38" s="425"/>
      <c r="AW38" s="425"/>
      <c r="AX38" s="425"/>
      <c r="AY38" s="425"/>
      <c r="AZ38" s="425"/>
      <c r="BA38" s="425"/>
      <c r="BB38" s="425"/>
      <c r="BC38" s="425"/>
      <c r="BD38" s="214"/>
      <c r="BE38" s="426" t="str">
        <f t="shared" si="1"/>
        <v/>
      </c>
      <c r="BF38" s="426"/>
      <c r="BG38" s="425"/>
      <c r="BH38" s="425"/>
      <c r="BI38" s="425"/>
      <c r="BJ38" s="425"/>
      <c r="BK38" s="425"/>
      <c r="BL38" s="425"/>
      <c r="BM38" s="425"/>
      <c r="BN38" s="425"/>
      <c r="BO38" s="425"/>
      <c r="BP38" s="425"/>
      <c r="BQ38" s="425"/>
      <c r="BR38" s="425"/>
      <c r="BS38" s="425"/>
      <c r="BT38" s="425"/>
      <c r="BU38" s="425"/>
      <c r="BV38" s="214"/>
      <c r="BW38" s="426">
        <f t="shared" si="2"/>
        <v>12</v>
      </c>
      <c r="BX38" s="426"/>
      <c r="BY38" s="425" t="str">
        <f>IF('各会計、関係団体の財政状況及び健全化判断比率'!B72="","",'各会計、関係団体の財政状況及び健全化判断比率'!B72)</f>
        <v>愛知県後期高齢者医療広域連合（後期高齢者医療特別会計）</v>
      </c>
      <c r="BZ38" s="425"/>
      <c r="CA38" s="425"/>
      <c r="CB38" s="425"/>
      <c r="CC38" s="425"/>
      <c r="CD38" s="425"/>
      <c r="CE38" s="425"/>
      <c r="CF38" s="425"/>
      <c r="CG38" s="425"/>
      <c r="CH38" s="425"/>
      <c r="CI38" s="425"/>
      <c r="CJ38" s="425"/>
      <c r="CK38" s="425"/>
      <c r="CL38" s="425"/>
      <c r="CM38" s="425"/>
      <c r="CN38" s="214"/>
      <c r="CO38" s="426">
        <f t="shared" si="3"/>
        <v>17</v>
      </c>
      <c r="CP38" s="426"/>
      <c r="CQ38" s="425" t="str">
        <f>IF('各会計、関係団体の財政状況及び健全化判断比率'!BS11="","",'各会計、関係団体の財政状況及び健全化判断比率'!BS11)</f>
        <v>瀬戸市土地開発公社</v>
      </c>
      <c r="CR38" s="425"/>
      <c r="CS38" s="425"/>
      <c r="CT38" s="425"/>
      <c r="CU38" s="425"/>
      <c r="CV38" s="425"/>
      <c r="CW38" s="425"/>
      <c r="CX38" s="425"/>
      <c r="CY38" s="425"/>
      <c r="CZ38" s="425"/>
      <c r="DA38" s="425"/>
      <c r="DB38" s="425"/>
      <c r="DC38" s="425"/>
      <c r="DD38" s="425"/>
      <c r="DE38" s="425"/>
      <c r="DF38" s="211"/>
      <c r="DG38" s="427" t="str">
        <f>IF('各会計、関係団体の財政状況及び健全化判断比率'!BR11="","",'各会計、関係団体の財政状況及び健全化判断比率'!BR11)</f>
        <v>〇</v>
      </c>
      <c r="DH38" s="427"/>
      <c r="DI38" s="218"/>
      <c r="DJ38" s="186"/>
      <c r="DK38" s="186"/>
      <c r="DL38" s="186"/>
      <c r="DM38" s="186"/>
      <c r="DN38" s="186"/>
      <c r="DO38" s="186"/>
    </row>
    <row r="39" spans="1:119" ht="32.25" customHeight="1" x14ac:dyDescent="0.15">
      <c r="A39" s="187"/>
      <c r="B39" s="213"/>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4"/>
      <c r="U39" s="426" t="str">
        <f t="shared" si="4"/>
        <v/>
      </c>
      <c r="V39" s="426"/>
      <c r="W39" s="425"/>
      <c r="X39" s="425"/>
      <c r="Y39" s="425"/>
      <c r="Z39" s="425"/>
      <c r="AA39" s="425"/>
      <c r="AB39" s="425"/>
      <c r="AC39" s="425"/>
      <c r="AD39" s="425"/>
      <c r="AE39" s="425"/>
      <c r="AF39" s="425"/>
      <c r="AG39" s="425"/>
      <c r="AH39" s="425"/>
      <c r="AI39" s="425"/>
      <c r="AJ39" s="425"/>
      <c r="AK39" s="425"/>
      <c r="AL39" s="214"/>
      <c r="AM39" s="426" t="str">
        <f t="shared" si="0"/>
        <v/>
      </c>
      <c r="AN39" s="426"/>
      <c r="AO39" s="425"/>
      <c r="AP39" s="425"/>
      <c r="AQ39" s="425"/>
      <c r="AR39" s="425"/>
      <c r="AS39" s="425"/>
      <c r="AT39" s="425"/>
      <c r="AU39" s="425"/>
      <c r="AV39" s="425"/>
      <c r="AW39" s="425"/>
      <c r="AX39" s="425"/>
      <c r="AY39" s="425"/>
      <c r="AZ39" s="425"/>
      <c r="BA39" s="425"/>
      <c r="BB39" s="425"/>
      <c r="BC39" s="425"/>
      <c r="BD39" s="214"/>
      <c r="BE39" s="426" t="str">
        <f t="shared" si="1"/>
        <v/>
      </c>
      <c r="BF39" s="426"/>
      <c r="BG39" s="425"/>
      <c r="BH39" s="425"/>
      <c r="BI39" s="425"/>
      <c r="BJ39" s="425"/>
      <c r="BK39" s="425"/>
      <c r="BL39" s="425"/>
      <c r="BM39" s="425"/>
      <c r="BN39" s="425"/>
      <c r="BO39" s="425"/>
      <c r="BP39" s="425"/>
      <c r="BQ39" s="425"/>
      <c r="BR39" s="425"/>
      <c r="BS39" s="425"/>
      <c r="BT39" s="425"/>
      <c r="BU39" s="425"/>
      <c r="BV39" s="214"/>
      <c r="BW39" s="426" t="str">
        <f t="shared" si="2"/>
        <v/>
      </c>
      <c r="BX39" s="426"/>
      <c r="BY39" s="425" t="str">
        <f>IF('各会計、関係団体の財政状況及び健全化判断比率'!B73="","",'各会計、関係団体の財政状況及び健全化判断比率'!B73)</f>
        <v/>
      </c>
      <c r="BZ39" s="425"/>
      <c r="CA39" s="425"/>
      <c r="CB39" s="425"/>
      <c r="CC39" s="425"/>
      <c r="CD39" s="425"/>
      <c r="CE39" s="425"/>
      <c r="CF39" s="425"/>
      <c r="CG39" s="425"/>
      <c r="CH39" s="425"/>
      <c r="CI39" s="425"/>
      <c r="CJ39" s="425"/>
      <c r="CK39" s="425"/>
      <c r="CL39" s="425"/>
      <c r="CM39" s="425"/>
      <c r="CN39" s="214"/>
      <c r="CO39" s="426">
        <f t="shared" si="3"/>
        <v>18</v>
      </c>
      <c r="CP39" s="426"/>
      <c r="CQ39" s="425" t="str">
        <f>IF('各会計、関係団体の財政状況及び健全化判断比率'!BS12="","",'各会計、関係団体の財政状況及び健全化判断比率'!BS12)</f>
        <v>(公財)瀬戸市文化振興財団</v>
      </c>
      <c r="CR39" s="425"/>
      <c r="CS39" s="425"/>
      <c r="CT39" s="425"/>
      <c r="CU39" s="425"/>
      <c r="CV39" s="425"/>
      <c r="CW39" s="425"/>
      <c r="CX39" s="425"/>
      <c r="CY39" s="425"/>
      <c r="CZ39" s="425"/>
      <c r="DA39" s="425"/>
      <c r="DB39" s="425"/>
      <c r="DC39" s="425"/>
      <c r="DD39" s="425"/>
      <c r="DE39" s="425"/>
      <c r="DF39" s="211"/>
      <c r="DG39" s="427" t="str">
        <f>IF('各会計、関係団体の財政状況及び健全化判断比率'!BR12="","",'各会計、関係団体の財政状況及び健全化判断比率'!BR12)</f>
        <v/>
      </c>
      <c r="DH39" s="427"/>
      <c r="DI39" s="218"/>
      <c r="DJ39" s="186"/>
      <c r="DK39" s="186"/>
      <c r="DL39" s="186"/>
      <c r="DM39" s="186"/>
      <c r="DN39" s="186"/>
      <c r="DO39" s="186"/>
    </row>
    <row r="40" spans="1:119" ht="32.25" customHeight="1" x14ac:dyDescent="0.15">
      <c r="A40" s="187"/>
      <c r="B40" s="213"/>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4"/>
      <c r="U40" s="426" t="str">
        <f t="shared" si="4"/>
        <v/>
      </c>
      <c r="V40" s="426"/>
      <c r="W40" s="425"/>
      <c r="X40" s="425"/>
      <c r="Y40" s="425"/>
      <c r="Z40" s="425"/>
      <c r="AA40" s="425"/>
      <c r="AB40" s="425"/>
      <c r="AC40" s="425"/>
      <c r="AD40" s="425"/>
      <c r="AE40" s="425"/>
      <c r="AF40" s="425"/>
      <c r="AG40" s="425"/>
      <c r="AH40" s="425"/>
      <c r="AI40" s="425"/>
      <c r="AJ40" s="425"/>
      <c r="AK40" s="425"/>
      <c r="AL40" s="214"/>
      <c r="AM40" s="426" t="str">
        <f t="shared" si="0"/>
        <v/>
      </c>
      <c r="AN40" s="426"/>
      <c r="AO40" s="425"/>
      <c r="AP40" s="425"/>
      <c r="AQ40" s="425"/>
      <c r="AR40" s="425"/>
      <c r="AS40" s="425"/>
      <c r="AT40" s="425"/>
      <c r="AU40" s="425"/>
      <c r="AV40" s="425"/>
      <c r="AW40" s="425"/>
      <c r="AX40" s="425"/>
      <c r="AY40" s="425"/>
      <c r="AZ40" s="425"/>
      <c r="BA40" s="425"/>
      <c r="BB40" s="425"/>
      <c r="BC40" s="425"/>
      <c r="BD40" s="214"/>
      <c r="BE40" s="426" t="str">
        <f t="shared" si="1"/>
        <v/>
      </c>
      <c r="BF40" s="426"/>
      <c r="BG40" s="425"/>
      <c r="BH40" s="425"/>
      <c r="BI40" s="425"/>
      <c r="BJ40" s="425"/>
      <c r="BK40" s="425"/>
      <c r="BL40" s="425"/>
      <c r="BM40" s="425"/>
      <c r="BN40" s="425"/>
      <c r="BO40" s="425"/>
      <c r="BP40" s="425"/>
      <c r="BQ40" s="425"/>
      <c r="BR40" s="425"/>
      <c r="BS40" s="425"/>
      <c r="BT40" s="425"/>
      <c r="BU40" s="425"/>
      <c r="BV40" s="214"/>
      <c r="BW40" s="426" t="str">
        <f t="shared" si="2"/>
        <v/>
      </c>
      <c r="BX40" s="426"/>
      <c r="BY40" s="425" t="str">
        <f>IF('各会計、関係団体の財政状況及び健全化判断比率'!B74="","",'各会計、関係団体の財政状況及び健全化判断比率'!B74)</f>
        <v/>
      </c>
      <c r="BZ40" s="425"/>
      <c r="CA40" s="425"/>
      <c r="CB40" s="425"/>
      <c r="CC40" s="425"/>
      <c r="CD40" s="425"/>
      <c r="CE40" s="425"/>
      <c r="CF40" s="425"/>
      <c r="CG40" s="425"/>
      <c r="CH40" s="425"/>
      <c r="CI40" s="425"/>
      <c r="CJ40" s="425"/>
      <c r="CK40" s="425"/>
      <c r="CL40" s="425"/>
      <c r="CM40" s="425"/>
      <c r="CN40" s="214"/>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1"/>
      <c r="DG40" s="427" t="str">
        <f>IF('各会計、関係団体の財政状況及び健全化判断比率'!BR13="","",'各会計、関係団体の財政状況及び健全化判断比率'!BR13)</f>
        <v/>
      </c>
      <c r="DH40" s="427"/>
      <c r="DI40" s="218"/>
      <c r="DJ40" s="186"/>
      <c r="DK40" s="186"/>
      <c r="DL40" s="186"/>
      <c r="DM40" s="186"/>
      <c r="DN40" s="186"/>
      <c r="DO40" s="186"/>
    </row>
    <row r="41" spans="1:119" ht="32.25" customHeight="1" x14ac:dyDescent="0.15">
      <c r="A41" s="187"/>
      <c r="B41" s="213"/>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4"/>
      <c r="U41" s="426" t="str">
        <f t="shared" si="4"/>
        <v/>
      </c>
      <c r="V41" s="426"/>
      <c r="W41" s="425"/>
      <c r="X41" s="425"/>
      <c r="Y41" s="425"/>
      <c r="Z41" s="425"/>
      <c r="AA41" s="425"/>
      <c r="AB41" s="425"/>
      <c r="AC41" s="425"/>
      <c r="AD41" s="425"/>
      <c r="AE41" s="425"/>
      <c r="AF41" s="425"/>
      <c r="AG41" s="425"/>
      <c r="AH41" s="425"/>
      <c r="AI41" s="425"/>
      <c r="AJ41" s="425"/>
      <c r="AK41" s="425"/>
      <c r="AL41" s="214"/>
      <c r="AM41" s="426" t="str">
        <f t="shared" si="0"/>
        <v/>
      </c>
      <c r="AN41" s="426"/>
      <c r="AO41" s="425"/>
      <c r="AP41" s="425"/>
      <c r="AQ41" s="425"/>
      <c r="AR41" s="425"/>
      <c r="AS41" s="425"/>
      <c r="AT41" s="425"/>
      <c r="AU41" s="425"/>
      <c r="AV41" s="425"/>
      <c r="AW41" s="425"/>
      <c r="AX41" s="425"/>
      <c r="AY41" s="425"/>
      <c r="AZ41" s="425"/>
      <c r="BA41" s="425"/>
      <c r="BB41" s="425"/>
      <c r="BC41" s="425"/>
      <c r="BD41" s="214"/>
      <c r="BE41" s="426" t="str">
        <f t="shared" si="1"/>
        <v/>
      </c>
      <c r="BF41" s="426"/>
      <c r="BG41" s="425"/>
      <c r="BH41" s="425"/>
      <c r="BI41" s="425"/>
      <c r="BJ41" s="425"/>
      <c r="BK41" s="425"/>
      <c r="BL41" s="425"/>
      <c r="BM41" s="425"/>
      <c r="BN41" s="425"/>
      <c r="BO41" s="425"/>
      <c r="BP41" s="425"/>
      <c r="BQ41" s="425"/>
      <c r="BR41" s="425"/>
      <c r="BS41" s="425"/>
      <c r="BT41" s="425"/>
      <c r="BU41" s="425"/>
      <c r="BV41" s="214"/>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4"/>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1"/>
      <c r="DG41" s="427" t="str">
        <f>IF('各会計、関係団体の財政状況及び健全化判断比率'!BR14="","",'各会計、関係団体の財政状況及び健全化判断比率'!BR14)</f>
        <v/>
      </c>
      <c r="DH41" s="427"/>
      <c r="DI41" s="218"/>
      <c r="DJ41" s="186"/>
      <c r="DK41" s="186"/>
      <c r="DL41" s="186"/>
      <c r="DM41" s="186"/>
      <c r="DN41" s="186"/>
      <c r="DO41" s="186"/>
    </row>
    <row r="42" spans="1:119" ht="32.25" customHeight="1" x14ac:dyDescent="0.15">
      <c r="A42" s="186"/>
      <c r="B42" s="213"/>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4"/>
      <c r="U42" s="426" t="str">
        <f t="shared" si="4"/>
        <v/>
      </c>
      <c r="V42" s="426"/>
      <c r="W42" s="425"/>
      <c r="X42" s="425"/>
      <c r="Y42" s="425"/>
      <c r="Z42" s="425"/>
      <c r="AA42" s="425"/>
      <c r="AB42" s="425"/>
      <c r="AC42" s="425"/>
      <c r="AD42" s="425"/>
      <c r="AE42" s="425"/>
      <c r="AF42" s="425"/>
      <c r="AG42" s="425"/>
      <c r="AH42" s="425"/>
      <c r="AI42" s="425"/>
      <c r="AJ42" s="425"/>
      <c r="AK42" s="425"/>
      <c r="AL42" s="214"/>
      <c r="AM42" s="426" t="str">
        <f t="shared" si="0"/>
        <v/>
      </c>
      <c r="AN42" s="426"/>
      <c r="AO42" s="425"/>
      <c r="AP42" s="425"/>
      <c r="AQ42" s="425"/>
      <c r="AR42" s="425"/>
      <c r="AS42" s="425"/>
      <c r="AT42" s="425"/>
      <c r="AU42" s="425"/>
      <c r="AV42" s="425"/>
      <c r="AW42" s="425"/>
      <c r="AX42" s="425"/>
      <c r="AY42" s="425"/>
      <c r="AZ42" s="425"/>
      <c r="BA42" s="425"/>
      <c r="BB42" s="425"/>
      <c r="BC42" s="425"/>
      <c r="BD42" s="214"/>
      <c r="BE42" s="426" t="str">
        <f t="shared" si="1"/>
        <v/>
      </c>
      <c r="BF42" s="426"/>
      <c r="BG42" s="425"/>
      <c r="BH42" s="425"/>
      <c r="BI42" s="425"/>
      <c r="BJ42" s="425"/>
      <c r="BK42" s="425"/>
      <c r="BL42" s="425"/>
      <c r="BM42" s="425"/>
      <c r="BN42" s="425"/>
      <c r="BO42" s="425"/>
      <c r="BP42" s="425"/>
      <c r="BQ42" s="425"/>
      <c r="BR42" s="425"/>
      <c r="BS42" s="425"/>
      <c r="BT42" s="425"/>
      <c r="BU42" s="425"/>
      <c r="BV42" s="214"/>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4"/>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1"/>
      <c r="DG42" s="427" t="str">
        <f>IF('各会計、関係団体の財政状況及び健全化判断比率'!BR15="","",'各会計、関係団体の財政状況及び健全化判断比率'!BR15)</f>
        <v/>
      </c>
      <c r="DH42" s="427"/>
      <c r="DI42" s="218"/>
      <c r="DJ42" s="186"/>
      <c r="DK42" s="186"/>
      <c r="DL42" s="186"/>
      <c r="DM42" s="186"/>
      <c r="DN42" s="186"/>
      <c r="DO42" s="186"/>
    </row>
    <row r="43" spans="1:119" ht="32.25" customHeight="1" x14ac:dyDescent="0.15">
      <c r="A43" s="186"/>
      <c r="B43" s="213"/>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4"/>
      <c r="U43" s="426" t="str">
        <f t="shared" si="4"/>
        <v/>
      </c>
      <c r="V43" s="426"/>
      <c r="W43" s="425"/>
      <c r="X43" s="425"/>
      <c r="Y43" s="425"/>
      <c r="Z43" s="425"/>
      <c r="AA43" s="425"/>
      <c r="AB43" s="425"/>
      <c r="AC43" s="425"/>
      <c r="AD43" s="425"/>
      <c r="AE43" s="425"/>
      <c r="AF43" s="425"/>
      <c r="AG43" s="425"/>
      <c r="AH43" s="425"/>
      <c r="AI43" s="425"/>
      <c r="AJ43" s="425"/>
      <c r="AK43" s="425"/>
      <c r="AL43" s="214"/>
      <c r="AM43" s="426" t="str">
        <f t="shared" si="0"/>
        <v/>
      </c>
      <c r="AN43" s="426"/>
      <c r="AO43" s="425"/>
      <c r="AP43" s="425"/>
      <c r="AQ43" s="425"/>
      <c r="AR43" s="425"/>
      <c r="AS43" s="425"/>
      <c r="AT43" s="425"/>
      <c r="AU43" s="425"/>
      <c r="AV43" s="425"/>
      <c r="AW43" s="425"/>
      <c r="AX43" s="425"/>
      <c r="AY43" s="425"/>
      <c r="AZ43" s="425"/>
      <c r="BA43" s="425"/>
      <c r="BB43" s="425"/>
      <c r="BC43" s="425"/>
      <c r="BD43" s="214"/>
      <c r="BE43" s="426" t="str">
        <f t="shared" si="1"/>
        <v/>
      </c>
      <c r="BF43" s="426"/>
      <c r="BG43" s="425"/>
      <c r="BH43" s="425"/>
      <c r="BI43" s="425"/>
      <c r="BJ43" s="425"/>
      <c r="BK43" s="425"/>
      <c r="BL43" s="425"/>
      <c r="BM43" s="425"/>
      <c r="BN43" s="425"/>
      <c r="BO43" s="425"/>
      <c r="BP43" s="425"/>
      <c r="BQ43" s="425"/>
      <c r="BR43" s="425"/>
      <c r="BS43" s="425"/>
      <c r="BT43" s="425"/>
      <c r="BU43" s="425"/>
      <c r="BV43" s="214"/>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4"/>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1"/>
      <c r="DG43" s="427" t="str">
        <f>IF('各会計、関係団体の財政状況及び健全化判断比率'!BR16="","",'各会計、関係団体の財政状況及び健全化判断比率'!BR16)</f>
        <v/>
      </c>
      <c r="DH43" s="427"/>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QY+J6CpTDMtWUOa/+Vanq7tFzZ4bmyelyEPvDLBpcxgL2bvw3JmtcUHeXfyHbCVTUgmMwnnDKwsTY8cK89Tv2Q==" saltValue="HLF3FlAtKoQGqua9JrW6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8" t="s">
        <v>216</v>
      </c>
      <c r="DI1" s="799"/>
      <c r="DJ1" s="799"/>
      <c r="DK1" s="799"/>
      <c r="DL1" s="799"/>
      <c r="DM1" s="799"/>
      <c r="DN1" s="800"/>
      <c r="DO1" s="226"/>
      <c r="DP1" s="798" t="s">
        <v>217</v>
      </c>
      <c r="DQ1" s="799"/>
      <c r="DR1" s="799"/>
      <c r="DS1" s="799"/>
      <c r="DT1" s="799"/>
      <c r="DU1" s="799"/>
      <c r="DV1" s="799"/>
      <c r="DW1" s="799"/>
      <c r="DX1" s="799"/>
      <c r="DY1" s="799"/>
      <c r="DZ1" s="799"/>
      <c r="EA1" s="799"/>
      <c r="EB1" s="799"/>
      <c r="EC1" s="800"/>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0" t="s">
        <v>219</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220</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221</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222</v>
      </c>
      <c r="S4" s="741"/>
      <c r="T4" s="741"/>
      <c r="U4" s="741"/>
      <c r="V4" s="741"/>
      <c r="W4" s="741"/>
      <c r="X4" s="741"/>
      <c r="Y4" s="742"/>
      <c r="Z4" s="740" t="s">
        <v>223</v>
      </c>
      <c r="AA4" s="741"/>
      <c r="AB4" s="741"/>
      <c r="AC4" s="742"/>
      <c r="AD4" s="740" t="s">
        <v>224</v>
      </c>
      <c r="AE4" s="741"/>
      <c r="AF4" s="741"/>
      <c r="AG4" s="741"/>
      <c r="AH4" s="741"/>
      <c r="AI4" s="741"/>
      <c r="AJ4" s="741"/>
      <c r="AK4" s="742"/>
      <c r="AL4" s="740" t="s">
        <v>223</v>
      </c>
      <c r="AM4" s="741"/>
      <c r="AN4" s="741"/>
      <c r="AO4" s="742"/>
      <c r="AP4" s="801" t="s">
        <v>225</v>
      </c>
      <c r="AQ4" s="801"/>
      <c r="AR4" s="801"/>
      <c r="AS4" s="801"/>
      <c r="AT4" s="801"/>
      <c r="AU4" s="801"/>
      <c r="AV4" s="801"/>
      <c r="AW4" s="801"/>
      <c r="AX4" s="801"/>
      <c r="AY4" s="801"/>
      <c r="AZ4" s="801"/>
      <c r="BA4" s="801"/>
      <c r="BB4" s="801"/>
      <c r="BC4" s="801"/>
      <c r="BD4" s="801"/>
      <c r="BE4" s="801"/>
      <c r="BF4" s="801"/>
      <c r="BG4" s="801" t="s">
        <v>226</v>
      </c>
      <c r="BH4" s="801"/>
      <c r="BI4" s="801"/>
      <c r="BJ4" s="801"/>
      <c r="BK4" s="801"/>
      <c r="BL4" s="801"/>
      <c r="BM4" s="801"/>
      <c r="BN4" s="801"/>
      <c r="BO4" s="801" t="s">
        <v>223</v>
      </c>
      <c r="BP4" s="801"/>
      <c r="BQ4" s="801"/>
      <c r="BR4" s="801"/>
      <c r="BS4" s="801" t="s">
        <v>227</v>
      </c>
      <c r="BT4" s="801"/>
      <c r="BU4" s="801"/>
      <c r="BV4" s="801"/>
      <c r="BW4" s="801"/>
      <c r="BX4" s="801"/>
      <c r="BY4" s="801"/>
      <c r="BZ4" s="801"/>
      <c r="CA4" s="801"/>
      <c r="CB4" s="801"/>
      <c r="CD4" s="783" t="s">
        <v>228</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30" customFormat="1" ht="11.25" customHeight="1" x14ac:dyDescent="0.15">
      <c r="B5" s="745" t="s">
        <v>229</v>
      </c>
      <c r="C5" s="746"/>
      <c r="D5" s="746"/>
      <c r="E5" s="746"/>
      <c r="F5" s="746"/>
      <c r="G5" s="746"/>
      <c r="H5" s="746"/>
      <c r="I5" s="746"/>
      <c r="J5" s="746"/>
      <c r="K5" s="746"/>
      <c r="L5" s="746"/>
      <c r="M5" s="746"/>
      <c r="N5" s="746"/>
      <c r="O5" s="746"/>
      <c r="P5" s="746"/>
      <c r="Q5" s="747"/>
      <c r="R5" s="734">
        <v>18958350</v>
      </c>
      <c r="S5" s="735"/>
      <c r="T5" s="735"/>
      <c r="U5" s="735"/>
      <c r="V5" s="735"/>
      <c r="W5" s="735"/>
      <c r="X5" s="735"/>
      <c r="Y5" s="778"/>
      <c r="Z5" s="796">
        <v>42.1</v>
      </c>
      <c r="AA5" s="796"/>
      <c r="AB5" s="796"/>
      <c r="AC5" s="796"/>
      <c r="AD5" s="797">
        <v>17426193</v>
      </c>
      <c r="AE5" s="797"/>
      <c r="AF5" s="797"/>
      <c r="AG5" s="797"/>
      <c r="AH5" s="797"/>
      <c r="AI5" s="797"/>
      <c r="AJ5" s="797"/>
      <c r="AK5" s="797"/>
      <c r="AL5" s="779">
        <v>75.599999999999994</v>
      </c>
      <c r="AM5" s="750"/>
      <c r="AN5" s="750"/>
      <c r="AO5" s="780"/>
      <c r="AP5" s="745" t="s">
        <v>230</v>
      </c>
      <c r="AQ5" s="746"/>
      <c r="AR5" s="746"/>
      <c r="AS5" s="746"/>
      <c r="AT5" s="746"/>
      <c r="AU5" s="746"/>
      <c r="AV5" s="746"/>
      <c r="AW5" s="746"/>
      <c r="AX5" s="746"/>
      <c r="AY5" s="746"/>
      <c r="AZ5" s="746"/>
      <c r="BA5" s="746"/>
      <c r="BB5" s="746"/>
      <c r="BC5" s="746"/>
      <c r="BD5" s="746"/>
      <c r="BE5" s="746"/>
      <c r="BF5" s="747"/>
      <c r="BG5" s="679">
        <v>17579073</v>
      </c>
      <c r="BH5" s="680"/>
      <c r="BI5" s="680"/>
      <c r="BJ5" s="680"/>
      <c r="BK5" s="680"/>
      <c r="BL5" s="680"/>
      <c r="BM5" s="680"/>
      <c r="BN5" s="681"/>
      <c r="BO5" s="716">
        <v>92.7</v>
      </c>
      <c r="BP5" s="716"/>
      <c r="BQ5" s="716"/>
      <c r="BR5" s="716"/>
      <c r="BS5" s="717">
        <v>152880</v>
      </c>
      <c r="BT5" s="717"/>
      <c r="BU5" s="717"/>
      <c r="BV5" s="717"/>
      <c r="BW5" s="717"/>
      <c r="BX5" s="717"/>
      <c r="BY5" s="717"/>
      <c r="BZ5" s="717"/>
      <c r="CA5" s="717"/>
      <c r="CB5" s="776"/>
      <c r="CD5" s="783" t="s">
        <v>225</v>
      </c>
      <c r="CE5" s="784"/>
      <c r="CF5" s="784"/>
      <c r="CG5" s="784"/>
      <c r="CH5" s="784"/>
      <c r="CI5" s="784"/>
      <c r="CJ5" s="784"/>
      <c r="CK5" s="784"/>
      <c r="CL5" s="784"/>
      <c r="CM5" s="784"/>
      <c r="CN5" s="784"/>
      <c r="CO5" s="784"/>
      <c r="CP5" s="784"/>
      <c r="CQ5" s="785"/>
      <c r="CR5" s="783" t="s">
        <v>231</v>
      </c>
      <c r="CS5" s="784"/>
      <c r="CT5" s="784"/>
      <c r="CU5" s="784"/>
      <c r="CV5" s="784"/>
      <c r="CW5" s="784"/>
      <c r="CX5" s="784"/>
      <c r="CY5" s="785"/>
      <c r="CZ5" s="783" t="s">
        <v>223</v>
      </c>
      <c r="DA5" s="784"/>
      <c r="DB5" s="784"/>
      <c r="DC5" s="785"/>
      <c r="DD5" s="783" t="s">
        <v>232</v>
      </c>
      <c r="DE5" s="784"/>
      <c r="DF5" s="784"/>
      <c r="DG5" s="784"/>
      <c r="DH5" s="784"/>
      <c r="DI5" s="784"/>
      <c r="DJ5" s="784"/>
      <c r="DK5" s="784"/>
      <c r="DL5" s="784"/>
      <c r="DM5" s="784"/>
      <c r="DN5" s="784"/>
      <c r="DO5" s="784"/>
      <c r="DP5" s="785"/>
      <c r="DQ5" s="783" t="s">
        <v>233</v>
      </c>
      <c r="DR5" s="784"/>
      <c r="DS5" s="784"/>
      <c r="DT5" s="784"/>
      <c r="DU5" s="784"/>
      <c r="DV5" s="784"/>
      <c r="DW5" s="784"/>
      <c r="DX5" s="784"/>
      <c r="DY5" s="784"/>
      <c r="DZ5" s="784"/>
      <c r="EA5" s="784"/>
      <c r="EB5" s="784"/>
      <c r="EC5" s="785"/>
    </row>
    <row r="6" spans="2:143" ht="11.25" customHeight="1" x14ac:dyDescent="0.15">
      <c r="B6" s="676" t="s">
        <v>234</v>
      </c>
      <c r="C6" s="677"/>
      <c r="D6" s="677"/>
      <c r="E6" s="677"/>
      <c r="F6" s="677"/>
      <c r="G6" s="677"/>
      <c r="H6" s="677"/>
      <c r="I6" s="677"/>
      <c r="J6" s="677"/>
      <c r="K6" s="677"/>
      <c r="L6" s="677"/>
      <c r="M6" s="677"/>
      <c r="N6" s="677"/>
      <c r="O6" s="677"/>
      <c r="P6" s="677"/>
      <c r="Q6" s="678"/>
      <c r="R6" s="679">
        <v>310736</v>
      </c>
      <c r="S6" s="680"/>
      <c r="T6" s="680"/>
      <c r="U6" s="680"/>
      <c r="V6" s="680"/>
      <c r="W6" s="680"/>
      <c r="X6" s="680"/>
      <c r="Y6" s="681"/>
      <c r="Z6" s="716">
        <v>0.7</v>
      </c>
      <c r="AA6" s="716"/>
      <c r="AB6" s="716"/>
      <c r="AC6" s="716"/>
      <c r="AD6" s="717">
        <v>310736</v>
      </c>
      <c r="AE6" s="717"/>
      <c r="AF6" s="717"/>
      <c r="AG6" s="717"/>
      <c r="AH6" s="717"/>
      <c r="AI6" s="717"/>
      <c r="AJ6" s="717"/>
      <c r="AK6" s="717"/>
      <c r="AL6" s="682">
        <v>1.3</v>
      </c>
      <c r="AM6" s="683"/>
      <c r="AN6" s="683"/>
      <c r="AO6" s="718"/>
      <c r="AP6" s="676" t="s">
        <v>235</v>
      </c>
      <c r="AQ6" s="677"/>
      <c r="AR6" s="677"/>
      <c r="AS6" s="677"/>
      <c r="AT6" s="677"/>
      <c r="AU6" s="677"/>
      <c r="AV6" s="677"/>
      <c r="AW6" s="677"/>
      <c r="AX6" s="677"/>
      <c r="AY6" s="677"/>
      <c r="AZ6" s="677"/>
      <c r="BA6" s="677"/>
      <c r="BB6" s="677"/>
      <c r="BC6" s="677"/>
      <c r="BD6" s="677"/>
      <c r="BE6" s="677"/>
      <c r="BF6" s="678"/>
      <c r="BG6" s="679">
        <v>17579073</v>
      </c>
      <c r="BH6" s="680"/>
      <c r="BI6" s="680"/>
      <c r="BJ6" s="680"/>
      <c r="BK6" s="680"/>
      <c r="BL6" s="680"/>
      <c r="BM6" s="680"/>
      <c r="BN6" s="681"/>
      <c r="BO6" s="716">
        <v>92.7</v>
      </c>
      <c r="BP6" s="716"/>
      <c r="BQ6" s="716"/>
      <c r="BR6" s="716"/>
      <c r="BS6" s="717">
        <v>152880</v>
      </c>
      <c r="BT6" s="717"/>
      <c r="BU6" s="717"/>
      <c r="BV6" s="717"/>
      <c r="BW6" s="717"/>
      <c r="BX6" s="717"/>
      <c r="BY6" s="717"/>
      <c r="BZ6" s="717"/>
      <c r="CA6" s="717"/>
      <c r="CB6" s="776"/>
      <c r="CD6" s="737" t="s">
        <v>236</v>
      </c>
      <c r="CE6" s="738"/>
      <c r="CF6" s="738"/>
      <c r="CG6" s="738"/>
      <c r="CH6" s="738"/>
      <c r="CI6" s="738"/>
      <c r="CJ6" s="738"/>
      <c r="CK6" s="738"/>
      <c r="CL6" s="738"/>
      <c r="CM6" s="738"/>
      <c r="CN6" s="738"/>
      <c r="CO6" s="738"/>
      <c r="CP6" s="738"/>
      <c r="CQ6" s="739"/>
      <c r="CR6" s="679">
        <v>323641</v>
      </c>
      <c r="CS6" s="680"/>
      <c r="CT6" s="680"/>
      <c r="CU6" s="680"/>
      <c r="CV6" s="680"/>
      <c r="CW6" s="680"/>
      <c r="CX6" s="680"/>
      <c r="CY6" s="681"/>
      <c r="CZ6" s="779">
        <v>0.7</v>
      </c>
      <c r="DA6" s="750"/>
      <c r="DB6" s="750"/>
      <c r="DC6" s="782"/>
      <c r="DD6" s="685">
        <v>1961</v>
      </c>
      <c r="DE6" s="680"/>
      <c r="DF6" s="680"/>
      <c r="DG6" s="680"/>
      <c r="DH6" s="680"/>
      <c r="DI6" s="680"/>
      <c r="DJ6" s="680"/>
      <c r="DK6" s="680"/>
      <c r="DL6" s="680"/>
      <c r="DM6" s="680"/>
      <c r="DN6" s="680"/>
      <c r="DO6" s="680"/>
      <c r="DP6" s="681"/>
      <c r="DQ6" s="685">
        <v>323641</v>
      </c>
      <c r="DR6" s="680"/>
      <c r="DS6" s="680"/>
      <c r="DT6" s="680"/>
      <c r="DU6" s="680"/>
      <c r="DV6" s="680"/>
      <c r="DW6" s="680"/>
      <c r="DX6" s="680"/>
      <c r="DY6" s="680"/>
      <c r="DZ6" s="680"/>
      <c r="EA6" s="680"/>
      <c r="EB6" s="680"/>
      <c r="EC6" s="723"/>
    </row>
    <row r="7" spans="2:143" ht="11.25" customHeight="1" x14ac:dyDescent="0.15">
      <c r="B7" s="676" t="s">
        <v>237</v>
      </c>
      <c r="C7" s="677"/>
      <c r="D7" s="677"/>
      <c r="E7" s="677"/>
      <c r="F7" s="677"/>
      <c r="G7" s="677"/>
      <c r="H7" s="677"/>
      <c r="I7" s="677"/>
      <c r="J7" s="677"/>
      <c r="K7" s="677"/>
      <c r="L7" s="677"/>
      <c r="M7" s="677"/>
      <c r="N7" s="677"/>
      <c r="O7" s="677"/>
      <c r="P7" s="677"/>
      <c r="Q7" s="678"/>
      <c r="R7" s="679">
        <v>17404</v>
      </c>
      <c r="S7" s="680"/>
      <c r="T7" s="680"/>
      <c r="U7" s="680"/>
      <c r="V7" s="680"/>
      <c r="W7" s="680"/>
      <c r="X7" s="680"/>
      <c r="Y7" s="681"/>
      <c r="Z7" s="716">
        <v>0</v>
      </c>
      <c r="AA7" s="716"/>
      <c r="AB7" s="716"/>
      <c r="AC7" s="716"/>
      <c r="AD7" s="717">
        <v>17404</v>
      </c>
      <c r="AE7" s="717"/>
      <c r="AF7" s="717"/>
      <c r="AG7" s="717"/>
      <c r="AH7" s="717"/>
      <c r="AI7" s="717"/>
      <c r="AJ7" s="717"/>
      <c r="AK7" s="717"/>
      <c r="AL7" s="682">
        <v>0.1</v>
      </c>
      <c r="AM7" s="683"/>
      <c r="AN7" s="683"/>
      <c r="AO7" s="718"/>
      <c r="AP7" s="676" t="s">
        <v>238</v>
      </c>
      <c r="AQ7" s="677"/>
      <c r="AR7" s="677"/>
      <c r="AS7" s="677"/>
      <c r="AT7" s="677"/>
      <c r="AU7" s="677"/>
      <c r="AV7" s="677"/>
      <c r="AW7" s="677"/>
      <c r="AX7" s="677"/>
      <c r="AY7" s="677"/>
      <c r="AZ7" s="677"/>
      <c r="BA7" s="677"/>
      <c r="BB7" s="677"/>
      <c r="BC7" s="677"/>
      <c r="BD7" s="677"/>
      <c r="BE7" s="677"/>
      <c r="BF7" s="678"/>
      <c r="BG7" s="679">
        <v>8911488</v>
      </c>
      <c r="BH7" s="680"/>
      <c r="BI7" s="680"/>
      <c r="BJ7" s="680"/>
      <c r="BK7" s="680"/>
      <c r="BL7" s="680"/>
      <c r="BM7" s="680"/>
      <c r="BN7" s="681"/>
      <c r="BO7" s="716">
        <v>47</v>
      </c>
      <c r="BP7" s="716"/>
      <c r="BQ7" s="716"/>
      <c r="BR7" s="716"/>
      <c r="BS7" s="717">
        <v>152341</v>
      </c>
      <c r="BT7" s="717"/>
      <c r="BU7" s="717"/>
      <c r="BV7" s="717"/>
      <c r="BW7" s="717"/>
      <c r="BX7" s="717"/>
      <c r="BY7" s="717"/>
      <c r="BZ7" s="717"/>
      <c r="CA7" s="717"/>
      <c r="CB7" s="776"/>
      <c r="CD7" s="712" t="s">
        <v>239</v>
      </c>
      <c r="CE7" s="713"/>
      <c r="CF7" s="713"/>
      <c r="CG7" s="713"/>
      <c r="CH7" s="713"/>
      <c r="CI7" s="713"/>
      <c r="CJ7" s="713"/>
      <c r="CK7" s="713"/>
      <c r="CL7" s="713"/>
      <c r="CM7" s="713"/>
      <c r="CN7" s="713"/>
      <c r="CO7" s="713"/>
      <c r="CP7" s="713"/>
      <c r="CQ7" s="714"/>
      <c r="CR7" s="679">
        <v>5415642</v>
      </c>
      <c r="CS7" s="680"/>
      <c r="CT7" s="680"/>
      <c r="CU7" s="680"/>
      <c r="CV7" s="680"/>
      <c r="CW7" s="680"/>
      <c r="CX7" s="680"/>
      <c r="CY7" s="681"/>
      <c r="CZ7" s="716">
        <v>12.5</v>
      </c>
      <c r="DA7" s="716"/>
      <c r="DB7" s="716"/>
      <c r="DC7" s="716"/>
      <c r="DD7" s="685">
        <v>372727</v>
      </c>
      <c r="DE7" s="680"/>
      <c r="DF7" s="680"/>
      <c r="DG7" s="680"/>
      <c r="DH7" s="680"/>
      <c r="DI7" s="680"/>
      <c r="DJ7" s="680"/>
      <c r="DK7" s="680"/>
      <c r="DL7" s="680"/>
      <c r="DM7" s="680"/>
      <c r="DN7" s="680"/>
      <c r="DO7" s="680"/>
      <c r="DP7" s="681"/>
      <c r="DQ7" s="685">
        <v>4565721</v>
      </c>
      <c r="DR7" s="680"/>
      <c r="DS7" s="680"/>
      <c r="DT7" s="680"/>
      <c r="DU7" s="680"/>
      <c r="DV7" s="680"/>
      <c r="DW7" s="680"/>
      <c r="DX7" s="680"/>
      <c r="DY7" s="680"/>
      <c r="DZ7" s="680"/>
      <c r="EA7" s="680"/>
      <c r="EB7" s="680"/>
      <c r="EC7" s="723"/>
    </row>
    <row r="8" spans="2:143" ht="11.25" customHeight="1" x14ac:dyDescent="0.15">
      <c r="B8" s="676" t="s">
        <v>240</v>
      </c>
      <c r="C8" s="677"/>
      <c r="D8" s="677"/>
      <c r="E8" s="677"/>
      <c r="F8" s="677"/>
      <c r="G8" s="677"/>
      <c r="H8" s="677"/>
      <c r="I8" s="677"/>
      <c r="J8" s="677"/>
      <c r="K8" s="677"/>
      <c r="L8" s="677"/>
      <c r="M8" s="677"/>
      <c r="N8" s="677"/>
      <c r="O8" s="677"/>
      <c r="P8" s="677"/>
      <c r="Q8" s="678"/>
      <c r="R8" s="679">
        <v>120897</v>
      </c>
      <c r="S8" s="680"/>
      <c r="T8" s="680"/>
      <c r="U8" s="680"/>
      <c r="V8" s="680"/>
      <c r="W8" s="680"/>
      <c r="X8" s="680"/>
      <c r="Y8" s="681"/>
      <c r="Z8" s="716">
        <v>0.3</v>
      </c>
      <c r="AA8" s="716"/>
      <c r="AB8" s="716"/>
      <c r="AC8" s="716"/>
      <c r="AD8" s="717">
        <v>120897</v>
      </c>
      <c r="AE8" s="717"/>
      <c r="AF8" s="717"/>
      <c r="AG8" s="717"/>
      <c r="AH8" s="717"/>
      <c r="AI8" s="717"/>
      <c r="AJ8" s="717"/>
      <c r="AK8" s="717"/>
      <c r="AL8" s="682">
        <v>0.5</v>
      </c>
      <c r="AM8" s="683"/>
      <c r="AN8" s="683"/>
      <c r="AO8" s="718"/>
      <c r="AP8" s="676" t="s">
        <v>241</v>
      </c>
      <c r="AQ8" s="677"/>
      <c r="AR8" s="677"/>
      <c r="AS8" s="677"/>
      <c r="AT8" s="677"/>
      <c r="AU8" s="677"/>
      <c r="AV8" s="677"/>
      <c r="AW8" s="677"/>
      <c r="AX8" s="677"/>
      <c r="AY8" s="677"/>
      <c r="AZ8" s="677"/>
      <c r="BA8" s="677"/>
      <c r="BB8" s="677"/>
      <c r="BC8" s="677"/>
      <c r="BD8" s="677"/>
      <c r="BE8" s="677"/>
      <c r="BF8" s="678"/>
      <c r="BG8" s="679">
        <v>229221</v>
      </c>
      <c r="BH8" s="680"/>
      <c r="BI8" s="680"/>
      <c r="BJ8" s="680"/>
      <c r="BK8" s="680"/>
      <c r="BL8" s="680"/>
      <c r="BM8" s="680"/>
      <c r="BN8" s="681"/>
      <c r="BO8" s="716">
        <v>1.2</v>
      </c>
      <c r="BP8" s="716"/>
      <c r="BQ8" s="716"/>
      <c r="BR8" s="716"/>
      <c r="BS8" s="685" t="s">
        <v>130</v>
      </c>
      <c r="BT8" s="680"/>
      <c r="BU8" s="680"/>
      <c r="BV8" s="680"/>
      <c r="BW8" s="680"/>
      <c r="BX8" s="680"/>
      <c r="BY8" s="680"/>
      <c r="BZ8" s="680"/>
      <c r="CA8" s="680"/>
      <c r="CB8" s="723"/>
      <c r="CD8" s="712" t="s">
        <v>242</v>
      </c>
      <c r="CE8" s="713"/>
      <c r="CF8" s="713"/>
      <c r="CG8" s="713"/>
      <c r="CH8" s="713"/>
      <c r="CI8" s="713"/>
      <c r="CJ8" s="713"/>
      <c r="CK8" s="713"/>
      <c r="CL8" s="713"/>
      <c r="CM8" s="713"/>
      <c r="CN8" s="713"/>
      <c r="CO8" s="713"/>
      <c r="CP8" s="713"/>
      <c r="CQ8" s="714"/>
      <c r="CR8" s="679">
        <v>16067460</v>
      </c>
      <c r="CS8" s="680"/>
      <c r="CT8" s="680"/>
      <c r="CU8" s="680"/>
      <c r="CV8" s="680"/>
      <c r="CW8" s="680"/>
      <c r="CX8" s="680"/>
      <c r="CY8" s="681"/>
      <c r="CZ8" s="716">
        <v>37</v>
      </c>
      <c r="DA8" s="716"/>
      <c r="DB8" s="716"/>
      <c r="DC8" s="716"/>
      <c r="DD8" s="685">
        <v>179493</v>
      </c>
      <c r="DE8" s="680"/>
      <c r="DF8" s="680"/>
      <c r="DG8" s="680"/>
      <c r="DH8" s="680"/>
      <c r="DI8" s="680"/>
      <c r="DJ8" s="680"/>
      <c r="DK8" s="680"/>
      <c r="DL8" s="680"/>
      <c r="DM8" s="680"/>
      <c r="DN8" s="680"/>
      <c r="DO8" s="680"/>
      <c r="DP8" s="681"/>
      <c r="DQ8" s="685">
        <v>8699356</v>
      </c>
      <c r="DR8" s="680"/>
      <c r="DS8" s="680"/>
      <c r="DT8" s="680"/>
      <c r="DU8" s="680"/>
      <c r="DV8" s="680"/>
      <c r="DW8" s="680"/>
      <c r="DX8" s="680"/>
      <c r="DY8" s="680"/>
      <c r="DZ8" s="680"/>
      <c r="EA8" s="680"/>
      <c r="EB8" s="680"/>
      <c r="EC8" s="723"/>
    </row>
    <row r="9" spans="2:143" ht="11.25" customHeight="1" x14ac:dyDescent="0.15">
      <c r="B9" s="676" t="s">
        <v>243</v>
      </c>
      <c r="C9" s="677"/>
      <c r="D9" s="677"/>
      <c r="E9" s="677"/>
      <c r="F9" s="677"/>
      <c r="G9" s="677"/>
      <c r="H9" s="677"/>
      <c r="I9" s="677"/>
      <c r="J9" s="677"/>
      <c r="K9" s="677"/>
      <c r="L9" s="677"/>
      <c r="M9" s="677"/>
      <c r="N9" s="677"/>
      <c r="O9" s="677"/>
      <c r="P9" s="677"/>
      <c r="Q9" s="678"/>
      <c r="R9" s="679">
        <v>62259</v>
      </c>
      <c r="S9" s="680"/>
      <c r="T9" s="680"/>
      <c r="U9" s="680"/>
      <c r="V9" s="680"/>
      <c r="W9" s="680"/>
      <c r="X9" s="680"/>
      <c r="Y9" s="681"/>
      <c r="Z9" s="716">
        <v>0.1</v>
      </c>
      <c r="AA9" s="716"/>
      <c r="AB9" s="716"/>
      <c r="AC9" s="716"/>
      <c r="AD9" s="717">
        <v>62259</v>
      </c>
      <c r="AE9" s="717"/>
      <c r="AF9" s="717"/>
      <c r="AG9" s="717"/>
      <c r="AH9" s="717"/>
      <c r="AI9" s="717"/>
      <c r="AJ9" s="717"/>
      <c r="AK9" s="717"/>
      <c r="AL9" s="682">
        <v>0.3</v>
      </c>
      <c r="AM9" s="683"/>
      <c r="AN9" s="683"/>
      <c r="AO9" s="718"/>
      <c r="AP9" s="676" t="s">
        <v>244</v>
      </c>
      <c r="AQ9" s="677"/>
      <c r="AR9" s="677"/>
      <c r="AS9" s="677"/>
      <c r="AT9" s="677"/>
      <c r="AU9" s="677"/>
      <c r="AV9" s="677"/>
      <c r="AW9" s="677"/>
      <c r="AX9" s="677"/>
      <c r="AY9" s="677"/>
      <c r="AZ9" s="677"/>
      <c r="BA9" s="677"/>
      <c r="BB9" s="677"/>
      <c r="BC9" s="677"/>
      <c r="BD9" s="677"/>
      <c r="BE9" s="677"/>
      <c r="BF9" s="678"/>
      <c r="BG9" s="679">
        <v>7311350</v>
      </c>
      <c r="BH9" s="680"/>
      <c r="BI9" s="680"/>
      <c r="BJ9" s="680"/>
      <c r="BK9" s="680"/>
      <c r="BL9" s="680"/>
      <c r="BM9" s="680"/>
      <c r="BN9" s="681"/>
      <c r="BO9" s="716">
        <v>38.6</v>
      </c>
      <c r="BP9" s="716"/>
      <c r="BQ9" s="716"/>
      <c r="BR9" s="716"/>
      <c r="BS9" s="685" t="s">
        <v>130</v>
      </c>
      <c r="BT9" s="680"/>
      <c r="BU9" s="680"/>
      <c r="BV9" s="680"/>
      <c r="BW9" s="680"/>
      <c r="BX9" s="680"/>
      <c r="BY9" s="680"/>
      <c r="BZ9" s="680"/>
      <c r="CA9" s="680"/>
      <c r="CB9" s="723"/>
      <c r="CD9" s="712" t="s">
        <v>245</v>
      </c>
      <c r="CE9" s="713"/>
      <c r="CF9" s="713"/>
      <c r="CG9" s="713"/>
      <c r="CH9" s="713"/>
      <c r="CI9" s="713"/>
      <c r="CJ9" s="713"/>
      <c r="CK9" s="713"/>
      <c r="CL9" s="713"/>
      <c r="CM9" s="713"/>
      <c r="CN9" s="713"/>
      <c r="CO9" s="713"/>
      <c r="CP9" s="713"/>
      <c r="CQ9" s="714"/>
      <c r="CR9" s="679">
        <v>4007445</v>
      </c>
      <c r="CS9" s="680"/>
      <c r="CT9" s="680"/>
      <c r="CU9" s="680"/>
      <c r="CV9" s="680"/>
      <c r="CW9" s="680"/>
      <c r="CX9" s="680"/>
      <c r="CY9" s="681"/>
      <c r="CZ9" s="716">
        <v>9.1999999999999993</v>
      </c>
      <c r="DA9" s="716"/>
      <c r="DB9" s="716"/>
      <c r="DC9" s="716"/>
      <c r="DD9" s="685">
        <v>172158</v>
      </c>
      <c r="DE9" s="680"/>
      <c r="DF9" s="680"/>
      <c r="DG9" s="680"/>
      <c r="DH9" s="680"/>
      <c r="DI9" s="680"/>
      <c r="DJ9" s="680"/>
      <c r="DK9" s="680"/>
      <c r="DL9" s="680"/>
      <c r="DM9" s="680"/>
      <c r="DN9" s="680"/>
      <c r="DO9" s="680"/>
      <c r="DP9" s="681"/>
      <c r="DQ9" s="685">
        <v>3461444</v>
      </c>
      <c r="DR9" s="680"/>
      <c r="DS9" s="680"/>
      <c r="DT9" s="680"/>
      <c r="DU9" s="680"/>
      <c r="DV9" s="680"/>
      <c r="DW9" s="680"/>
      <c r="DX9" s="680"/>
      <c r="DY9" s="680"/>
      <c r="DZ9" s="680"/>
      <c r="EA9" s="680"/>
      <c r="EB9" s="680"/>
      <c r="EC9" s="723"/>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716" t="s">
        <v>247</v>
      </c>
      <c r="AA10" s="716"/>
      <c r="AB10" s="716"/>
      <c r="AC10" s="716"/>
      <c r="AD10" s="717" t="s">
        <v>247</v>
      </c>
      <c r="AE10" s="717"/>
      <c r="AF10" s="717"/>
      <c r="AG10" s="717"/>
      <c r="AH10" s="717"/>
      <c r="AI10" s="717"/>
      <c r="AJ10" s="717"/>
      <c r="AK10" s="717"/>
      <c r="AL10" s="682" t="s">
        <v>130</v>
      </c>
      <c r="AM10" s="683"/>
      <c r="AN10" s="683"/>
      <c r="AO10" s="718"/>
      <c r="AP10" s="676" t="s">
        <v>248</v>
      </c>
      <c r="AQ10" s="677"/>
      <c r="AR10" s="677"/>
      <c r="AS10" s="677"/>
      <c r="AT10" s="677"/>
      <c r="AU10" s="677"/>
      <c r="AV10" s="677"/>
      <c r="AW10" s="677"/>
      <c r="AX10" s="677"/>
      <c r="AY10" s="677"/>
      <c r="AZ10" s="677"/>
      <c r="BA10" s="677"/>
      <c r="BB10" s="677"/>
      <c r="BC10" s="677"/>
      <c r="BD10" s="677"/>
      <c r="BE10" s="677"/>
      <c r="BF10" s="678"/>
      <c r="BG10" s="679">
        <v>301159</v>
      </c>
      <c r="BH10" s="680"/>
      <c r="BI10" s="680"/>
      <c r="BJ10" s="680"/>
      <c r="BK10" s="680"/>
      <c r="BL10" s="680"/>
      <c r="BM10" s="680"/>
      <c r="BN10" s="681"/>
      <c r="BO10" s="716">
        <v>1.6</v>
      </c>
      <c r="BP10" s="716"/>
      <c r="BQ10" s="716"/>
      <c r="BR10" s="716"/>
      <c r="BS10" s="685" t="s">
        <v>249</v>
      </c>
      <c r="BT10" s="680"/>
      <c r="BU10" s="680"/>
      <c r="BV10" s="680"/>
      <c r="BW10" s="680"/>
      <c r="BX10" s="680"/>
      <c r="BY10" s="680"/>
      <c r="BZ10" s="680"/>
      <c r="CA10" s="680"/>
      <c r="CB10" s="723"/>
      <c r="CD10" s="712" t="s">
        <v>250</v>
      </c>
      <c r="CE10" s="713"/>
      <c r="CF10" s="713"/>
      <c r="CG10" s="713"/>
      <c r="CH10" s="713"/>
      <c r="CI10" s="713"/>
      <c r="CJ10" s="713"/>
      <c r="CK10" s="713"/>
      <c r="CL10" s="713"/>
      <c r="CM10" s="713"/>
      <c r="CN10" s="713"/>
      <c r="CO10" s="713"/>
      <c r="CP10" s="713"/>
      <c r="CQ10" s="714"/>
      <c r="CR10" s="679">
        <v>50500</v>
      </c>
      <c r="CS10" s="680"/>
      <c r="CT10" s="680"/>
      <c r="CU10" s="680"/>
      <c r="CV10" s="680"/>
      <c r="CW10" s="680"/>
      <c r="CX10" s="680"/>
      <c r="CY10" s="681"/>
      <c r="CZ10" s="716">
        <v>0.1</v>
      </c>
      <c r="DA10" s="716"/>
      <c r="DB10" s="716"/>
      <c r="DC10" s="716"/>
      <c r="DD10" s="685" t="s">
        <v>249</v>
      </c>
      <c r="DE10" s="680"/>
      <c r="DF10" s="680"/>
      <c r="DG10" s="680"/>
      <c r="DH10" s="680"/>
      <c r="DI10" s="680"/>
      <c r="DJ10" s="680"/>
      <c r="DK10" s="680"/>
      <c r="DL10" s="680"/>
      <c r="DM10" s="680"/>
      <c r="DN10" s="680"/>
      <c r="DO10" s="680"/>
      <c r="DP10" s="681"/>
      <c r="DQ10" s="685">
        <v>40740</v>
      </c>
      <c r="DR10" s="680"/>
      <c r="DS10" s="680"/>
      <c r="DT10" s="680"/>
      <c r="DU10" s="680"/>
      <c r="DV10" s="680"/>
      <c r="DW10" s="680"/>
      <c r="DX10" s="680"/>
      <c r="DY10" s="680"/>
      <c r="DZ10" s="680"/>
      <c r="EA10" s="680"/>
      <c r="EB10" s="680"/>
      <c r="EC10" s="723"/>
    </row>
    <row r="11" spans="2:143" ht="11.25" customHeight="1" x14ac:dyDescent="0.15">
      <c r="B11" s="676" t="s">
        <v>251</v>
      </c>
      <c r="C11" s="677"/>
      <c r="D11" s="677"/>
      <c r="E11" s="677"/>
      <c r="F11" s="677"/>
      <c r="G11" s="677"/>
      <c r="H11" s="677"/>
      <c r="I11" s="677"/>
      <c r="J11" s="677"/>
      <c r="K11" s="677"/>
      <c r="L11" s="677"/>
      <c r="M11" s="677"/>
      <c r="N11" s="677"/>
      <c r="O11" s="677"/>
      <c r="P11" s="677"/>
      <c r="Q11" s="678"/>
      <c r="R11" s="679">
        <v>2194785</v>
      </c>
      <c r="S11" s="680"/>
      <c r="T11" s="680"/>
      <c r="U11" s="680"/>
      <c r="V11" s="680"/>
      <c r="W11" s="680"/>
      <c r="X11" s="680"/>
      <c r="Y11" s="681"/>
      <c r="Z11" s="682">
        <v>4.9000000000000004</v>
      </c>
      <c r="AA11" s="683"/>
      <c r="AB11" s="683"/>
      <c r="AC11" s="684"/>
      <c r="AD11" s="685">
        <v>2194785</v>
      </c>
      <c r="AE11" s="680"/>
      <c r="AF11" s="680"/>
      <c r="AG11" s="680"/>
      <c r="AH11" s="680"/>
      <c r="AI11" s="680"/>
      <c r="AJ11" s="680"/>
      <c r="AK11" s="681"/>
      <c r="AL11" s="682">
        <v>9.5</v>
      </c>
      <c r="AM11" s="683"/>
      <c r="AN11" s="683"/>
      <c r="AO11" s="718"/>
      <c r="AP11" s="676" t="s">
        <v>252</v>
      </c>
      <c r="AQ11" s="677"/>
      <c r="AR11" s="677"/>
      <c r="AS11" s="677"/>
      <c r="AT11" s="677"/>
      <c r="AU11" s="677"/>
      <c r="AV11" s="677"/>
      <c r="AW11" s="677"/>
      <c r="AX11" s="677"/>
      <c r="AY11" s="677"/>
      <c r="AZ11" s="677"/>
      <c r="BA11" s="677"/>
      <c r="BB11" s="677"/>
      <c r="BC11" s="677"/>
      <c r="BD11" s="677"/>
      <c r="BE11" s="677"/>
      <c r="BF11" s="678"/>
      <c r="BG11" s="679">
        <v>1069758</v>
      </c>
      <c r="BH11" s="680"/>
      <c r="BI11" s="680"/>
      <c r="BJ11" s="680"/>
      <c r="BK11" s="680"/>
      <c r="BL11" s="680"/>
      <c r="BM11" s="680"/>
      <c r="BN11" s="681"/>
      <c r="BO11" s="716">
        <v>5.6</v>
      </c>
      <c r="BP11" s="716"/>
      <c r="BQ11" s="716"/>
      <c r="BR11" s="716"/>
      <c r="BS11" s="685">
        <v>152341</v>
      </c>
      <c r="BT11" s="680"/>
      <c r="BU11" s="680"/>
      <c r="BV11" s="680"/>
      <c r="BW11" s="680"/>
      <c r="BX11" s="680"/>
      <c r="BY11" s="680"/>
      <c r="BZ11" s="680"/>
      <c r="CA11" s="680"/>
      <c r="CB11" s="723"/>
      <c r="CD11" s="712" t="s">
        <v>253</v>
      </c>
      <c r="CE11" s="713"/>
      <c r="CF11" s="713"/>
      <c r="CG11" s="713"/>
      <c r="CH11" s="713"/>
      <c r="CI11" s="713"/>
      <c r="CJ11" s="713"/>
      <c r="CK11" s="713"/>
      <c r="CL11" s="713"/>
      <c r="CM11" s="713"/>
      <c r="CN11" s="713"/>
      <c r="CO11" s="713"/>
      <c r="CP11" s="713"/>
      <c r="CQ11" s="714"/>
      <c r="CR11" s="679">
        <v>119131</v>
      </c>
      <c r="CS11" s="680"/>
      <c r="CT11" s="680"/>
      <c r="CU11" s="680"/>
      <c r="CV11" s="680"/>
      <c r="CW11" s="680"/>
      <c r="CX11" s="680"/>
      <c r="CY11" s="681"/>
      <c r="CZ11" s="716">
        <v>0.3</v>
      </c>
      <c r="DA11" s="716"/>
      <c r="DB11" s="716"/>
      <c r="DC11" s="716"/>
      <c r="DD11" s="685">
        <v>53557</v>
      </c>
      <c r="DE11" s="680"/>
      <c r="DF11" s="680"/>
      <c r="DG11" s="680"/>
      <c r="DH11" s="680"/>
      <c r="DI11" s="680"/>
      <c r="DJ11" s="680"/>
      <c r="DK11" s="680"/>
      <c r="DL11" s="680"/>
      <c r="DM11" s="680"/>
      <c r="DN11" s="680"/>
      <c r="DO11" s="680"/>
      <c r="DP11" s="681"/>
      <c r="DQ11" s="685">
        <v>108086</v>
      </c>
      <c r="DR11" s="680"/>
      <c r="DS11" s="680"/>
      <c r="DT11" s="680"/>
      <c r="DU11" s="680"/>
      <c r="DV11" s="680"/>
      <c r="DW11" s="680"/>
      <c r="DX11" s="680"/>
      <c r="DY11" s="680"/>
      <c r="DZ11" s="680"/>
      <c r="EA11" s="680"/>
      <c r="EB11" s="680"/>
      <c r="EC11" s="723"/>
    </row>
    <row r="12" spans="2:143" ht="11.25" customHeight="1" x14ac:dyDescent="0.15">
      <c r="B12" s="676" t="s">
        <v>254</v>
      </c>
      <c r="C12" s="677"/>
      <c r="D12" s="677"/>
      <c r="E12" s="677"/>
      <c r="F12" s="677"/>
      <c r="G12" s="677"/>
      <c r="H12" s="677"/>
      <c r="I12" s="677"/>
      <c r="J12" s="677"/>
      <c r="K12" s="677"/>
      <c r="L12" s="677"/>
      <c r="M12" s="677"/>
      <c r="N12" s="677"/>
      <c r="O12" s="677"/>
      <c r="P12" s="677"/>
      <c r="Q12" s="678"/>
      <c r="R12" s="679">
        <v>34482</v>
      </c>
      <c r="S12" s="680"/>
      <c r="T12" s="680"/>
      <c r="U12" s="680"/>
      <c r="V12" s="680"/>
      <c r="W12" s="680"/>
      <c r="X12" s="680"/>
      <c r="Y12" s="681"/>
      <c r="Z12" s="716">
        <v>0.1</v>
      </c>
      <c r="AA12" s="716"/>
      <c r="AB12" s="716"/>
      <c r="AC12" s="716"/>
      <c r="AD12" s="717">
        <v>34482</v>
      </c>
      <c r="AE12" s="717"/>
      <c r="AF12" s="717"/>
      <c r="AG12" s="717"/>
      <c r="AH12" s="717"/>
      <c r="AI12" s="717"/>
      <c r="AJ12" s="717"/>
      <c r="AK12" s="717"/>
      <c r="AL12" s="682">
        <v>0.1</v>
      </c>
      <c r="AM12" s="683"/>
      <c r="AN12" s="683"/>
      <c r="AO12" s="718"/>
      <c r="AP12" s="676" t="s">
        <v>255</v>
      </c>
      <c r="AQ12" s="677"/>
      <c r="AR12" s="677"/>
      <c r="AS12" s="677"/>
      <c r="AT12" s="677"/>
      <c r="AU12" s="677"/>
      <c r="AV12" s="677"/>
      <c r="AW12" s="677"/>
      <c r="AX12" s="677"/>
      <c r="AY12" s="677"/>
      <c r="AZ12" s="677"/>
      <c r="BA12" s="677"/>
      <c r="BB12" s="677"/>
      <c r="BC12" s="677"/>
      <c r="BD12" s="677"/>
      <c r="BE12" s="677"/>
      <c r="BF12" s="678"/>
      <c r="BG12" s="679">
        <v>7567213</v>
      </c>
      <c r="BH12" s="680"/>
      <c r="BI12" s="680"/>
      <c r="BJ12" s="680"/>
      <c r="BK12" s="680"/>
      <c r="BL12" s="680"/>
      <c r="BM12" s="680"/>
      <c r="BN12" s="681"/>
      <c r="BO12" s="716">
        <v>39.9</v>
      </c>
      <c r="BP12" s="716"/>
      <c r="BQ12" s="716"/>
      <c r="BR12" s="716"/>
      <c r="BS12" s="685" t="s">
        <v>130</v>
      </c>
      <c r="BT12" s="680"/>
      <c r="BU12" s="680"/>
      <c r="BV12" s="680"/>
      <c r="BW12" s="680"/>
      <c r="BX12" s="680"/>
      <c r="BY12" s="680"/>
      <c r="BZ12" s="680"/>
      <c r="CA12" s="680"/>
      <c r="CB12" s="723"/>
      <c r="CD12" s="712" t="s">
        <v>256</v>
      </c>
      <c r="CE12" s="713"/>
      <c r="CF12" s="713"/>
      <c r="CG12" s="713"/>
      <c r="CH12" s="713"/>
      <c r="CI12" s="713"/>
      <c r="CJ12" s="713"/>
      <c r="CK12" s="713"/>
      <c r="CL12" s="713"/>
      <c r="CM12" s="713"/>
      <c r="CN12" s="713"/>
      <c r="CO12" s="713"/>
      <c r="CP12" s="713"/>
      <c r="CQ12" s="714"/>
      <c r="CR12" s="679">
        <v>1106648</v>
      </c>
      <c r="CS12" s="680"/>
      <c r="CT12" s="680"/>
      <c r="CU12" s="680"/>
      <c r="CV12" s="680"/>
      <c r="CW12" s="680"/>
      <c r="CX12" s="680"/>
      <c r="CY12" s="681"/>
      <c r="CZ12" s="716">
        <v>2.6</v>
      </c>
      <c r="DA12" s="716"/>
      <c r="DB12" s="716"/>
      <c r="DC12" s="716"/>
      <c r="DD12" s="685">
        <v>7605</v>
      </c>
      <c r="DE12" s="680"/>
      <c r="DF12" s="680"/>
      <c r="DG12" s="680"/>
      <c r="DH12" s="680"/>
      <c r="DI12" s="680"/>
      <c r="DJ12" s="680"/>
      <c r="DK12" s="680"/>
      <c r="DL12" s="680"/>
      <c r="DM12" s="680"/>
      <c r="DN12" s="680"/>
      <c r="DO12" s="680"/>
      <c r="DP12" s="681"/>
      <c r="DQ12" s="685">
        <v>827741</v>
      </c>
      <c r="DR12" s="680"/>
      <c r="DS12" s="680"/>
      <c r="DT12" s="680"/>
      <c r="DU12" s="680"/>
      <c r="DV12" s="680"/>
      <c r="DW12" s="680"/>
      <c r="DX12" s="680"/>
      <c r="DY12" s="680"/>
      <c r="DZ12" s="680"/>
      <c r="EA12" s="680"/>
      <c r="EB12" s="680"/>
      <c r="EC12" s="723"/>
    </row>
    <row r="13" spans="2:143" ht="11.25" customHeight="1" x14ac:dyDescent="0.15">
      <c r="B13" s="676" t="s">
        <v>257</v>
      </c>
      <c r="C13" s="677"/>
      <c r="D13" s="677"/>
      <c r="E13" s="677"/>
      <c r="F13" s="677"/>
      <c r="G13" s="677"/>
      <c r="H13" s="677"/>
      <c r="I13" s="677"/>
      <c r="J13" s="677"/>
      <c r="K13" s="677"/>
      <c r="L13" s="677"/>
      <c r="M13" s="677"/>
      <c r="N13" s="677"/>
      <c r="O13" s="677"/>
      <c r="P13" s="677"/>
      <c r="Q13" s="678"/>
      <c r="R13" s="679" t="s">
        <v>249</v>
      </c>
      <c r="S13" s="680"/>
      <c r="T13" s="680"/>
      <c r="U13" s="680"/>
      <c r="V13" s="680"/>
      <c r="W13" s="680"/>
      <c r="X13" s="680"/>
      <c r="Y13" s="681"/>
      <c r="Z13" s="716" t="s">
        <v>130</v>
      </c>
      <c r="AA13" s="716"/>
      <c r="AB13" s="716"/>
      <c r="AC13" s="716"/>
      <c r="AD13" s="717" t="s">
        <v>247</v>
      </c>
      <c r="AE13" s="717"/>
      <c r="AF13" s="717"/>
      <c r="AG13" s="717"/>
      <c r="AH13" s="717"/>
      <c r="AI13" s="717"/>
      <c r="AJ13" s="717"/>
      <c r="AK13" s="717"/>
      <c r="AL13" s="682" t="s">
        <v>130</v>
      </c>
      <c r="AM13" s="683"/>
      <c r="AN13" s="683"/>
      <c r="AO13" s="718"/>
      <c r="AP13" s="676" t="s">
        <v>258</v>
      </c>
      <c r="AQ13" s="677"/>
      <c r="AR13" s="677"/>
      <c r="AS13" s="677"/>
      <c r="AT13" s="677"/>
      <c r="AU13" s="677"/>
      <c r="AV13" s="677"/>
      <c r="AW13" s="677"/>
      <c r="AX13" s="677"/>
      <c r="AY13" s="677"/>
      <c r="AZ13" s="677"/>
      <c r="BA13" s="677"/>
      <c r="BB13" s="677"/>
      <c r="BC13" s="677"/>
      <c r="BD13" s="677"/>
      <c r="BE13" s="677"/>
      <c r="BF13" s="678"/>
      <c r="BG13" s="679">
        <v>7473595</v>
      </c>
      <c r="BH13" s="680"/>
      <c r="BI13" s="680"/>
      <c r="BJ13" s="680"/>
      <c r="BK13" s="680"/>
      <c r="BL13" s="680"/>
      <c r="BM13" s="680"/>
      <c r="BN13" s="681"/>
      <c r="BO13" s="716">
        <v>39.4</v>
      </c>
      <c r="BP13" s="716"/>
      <c r="BQ13" s="716"/>
      <c r="BR13" s="716"/>
      <c r="BS13" s="685" t="s">
        <v>130</v>
      </c>
      <c r="BT13" s="680"/>
      <c r="BU13" s="680"/>
      <c r="BV13" s="680"/>
      <c r="BW13" s="680"/>
      <c r="BX13" s="680"/>
      <c r="BY13" s="680"/>
      <c r="BZ13" s="680"/>
      <c r="CA13" s="680"/>
      <c r="CB13" s="723"/>
      <c r="CD13" s="712" t="s">
        <v>259</v>
      </c>
      <c r="CE13" s="713"/>
      <c r="CF13" s="713"/>
      <c r="CG13" s="713"/>
      <c r="CH13" s="713"/>
      <c r="CI13" s="713"/>
      <c r="CJ13" s="713"/>
      <c r="CK13" s="713"/>
      <c r="CL13" s="713"/>
      <c r="CM13" s="713"/>
      <c r="CN13" s="713"/>
      <c r="CO13" s="713"/>
      <c r="CP13" s="713"/>
      <c r="CQ13" s="714"/>
      <c r="CR13" s="679">
        <v>2982323</v>
      </c>
      <c r="CS13" s="680"/>
      <c r="CT13" s="680"/>
      <c r="CU13" s="680"/>
      <c r="CV13" s="680"/>
      <c r="CW13" s="680"/>
      <c r="CX13" s="680"/>
      <c r="CY13" s="681"/>
      <c r="CZ13" s="716">
        <v>6.9</v>
      </c>
      <c r="DA13" s="716"/>
      <c r="DB13" s="716"/>
      <c r="DC13" s="716"/>
      <c r="DD13" s="685">
        <v>1257126</v>
      </c>
      <c r="DE13" s="680"/>
      <c r="DF13" s="680"/>
      <c r="DG13" s="680"/>
      <c r="DH13" s="680"/>
      <c r="DI13" s="680"/>
      <c r="DJ13" s="680"/>
      <c r="DK13" s="680"/>
      <c r="DL13" s="680"/>
      <c r="DM13" s="680"/>
      <c r="DN13" s="680"/>
      <c r="DO13" s="680"/>
      <c r="DP13" s="681"/>
      <c r="DQ13" s="685">
        <v>2532063</v>
      </c>
      <c r="DR13" s="680"/>
      <c r="DS13" s="680"/>
      <c r="DT13" s="680"/>
      <c r="DU13" s="680"/>
      <c r="DV13" s="680"/>
      <c r="DW13" s="680"/>
      <c r="DX13" s="680"/>
      <c r="DY13" s="680"/>
      <c r="DZ13" s="680"/>
      <c r="EA13" s="680"/>
      <c r="EB13" s="680"/>
      <c r="EC13" s="723"/>
    </row>
    <row r="14" spans="2:143" ht="11.25" customHeight="1" x14ac:dyDescent="0.15">
      <c r="B14" s="676" t="s">
        <v>260</v>
      </c>
      <c r="C14" s="677"/>
      <c r="D14" s="677"/>
      <c r="E14" s="677"/>
      <c r="F14" s="677"/>
      <c r="G14" s="677"/>
      <c r="H14" s="677"/>
      <c r="I14" s="677"/>
      <c r="J14" s="677"/>
      <c r="K14" s="677"/>
      <c r="L14" s="677"/>
      <c r="M14" s="677"/>
      <c r="N14" s="677"/>
      <c r="O14" s="677"/>
      <c r="P14" s="677"/>
      <c r="Q14" s="678"/>
      <c r="R14" s="679">
        <v>91483</v>
      </c>
      <c r="S14" s="680"/>
      <c r="T14" s="680"/>
      <c r="U14" s="680"/>
      <c r="V14" s="680"/>
      <c r="W14" s="680"/>
      <c r="X14" s="680"/>
      <c r="Y14" s="681"/>
      <c r="Z14" s="716">
        <v>0.2</v>
      </c>
      <c r="AA14" s="716"/>
      <c r="AB14" s="716"/>
      <c r="AC14" s="716"/>
      <c r="AD14" s="717">
        <v>91483</v>
      </c>
      <c r="AE14" s="717"/>
      <c r="AF14" s="717"/>
      <c r="AG14" s="717"/>
      <c r="AH14" s="717"/>
      <c r="AI14" s="717"/>
      <c r="AJ14" s="717"/>
      <c r="AK14" s="717"/>
      <c r="AL14" s="682">
        <v>0.4</v>
      </c>
      <c r="AM14" s="683"/>
      <c r="AN14" s="683"/>
      <c r="AO14" s="718"/>
      <c r="AP14" s="676" t="s">
        <v>261</v>
      </c>
      <c r="AQ14" s="677"/>
      <c r="AR14" s="677"/>
      <c r="AS14" s="677"/>
      <c r="AT14" s="677"/>
      <c r="AU14" s="677"/>
      <c r="AV14" s="677"/>
      <c r="AW14" s="677"/>
      <c r="AX14" s="677"/>
      <c r="AY14" s="677"/>
      <c r="AZ14" s="677"/>
      <c r="BA14" s="677"/>
      <c r="BB14" s="677"/>
      <c r="BC14" s="677"/>
      <c r="BD14" s="677"/>
      <c r="BE14" s="677"/>
      <c r="BF14" s="678"/>
      <c r="BG14" s="679">
        <v>269314</v>
      </c>
      <c r="BH14" s="680"/>
      <c r="BI14" s="680"/>
      <c r="BJ14" s="680"/>
      <c r="BK14" s="680"/>
      <c r="BL14" s="680"/>
      <c r="BM14" s="680"/>
      <c r="BN14" s="681"/>
      <c r="BO14" s="716">
        <v>1.4</v>
      </c>
      <c r="BP14" s="716"/>
      <c r="BQ14" s="716"/>
      <c r="BR14" s="716"/>
      <c r="BS14" s="685" t="s">
        <v>247</v>
      </c>
      <c r="BT14" s="680"/>
      <c r="BU14" s="680"/>
      <c r="BV14" s="680"/>
      <c r="BW14" s="680"/>
      <c r="BX14" s="680"/>
      <c r="BY14" s="680"/>
      <c r="BZ14" s="680"/>
      <c r="CA14" s="680"/>
      <c r="CB14" s="723"/>
      <c r="CD14" s="712" t="s">
        <v>262</v>
      </c>
      <c r="CE14" s="713"/>
      <c r="CF14" s="713"/>
      <c r="CG14" s="713"/>
      <c r="CH14" s="713"/>
      <c r="CI14" s="713"/>
      <c r="CJ14" s="713"/>
      <c r="CK14" s="713"/>
      <c r="CL14" s="713"/>
      <c r="CM14" s="713"/>
      <c r="CN14" s="713"/>
      <c r="CO14" s="713"/>
      <c r="CP14" s="713"/>
      <c r="CQ14" s="714"/>
      <c r="CR14" s="679">
        <v>1278318</v>
      </c>
      <c r="CS14" s="680"/>
      <c r="CT14" s="680"/>
      <c r="CU14" s="680"/>
      <c r="CV14" s="680"/>
      <c r="CW14" s="680"/>
      <c r="CX14" s="680"/>
      <c r="CY14" s="681"/>
      <c r="CZ14" s="716">
        <v>2.9</v>
      </c>
      <c r="DA14" s="716"/>
      <c r="DB14" s="716"/>
      <c r="DC14" s="716"/>
      <c r="DD14" s="685">
        <v>49048</v>
      </c>
      <c r="DE14" s="680"/>
      <c r="DF14" s="680"/>
      <c r="DG14" s="680"/>
      <c r="DH14" s="680"/>
      <c r="DI14" s="680"/>
      <c r="DJ14" s="680"/>
      <c r="DK14" s="680"/>
      <c r="DL14" s="680"/>
      <c r="DM14" s="680"/>
      <c r="DN14" s="680"/>
      <c r="DO14" s="680"/>
      <c r="DP14" s="681"/>
      <c r="DQ14" s="685">
        <v>1229782</v>
      </c>
      <c r="DR14" s="680"/>
      <c r="DS14" s="680"/>
      <c r="DT14" s="680"/>
      <c r="DU14" s="680"/>
      <c r="DV14" s="680"/>
      <c r="DW14" s="680"/>
      <c r="DX14" s="680"/>
      <c r="DY14" s="680"/>
      <c r="DZ14" s="680"/>
      <c r="EA14" s="680"/>
      <c r="EB14" s="680"/>
      <c r="EC14" s="723"/>
    </row>
    <row r="15" spans="2:143" ht="11.25" customHeight="1" x14ac:dyDescent="0.15">
      <c r="B15" s="676" t="s">
        <v>263</v>
      </c>
      <c r="C15" s="677"/>
      <c r="D15" s="677"/>
      <c r="E15" s="677"/>
      <c r="F15" s="677"/>
      <c r="G15" s="677"/>
      <c r="H15" s="677"/>
      <c r="I15" s="677"/>
      <c r="J15" s="677"/>
      <c r="K15" s="677"/>
      <c r="L15" s="677"/>
      <c r="M15" s="677"/>
      <c r="N15" s="677"/>
      <c r="O15" s="677"/>
      <c r="P15" s="677"/>
      <c r="Q15" s="678"/>
      <c r="R15" s="679" t="s">
        <v>130</v>
      </c>
      <c r="S15" s="680"/>
      <c r="T15" s="680"/>
      <c r="U15" s="680"/>
      <c r="V15" s="680"/>
      <c r="W15" s="680"/>
      <c r="X15" s="680"/>
      <c r="Y15" s="681"/>
      <c r="Z15" s="716" t="s">
        <v>130</v>
      </c>
      <c r="AA15" s="716"/>
      <c r="AB15" s="716"/>
      <c r="AC15" s="716"/>
      <c r="AD15" s="717" t="s">
        <v>249</v>
      </c>
      <c r="AE15" s="717"/>
      <c r="AF15" s="717"/>
      <c r="AG15" s="717"/>
      <c r="AH15" s="717"/>
      <c r="AI15" s="717"/>
      <c r="AJ15" s="717"/>
      <c r="AK15" s="717"/>
      <c r="AL15" s="682" t="s">
        <v>130</v>
      </c>
      <c r="AM15" s="683"/>
      <c r="AN15" s="683"/>
      <c r="AO15" s="718"/>
      <c r="AP15" s="676" t="s">
        <v>264</v>
      </c>
      <c r="AQ15" s="677"/>
      <c r="AR15" s="677"/>
      <c r="AS15" s="677"/>
      <c r="AT15" s="677"/>
      <c r="AU15" s="677"/>
      <c r="AV15" s="677"/>
      <c r="AW15" s="677"/>
      <c r="AX15" s="677"/>
      <c r="AY15" s="677"/>
      <c r="AZ15" s="677"/>
      <c r="BA15" s="677"/>
      <c r="BB15" s="677"/>
      <c r="BC15" s="677"/>
      <c r="BD15" s="677"/>
      <c r="BE15" s="677"/>
      <c r="BF15" s="678"/>
      <c r="BG15" s="679">
        <v>828041</v>
      </c>
      <c r="BH15" s="680"/>
      <c r="BI15" s="680"/>
      <c r="BJ15" s="680"/>
      <c r="BK15" s="680"/>
      <c r="BL15" s="680"/>
      <c r="BM15" s="680"/>
      <c r="BN15" s="681"/>
      <c r="BO15" s="716">
        <v>4.4000000000000004</v>
      </c>
      <c r="BP15" s="716"/>
      <c r="BQ15" s="716"/>
      <c r="BR15" s="716"/>
      <c r="BS15" s="685" t="s">
        <v>130</v>
      </c>
      <c r="BT15" s="680"/>
      <c r="BU15" s="680"/>
      <c r="BV15" s="680"/>
      <c r="BW15" s="680"/>
      <c r="BX15" s="680"/>
      <c r="BY15" s="680"/>
      <c r="BZ15" s="680"/>
      <c r="CA15" s="680"/>
      <c r="CB15" s="723"/>
      <c r="CD15" s="712" t="s">
        <v>265</v>
      </c>
      <c r="CE15" s="713"/>
      <c r="CF15" s="713"/>
      <c r="CG15" s="713"/>
      <c r="CH15" s="713"/>
      <c r="CI15" s="713"/>
      <c r="CJ15" s="713"/>
      <c r="CK15" s="713"/>
      <c r="CL15" s="713"/>
      <c r="CM15" s="713"/>
      <c r="CN15" s="713"/>
      <c r="CO15" s="713"/>
      <c r="CP15" s="713"/>
      <c r="CQ15" s="714"/>
      <c r="CR15" s="679">
        <v>9864034</v>
      </c>
      <c r="CS15" s="680"/>
      <c r="CT15" s="680"/>
      <c r="CU15" s="680"/>
      <c r="CV15" s="680"/>
      <c r="CW15" s="680"/>
      <c r="CX15" s="680"/>
      <c r="CY15" s="681"/>
      <c r="CZ15" s="716">
        <v>22.7</v>
      </c>
      <c r="DA15" s="716"/>
      <c r="DB15" s="716"/>
      <c r="DC15" s="716"/>
      <c r="DD15" s="685">
        <v>6638155</v>
      </c>
      <c r="DE15" s="680"/>
      <c r="DF15" s="680"/>
      <c r="DG15" s="680"/>
      <c r="DH15" s="680"/>
      <c r="DI15" s="680"/>
      <c r="DJ15" s="680"/>
      <c r="DK15" s="680"/>
      <c r="DL15" s="680"/>
      <c r="DM15" s="680"/>
      <c r="DN15" s="680"/>
      <c r="DO15" s="680"/>
      <c r="DP15" s="681"/>
      <c r="DQ15" s="685">
        <v>2978281</v>
      </c>
      <c r="DR15" s="680"/>
      <c r="DS15" s="680"/>
      <c r="DT15" s="680"/>
      <c r="DU15" s="680"/>
      <c r="DV15" s="680"/>
      <c r="DW15" s="680"/>
      <c r="DX15" s="680"/>
      <c r="DY15" s="680"/>
      <c r="DZ15" s="680"/>
      <c r="EA15" s="680"/>
      <c r="EB15" s="680"/>
      <c r="EC15" s="723"/>
    </row>
    <row r="16" spans="2:143" ht="11.25" customHeight="1" x14ac:dyDescent="0.15">
      <c r="B16" s="676" t="s">
        <v>266</v>
      </c>
      <c r="C16" s="677"/>
      <c r="D16" s="677"/>
      <c r="E16" s="677"/>
      <c r="F16" s="677"/>
      <c r="G16" s="677"/>
      <c r="H16" s="677"/>
      <c r="I16" s="677"/>
      <c r="J16" s="677"/>
      <c r="K16" s="677"/>
      <c r="L16" s="677"/>
      <c r="M16" s="677"/>
      <c r="N16" s="677"/>
      <c r="O16" s="677"/>
      <c r="P16" s="677"/>
      <c r="Q16" s="678"/>
      <c r="R16" s="679">
        <v>28216</v>
      </c>
      <c r="S16" s="680"/>
      <c r="T16" s="680"/>
      <c r="U16" s="680"/>
      <c r="V16" s="680"/>
      <c r="W16" s="680"/>
      <c r="X16" s="680"/>
      <c r="Y16" s="681"/>
      <c r="Z16" s="716">
        <v>0.1</v>
      </c>
      <c r="AA16" s="716"/>
      <c r="AB16" s="716"/>
      <c r="AC16" s="716"/>
      <c r="AD16" s="717">
        <v>28216</v>
      </c>
      <c r="AE16" s="717"/>
      <c r="AF16" s="717"/>
      <c r="AG16" s="717"/>
      <c r="AH16" s="717"/>
      <c r="AI16" s="717"/>
      <c r="AJ16" s="717"/>
      <c r="AK16" s="717"/>
      <c r="AL16" s="682">
        <v>0.1</v>
      </c>
      <c r="AM16" s="683"/>
      <c r="AN16" s="683"/>
      <c r="AO16" s="718"/>
      <c r="AP16" s="676" t="s">
        <v>267</v>
      </c>
      <c r="AQ16" s="677"/>
      <c r="AR16" s="677"/>
      <c r="AS16" s="677"/>
      <c r="AT16" s="677"/>
      <c r="AU16" s="677"/>
      <c r="AV16" s="677"/>
      <c r="AW16" s="677"/>
      <c r="AX16" s="677"/>
      <c r="AY16" s="677"/>
      <c r="AZ16" s="677"/>
      <c r="BA16" s="677"/>
      <c r="BB16" s="677"/>
      <c r="BC16" s="677"/>
      <c r="BD16" s="677"/>
      <c r="BE16" s="677"/>
      <c r="BF16" s="678"/>
      <c r="BG16" s="679">
        <v>3017</v>
      </c>
      <c r="BH16" s="680"/>
      <c r="BI16" s="680"/>
      <c r="BJ16" s="680"/>
      <c r="BK16" s="680"/>
      <c r="BL16" s="680"/>
      <c r="BM16" s="680"/>
      <c r="BN16" s="681"/>
      <c r="BO16" s="716">
        <v>0</v>
      </c>
      <c r="BP16" s="716"/>
      <c r="BQ16" s="716"/>
      <c r="BR16" s="716"/>
      <c r="BS16" s="685">
        <v>539</v>
      </c>
      <c r="BT16" s="680"/>
      <c r="BU16" s="680"/>
      <c r="BV16" s="680"/>
      <c r="BW16" s="680"/>
      <c r="BX16" s="680"/>
      <c r="BY16" s="680"/>
      <c r="BZ16" s="680"/>
      <c r="CA16" s="680"/>
      <c r="CB16" s="723"/>
      <c r="CD16" s="712" t="s">
        <v>268</v>
      </c>
      <c r="CE16" s="713"/>
      <c r="CF16" s="713"/>
      <c r="CG16" s="713"/>
      <c r="CH16" s="713"/>
      <c r="CI16" s="713"/>
      <c r="CJ16" s="713"/>
      <c r="CK16" s="713"/>
      <c r="CL16" s="713"/>
      <c r="CM16" s="713"/>
      <c r="CN16" s="713"/>
      <c r="CO16" s="713"/>
      <c r="CP16" s="713"/>
      <c r="CQ16" s="714"/>
      <c r="CR16" s="679" t="s">
        <v>130</v>
      </c>
      <c r="CS16" s="680"/>
      <c r="CT16" s="680"/>
      <c r="CU16" s="680"/>
      <c r="CV16" s="680"/>
      <c r="CW16" s="680"/>
      <c r="CX16" s="680"/>
      <c r="CY16" s="681"/>
      <c r="CZ16" s="716" t="s">
        <v>249</v>
      </c>
      <c r="DA16" s="716"/>
      <c r="DB16" s="716"/>
      <c r="DC16" s="716"/>
      <c r="DD16" s="685" t="s">
        <v>130</v>
      </c>
      <c r="DE16" s="680"/>
      <c r="DF16" s="680"/>
      <c r="DG16" s="680"/>
      <c r="DH16" s="680"/>
      <c r="DI16" s="680"/>
      <c r="DJ16" s="680"/>
      <c r="DK16" s="680"/>
      <c r="DL16" s="680"/>
      <c r="DM16" s="680"/>
      <c r="DN16" s="680"/>
      <c r="DO16" s="680"/>
      <c r="DP16" s="681"/>
      <c r="DQ16" s="685" t="s">
        <v>130</v>
      </c>
      <c r="DR16" s="680"/>
      <c r="DS16" s="680"/>
      <c r="DT16" s="680"/>
      <c r="DU16" s="680"/>
      <c r="DV16" s="680"/>
      <c r="DW16" s="680"/>
      <c r="DX16" s="680"/>
      <c r="DY16" s="680"/>
      <c r="DZ16" s="680"/>
      <c r="EA16" s="680"/>
      <c r="EB16" s="680"/>
      <c r="EC16" s="723"/>
    </row>
    <row r="17" spans="2:133" ht="11.25" customHeight="1" x14ac:dyDescent="0.15">
      <c r="B17" s="676" t="s">
        <v>269</v>
      </c>
      <c r="C17" s="677"/>
      <c r="D17" s="677"/>
      <c r="E17" s="677"/>
      <c r="F17" s="677"/>
      <c r="G17" s="677"/>
      <c r="H17" s="677"/>
      <c r="I17" s="677"/>
      <c r="J17" s="677"/>
      <c r="K17" s="677"/>
      <c r="L17" s="677"/>
      <c r="M17" s="677"/>
      <c r="N17" s="677"/>
      <c r="O17" s="677"/>
      <c r="P17" s="677"/>
      <c r="Q17" s="678"/>
      <c r="R17" s="679">
        <v>398209</v>
      </c>
      <c r="S17" s="680"/>
      <c r="T17" s="680"/>
      <c r="U17" s="680"/>
      <c r="V17" s="680"/>
      <c r="W17" s="680"/>
      <c r="X17" s="680"/>
      <c r="Y17" s="681"/>
      <c r="Z17" s="716">
        <v>0.9</v>
      </c>
      <c r="AA17" s="716"/>
      <c r="AB17" s="716"/>
      <c r="AC17" s="716"/>
      <c r="AD17" s="717">
        <v>398209</v>
      </c>
      <c r="AE17" s="717"/>
      <c r="AF17" s="717"/>
      <c r="AG17" s="717"/>
      <c r="AH17" s="717"/>
      <c r="AI17" s="717"/>
      <c r="AJ17" s="717"/>
      <c r="AK17" s="717"/>
      <c r="AL17" s="682">
        <v>1.7</v>
      </c>
      <c r="AM17" s="683"/>
      <c r="AN17" s="683"/>
      <c r="AO17" s="718"/>
      <c r="AP17" s="676" t="s">
        <v>270</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716" t="s">
        <v>130</v>
      </c>
      <c r="BP17" s="716"/>
      <c r="BQ17" s="716"/>
      <c r="BR17" s="716"/>
      <c r="BS17" s="685" t="s">
        <v>247</v>
      </c>
      <c r="BT17" s="680"/>
      <c r="BU17" s="680"/>
      <c r="BV17" s="680"/>
      <c r="BW17" s="680"/>
      <c r="BX17" s="680"/>
      <c r="BY17" s="680"/>
      <c r="BZ17" s="680"/>
      <c r="CA17" s="680"/>
      <c r="CB17" s="723"/>
      <c r="CD17" s="712" t="s">
        <v>271</v>
      </c>
      <c r="CE17" s="713"/>
      <c r="CF17" s="713"/>
      <c r="CG17" s="713"/>
      <c r="CH17" s="713"/>
      <c r="CI17" s="713"/>
      <c r="CJ17" s="713"/>
      <c r="CK17" s="713"/>
      <c r="CL17" s="713"/>
      <c r="CM17" s="713"/>
      <c r="CN17" s="713"/>
      <c r="CO17" s="713"/>
      <c r="CP17" s="713"/>
      <c r="CQ17" s="714"/>
      <c r="CR17" s="679">
        <v>2165235</v>
      </c>
      <c r="CS17" s="680"/>
      <c r="CT17" s="680"/>
      <c r="CU17" s="680"/>
      <c r="CV17" s="680"/>
      <c r="CW17" s="680"/>
      <c r="CX17" s="680"/>
      <c r="CY17" s="681"/>
      <c r="CZ17" s="716">
        <v>5</v>
      </c>
      <c r="DA17" s="716"/>
      <c r="DB17" s="716"/>
      <c r="DC17" s="716"/>
      <c r="DD17" s="685" t="s">
        <v>130</v>
      </c>
      <c r="DE17" s="680"/>
      <c r="DF17" s="680"/>
      <c r="DG17" s="680"/>
      <c r="DH17" s="680"/>
      <c r="DI17" s="680"/>
      <c r="DJ17" s="680"/>
      <c r="DK17" s="680"/>
      <c r="DL17" s="680"/>
      <c r="DM17" s="680"/>
      <c r="DN17" s="680"/>
      <c r="DO17" s="680"/>
      <c r="DP17" s="681"/>
      <c r="DQ17" s="685">
        <v>2141912</v>
      </c>
      <c r="DR17" s="680"/>
      <c r="DS17" s="680"/>
      <c r="DT17" s="680"/>
      <c r="DU17" s="680"/>
      <c r="DV17" s="680"/>
      <c r="DW17" s="680"/>
      <c r="DX17" s="680"/>
      <c r="DY17" s="680"/>
      <c r="DZ17" s="680"/>
      <c r="EA17" s="680"/>
      <c r="EB17" s="680"/>
      <c r="EC17" s="723"/>
    </row>
    <row r="18" spans="2:133" ht="11.25" customHeight="1" x14ac:dyDescent="0.15">
      <c r="B18" s="676" t="s">
        <v>272</v>
      </c>
      <c r="C18" s="677"/>
      <c r="D18" s="677"/>
      <c r="E18" s="677"/>
      <c r="F18" s="677"/>
      <c r="G18" s="677"/>
      <c r="H18" s="677"/>
      <c r="I18" s="677"/>
      <c r="J18" s="677"/>
      <c r="K18" s="677"/>
      <c r="L18" s="677"/>
      <c r="M18" s="677"/>
      <c r="N18" s="677"/>
      <c r="O18" s="677"/>
      <c r="P18" s="677"/>
      <c r="Q18" s="678"/>
      <c r="R18" s="679">
        <v>151516</v>
      </c>
      <c r="S18" s="680"/>
      <c r="T18" s="680"/>
      <c r="U18" s="680"/>
      <c r="V18" s="680"/>
      <c r="W18" s="680"/>
      <c r="X18" s="680"/>
      <c r="Y18" s="681"/>
      <c r="Z18" s="716">
        <v>0.3</v>
      </c>
      <c r="AA18" s="716"/>
      <c r="AB18" s="716"/>
      <c r="AC18" s="716"/>
      <c r="AD18" s="717">
        <v>151516</v>
      </c>
      <c r="AE18" s="717"/>
      <c r="AF18" s="717"/>
      <c r="AG18" s="717"/>
      <c r="AH18" s="717"/>
      <c r="AI18" s="717"/>
      <c r="AJ18" s="717"/>
      <c r="AK18" s="717"/>
      <c r="AL18" s="682">
        <v>0.7</v>
      </c>
      <c r="AM18" s="683"/>
      <c r="AN18" s="683"/>
      <c r="AO18" s="718"/>
      <c r="AP18" s="676" t="s">
        <v>273</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716" t="s">
        <v>130</v>
      </c>
      <c r="BP18" s="716"/>
      <c r="BQ18" s="716"/>
      <c r="BR18" s="716"/>
      <c r="BS18" s="685" t="s">
        <v>247</v>
      </c>
      <c r="BT18" s="680"/>
      <c r="BU18" s="680"/>
      <c r="BV18" s="680"/>
      <c r="BW18" s="680"/>
      <c r="BX18" s="680"/>
      <c r="BY18" s="680"/>
      <c r="BZ18" s="680"/>
      <c r="CA18" s="680"/>
      <c r="CB18" s="723"/>
      <c r="CD18" s="712" t="s">
        <v>274</v>
      </c>
      <c r="CE18" s="713"/>
      <c r="CF18" s="713"/>
      <c r="CG18" s="713"/>
      <c r="CH18" s="713"/>
      <c r="CI18" s="713"/>
      <c r="CJ18" s="713"/>
      <c r="CK18" s="713"/>
      <c r="CL18" s="713"/>
      <c r="CM18" s="713"/>
      <c r="CN18" s="713"/>
      <c r="CO18" s="713"/>
      <c r="CP18" s="713"/>
      <c r="CQ18" s="714"/>
      <c r="CR18" s="679" t="s">
        <v>247</v>
      </c>
      <c r="CS18" s="680"/>
      <c r="CT18" s="680"/>
      <c r="CU18" s="680"/>
      <c r="CV18" s="680"/>
      <c r="CW18" s="680"/>
      <c r="CX18" s="680"/>
      <c r="CY18" s="681"/>
      <c r="CZ18" s="716" t="s">
        <v>130</v>
      </c>
      <c r="DA18" s="716"/>
      <c r="DB18" s="716"/>
      <c r="DC18" s="716"/>
      <c r="DD18" s="685" t="s">
        <v>130</v>
      </c>
      <c r="DE18" s="680"/>
      <c r="DF18" s="680"/>
      <c r="DG18" s="680"/>
      <c r="DH18" s="680"/>
      <c r="DI18" s="680"/>
      <c r="DJ18" s="680"/>
      <c r="DK18" s="680"/>
      <c r="DL18" s="680"/>
      <c r="DM18" s="680"/>
      <c r="DN18" s="680"/>
      <c r="DO18" s="680"/>
      <c r="DP18" s="681"/>
      <c r="DQ18" s="685" t="s">
        <v>130</v>
      </c>
      <c r="DR18" s="680"/>
      <c r="DS18" s="680"/>
      <c r="DT18" s="680"/>
      <c r="DU18" s="680"/>
      <c r="DV18" s="680"/>
      <c r="DW18" s="680"/>
      <c r="DX18" s="680"/>
      <c r="DY18" s="680"/>
      <c r="DZ18" s="680"/>
      <c r="EA18" s="680"/>
      <c r="EB18" s="680"/>
      <c r="EC18" s="723"/>
    </row>
    <row r="19" spans="2:133" ht="11.25" customHeight="1" x14ac:dyDescent="0.15">
      <c r="B19" s="676" t="s">
        <v>275</v>
      </c>
      <c r="C19" s="677"/>
      <c r="D19" s="677"/>
      <c r="E19" s="677"/>
      <c r="F19" s="677"/>
      <c r="G19" s="677"/>
      <c r="H19" s="677"/>
      <c r="I19" s="677"/>
      <c r="J19" s="677"/>
      <c r="K19" s="677"/>
      <c r="L19" s="677"/>
      <c r="M19" s="677"/>
      <c r="N19" s="677"/>
      <c r="O19" s="677"/>
      <c r="P19" s="677"/>
      <c r="Q19" s="678"/>
      <c r="R19" s="679">
        <v>14625</v>
      </c>
      <c r="S19" s="680"/>
      <c r="T19" s="680"/>
      <c r="U19" s="680"/>
      <c r="V19" s="680"/>
      <c r="W19" s="680"/>
      <c r="X19" s="680"/>
      <c r="Y19" s="681"/>
      <c r="Z19" s="716">
        <v>0</v>
      </c>
      <c r="AA19" s="716"/>
      <c r="AB19" s="716"/>
      <c r="AC19" s="716"/>
      <c r="AD19" s="717">
        <v>14625</v>
      </c>
      <c r="AE19" s="717"/>
      <c r="AF19" s="717"/>
      <c r="AG19" s="717"/>
      <c r="AH19" s="717"/>
      <c r="AI19" s="717"/>
      <c r="AJ19" s="717"/>
      <c r="AK19" s="717"/>
      <c r="AL19" s="682">
        <v>0.1</v>
      </c>
      <c r="AM19" s="683"/>
      <c r="AN19" s="683"/>
      <c r="AO19" s="718"/>
      <c r="AP19" s="676" t="s">
        <v>276</v>
      </c>
      <c r="AQ19" s="677"/>
      <c r="AR19" s="677"/>
      <c r="AS19" s="677"/>
      <c r="AT19" s="677"/>
      <c r="AU19" s="677"/>
      <c r="AV19" s="677"/>
      <c r="AW19" s="677"/>
      <c r="AX19" s="677"/>
      <c r="AY19" s="677"/>
      <c r="AZ19" s="677"/>
      <c r="BA19" s="677"/>
      <c r="BB19" s="677"/>
      <c r="BC19" s="677"/>
      <c r="BD19" s="677"/>
      <c r="BE19" s="677"/>
      <c r="BF19" s="678"/>
      <c r="BG19" s="679">
        <v>1379277</v>
      </c>
      <c r="BH19" s="680"/>
      <c r="BI19" s="680"/>
      <c r="BJ19" s="680"/>
      <c r="BK19" s="680"/>
      <c r="BL19" s="680"/>
      <c r="BM19" s="680"/>
      <c r="BN19" s="681"/>
      <c r="BO19" s="716">
        <v>7.3</v>
      </c>
      <c r="BP19" s="716"/>
      <c r="BQ19" s="716"/>
      <c r="BR19" s="716"/>
      <c r="BS19" s="685" t="s">
        <v>247</v>
      </c>
      <c r="BT19" s="680"/>
      <c r="BU19" s="680"/>
      <c r="BV19" s="680"/>
      <c r="BW19" s="680"/>
      <c r="BX19" s="680"/>
      <c r="BY19" s="680"/>
      <c r="BZ19" s="680"/>
      <c r="CA19" s="680"/>
      <c r="CB19" s="723"/>
      <c r="CD19" s="712" t="s">
        <v>277</v>
      </c>
      <c r="CE19" s="713"/>
      <c r="CF19" s="713"/>
      <c r="CG19" s="713"/>
      <c r="CH19" s="713"/>
      <c r="CI19" s="713"/>
      <c r="CJ19" s="713"/>
      <c r="CK19" s="713"/>
      <c r="CL19" s="713"/>
      <c r="CM19" s="713"/>
      <c r="CN19" s="713"/>
      <c r="CO19" s="713"/>
      <c r="CP19" s="713"/>
      <c r="CQ19" s="714"/>
      <c r="CR19" s="679" t="s">
        <v>130</v>
      </c>
      <c r="CS19" s="680"/>
      <c r="CT19" s="680"/>
      <c r="CU19" s="680"/>
      <c r="CV19" s="680"/>
      <c r="CW19" s="680"/>
      <c r="CX19" s="680"/>
      <c r="CY19" s="681"/>
      <c r="CZ19" s="716" t="s">
        <v>130</v>
      </c>
      <c r="DA19" s="716"/>
      <c r="DB19" s="716"/>
      <c r="DC19" s="716"/>
      <c r="DD19" s="685" t="s">
        <v>130</v>
      </c>
      <c r="DE19" s="680"/>
      <c r="DF19" s="680"/>
      <c r="DG19" s="680"/>
      <c r="DH19" s="680"/>
      <c r="DI19" s="680"/>
      <c r="DJ19" s="680"/>
      <c r="DK19" s="680"/>
      <c r="DL19" s="680"/>
      <c r="DM19" s="680"/>
      <c r="DN19" s="680"/>
      <c r="DO19" s="680"/>
      <c r="DP19" s="681"/>
      <c r="DQ19" s="685" t="s">
        <v>130</v>
      </c>
      <c r="DR19" s="680"/>
      <c r="DS19" s="680"/>
      <c r="DT19" s="680"/>
      <c r="DU19" s="680"/>
      <c r="DV19" s="680"/>
      <c r="DW19" s="680"/>
      <c r="DX19" s="680"/>
      <c r="DY19" s="680"/>
      <c r="DZ19" s="680"/>
      <c r="EA19" s="680"/>
      <c r="EB19" s="680"/>
      <c r="EC19" s="723"/>
    </row>
    <row r="20" spans="2:133" ht="11.25" customHeight="1" x14ac:dyDescent="0.15">
      <c r="B20" s="676" t="s">
        <v>278</v>
      </c>
      <c r="C20" s="677"/>
      <c r="D20" s="677"/>
      <c r="E20" s="677"/>
      <c r="F20" s="677"/>
      <c r="G20" s="677"/>
      <c r="H20" s="677"/>
      <c r="I20" s="677"/>
      <c r="J20" s="677"/>
      <c r="K20" s="677"/>
      <c r="L20" s="677"/>
      <c r="M20" s="677"/>
      <c r="N20" s="677"/>
      <c r="O20" s="677"/>
      <c r="P20" s="677"/>
      <c r="Q20" s="678"/>
      <c r="R20" s="679">
        <v>2584</v>
      </c>
      <c r="S20" s="680"/>
      <c r="T20" s="680"/>
      <c r="U20" s="680"/>
      <c r="V20" s="680"/>
      <c r="W20" s="680"/>
      <c r="X20" s="680"/>
      <c r="Y20" s="681"/>
      <c r="Z20" s="716">
        <v>0</v>
      </c>
      <c r="AA20" s="716"/>
      <c r="AB20" s="716"/>
      <c r="AC20" s="716"/>
      <c r="AD20" s="717">
        <v>2584</v>
      </c>
      <c r="AE20" s="717"/>
      <c r="AF20" s="717"/>
      <c r="AG20" s="717"/>
      <c r="AH20" s="717"/>
      <c r="AI20" s="717"/>
      <c r="AJ20" s="717"/>
      <c r="AK20" s="717"/>
      <c r="AL20" s="682">
        <v>0</v>
      </c>
      <c r="AM20" s="683"/>
      <c r="AN20" s="683"/>
      <c r="AO20" s="718"/>
      <c r="AP20" s="676" t="s">
        <v>279</v>
      </c>
      <c r="AQ20" s="677"/>
      <c r="AR20" s="677"/>
      <c r="AS20" s="677"/>
      <c r="AT20" s="677"/>
      <c r="AU20" s="677"/>
      <c r="AV20" s="677"/>
      <c r="AW20" s="677"/>
      <c r="AX20" s="677"/>
      <c r="AY20" s="677"/>
      <c r="AZ20" s="677"/>
      <c r="BA20" s="677"/>
      <c r="BB20" s="677"/>
      <c r="BC20" s="677"/>
      <c r="BD20" s="677"/>
      <c r="BE20" s="677"/>
      <c r="BF20" s="678"/>
      <c r="BG20" s="679">
        <v>1379277</v>
      </c>
      <c r="BH20" s="680"/>
      <c r="BI20" s="680"/>
      <c r="BJ20" s="680"/>
      <c r="BK20" s="680"/>
      <c r="BL20" s="680"/>
      <c r="BM20" s="680"/>
      <c r="BN20" s="681"/>
      <c r="BO20" s="716">
        <v>7.3</v>
      </c>
      <c r="BP20" s="716"/>
      <c r="BQ20" s="716"/>
      <c r="BR20" s="716"/>
      <c r="BS20" s="685" t="s">
        <v>247</v>
      </c>
      <c r="BT20" s="680"/>
      <c r="BU20" s="680"/>
      <c r="BV20" s="680"/>
      <c r="BW20" s="680"/>
      <c r="BX20" s="680"/>
      <c r="BY20" s="680"/>
      <c r="BZ20" s="680"/>
      <c r="CA20" s="680"/>
      <c r="CB20" s="723"/>
      <c r="CD20" s="712" t="s">
        <v>280</v>
      </c>
      <c r="CE20" s="713"/>
      <c r="CF20" s="713"/>
      <c r="CG20" s="713"/>
      <c r="CH20" s="713"/>
      <c r="CI20" s="713"/>
      <c r="CJ20" s="713"/>
      <c r="CK20" s="713"/>
      <c r="CL20" s="713"/>
      <c r="CM20" s="713"/>
      <c r="CN20" s="713"/>
      <c r="CO20" s="713"/>
      <c r="CP20" s="713"/>
      <c r="CQ20" s="714"/>
      <c r="CR20" s="679">
        <v>43380377</v>
      </c>
      <c r="CS20" s="680"/>
      <c r="CT20" s="680"/>
      <c r="CU20" s="680"/>
      <c r="CV20" s="680"/>
      <c r="CW20" s="680"/>
      <c r="CX20" s="680"/>
      <c r="CY20" s="681"/>
      <c r="CZ20" s="716">
        <v>100</v>
      </c>
      <c r="DA20" s="716"/>
      <c r="DB20" s="716"/>
      <c r="DC20" s="716"/>
      <c r="DD20" s="685">
        <v>8731830</v>
      </c>
      <c r="DE20" s="680"/>
      <c r="DF20" s="680"/>
      <c r="DG20" s="680"/>
      <c r="DH20" s="680"/>
      <c r="DI20" s="680"/>
      <c r="DJ20" s="680"/>
      <c r="DK20" s="680"/>
      <c r="DL20" s="680"/>
      <c r="DM20" s="680"/>
      <c r="DN20" s="680"/>
      <c r="DO20" s="680"/>
      <c r="DP20" s="681"/>
      <c r="DQ20" s="685">
        <v>26908767</v>
      </c>
      <c r="DR20" s="680"/>
      <c r="DS20" s="680"/>
      <c r="DT20" s="680"/>
      <c r="DU20" s="680"/>
      <c r="DV20" s="680"/>
      <c r="DW20" s="680"/>
      <c r="DX20" s="680"/>
      <c r="DY20" s="680"/>
      <c r="DZ20" s="680"/>
      <c r="EA20" s="680"/>
      <c r="EB20" s="680"/>
      <c r="EC20" s="723"/>
    </row>
    <row r="21" spans="2:133" ht="11.25" customHeight="1" x14ac:dyDescent="0.15">
      <c r="B21" s="676" t="s">
        <v>281</v>
      </c>
      <c r="C21" s="677"/>
      <c r="D21" s="677"/>
      <c r="E21" s="677"/>
      <c r="F21" s="677"/>
      <c r="G21" s="677"/>
      <c r="H21" s="677"/>
      <c r="I21" s="677"/>
      <c r="J21" s="677"/>
      <c r="K21" s="677"/>
      <c r="L21" s="677"/>
      <c r="M21" s="677"/>
      <c r="N21" s="677"/>
      <c r="O21" s="677"/>
      <c r="P21" s="677"/>
      <c r="Q21" s="678"/>
      <c r="R21" s="679">
        <v>229484</v>
      </c>
      <c r="S21" s="680"/>
      <c r="T21" s="680"/>
      <c r="U21" s="680"/>
      <c r="V21" s="680"/>
      <c r="W21" s="680"/>
      <c r="X21" s="680"/>
      <c r="Y21" s="681"/>
      <c r="Z21" s="716">
        <v>0.5</v>
      </c>
      <c r="AA21" s="716"/>
      <c r="AB21" s="716"/>
      <c r="AC21" s="716"/>
      <c r="AD21" s="717">
        <v>229484</v>
      </c>
      <c r="AE21" s="717"/>
      <c r="AF21" s="717"/>
      <c r="AG21" s="717"/>
      <c r="AH21" s="717"/>
      <c r="AI21" s="717"/>
      <c r="AJ21" s="717"/>
      <c r="AK21" s="717"/>
      <c r="AL21" s="682">
        <v>1</v>
      </c>
      <c r="AM21" s="683"/>
      <c r="AN21" s="683"/>
      <c r="AO21" s="718"/>
      <c r="AP21" s="773" t="s">
        <v>282</v>
      </c>
      <c r="AQ21" s="781"/>
      <c r="AR21" s="781"/>
      <c r="AS21" s="781"/>
      <c r="AT21" s="781"/>
      <c r="AU21" s="781"/>
      <c r="AV21" s="781"/>
      <c r="AW21" s="781"/>
      <c r="AX21" s="781"/>
      <c r="AY21" s="781"/>
      <c r="AZ21" s="781"/>
      <c r="BA21" s="781"/>
      <c r="BB21" s="781"/>
      <c r="BC21" s="781"/>
      <c r="BD21" s="781"/>
      <c r="BE21" s="781"/>
      <c r="BF21" s="775"/>
      <c r="BG21" s="679" t="s">
        <v>247</v>
      </c>
      <c r="BH21" s="680"/>
      <c r="BI21" s="680"/>
      <c r="BJ21" s="680"/>
      <c r="BK21" s="680"/>
      <c r="BL21" s="680"/>
      <c r="BM21" s="680"/>
      <c r="BN21" s="681"/>
      <c r="BO21" s="716" t="s">
        <v>130</v>
      </c>
      <c r="BP21" s="716"/>
      <c r="BQ21" s="716"/>
      <c r="BR21" s="716"/>
      <c r="BS21" s="685" t="s">
        <v>130</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283</v>
      </c>
      <c r="C22" s="677"/>
      <c r="D22" s="677"/>
      <c r="E22" s="677"/>
      <c r="F22" s="677"/>
      <c r="G22" s="677"/>
      <c r="H22" s="677"/>
      <c r="I22" s="677"/>
      <c r="J22" s="677"/>
      <c r="K22" s="677"/>
      <c r="L22" s="677"/>
      <c r="M22" s="677"/>
      <c r="N22" s="677"/>
      <c r="O22" s="677"/>
      <c r="P22" s="677"/>
      <c r="Q22" s="678"/>
      <c r="R22" s="679">
        <v>2612075</v>
      </c>
      <c r="S22" s="680"/>
      <c r="T22" s="680"/>
      <c r="U22" s="680"/>
      <c r="V22" s="680"/>
      <c r="W22" s="680"/>
      <c r="X22" s="680"/>
      <c r="Y22" s="681"/>
      <c r="Z22" s="716">
        <v>5.8</v>
      </c>
      <c r="AA22" s="716"/>
      <c r="AB22" s="716"/>
      <c r="AC22" s="716"/>
      <c r="AD22" s="717">
        <v>2161883</v>
      </c>
      <c r="AE22" s="717"/>
      <c r="AF22" s="717"/>
      <c r="AG22" s="717"/>
      <c r="AH22" s="717"/>
      <c r="AI22" s="717"/>
      <c r="AJ22" s="717"/>
      <c r="AK22" s="717"/>
      <c r="AL22" s="682">
        <v>9.4</v>
      </c>
      <c r="AM22" s="683"/>
      <c r="AN22" s="683"/>
      <c r="AO22" s="718"/>
      <c r="AP22" s="773" t="s">
        <v>284</v>
      </c>
      <c r="AQ22" s="781"/>
      <c r="AR22" s="781"/>
      <c r="AS22" s="781"/>
      <c r="AT22" s="781"/>
      <c r="AU22" s="781"/>
      <c r="AV22" s="781"/>
      <c r="AW22" s="781"/>
      <c r="AX22" s="781"/>
      <c r="AY22" s="781"/>
      <c r="AZ22" s="781"/>
      <c r="BA22" s="781"/>
      <c r="BB22" s="781"/>
      <c r="BC22" s="781"/>
      <c r="BD22" s="781"/>
      <c r="BE22" s="781"/>
      <c r="BF22" s="775"/>
      <c r="BG22" s="679" t="s">
        <v>247</v>
      </c>
      <c r="BH22" s="680"/>
      <c r="BI22" s="680"/>
      <c r="BJ22" s="680"/>
      <c r="BK22" s="680"/>
      <c r="BL22" s="680"/>
      <c r="BM22" s="680"/>
      <c r="BN22" s="681"/>
      <c r="BO22" s="716" t="s">
        <v>130</v>
      </c>
      <c r="BP22" s="716"/>
      <c r="BQ22" s="716"/>
      <c r="BR22" s="716"/>
      <c r="BS22" s="685" t="s">
        <v>130</v>
      </c>
      <c r="BT22" s="680"/>
      <c r="BU22" s="680"/>
      <c r="BV22" s="680"/>
      <c r="BW22" s="680"/>
      <c r="BX22" s="680"/>
      <c r="BY22" s="680"/>
      <c r="BZ22" s="680"/>
      <c r="CA22" s="680"/>
      <c r="CB22" s="723"/>
      <c r="CD22" s="783" t="s">
        <v>285</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286</v>
      </c>
      <c r="C23" s="677"/>
      <c r="D23" s="677"/>
      <c r="E23" s="677"/>
      <c r="F23" s="677"/>
      <c r="G23" s="677"/>
      <c r="H23" s="677"/>
      <c r="I23" s="677"/>
      <c r="J23" s="677"/>
      <c r="K23" s="677"/>
      <c r="L23" s="677"/>
      <c r="M23" s="677"/>
      <c r="N23" s="677"/>
      <c r="O23" s="677"/>
      <c r="P23" s="677"/>
      <c r="Q23" s="678"/>
      <c r="R23" s="679">
        <v>2161883</v>
      </c>
      <c r="S23" s="680"/>
      <c r="T23" s="680"/>
      <c r="U23" s="680"/>
      <c r="V23" s="680"/>
      <c r="W23" s="680"/>
      <c r="X23" s="680"/>
      <c r="Y23" s="681"/>
      <c r="Z23" s="716">
        <v>4.8</v>
      </c>
      <c r="AA23" s="716"/>
      <c r="AB23" s="716"/>
      <c r="AC23" s="716"/>
      <c r="AD23" s="717">
        <v>2161883</v>
      </c>
      <c r="AE23" s="717"/>
      <c r="AF23" s="717"/>
      <c r="AG23" s="717"/>
      <c r="AH23" s="717"/>
      <c r="AI23" s="717"/>
      <c r="AJ23" s="717"/>
      <c r="AK23" s="717"/>
      <c r="AL23" s="682">
        <v>9.4</v>
      </c>
      <c r="AM23" s="683"/>
      <c r="AN23" s="683"/>
      <c r="AO23" s="718"/>
      <c r="AP23" s="773" t="s">
        <v>287</v>
      </c>
      <c r="AQ23" s="781"/>
      <c r="AR23" s="781"/>
      <c r="AS23" s="781"/>
      <c r="AT23" s="781"/>
      <c r="AU23" s="781"/>
      <c r="AV23" s="781"/>
      <c r="AW23" s="781"/>
      <c r="AX23" s="781"/>
      <c r="AY23" s="781"/>
      <c r="AZ23" s="781"/>
      <c r="BA23" s="781"/>
      <c r="BB23" s="781"/>
      <c r="BC23" s="781"/>
      <c r="BD23" s="781"/>
      <c r="BE23" s="781"/>
      <c r="BF23" s="775"/>
      <c r="BG23" s="679">
        <v>1379277</v>
      </c>
      <c r="BH23" s="680"/>
      <c r="BI23" s="680"/>
      <c r="BJ23" s="680"/>
      <c r="BK23" s="680"/>
      <c r="BL23" s="680"/>
      <c r="BM23" s="680"/>
      <c r="BN23" s="681"/>
      <c r="BO23" s="716">
        <v>7.3</v>
      </c>
      <c r="BP23" s="716"/>
      <c r="BQ23" s="716"/>
      <c r="BR23" s="716"/>
      <c r="BS23" s="685" t="s">
        <v>130</v>
      </c>
      <c r="BT23" s="680"/>
      <c r="BU23" s="680"/>
      <c r="BV23" s="680"/>
      <c r="BW23" s="680"/>
      <c r="BX23" s="680"/>
      <c r="BY23" s="680"/>
      <c r="BZ23" s="680"/>
      <c r="CA23" s="680"/>
      <c r="CB23" s="723"/>
      <c r="CD23" s="783" t="s">
        <v>225</v>
      </c>
      <c r="CE23" s="784"/>
      <c r="CF23" s="784"/>
      <c r="CG23" s="784"/>
      <c r="CH23" s="784"/>
      <c r="CI23" s="784"/>
      <c r="CJ23" s="784"/>
      <c r="CK23" s="784"/>
      <c r="CL23" s="784"/>
      <c r="CM23" s="784"/>
      <c r="CN23" s="784"/>
      <c r="CO23" s="784"/>
      <c r="CP23" s="784"/>
      <c r="CQ23" s="785"/>
      <c r="CR23" s="783" t="s">
        <v>288</v>
      </c>
      <c r="CS23" s="784"/>
      <c r="CT23" s="784"/>
      <c r="CU23" s="784"/>
      <c r="CV23" s="784"/>
      <c r="CW23" s="784"/>
      <c r="CX23" s="784"/>
      <c r="CY23" s="785"/>
      <c r="CZ23" s="783" t="s">
        <v>289</v>
      </c>
      <c r="DA23" s="784"/>
      <c r="DB23" s="784"/>
      <c r="DC23" s="785"/>
      <c r="DD23" s="783" t="s">
        <v>290</v>
      </c>
      <c r="DE23" s="784"/>
      <c r="DF23" s="784"/>
      <c r="DG23" s="784"/>
      <c r="DH23" s="784"/>
      <c r="DI23" s="784"/>
      <c r="DJ23" s="784"/>
      <c r="DK23" s="785"/>
      <c r="DL23" s="792" t="s">
        <v>291</v>
      </c>
      <c r="DM23" s="793"/>
      <c r="DN23" s="793"/>
      <c r="DO23" s="793"/>
      <c r="DP23" s="793"/>
      <c r="DQ23" s="793"/>
      <c r="DR23" s="793"/>
      <c r="DS23" s="793"/>
      <c r="DT23" s="793"/>
      <c r="DU23" s="793"/>
      <c r="DV23" s="794"/>
      <c r="DW23" s="783" t="s">
        <v>292</v>
      </c>
      <c r="DX23" s="784"/>
      <c r="DY23" s="784"/>
      <c r="DZ23" s="784"/>
      <c r="EA23" s="784"/>
      <c r="EB23" s="784"/>
      <c r="EC23" s="785"/>
    </row>
    <row r="24" spans="2:133" ht="11.25" customHeight="1" x14ac:dyDescent="0.15">
      <c r="B24" s="676" t="s">
        <v>293</v>
      </c>
      <c r="C24" s="677"/>
      <c r="D24" s="677"/>
      <c r="E24" s="677"/>
      <c r="F24" s="677"/>
      <c r="G24" s="677"/>
      <c r="H24" s="677"/>
      <c r="I24" s="677"/>
      <c r="J24" s="677"/>
      <c r="K24" s="677"/>
      <c r="L24" s="677"/>
      <c r="M24" s="677"/>
      <c r="N24" s="677"/>
      <c r="O24" s="677"/>
      <c r="P24" s="677"/>
      <c r="Q24" s="678"/>
      <c r="R24" s="679">
        <v>450192</v>
      </c>
      <c r="S24" s="680"/>
      <c r="T24" s="680"/>
      <c r="U24" s="680"/>
      <c r="V24" s="680"/>
      <c r="W24" s="680"/>
      <c r="X24" s="680"/>
      <c r="Y24" s="681"/>
      <c r="Z24" s="716">
        <v>1</v>
      </c>
      <c r="AA24" s="716"/>
      <c r="AB24" s="716"/>
      <c r="AC24" s="716"/>
      <c r="AD24" s="717" t="s">
        <v>130</v>
      </c>
      <c r="AE24" s="717"/>
      <c r="AF24" s="717"/>
      <c r="AG24" s="717"/>
      <c r="AH24" s="717"/>
      <c r="AI24" s="717"/>
      <c r="AJ24" s="717"/>
      <c r="AK24" s="717"/>
      <c r="AL24" s="682" t="s">
        <v>130</v>
      </c>
      <c r="AM24" s="683"/>
      <c r="AN24" s="683"/>
      <c r="AO24" s="718"/>
      <c r="AP24" s="773" t="s">
        <v>294</v>
      </c>
      <c r="AQ24" s="781"/>
      <c r="AR24" s="781"/>
      <c r="AS24" s="781"/>
      <c r="AT24" s="781"/>
      <c r="AU24" s="781"/>
      <c r="AV24" s="781"/>
      <c r="AW24" s="781"/>
      <c r="AX24" s="781"/>
      <c r="AY24" s="781"/>
      <c r="AZ24" s="781"/>
      <c r="BA24" s="781"/>
      <c r="BB24" s="781"/>
      <c r="BC24" s="781"/>
      <c r="BD24" s="781"/>
      <c r="BE24" s="781"/>
      <c r="BF24" s="775"/>
      <c r="BG24" s="679" t="s">
        <v>247</v>
      </c>
      <c r="BH24" s="680"/>
      <c r="BI24" s="680"/>
      <c r="BJ24" s="680"/>
      <c r="BK24" s="680"/>
      <c r="BL24" s="680"/>
      <c r="BM24" s="680"/>
      <c r="BN24" s="681"/>
      <c r="BO24" s="716" t="s">
        <v>247</v>
      </c>
      <c r="BP24" s="716"/>
      <c r="BQ24" s="716"/>
      <c r="BR24" s="716"/>
      <c r="BS24" s="685" t="s">
        <v>247</v>
      </c>
      <c r="BT24" s="680"/>
      <c r="BU24" s="680"/>
      <c r="BV24" s="680"/>
      <c r="BW24" s="680"/>
      <c r="BX24" s="680"/>
      <c r="BY24" s="680"/>
      <c r="BZ24" s="680"/>
      <c r="CA24" s="680"/>
      <c r="CB24" s="723"/>
      <c r="CD24" s="737" t="s">
        <v>295</v>
      </c>
      <c r="CE24" s="738"/>
      <c r="CF24" s="738"/>
      <c r="CG24" s="738"/>
      <c r="CH24" s="738"/>
      <c r="CI24" s="738"/>
      <c r="CJ24" s="738"/>
      <c r="CK24" s="738"/>
      <c r="CL24" s="738"/>
      <c r="CM24" s="738"/>
      <c r="CN24" s="738"/>
      <c r="CO24" s="738"/>
      <c r="CP24" s="738"/>
      <c r="CQ24" s="739"/>
      <c r="CR24" s="734">
        <v>17904915</v>
      </c>
      <c r="CS24" s="735"/>
      <c r="CT24" s="735"/>
      <c r="CU24" s="735"/>
      <c r="CV24" s="735"/>
      <c r="CW24" s="735"/>
      <c r="CX24" s="735"/>
      <c r="CY24" s="778"/>
      <c r="CZ24" s="779">
        <v>41.3</v>
      </c>
      <c r="DA24" s="750"/>
      <c r="DB24" s="750"/>
      <c r="DC24" s="782"/>
      <c r="DD24" s="777">
        <v>11291814</v>
      </c>
      <c r="DE24" s="735"/>
      <c r="DF24" s="735"/>
      <c r="DG24" s="735"/>
      <c r="DH24" s="735"/>
      <c r="DI24" s="735"/>
      <c r="DJ24" s="735"/>
      <c r="DK24" s="778"/>
      <c r="DL24" s="777">
        <v>11098564</v>
      </c>
      <c r="DM24" s="735"/>
      <c r="DN24" s="735"/>
      <c r="DO24" s="735"/>
      <c r="DP24" s="735"/>
      <c r="DQ24" s="735"/>
      <c r="DR24" s="735"/>
      <c r="DS24" s="735"/>
      <c r="DT24" s="735"/>
      <c r="DU24" s="735"/>
      <c r="DV24" s="778"/>
      <c r="DW24" s="779">
        <v>45.4</v>
      </c>
      <c r="DX24" s="750"/>
      <c r="DY24" s="750"/>
      <c r="DZ24" s="750"/>
      <c r="EA24" s="750"/>
      <c r="EB24" s="750"/>
      <c r="EC24" s="780"/>
    </row>
    <row r="25" spans="2:133" ht="11.25" customHeight="1" x14ac:dyDescent="0.15">
      <c r="B25" s="676" t="s">
        <v>296</v>
      </c>
      <c r="C25" s="677"/>
      <c r="D25" s="677"/>
      <c r="E25" s="677"/>
      <c r="F25" s="677"/>
      <c r="G25" s="677"/>
      <c r="H25" s="677"/>
      <c r="I25" s="677"/>
      <c r="J25" s="677"/>
      <c r="K25" s="677"/>
      <c r="L25" s="677"/>
      <c r="M25" s="677"/>
      <c r="N25" s="677"/>
      <c r="O25" s="677"/>
      <c r="P25" s="677"/>
      <c r="Q25" s="678"/>
      <c r="R25" s="679" t="s">
        <v>130</v>
      </c>
      <c r="S25" s="680"/>
      <c r="T25" s="680"/>
      <c r="U25" s="680"/>
      <c r="V25" s="680"/>
      <c r="W25" s="680"/>
      <c r="X25" s="680"/>
      <c r="Y25" s="681"/>
      <c r="Z25" s="716" t="s">
        <v>130</v>
      </c>
      <c r="AA25" s="716"/>
      <c r="AB25" s="716"/>
      <c r="AC25" s="716"/>
      <c r="AD25" s="717" t="s">
        <v>130</v>
      </c>
      <c r="AE25" s="717"/>
      <c r="AF25" s="717"/>
      <c r="AG25" s="717"/>
      <c r="AH25" s="717"/>
      <c r="AI25" s="717"/>
      <c r="AJ25" s="717"/>
      <c r="AK25" s="717"/>
      <c r="AL25" s="682" t="s">
        <v>130</v>
      </c>
      <c r="AM25" s="683"/>
      <c r="AN25" s="683"/>
      <c r="AO25" s="718"/>
      <c r="AP25" s="773" t="s">
        <v>297</v>
      </c>
      <c r="AQ25" s="781"/>
      <c r="AR25" s="781"/>
      <c r="AS25" s="781"/>
      <c r="AT25" s="781"/>
      <c r="AU25" s="781"/>
      <c r="AV25" s="781"/>
      <c r="AW25" s="781"/>
      <c r="AX25" s="781"/>
      <c r="AY25" s="781"/>
      <c r="AZ25" s="781"/>
      <c r="BA25" s="781"/>
      <c r="BB25" s="781"/>
      <c r="BC25" s="781"/>
      <c r="BD25" s="781"/>
      <c r="BE25" s="781"/>
      <c r="BF25" s="775"/>
      <c r="BG25" s="679" t="s">
        <v>130</v>
      </c>
      <c r="BH25" s="680"/>
      <c r="BI25" s="680"/>
      <c r="BJ25" s="680"/>
      <c r="BK25" s="680"/>
      <c r="BL25" s="680"/>
      <c r="BM25" s="680"/>
      <c r="BN25" s="681"/>
      <c r="BO25" s="716" t="s">
        <v>130</v>
      </c>
      <c r="BP25" s="716"/>
      <c r="BQ25" s="716"/>
      <c r="BR25" s="716"/>
      <c r="BS25" s="685" t="s">
        <v>130</v>
      </c>
      <c r="BT25" s="680"/>
      <c r="BU25" s="680"/>
      <c r="BV25" s="680"/>
      <c r="BW25" s="680"/>
      <c r="BX25" s="680"/>
      <c r="BY25" s="680"/>
      <c r="BZ25" s="680"/>
      <c r="CA25" s="680"/>
      <c r="CB25" s="723"/>
      <c r="CD25" s="712" t="s">
        <v>298</v>
      </c>
      <c r="CE25" s="713"/>
      <c r="CF25" s="713"/>
      <c r="CG25" s="713"/>
      <c r="CH25" s="713"/>
      <c r="CI25" s="713"/>
      <c r="CJ25" s="713"/>
      <c r="CK25" s="713"/>
      <c r="CL25" s="713"/>
      <c r="CM25" s="713"/>
      <c r="CN25" s="713"/>
      <c r="CO25" s="713"/>
      <c r="CP25" s="713"/>
      <c r="CQ25" s="714"/>
      <c r="CR25" s="679">
        <v>6011856</v>
      </c>
      <c r="CS25" s="698"/>
      <c r="CT25" s="698"/>
      <c r="CU25" s="698"/>
      <c r="CV25" s="698"/>
      <c r="CW25" s="698"/>
      <c r="CX25" s="698"/>
      <c r="CY25" s="699"/>
      <c r="CZ25" s="682">
        <v>13.9</v>
      </c>
      <c r="DA25" s="700"/>
      <c r="DB25" s="700"/>
      <c r="DC25" s="701"/>
      <c r="DD25" s="685">
        <v>5430181</v>
      </c>
      <c r="DE25" s="698"/>
      <c r="DF25" s="698"/>
      <c r="DG25" s="698"/>
      <c r="DH25" s="698"/>
      <c r="DI25" s="698"/>
      <c r="DJ25" s="698"/>
      <c r="DK25" s="699"/>
      <c r="DL25" s="685">
        <v>5384528</v>
      </c>
      <c r="DM25" s="698"/>
      <c r="DN25" s="698"/>
      <c r="DO25" s="698"/>
      <c r="DP25" s="698"/>
      <c r="DQ25" s="698"/>
      <c r="DR25" s="698"/>
      <c r="DS25" s="698"/>
      <c r="DT25" s="698"/>
      <c r="DU25" s="698"/>
      <c r="DV25" s="699"/>
      <c r="DW25" s="682">
        <v>22</v>
      </c>
      <c r="DX25" s="700"/>
      <c r="DY25" s="700"/>
      <c r="DZ25" s="700"/>
      <c r="EA25" s="700"/>
      <c r="EB25" s="700"/>
      <c r="EC25" s="715"/>
    </row>
    <row r="26" spans="2:133" ht="11.25" customHeight="1" x14ac:dyDescent="0.15">
      <c r="B26" s="676" t="s">
        <v>299</v>
      </c>
      <c r="C26" s="677"/>
      <c r="D26" s="677"/>
      <c r="E26" s="677"/>
      <c r="F26" s="677"/>
      <c r="G26" s="677"/>
      <c r="H26" s="677"/>
      <c r="I26" s="677"/>
      <c r="J26" s="677"/>
      <c r="K26" s="677"/>
      <c r="L26" s="677"/>
      <c r="M26" s="677"/>
      <c r="N26" s="677"/>
      <c r="O26" s="677"/>
      <c r="P26" s="677"/>
      <c r="Q26" s="678"/>
      <c r="R26" s="679">
        <v>24828896</v>
      </c>
      <c r="S26" s="680"/>
      <c r="T26" s="680"/>
      <c r="U26" s="680"/>
      <c r="V26" s="680"/>
      <c r="W26" s="680"/>
      <c r="X26" s="680"/>
      <c r="Y26" s="681"/>
      <c r="Z26" s="716">
        <v>55.2</v>
      </c>
      <c r="AA26" s="716"/>
      <c r="AB26" s="716"/>
      <c r="AC26" s="716"/>
      <c r="AD26" s="717">
        <v>22846547</v>
      </c>
      <c r="AE26" s="717"/>
      <c r="AF26" s="717"/>
      <c r="AG26" s="717"/>
      <c r="AH26" s="717"/>
      <c r="AI26" s="717"/>
      <c r="AJ26" s="717"/>
      <c r="AK26" s="717"/>
      <c r="AL26" s="682">
        <v>99.1</v>
      </c>
      <c r="AM26" s="683"/>
      <c r="AN26" s="683"/>
      <c r="AO26" s="718"/>
      <c r="AP26" s="773" t="s">
        <v>300</v>
      </c>
      <c r="AQ26" s="774"/>
      <c r="AR26" s="774"/>
      <c r="AS26" s="774"/>
      <c r="AT26" s="774"/>
      <c r="AU26" s="774"/>
      <c r="AV26" s="774"/>
      <c r="AW26" s="774"/>
      <c r="AX26" s="774"/>
      <c r="AY26" s="774"/>
      <c r="AZ26" s="774"/>
      <c r="BA26" s="774"/>
      <c r="BB26" s="774"/>
      <c r="BC26" s="774"/>
      <c r="BD26" s="774"/>
      <c r="BE26" s="774"/>
      <c r="BF26" s="775"/>
      <c r="BG26" s="679" t="s">
        <v>247</v>
      </c>
      <c r="BH26" s="680"/>
      <c r="BI26" s="680"/>
      <c r="BJ26" s="680"/>
      <c r="BK26" s="680"/>
      <c r="BL26" s="680"/>
      <c r="BM26" s="680"/>
      <c r="BN26" s="681"/>
      <c r="BO26" s="716" t="s">
        <v>130</v>
      </c>
      <c r="BP26" s="716"/>
      <c r="BQ26" s="716"/>
      <c r="BR26" s="716"/>
      <c r="BS26" s="685" t="s">
        <v>247</v>
      </c>
      <c r="BT26" s="680"/>
      <c r="BU26" s="680"/>
      <c r="BV26" s="680"/>
      <c r="BW26" s="680"/>
      <c r="BX26" s="680"/>
      <c r="BY26" s="680"/>
      <c r="BZ26" s="680"/>
      <c r="CA26" s="680"/>
      <c r="CB26" s="723"/>
      <c r="CD26" s="712" t="s">
        <v>301</v>
      </c>
      <c r="CE26" s="713"/>
      <c r="CF26" s="713"/>
      <c r="CG26" s="713"/>
      <c r="CH26" s="713"/>
      <c r="CI26" s="713"/>
      <c r="CJ26" s="713"/>
      <c r="CK26" s="713"/>
      <c r="CL26" s="713"/>
      <c r="CM26" s="713"/>
      <c r="CN26" s="713"/>
      <c r="CO26" s="713"/>
      <c r="CP26" s="713"/>
      <c r="CQ26" s="714"/>
      <c r="CR26" s="679">
        <v>4201066</v>
      </c>
      <c r="CS26" s="680"/>
      <c r="CT26" s="680"/>
      <c r="CU26" s="680"/>
      <c r="CV26" s="680"/>
      <c r="CW26" s="680"/>
      <c r="CX26" s="680"/>
      <c r="CY26" s="681"/>
      <c r="CZ26" s="682">
        <v>9.6999999999999993</v>
      </c>
      <c r="DA26" s="700"/>
      <c r="DB26" s="700"/>
      <c r="DC26" s="701"/>
      <c r="DD26" s="685">
        <v>3638902</v>
      </c>
      <c r="DE26" s="680"/>
      <c r="DF26" s="680"/>
      <c r="DG26" s="680"/>
      <c r="DH26" s="680"/>
      <c r="DI26" s="680"/>
      <c r="DJ26" s="680"/>
      <c r="DK26" s="681"/>
      <c r="DL26" s="685" t="s">
        <v>130</v>
      </c>
      <c r="DM26" s="680"/>
      <c r="DN26" s="680"/>
      <c r="DO26" s="680"/>
      <c r="DP26" s="680"/>
      <c r="DQ26" s="680"/>
      <c r="DR26" s="680"/>
      <c r="DS26" s="680"/>
      <c r="DT26" s="680"/>
      <c r="DU26" s="680"/>
      <c r="DV26" s="681"/>
      <c r="DW26" s="682" t="s">
        <v>130</v>
      </c>
      <c r="DX26" s="700"/>
      <c r="DY26" s="700"/>
      <c r="DZ26" s="700"/>
      <c r="EA26" s="700"/>
      <c r="EB26" s="700"/>
      <c r="EC26" s="715"/>
    </row>
    <row r="27" spans="2:133" ht="11.25" customHeight="1" x14ac:dyDescent="0.15">
      <c r="B27" s="676" t="s">
        <v>302</v>
      </c>
      <c r="C27" s="677"/>
      <c r="D27" s="677"/>
      <c r="E27" s="677"/>
      <c r="F27" s="677"/>
      <c r="G27" s="677"/>
      <c r="H27" s="677"/>
      <c r="I27" s="677"/>
      <c r="J27" s="677"/>
      <c r="K27" s="677"/>
      <c r="L27" s="677"/>
      <c r="M27" s="677"/>
      <c r="N27" s="677"/>
      <c r="O27" s="677"/>
      <c r="P27" s="677"/>
      <c r="Q27" s="678"/>
      <c r="R27" s="679">
        <v>17200</v>
      </c>
      <c r="S27" s="680"/>
      <c r="T27" s="680"/>
      <c r="U27" s="680"/>
      <c r="V27" s="680"/>
      <c r="W27" s="680"/>
      <c r="X27" s="680"/>
      <c r="Y27" s="681"/>
      <c r="Z27" s="716">
        <v>0</v>
      </c>
      <c r="AA27" s="716"/>
      <c r="AB27" s="716"/>
      <c r="AC27" s="716"/>
      <c r="AD27" s="717">
        <v>17200</v>
      </c>
      <c r="AE27" s="717"/>
      <c r="AF27" s="717"/>
      <c r="AG27" s="717"/>
      <c r="AH27" s="717"/>
      <c r="AI27" s="717"/>
      <c r="AJ27" s="717"/>
      <c r="AK27" s="717"/>
      <c r="AL27" s="682">
        <v>0.1</v>
      </c>
      <c r="AM27" s="683"/>
      <c r="AN27" s="683"/>
      <c r="AO27" s="718"/>
      <c r="AP27" s="676" t="s">
        <v>303</v>
      </c>
      <c r="AQ27" s="677"/>
      <c r="AR27" s="677"/>
      <c r="AS27" s="677"/>
      <c r="AT27" s="677"/>
      <c r="AU27" s="677"/>
      <c r="AV27" s="677"/>
      <c r="AW27" s="677"/>
      <c r="AX27" s="677"/>
      <c r="AY27" s="677"/>
      <c r="AZ27" s="677"/>
      <c r="BA27" s="677"/>
      <c r="BB27" s="677"/>
      <c r="BC27" s="677"/>
      <c r="BD27" s="677"/>
      <c r="BE27" s="677"/>
      <c r="BF27" s="678"/>
      <c r="BG27" s="679">
        <v>18958350</v>
      </c>
      <c r="BH27" s="680"/>
      <c r="BI27" s="680"/>
      <c r="BJ27" s="680"/>
      <c r="BK27" s="680"/>
      <c r="BL27" s="680"/>
      <c r="BM27" s="680"/>
      <c r="BN27" s="681"/>
      <c r="BO27" s="716">
        <v>100</v>
      </c>
      <c r="BP27" s="716"/>
      <c r="BQ27" s="716"/>
      <c r="BR27" s="716"/>
      <c r="BS27" s="685">
        <v>152880</v>
      </c>
      <c r="BT27" s="680"/>
      <c r="BU27" s="680"/>
      <c r="BV27" s="680"/>
      <c r="BW27" s="680"/>
      <c r="BX27" s="680"/>
      <c r="BY27" s="680"/>
      <c r="BZ27" s="680"/>
      <c r="CA27" s="680"/>
      <c r="CB27" s="723"/>
      <c r="CD27" s="712" t="s">
        <v>304</v>
      </c>
      <c r="CE27" s="713"/>
      <c r="CF27" s="713"/>
      <c r="CG27" s="713"/>
      <c r="CH27" s="713"/>
      <c r="CI27" s="713"/>
      <c r="CJ27" s="713"/>
      <c r="CK27" s="713"/>
      <c r="CL27" s="713"/>
      <c r="CM27" s="713"/>
      <c r="CN27" s="713"/>
      <c r="CO27" s="713"/>
      <c r="CP27" s="713"/>
      <c r="CQ27" s="714"/>
      <c r="CR27" s="679">
        <v>9727824</v>
      </c>
      <c r="CS27" s="698"/>
      <c r="CT27" s="698"/>
      <c r="CU27" s="698"/>
      <c r="CV27" s="698"/>
      <c r="CW27" s="698"/>
      <c r="CX27" s="698"/>
      <c r="CY27" s="699"/>
      <c r="CZ27" s="682">
        <v>22.4</v>
      </c>
      <c r="DA27" s="700"/>
      <c r="DB27" s="700"/>
      <c r="DC27" s="701"/>
      <c r="DD27" s="685">
        <v>3719721</v>
      </c>
      <c r="DE27" s="698"/>
      <c r="DF27" s="698"/>
      <c r="DG27" s="698"/>
      <c r="DH27" s="698"/>
      <c r="DI27" s="698"/>
      <c r="DJ27" s="698"/>
      <c r="DK27" s="699"/>
      <c r="DL27" s="685">
        <v>3572124</v>
      </c>
      <c r="DM27" s="698"/>
      <c r="DN27" s="698"/>
      <c r="DO27" s="698"/>
      <c r="DP27" s="698"/>
      <c r="DQ27" s="698"/>
      <c r="DR27" s="698"/>
      <c r="DS27" s="698"/>
      <c r="DT27" s="698"/>
      <c r="DU27" s="698"/>
      <c r="DV27" s="699"/>
      <c r="DW27" s="682">
        <v>14.6</v>
      </c>
      <c r="DX27" s="700"/>
      <c r="DY27" s="700"/>
      <c r="DZ27" s="700"/>
      <c r="EA27" s="700"/>
      <c r="EB27" s="700"/>
      <c r="EC27" s="715"/>
    </row>
    <row r="28" spans="2:133" ht="11.25" customHeight="1" x14ac:dyDescent="0.15">
      <c r="B28" s="676" t="s">
        <v>305</v>
      </c>
      <c r="C28" s="677"/>
      <c r="D28" s="677"/>
      <c r="E28" s="677"/>
      <c r="F28" s="677"/>
      <c r="G28" s="677"/>
      <c r="H28" s="677"/>
      <c r="I28" s="677"/>
      <c r="J28" s="677"/>
      <c r="K28" s="677"/>
      <c r="L28" s="677"/>
      <c r="M28" s="677"/>
      <c r="N28" s="677"/>
      <c r="O28" s="677"/>
      <c r="P28" s="677"/>
      <c r="Q28" s="678"/>
      <c r="R28" s="679">
        <v>232869</v>
      </c>
      <c r="S28" s="680"/>
      <c r="T28" s="680"/>
      <c r="U28" s="680"/>
      <c r="V28" s="680"/>
      <c r="W28" s="680"/>
      <c r="X28" s="680"/>
      <c r="Y28" s="681"/>
      <c r="Z28" s="716">
        <v>0.5</v>
      </c>
      <c r="AA28" s="716"/>
      <c r="AB28" s="716"/>
      <c r="AC28" s="716"/>
      <c r="AD28" s="717" t="s">
        <v>247</v>
      </c>
      <c r="AE28" s="717"/>
      <c r="AF28" s="717"/>
      <c r="AG28" s="717"/>
      <c r="AH28" s="717"/>
      <c r="AI28" s="717"/>
      <c r="AJ28" s="717"/>
      <c r="AK28" s="717"/>
      <c r="AL28" s="682" t="s">
        <v>247</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306</v>
      </c>
      <c r="CE28" s="713"/>
      <c r="CF28" s="713"/>
      <c r="CG28" s="713"/>
      <c r="CH28" s="713"/>
      <c r="CI28" s="713"/>
      <c r="CJ28" s="713"/>
      <c r="CK28" s="713"/>
      <c r="CL28" s="713"/>
      <c r="CM28" s="713"/>
      <c r="CN28" s="713"/>
      <c r="CO28" s="713"/>
      <c r="CP28" s="713"/>
      <c r="CQ28" s="714"/>
      <c r="CR28" s="679">
        <v>2165235</v>
      </c>
      <c r="CS28" s="680"/>
      <c r="CT28" s="680"/>
      <c r="CU28" s="680"/>
      <c r="CV28" s="680"/>
      <c r="CW28" s="680"/>
      <c r="CX28" s="680"/>
      <c r="CY28" s="681"/>
      <c r="CZ28" s="682">
        <v>5</v>
      </c>
      <c r="DA28" s="700"/>
      <c r="DB28" s="700"/>
      <c r="DC28" s="701"/>
      <c r="DD28" s="685">
        <v>2141912</v>
      </c>
      <c r="DE28" s="680"/>
      <c r="DF28" s="680"/>
      <c r="DG28" s="680"/>
      <c r="DH28" s="680"/>
      <c r="DI28" s="680"/>
      <c r="DJ28" s="680"/>
      <c r="DK28" s="681"/>
      <c r="DL28" s="685">
        <v>2141912</v>
      </c>
      <c r="DM28" s="680"/>
      <c r="DN28" s="680"/>
      <c r="DO28" s="680"/>
      <c r="DP28" s="680"/>
      <c r="DQ28" s="680"/>
      <c r="DR28" s="680"/>
      <c r="DS28" s="680"/>
      <c r="DT28" s="680"/>
      <c r="DU28" s="680"/>
      <c r="DV28" s="681"/>
      <c r="DW28" s="682">
        <v>8.8000000000000007</v>
      </c>
      <c r="DX28" s="700"/>
      <c r="DY28" s="700"/>
      <c r="DZ28" s="700"/>
      <c r="EA28" s="700"/>
      <c r="EB28" s="700"/>
      <c r="EC28" s="715"/>
    </row>
    <row r="29" spans="2:133" ht="11.25" customHeight="1" x14ac:dyDescent="0.15">
      <c r="B29" s="676" t="s">
        <v>307</v>
      </c>
      <c r="C29" s="677"/>
      <c r="D29" s="677"/>
      <c r="E29" s="677"/>
      <c r="F29" s="677"/>
      <c r="G29" s="677"/>
      <c r="H29" s="677"/>
      <c r="I29" s="677"/>
      <c r="J29" s="677"/>
      <c r="K29" s="677"/>
      <c r="L29" s="677"/>
      <c r="M29" s="677"/>
      <c r="N29" s="677"/>
      <c r="O29" s="677"/>
      <c r="P29" s="677"/>
      <c r="Q29" s="678"/>
      <c r="R29" s="679">
        <v>509419</v>
      </c>
      <c r="S29" s="680"/>
      <c r="T29" s="680"/>
      <c r="U29" s="680"/>
      <c r="V29" s="680"/>
      <c r="W29" s="680"/>
      <c r="X29" s="680"/>
      <c r="Y29" s="681"/>
      <c r="Z29" s="716">
        <v>1.1000000000000001</v>
      </c>
      <c r="AA29" s="716"/>
      <c r="AB29" s="716"/>
      <c r="AC29" s="716"/>
      <c r="AD29" s="717">
        <v>99525</v>
      </c>
      <c r="AE29" s="717"/>
      <c r="AF29" s="717"/>
      <c r="AG29" s="717"/>
      <c r="AH29" s="717"/>
      <c r="AI29" s="717"/>
      <c r="AJ29" s="717"/>
      <c r="AK29" s="717"/>
      <c r="AL29" s="682">
        <v>0.4</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308</v>
      </c>
      <c r="CE29" s="765"/>
      <c r="CF29" s="712" t="s">
        <v>70</v>
      </c>
      <c r="CG29" s="713"/>
      <c r="CH29" s="713"/>
      <c r="CI29" s="713"/>
      <c r="CJ29" s="713"/>
      <c r="CK29" s="713"/>
      <c r="CL29" s="713"/>
      <c r="CM29" s="713"/>
      <c r="CN29" s="713"/>
      <c r="CO29" s="713"/>
      <c r="CP29" s="713"/>
      <c r="CQ29" s="714"/>
      <c r="CR29" s="679">
        <v>2165235</v>
      </c>
      <c r="CS29" s="698"/>
      <c r="CT29" s="698"/>
      <c r="CU29" s="698"/>
      <c r="CV29" s="698"/>
      <c r="CW29" s="698"/>
      <c r="CX29" s="698"/>
      <c r="CY29" s="699"/>
      <c r="CZ29" s="682">
        <v>5</v>
      </c>
      <c r="DA29" s="700"/>
      <c r="DB29" s="700"/>
      <c r="DC29" s="701"/>
      <c r="DD29" s="685">
        <v>2141912</v>
      </c>
      <c r="DE29" s="698"/>
      <c r="DF29" s="698"/>
      <c r="DG29" s="698"/>
      <c r="DH29" s="698"/>
      <c r="DI29" s="698"/>
      <c r="DJ29" s="698"/>
      <c r="DK29" s="699"/>
      <c r="DL29" s="685">
        <v>2141912</v>
      </c>
      <c r="DM29" s="698"/>
      <c r="DN29" s="698"/>
      <c r="DO29" s="698"/>
      <c r="DP29" s="698"/>
      <c r="DQ29" s="698"/>
      <c r="DR29" s="698"/>
      <c r="DS29" s="698"/>
      <c r="DT29" s="698"/>
      <c r="DU29" s="698"/>
      <c r="DV29" s="699"/>
      <c r="DW29" s="682">
        <v>8.8000000000000007</v>
      </c>
      <c r="DX29" s="700"/>
      <c r="DY29" s="700"/>
      <c r="DZ29" s="700"/>
      <c r="EA29" s="700"/>
      <c r="EB29" s="700"/>
      <c r="EC29" s="715"/>
    </row>
    <row r="30" spans="2:133" ht="11.25" customHeight="1" x14ac:dyDescent="0.15">
      <c r="B30" s="676" t="s">
        <v>309</v>
      </c>
      <c r="C30" s="677"/>
      <c r="D30" s="677"/>
      <c r="E30" s="677"/>
      <c r="F30" s="677"/>
      <c r="G30" s="677"/>
      <c r="H30" s="677"/>
      <c r="I30" s="677"/>
      <c r="J30" s="677"/>
      <c r="K30" s="677"/>
      <c r="L30" s="677"/>
      <c r="M30" s="677"/>
      <c r="N30" s="677"/>
      <c r="O30" s="677"/>
      <c r="P30" s="677"/>
      <c r="Q30" s="678"/>
      <c r="R30" s="679">
        <v>117524</v>
      </c>
      <c r="S30" s="680"/>
      <c r="T30" s="680"/>
      <c r="U30" s="680"/>
      <c r="V30" s="680"/>
      <c r="W30" s="680"/>
      <c r="X30" s="680"/>
      <c r="Y30" s="681"/>
      <c r="Z30" s="716">
        <v>0.3</v>
      </c>
      <c r="AA30" s="716"/>
      <c r="AB30" s="716"/>
      <c r="AC30" s="716"/>
      <c r="AD30" s="717">
        <v>1370</v>
      </c>
      <c r="AE30" s="717"/>
      <c r="AF30" s="717"/>
      <c r="AG30" s="717"/>
      <c r="AH30" s="717"/>
      <c r="AI30" s="717"/>
      <c r="AJ30" s="717"/>
      <c r="AK30" s="717"/>
      <c r="AL30" s="682">
        <v>0</v>
      </c>
      <c r="AM30" s="683"/>
      <c r="AN30" s="683"/>
      <c r="AO30" s="718"/>
      <c r="AP30" s="740" t="s">
        <v>225</v>
      </c>
      <c r="AQ30" s="741"/>
      <c r="AR30" s="741"/>
      <c r="AS30" s="741"/>
      <c r="AT30" s="741"/>
      <c r="AU30" s="741"/>
      <c r="AV30" s="741"/>
      <c r="AW30" s="741"/>
      <c r="AX30" s="741"/>
      <c r="AY30" s="741"/>
      <c r="AZ30" s="741"/>
      <c r="BA30" s="741"/>
      <c r="BB30" s="741"/>
      <c r="BC30" s="741"/>
      <c r="BD30" s="741"/>
      <c r="BE30" s="741"/>
      <c r="BF30" s="742"/>
      <c r="BG30" s="740" t="s">
        <v>310</v>
      </c>
      <c r="BH30" s="753"/>
      <c r="BI30" s="753"/>
      <c r="BJ30" s="753"/>
      <c r="BK30" s="753"/>
      <c r="BL30" s="753"/>
      <c r="BM30" s="753"/>
      <c r="BN30" s="753"/>
      <c r="BO30" s="753"/>
      <c r="BP30" s="753"/>
      <c r="BQ30" s="754"/>
      <c r="BR30" s="740" t="s">
        <v>311</v>
      </c>
      <c r="BS30" s="753"/>
      <c r="BT30" s="753"/>
      <c r="BU30" s="753"/>
      <c r="BV30" s="753"/>
      <c r="BW30" s="753"/>
      <c r="BX30" s="753"/>
      <c r="BY30" s="753"/>
      <c r="BZ30" s="753"/>
      <c r="CA30" s="753"/>
      <c r="CB30" s="754"/>
      <c r="CD30" s="766"/>
      <c r="CE30" s="767"/>
      <c r="CF30" s="712" t="s">
        <v>312</v>
      </c>
      <c r="CG30" s="713"/>
      <c r="CH30" s="713"/>
      <c r="CI30" s="713"/>
      <c r="CJ30" s="713"/>
      <c r="CK30" s="713"/>
      <c r="CL30" s="713"/>
      <c r="CM30" s="713"/>
      <c r="CN30" s="713"/>
      <c r="CO30" s="713"/>
      <c r="CP30" s="713"/>
      <c r="CQ30" s="714"/>
      <c r="CR30" s="679">
        <v>2028079</v>
      </c>
      <c r="CS30" s="680"/>
      <c r="CT30" s="680"/>
      <c r="CU30" s="680"/>
      <c r="CV30" s="680"/>
      <c r="CW30" s="680"/>
      <c r="CX30" s="680"/>
      <c r="CY30" s="681"/>
      <c r="CZ30" s="682">
        <v>4.7</v>
      </c>
      <c r="DA30" s="700"/>
      <c r="DB30" s="700"/>
      <c r="DC30" s="701"/>
      <c r="DD30" s="685">
        <v>2004756</v>
      </c>
      <c r="DE30" s="680"/>
      <c r="DF30" s="680"/>
      <c r="DG30" s="680"/>
      <c r="DH30" s="680"/>
      <c r="DI30" s="680"/>
      <c r="DJ30" s="680"/>
      <c r="DK30" s="681"/>
      <c r="DL30" s="685">
        <v>2004756</v>
      </c>
      <c r="DM30" s="680"/>
      <c r="DN30" s="680"/>
      <c r="DO30" s="680"/>
      <c r="DP30" s="680"/>
      <c r="DQ30" s="680"/>
      <c r="DR30" s="680"/>
      <c r="DS30" s="680"/>
      <c r="DT30" s="680"/>
      <c r="DU30" s="680"/>
      <c r="DV30" s="681"/>
      <c r="DW30" s="682">
        <v>8.1999999999999993</v>
      </c>
      <c r="DX30" s="700"/>
      <c r="DY30" s="700"/>
      <c r="DZ30" s="700"/>
      <c r="EA30" s="700"/>
      <c r="EB30" s="700"/>
      <c r="EC30" s="715"/>
    </row>
    <row r="31" spans="2:133" ht="11.25" customHeight="1" x14ac:dyDescent="0.15">
      <c r="B31" s="676" t="s">
        <v>313</v>
      </c>
      <c r="C31" s="677"/>
      <c r="D31" s="677"/>
      <c r="E31" s="677"/>
      <c r="F31" s="677"/>
      <c r="G31" s="677"/>
      <c r="H31" s="677"/>
      <c r="I31" s="677"/>
      <c r="J31" s="677"/>
      <c r="K31" s="677"/>
      <c r="L31" s="677"/>
      <c r="M31" s="677"/>
      <c r="N31" s="677"/>
      <c r="O31" s="677"/>
      <c r="P31" s="677"/>
      <c r="Q31" s="678"/>
      <c r="R31" s="679">
        <v>6990720</v>
      </c>
      <c r="S31" s="680"/>
      <c r="T31" s="680"/>
      <c r="U31" s="680"/>
      <c r="V31" s="680"/>
      <c r="W31" s="680"/>
      <c r="X31" s="680"/>
      <c r="Y31" s="681"/>
      <c r="Z31" s="716">
        <v>15.5</v>
      </c>
      <c r="AA31" s="716"/>
      <c r="AB31" s="716"/>
      <c r="AC31" s="716"/>
      <c r="AD31" s="717" t="s">
        <v>247</v>
      </c>
      <c r="AE31" s="717"/>
      <c r="AF31" s="717"/>
      <c r="AG31" s="717"/>
      <c r="AH31" s="717"/>
      <c r="AI31" s="717"/>
      <c r="AJ31" s="717"/>
      <c r="AK31" s="717"/>
      <c r="AL31" s="682" t="s">
        <v>130</v>
      </c>
      <c r="AM31" s="683"/>
      <c r="AN31" s="683"/>
      <c r="AO31" s="718"/>
      <c r="AP31" s="755" t="s">
        <v>314</v>
      </c>
      <c r="AQ31" s="756"/>
      <c r="AR31" s="756"/>
      <c r="AS31" s="756"/>
      <c r="AT31" s="761" t="s">
        <v>315</v>
      </c>
      <c r="AU31" s="231"/>
      <c r="AV31" s="231"/>
      <c r="AW31" s="231"/>
      <c r="AX31" s="745" t="s">
        <v>189</v>
      </c>
      <c r="AY31" s="746"/>
      <c r="AZ31" s="746"/>
      <c r="BA31" s="746"/>
      <c r="BB31" s="746"/>
      <c r="BC31" s="746"/>
      <c r="BD31" s="746"/>
      <c r="BE31" s="746"/>
      <c r="BF31" s="747"/>
      <c r="BG31" s="748">
        <v>99.1</v>
      </c>
      <c r="BH31" s="749"/>
      <c r="BI31" s="749"/>
      <c r="BJ31" s="749"/>
      <c r="BK31" s="749"/>
      <c r="BL31" s="749"/>
      <c r="BM31" s="750">
        <v>97.8</v>
      </c>
      <c r="BN31" s="749"/>
      <c r="BO31" s="749"/>
      <c r="BP31" s="749"/>
      <c r="BQ31" s="751"/>
      <c r="BR31" s="748">
        <v>99.2</v>
      </c>
      <c r="BS31" s="749"/>
      <c r="BT31" s="749"/>
      <c r="BU31" s="749"/>
      <c r="BV31" s="749"/>
      <c r="BW31" s="749"/>
      <c r="BX31" s="750">
        <v>97.4</v>
      </c>
      <c r="BY31" s="749"/>
      <c r="BZ31" s="749"/>
      <c r="CA31" s="749"/>
      <c r="CB31" s="751"/>
      <c r="CD31" s="766"/>
      <c r="CE31" s="767"/>
      <c r="CF31" s="712" t="s">
        <v>316</v>
      </c>
      <c r="CG31" s="713"/>
      <c r="CH31" s="713"/>
      <c r="CI31" s="713"/>
      <c r="CJ31" s="713"/>
      <c r="CK31" s="713"/>
      <c r="CL31" s="713"/>
      <c r="CM31" s="713"/>
      <c r="CN31" s="713"/>
      <c r="CO31" s="713"/>
      <c r="CP31" s="713"/>
      <c r="CQ31" s="714"/>
      <c r="CR31" s="679">
        <v>137156</v>
      </c>
      <c r="CS31" s="698"/>
      <c r="CT31" s="698"/>
      <c r="CU31" s="698"/>
      <c r="CV31" s="698"/>
      <c r="CW31" s="698"/>
      <c r="CX31" s="698"/>
      <c r="CY31" s="699"/>
      <c r="CZ31" s="682">
        <v>0.3</v>
      </c>
      <c r="DA31" s="700"/>
      <c r="DB31" s="700"/>
      <c r="DC31" s="701"/>
      <c r="DD31" s="685">
        <v>137156</v>
      </c>
      <c r="DE31" s="698"/>
      <c r="DF31" s="698"/>
      <c r="DG31" s="698"/>
      <c r="DH31" s="698"/>
      <c r="DI31" s="698"/>
      <c r="DJ31" s="698"/>
      <c r="DK31" s="699"/>
      <c r="DL31" s="685">
        <v>137156</v>
      </c>
      <c r="DM31" s="698"/>
      <c r="DN31" s="698"/>
      <c r="DO31" s="698"/>
      <c r="DP31" s="698"/>
      <c r="DQ31" s="698"/>
      <c r="DR31" s="698"/>
      <c r="DS31" s="698"/>
      <c r="DT31" s="698"/>
      <c r="DU31" s="698"/>
      <c r="DV31" s="699"/>
      <c r="DW31" s="682">
        <v>0.6</v>
      </c>
      <c r="DX31" s="700"/>
      <c r="DY31" s="700"/>
      <c r="DZ31" s="700"/>
      <c r="EA31" s="700"/>
      <c r="EB31" s="700"/>
      <c r="EC31" s="715"/>
    </row>
    <row r="32" spans="2:133" ht="11.25" customHeight="1" x14ac:dyDescent="0.15">
      <c r="B32" s="770" t="s">
        <v>317</v>
      </c>
      <c r="C32" s="771"/>
      <c r="D32" s="771"/>
      <c r="E32" s="771"/>
      <c r="F32" s="771"/>
      <c r="G32" s="771"/>
      <c r="H32" s="771"/>
      <c r="I32" s="771"/>
      <c r="J32" s="771"/>
      <c r="K32" s="771"/>
      <c r="L32" s="771"/>
      <c r="M32" s="771"/>
      <c r="N32" s="771"/>
      <c r="O32" s="771"/>
      <c r="P32" s="771"/>
      <c r="Q32" s="772"/>
      <c r="R32" s="679" t="s">
        <v>247</v>
      </c>
      <c r="S32" s="680"/>
      <c r="T32" s="680"/>
      <c r="U32" s="680"/>
      <c r="V32" s="680"/>
      <c r="W32" s="680"/>
      <c r="X32" s="680"/>
      <c r="Y32" s="681"/>
      <c r="Z32" s="716" t="s">
        <v>130</v>
      </c>
      <c r="AA32" s="716"/>
      <c r="AB32" s="716"/>
      <c r="AC32" s="716"/>
      <c r="AD32" s="717" t="s">
        <v>247</v>
      </c>
      <c r="AE32" s="717"/>
      <c r="AF32" s="717"/>
      <c r="AG32" s="717"/>
      <c r="AH32" s="717"/>
      <c r="AI32" s="717"/>
      <c r="AJ32" s="717"/>
      <c r="AK32" s="717"/>
      <c r="AL32" s="682" t="s">
        <v>130</v>
      </c>
      <c r="AM32" s="683"/>
      <c r="AN32" s="683"/>
      <c r="AO32" s="718"/>
      <c r="AP32" s="757"/>
      <c r="AQ32" s="758"/>
      <c r="AR32" s="758"/>
      <c r="AS32" s="758"/>
      <c r="AT32" s="762"/>
      <c r="AU32" s="230" t="s">
        <v>318</v>
      </c>
      <c r="AV32" s="230"/>
      <c r="AW32" s="230"/>
      <c r="AX32" s="676" t="s">
        <v>319</v>
      </c>
      <c r="AY32" s="677"/>
      <c r="AZ32" s="677"/>
      <c r="BA32" s="677"/>
      <c r="BB32" s="677"/>
      <c r="BC32" s="677"/>
      <c r="BD32" s="677"/>
      <c r="BE32" s="677"/>
      <c r="BF32" s="678"/>
      <c r="BG32" s="752">
        <v>99</v>
      </c>
      <c r="BH32" s="698"/>
      <c r="BI32" s="698"/>
      <c r="BJ32" s="698"/>
      <c r="BK32" s="698"/>
      <c r="BL32" s="698"/>
      <c r="BM32" s="683">
        <v>97.7</v>
      </c>
      <c r="BN32" s="744"/>
      <c r="BO32" s="744"/>
      <c r="BP32" s="744"/>
      <c r="BQ32" s="722"/>
      <c r="BR32" s="752">
        <v>99.2</v>
      </c>
      <c r="BS32" s="698"/>
      <c r="BT32" s="698"/>
      <c r="BU32" s="698"/>
      <c r="BV32" s="698"/>
      <c r="BW32" s="698"/>
      <c r="BX32" s="683">
        <v>97.5</v>
      </c>
      <c r="BY32" s="744"/>
      <c r="BZ32" s="744"/>
      <c r="CA32" s="744"/>
      <c r="CB32" s="722"/>
      <c r="CD32" s="768"/>
      <c r="CE32" s="769"/>
      <c r="CF32" s="712" t="s">
        <v>320</v>
      </c>
      <c r="CG32" s="713"/>
      <c r="CH32" s="713"/>
      <c r="CI32" s="713"/>
      <c r="CJ32" s="713"/>
      <c r="CK32" s="713"/>
      <c r="CL32" s="713"/>
      <c r="CM32" s="713"/>
      <c r="CN32" s="713"/>
      <c r="CO32" s="713"/>
      <c r="CP32" s="713"/>
      <c r="CQ32" s="714"/>
      <c r="CR32" s="679" t="s">
        <v>130</v>
      </c>
      <c r="CS32" s="680"/>
      <c r="CT32" s="680"/>
      <c r="CU32" s="680"/>
      <c r="CV32" s="680"/>
      <c r="CW32" s="680"/>
      <c r="CX32" s="680"/>
      <c r="CY32" s="681"/>
      <c r="CZ32" s="682" t="s">
        <v>130</v>
      </c>
      <c r="DA32" s="700"/>
      <c r="DB32" s="700"/>
      <c r="DC32" s="701"/>
      <c r="DD32" s="685" t="s">
        <v>130</v>
      </c>
      <c r="DE32" s="680"/>
      <c r="DF32" s="680"/>
      <c r="DG32" s="680"/>
      <c r="DH32" s="680"/>
      <c r="DI32" s="680"/>
      <c r="DJ32" s="680"/>
      <c r="DK32" s="681"/>
      <c r="DL32" s="685" t="s">
        <v>130</v>
      </c>
      <c r="DM32" s="680"/>
      <c r="DN32" s="680"/>
      <c r="DO32" s="680"/>
      <c r="DP32" s="680"/>
      <c r="DQ32" s="680"/>
      <c r="DR32" s="680"/>
      <c r="DS32" s="680"/>
      <c r="DT32" s="680"/>
      <c r="DU32" s="680"/>
      <c r="DV32" s="681"/>
      <c r="DW32" s="682" t="s">
        <v>247</v>
      </c>
      <c r="DX32" s="700"/>
      <c r="DY32" s="700"/>
      <c r="DZ32" s="700"/>
      <c r="EA32" s="700"/>
      <c r="EB32" s="700"/>
      <c r="EC32" s="715"/>
    </row>
    <row r="33" spans="2:133" ht="11.25" customHeight="1" x14ac:dyDescent="0.15">
      <c r="B33" s="676" t="s">
        <v>321</v>
      </c>
      <c r="C33" s="677"/>
      <c r="D33" s="677"/>
      <c r="E33" s="677"/>
      <c r="F33" s="677"/>
      <c r="G33" s="677"/>
      <c r="H33" s="677"/>
      <c r="I33" s="677"/>
      <c r="J33" s="677"/>
      <c r="K33" s="677"/>
      <c r="L33" s="677"/>
      <c r="M33" s="677"/>
      <c r="N33" s="677"/>
      <c r="O33" s="677"/>
      <c r="P33" s="677"/>
      <c r="Q33" s="678"/>
      <c r="R33" s="679">
        <v>2838061</v>
      </c>
      <c r="S33" s="680"/>
      <c r="T33" s="680"/>
      <c r="U33" s="680"/>
      <c r="V33" s="680"/>
      <c r="W33" s="680"/>
      <c r="X33" s="680"/>
      <c r="Y33" s="681"/>
      <c r="Z33" s="716">
        <v>6.3</v>
      </c>
      <c r="AA33" s="716"/>
      <c r="AB33" s="716"/>
      <c r="AC33" s="716"/>
      <c r="AD33" s="717" t="s">
        <v>247</v>
      </c>
      <c r="AE33" s="717"/>
      <c r="AF33" s="717"/>
      <c r="AG33" s="717"/>
      <c r="AH33" s="717"/>
      <c r="AI33" s="717"/>
      <c r="AJ33" s="717"/>
      <c r="AK33" s="717"/>
      <c r="AL33" s="682" t="s">
        <v>249</v>
      </c>
      <c r="AM33" s="683"/>
      <c r="AN33" s="683"/>
      <c r="AO33" s="718"/>
      <c r="AP33" s="759"/>
      <c r="AQ33" s="760"/>
      <c r="AR33" s="760"/>
      <c r="AS33" s="760"/>
      <c r="AT33" s="763"/>
      <c r="AU33" s="232"/>
      <c r="AV33" s="232"/>
      <c r="AW33" s="232"/>
      <c r="AX33" s="660" t="s">
        <v>322</v>
      </c>
      <c r="AY33" s="661"/>
      <c r="AZ33" s="661"/>
      <c r="BA33" s="661"/>
      <c r="BB33" s="661"/>
      <c r="BC33" s="661"/>
      <c r="BD33" s="661"/>
      <c r="BE33" s="661"/>
      <c r="BF33" s="662"/>
      <c r="BG33" s="743">
        <v>99.1</v>
      </c>
      <c r="BH33" s="664"/>
      <c r="BI33" s="664"/>
      <c r="BJ33" s="664"/>
      <c r="BK33" s="664"/>
      <c r="BL33" s="664"/>
      <c r="BM33" s="707">
        <v>97.7</v>
      </c>
      <c r="BN33" s="664"/>
      <c r="BO33" s="664"/>
      <c r="BP33" s="664"/>
      <c r="BQ33" s="728"/>
      <c r="BR33" s="743">
        <v>99.2</v>
      </c>
      <c r="BS33" s="664"/>
      <c r="BT33" s="664"/>
      <c r="BU33" s="664"/>
      <c r="BV33" s="664"/>
      <c r="BW33" s="664"/>
      <c r="BX33" s="707">
        <v>97.2</v>
      </c>
      <c r="BY33" s="664"/>
      <c r="BZ33" s="664"/>
      <c r="CA33" s="664"/>
      <c r="CB33" s="728"/>
      <c r="CD33" s="712" t="s">
        <v>323</v>
      </c>
      <c r="CE33" s="713"/>
      <c r="CF33" s="713"/>
      <c r="CG33" s="713"/>
      <c r="CH33" s="713"/>
      <c r="CI33" s="713"/>
      <c r="CJ33" s="713"/>
      <c r="CK33" s="713"/>
      <c r="CL33" s="713"/>
      <c r="CM33" s="713"/>
      <c r="CN33" s="713"/>
      <c r="CO33" s="713"/>
      <c r="CP33" s="713"/>
      <c r="CQ33" s="714"/>
      <c r="CR33" s="679">
        <v>16743632</v>
      </c>
      <c r="CS33" s="698"/>
      <c r="CT33" s="698"/>
      <c r="CU33" s="698"/>
      <c r="CV33" s="698"/>
      <c r="CW33" s="698"/>
      <c r="CX33" s="698"/>
      <c r="CY33" s="699"/>
      <c r="CZ33" s="682">
        <v>38.6</v>
      </c>
      <c r="DA33" s="700"/>
      <c r="DB33" s="700"/>
      <c r="DC33" s="701"/>
      <c r="DD33" s="685">
        <v>13993483</v>
      </c>
      <c r="DE33" s="698"/>
      <c r="DF33" s="698"/>
      <c r="DG33" s="698"/>
      <c r="DH33" s="698"/>
      <c r="DI33" s="698"/>
      <c r="DJ33" s="698"/>
      <c r="DK33" s="699"/>
      <c r="DL33" s="685">
        <v>10607416</v>
      </c>
      <c r="DM33" s="698"/>
      <c r="DN33" s="698"/>
      <c r="DO33" s="698"/>
      <c r="DP33" s="698"/>
      <c r="DQ33" s="698"/>
      <c r="DR33" s="698"/>
      <c r="DS33" s="698"/>
      <c r="DT33" s="698"/>
      <c r="DU33" s="698"/>
      <c r="DV33" s="699"/>
      <c r="DW33" s="682">
        <v>43.4</v>
      </c>
      <c r="DX33" s="700"/>
      <c r="DY33" s="700"/>
      <c r="DZ33" s="700"/>
      <c r="EA33" s="700"/>
      <c r="EB33" s="700"/>
      <c r="EC33" s="715"/>
    </row>
    <row r="34" spans="2:133" ht="11.25" customHeight="1" x14ac:dyDescent="0.15">
      <c r="B34" s="676" t="s">
        <v>324</v>
      </c>
      <c r="C34" s="677"/>
      <c r="D34" s="677"/>
      <c r="E34" s="677"/>
      <c r="F34" s="677"/>
      <c r="G34" s="677"/>
      <c r="H34" s="677"/>
      <c r="I34" s="677"/>
      <c r="J34" s="677"/>
      <c r="K34" s="677"/>
      <c r="L34" s="677"/>
      <c r="M34" s="677"/>
      <c r="N34" s="677"/>
      <c r="O34" s="677"/>
      <c r="P34" s="677"/>
      <c r="Q34" s="678"/>
      <c r="R34" s="679">
        <v>408748</v>
      </c>
      <c r="S34" s="680"/>
      <c r="T34" s="680"/>
      <c r="U34" s="680"/>
      <c r="V34" s="680"/>
      <c r="W34" s="680"/>
      <c r="X34" s="680"/>
      <c r="Y34" s="681"/>
      <c r="Z34" s="716">
        <v>0.9</v>
      </c>
      <c r="AA34" s="716"/>
      <c r="AB34" s="716"/>
      <c r="AC34" s="716"/>
      <c r="AD34" s="717">
        <v>33993</v>
      </c>
      <c r="AE34" s="717"/>
      <c r="AF34" s="717"/>
      <c r="AG34" s="717"/>
      <c r="AH34" s="717"/>
      <c r="AI34" s="717"/>
      <c r="AJ34" s="717"/>
      <c r="AK34" s="717"/>
      <c r="AL34" s="682">
        <v>0.1</v>
      </c>
      <c r="AM34" s="683"/>
      <c r="AN34" s="683"/>
      <c r="AO34" s="71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2" t="s">
        <v>325</v>
      </c>
      <c r="CE34" s="713"/>
      <c r="CF34" s="713"/>
      <c r="CG34" s="713"/>
      <c r="CH34" s="713"/>
      <c r="CI34" s="713"/>
      <c r="CJ34" s="713"/>
      <c r="CK34" s="713"/>
      <c r="CL34" s="713"/>
      <c r="CM34" s="713"/>
      <c r="CN34" s="713"/>
      <c r="CO34" s="713"/>
      <c r="CP34" s="713"/>
      <c r="CQ34" s="714"/>
      <c r="CR34" s="679">
        <v>6329904</v>
      </c>
      <c r="CS34" s="680"/>
      <c r="CT34" s="680"/>
      <c r="CU34" s="680"/>
      <c r="CV34" s="680"/>
      <c r="CW34" s="680"/>
      <c r="CX34" s="680"/>
      <c r="CY34" s="681"/>
      <c r="CZ34" s="682">
        <v>14.6</v>
      </c>
      <c r="DA34" s="700"/>
      <c r="DB34" s="700"/>
      <c r="DC34" s="701"/>
      <c r="DD34" s="685">
        <v>5090494</v>
      </c>
      <c r="DE34" s="680"/>
      <c r="DF34" s="680"/>
      <c r="DG34" s="680"/>
      <c r="DH34" s="680"/>
      <c r="DI34" s="680"/>
      <c r="DJ34" s="680"/>
      <c r="DK34" s="681"/>
      <c r="DL34" s="685">
        <v>4603100</v>
      </c>
      <c r="DM34" s="680"/>
      <c r="DN34" s="680"/>
      <c r="DO34" s="680"/>
      <c r="DP34" s="680"/>
      <c r="DQ34" s="680"/>
      <c r="DR34" s="680"/>
      <c r="DS34" s="680"/>
      <c r="DT34" s="680"/>
      <c r="DU34" s="680"/>
      <c r="DV34" s="681"/>
      <c r="DW34" s="682">
        <v>18.8</v>
      </c>
      <c r="DX34" s="700"/>
      <c r="DY34" s="700"/>
      <c r="DZ34" s="700"/>
      <c r="EA34" s="700"/>
      <c r="EB34" s="700"/>
      <c r="EC34" s="715"/>
    </row>
    <row r="35" spans="2:133" ht="11.25" customHeight="1" x14ac:dyDescent="0.15">
      <c r="B35" s="676" t="s">
        <v>326</v>
      </c>
      <c r="C35" s="677"/>
      <c r="D35" s="677"/>
      <c r="E35" s="677"/>
      <c r="F35" s="677"/>
      <c r="G35" s="677"/>
      <c r="H35" s="677"/>
      <c r="I35" s="677"/>
      <c r="J35" s="677"/>
      <c r="K35" s="677"/>
      <c r="L35" s="677"/>
      <c r="M35" s="677"/>
      <c r="N35" s="677"/>
      <c r="O35" s="677"/>
      <c r="P35" s="677"/>
      <c r="Q35" s="678"/>
      <c r="R35" s="679">
        <v>16990</v>
      </c>
      <c r="S35" s="680"/>
      <c r="T35" s="680"/>
      <c r="U35" s="680"/>
      <c r="V35" s="680"/>
      <c r="W35" s="680"/>
      <c r="X35" s="680"/>
      <c r="Y35" s="681"/>
      <c r="Z35" s="716">
        <v>0</v>
      </c>
      <c r="AA35" s="716"/>
      <c r="AB35" s="716"/>
      <c r="AC35" s="716"/>
      <c r="AD35" s="717" t="s">
        <v>130</v>
      </c>
      <c r="AE35" s="717"/>
      <c r="AF35" s="717"/>
      <c r="AG35" s="717"/>
      <c r="AH35" s="717"/>
      <c r="AI35" s="717"/>
      <c r="AJ35" s="717"/>
      <c r="AK35" s="717"/>
      <c r="AL35" s="682" t="s">
        <v>130</v>
      </c>
      <c r="AM35" s="683"/>
      <c r="AN35" s="683"/>
      <c r="AO35" s="718"/>
      <c r="AP35" s="235"/>
      <c r="AQ35" s="740" t="s">
        <v>327</v>
      </c>
      <c r="AR35" s="741"/>
      <c r="AS35" s="741"/>
      <c r="AT35" s="741"/>
      <c r="AU35" s="741"/>
      <c r="AV35" s="741"/>
      <c r="AW35" s="741"/>
      <c r="AX35" s="741"/>
      <c r="AY35" s="741"/>
      <c r="AZ35" s="741"/>
      <c r="BA35" s="741"/>
      <c r="BB35" s="741"/>
      <c r="BC35" s="741"/>
      <c r="BD35" s="741"/>
      <c r="BE35" s="741"/>
      <c r="BF35" s="742"/>
      <c r="BG35" s="740" t="s">
        <v>328</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329</v>
      </c>
      <c r="CE35" s="713"/>
      <c r="CF35" s="713"/>
      <c r="CG35" s="713"/>
      <c r="CH35" s="713"/>
      <c r="CI35" s="713"/>
      <c r="CJ35" s="713"/>
      <c r="CK35" s="713"/>
      <c r="CL35" s="713"/>
      <c r="CM35" s="713"/>
      <c r="CN35" s="713"/>
      <c r="CO35" s="713"/>
      <c r="CP35" s="713"/>
      <c r="CQ35" s="714"/>
      <c r="CR35" s="679">
        <v>479525</v>
      </c>
      <c r="CS35" s="698"/>
      <c r="CT35" s="698"/>
      <c r="CU35" s="698"/>
      <c r="CV35" s="698"/>
      <c r="CW35" s="698"/>
      <c r="CX35" s="698"/>
      <c r="CY35" s="699"/>
      <c r="CZ35" s="682">
        <v>1.1000000000000001</v>
      </c>
      <c r="DA35" s="700"/>
      <c r="DB35" s="700"/>
      <c r="DC35" s="701"/>
      <c r="DD35" s="685">
        <v>452160</v>
      </c>
      <c r="DE35" s="698"/>
      <c r="DF35" s="698"/>
      <c r="DG35" s="698"/>
      <c r="DH35" s="698"/>
      <c r="DI35" s="698"/>
      <c r="DJ35" s="698"/>
      <c r="DK35" s="699"/>
      <c r="DL35" s="685">
        <v>447690</v>
      </c>
      <c r="DM35" s="698"/>
      <c r="DN35" s="698"/>
      <c r="DO35" s="698"/>
      <c r="DP35" s="698"/>
      <c r="DQ35" s="698"/>
      <c r="DR35" s="698"/>
      <c r="DS35" s="698"/>
      <c r="DT35" s="698"/>
      <c r="DU35" s="698"/>
      <c r="DV35" s="699"/>
      <c r="DW35" s="682">
        <v>1.8</v>
      </c>
      <c r="DX35" s="700"/>
      <c r="DY35" s="700"/>
      <c r="DZ35" s="700"/>
      <c r="EA35" s="700"/>
      <c r="EB35" s="700"/>
      <c r="EC35" s="715"/>
    </row>
    <row r="36" spans="2:133" ht="11.25" customHeight="1" x14ac:dyDescent="0.15">
      <c r="B36" s="676" t="s">
        <v>330</v>
      </c>
      <c r="C36" s="677"/>
      <c r="D36" s="677"/>
      <c r="E36" s="677"/>
      <c r="F36" s="677"/>
      <c r="G36" s="677"/>
      <c r="H36" s="677"/>
      <c r="I36" s="677"/>
      <c r="J36" s="677"/>
      <c r="K36" s="677"/>
      <c r="L36" s="677"/>
      <c r="M36" s="677"/>
      <c r="N36" s="677"/>
      <c r="O36" s="677"/>
      <c r="P36" s="677"/>
      <c r="Q36" s="678"/>
      <c r="R36" s="679">
        <v>967682</v>
      </c>
      <c r="S36" s="680"/>
      <c r="T36" s="680"/>
      <c r="U36" s="680"/>
      <c r="V36" s="680"/>
      <c r="W36" s="680"/>
      <c r="X36" s="680"/>
      <c r="Y36" s="681"/>
      <c r="Z36" s="716">
        <v>2.2000000000000002</v>
      </c>
      <c r="AA36" s="716"/>
      <c r="AB36" s="716"/>
      <c r="AC36" s="716"/>
      <c r="AD36" s="717" t="s">
        <v>130</v>
      </c>
      <c r="AE36" s="717"/>
      <c r="AF36" s="717"/>
      <c r="AG36" s="717"/>
      <c r="AH36" s="717"/>
      <c r="AI36" s="717"/>
      <c r="AJ36" s="717"/>
      <c r="AK36" s="717"/>
      <c r="AL36" s="682" t="s">
        <v>249</v>
      </c>
      <c r="AM36" s="683"/>
      <c r="AN36" s="683"/>
      <c r="AO36" s="718"/>
      <c r="AP36" s="235"/>
      <c r="AQ36" s="731" t="s">
        <v>331</v>
      </c>
      <c r="AR36" s="732"/>
      <c r="AS36" s="732"/>
      <c r="AT36" s="732"/>
      <c r="AU36" s="732"/>
      <c r="AV36" s="732"/>
      <c r="AW36" s="732"/>
      <c r="AX36" s="732"/>
      <c r="AY36" s="733"/>
      <c r="AZ36" s="734">
        <v>6488759</v>
      </c>
      <c r="BA36" s="735"/>
      <c r="BB36" s="735"/>
      <c r="BC36" s="735"/>
      <c r="BD36" s="735"/>
      <c r="BE36" s="735"/>
      <c r="BF36" s="736"/>
      <c r="BG36" s="737" t="s">
        <v>332</v>
      </c>
      <c r="BH36" s="738"/>
      <c r="BI36" s="738"/>
      <c r="BJ36" s="738"/>
      <c r="BK36" s="738"/>
      <c r="BL36" s="738"/>
      <c r="BM36" s="738"/>
      <c r="BN36" s="738"/>
      <c r="BO36" s="738"/>
      <c r="BP36" s="738"/>
      <c r="BQ36" s="738"/>
      <c r="BR36" s="738"/>
      <c r="BS36" s="738"/>
      <c r="BT36" s="738"/>
      <c r="BU36" s="739"/>
      <c r="BV36" s="734">
        <v>386509</v>
      </c>
      <c r="BW36" s="735"/>
      <c r="BX36" s="735"/>
      <c r="BY36" s="735"/>
      <c r="BZ36" s="735"/>
      <c r="CA36" s="735"/>
      <c r="CB36" s="736"/>
      <c r="CD36" s="712" t="s">
        <v>333</v>
      </c>
      <c r="CE36" s="713"/>
      <c r="CF36" s="713"/>
      <c r="CG36" s="713"/>
      <c r="CH36" s="713"/>
      <c r="CI36" s="713"/>
      <c r="CJ36" s="713"/>
      <c r="CK36" s="713"/>
      <c r="CL36" s="713"/>
      <c r="CM36" s="713"/>
      <c r="CN36" s="713"/>
      <c r="CO36" s="713"/>
      <c r="CP36" s="713"/>
      <c r="CQ36" s="714"/>
      <c r="CR36" s="679">
        <v>4046836</v>
      </c>
      <c r="CS36" s="680"/>
      <c r="CT36" s="680"/>
      <c r="CU36" s="680"/>
      <c r="CV36" s="680"/>
      <c r="CW36" s="680"/>
      <c r="CX36" s="680"/>
      <c r="CY36" s="681"/>
      <c r="CZ36" s="682">
        <v>9.3000000000000007</v>
      </c>
      <c r="DA36" s="700"/>
      <c r="DB36" s="700"/>
      <c r="DC36" s="701"/>
      <c r="DD36" s="685">
        <v>3417903</v>
      </c>
      <c r="DE36" s="680"/>
      <c r="DF36" s="680"/>
      <c r="DG36" s="680"/>
      <c r="DH36" s="680"/>
      <c r="DI36" s="680"/>
      <c r="DJ36" s="680"/>
      <c r="DK36" s="681"/>
      <c r="DL36" s="685">
        <v>2014794</v>
      </c>
      <c r="DM36" s="680"/>
      <c r="DN36" s="680"/>
      <c r="DO36" s="680"/>
      <c r="DP36" s="680"/>
      <c r="DQ36" s="680"/>
      <c r="DR36" s="680"/>
      <c r="DS36" s="680"/>
      <c r="DT36" s="680"/>
      <c r="DU36" s="680"/>
      <c r="DV36" s="681"/>
      <c r="DW36" s="682">
        <v>8.1999999999999993</v>
      </c>
      <c r="DX36" s="700"/>
      <c r="DY36" s="700"/>
      <c r="DZ36" s="700"/>
      <c r="EA36" s="700"/>
      <c r="EB36" s="700"/>
      <c r="EC36" s="715"/>
    </row>
    <row r="37" spans="2:133" ht="11.25" customHeight="1" x14ac:dyDescent="0.15">
      <c r="B37" s="676" t="s">
        <v>334</v>
      </c>
      <c r="C37" s="677"/>
      <c r="D37" s="677"/>
      <c r="E37" s="677"/>
      <c r="F37" s="677"/>
      <c r="G37" s="677"/>
      <c r="H37" s="677"/>
      <c r="I37" s="677"/>
      <c r="J37" s="677"/>
      <c r="K37" s="677"/>
      <c r="L37" s="677"/>
      <c r="M37" s="677"/>
      <c r="N37" s="677"/>
      <c r="O37" s="677"/>
      <c r="P37" s="677"/>
      <c r="Q37" s="678"/>
      <c r="R37" s="679">
        <v>1694993</v>
      </c>
      <c r="S37" s="680"/>
      <c r="T37" s="680"/>
      <c r="U37" s="680"/>
      <c r="V37" s="680"/>
      <c r="W37" s="680"/>
      <c r="X37" s="680"/>
      <c r="Y37" s="681"/>
      <c r="Z37" s="716">
        <v>3.8</v>
      </c>
      <c r="AA37" s="716"/>
      <c r="AB37" s="716"/>
      <c r="AC37" s="716"/>
      <c r="AD37" s="717" t="s">
        <v>130</v>
      </c>
      <c r="AE37" s="717"/>
      <c r="AF37" s="717"/>
      <c r="AG37" s="717"/>
      <c r="AH37" s="717"/>
      <c r="AI37" s="717"/>
      <c r="AJ37" s="717"/>
      <c r="AK37" s="717"/>
      <c r="AL37" s="682" t="s">
        <v>249</v>
      </c>
      <c r="AM37" s="683"/>
      <c r="AN37" s="683"/>
      <c r="AO37" s="718"/>
      <c r="AQ37" s="719" t="s">
        <v>335</v>
      </c>
      <c r="AR37" s="720"/>
      <c r="AS37" s="720"/>
      <c r="AT37" s="720"/>
      <c r="AU37" s="720"/>
      <c r="AV37" s="720"/>
      <c r="AW37" s="720"/>
      <c r="AX37" s="720"/>
      <c r="AY37" s="721"/>
      <c r="AZ37" s="679">
        <v>1413720</v>
      </c>
      <c r="BA37" s="680"/>
      <c r="BB37" s="680"/>
      <c r="BC37" s="680"/>
      <c r="BD37" s="698"/>
      <c r="BE37" s="698"/>
      <c r="BF37" s="722"/>
      <c r="BG37" s="712" t="s">
        <v>336</v>
      </c>
      <c r="BH37" s="713"/>
      <c r="BI37" s="713"/>
      <c r="BJ37" s="713"/>
      <c r="BK37" s="713"/>
      <c r="BL37" s="713"/>
      <c r="BM37" s="713"/>
      <c r="BN37" s="713"/>
      <c r="BO37" s="713"/>
      <c r="BP37" s="713"/>
      <c r="BQ37" s="713"/>
      <c r="BR37" s="713"/>
      <c r="BS37" s="713"/>
      <c r="BT37" s="713"/>
      <c r="BU37" s="714"/>
      <c r="BV37" s="679">
        <v>269886</v>
      </c>
      <c r="BW37" s="680"/>
      <c r="BX37" s="680"/>
      <c r="BY37" s="680"/>
      <c r="BZ37" s="680"/>
      <c r="CA37" s="680"/>
      <c r="CB37" s="723"/>
      <c r="CD37" s="712" t="s">
        <v>337</v>
      </c>
      <c r="CE37" s="713"/>
      <c r="CF37" s="713"/>
      <c r="CG37" s="713"/>
      <c r="CH37" s="713"/>
      <c r="CI37" s="713"/>
      <c r="CJ37" s="713"/>
      <c r="CK37" s="713"/>
      <c r="CL37" s="713"/>
      <c r="CM37" s="713"/>
      <c r="CN37" s="713"/>
      <c r="CO37" s="713"/>
      <c r="CP37" s="713"/>
      <c r="CQ37" s="714"/>
      <c r="CR37" s="679">
        <v>583703</v>
      </c>
      <c r="CS37" s="698"/>
      <c r="CT37" s="698"/>
      <c r="CU37" s="698"/>
      <c r="CV37" s="698"/>
      <c r="CW37" s="698"/>
      <c r="CX37" s="698"/>
      <c r="CY37" s="699"/>
      <c r="CZ37" s="682">
        <v>1.3</v>
      </c>
      <c r="DA37" s="700"/>
      <c r="DB37" s="700"/>
      <c r="DC37" s="701"/>
      <c r="DD37" s="685">
        <v>442703</v>
      </c>
      <c r="DE37" s="698"/>
      <c r="DF37" s="698"/>
      <c r="DG37" s="698"/>
      <c r="DH37" s="698"/>
      <c r="DI37" s="698"/>
      <c r="DJ37" s="698"/>
      <c r="DK37" s="699"/>
      <c r="DL37" s="685">
        <v>435990</v>
      </c>
      <c r="DM37" s="698"/>
      <c r="DN37" s="698"/>
      <c r="DO37" s="698"/>
      <c r="DP37" s="698"/>
      <c r="DQ37" s="698"/>
      <c r="DR37" s="698"/>
      <c r="DS37" s="698"/>
      <c r="DT37" s="698"/>
      <c r="DU37" s="698"/>
      <c r="DV37" s="699"/>
      <c r="DW37" s="682">
        <v>1.8</v>
      </c>
      <c r="DX37" s="700"/>
      <c r="DY37" s="700"/>
      <c r="DZ37" s="700"/>
      <c r="EA37" s="700"/>
      <c r="EB37" s="700"/>
      <c r="EC37" s="715"/>
    </row>
    <row r="38" spans="2:133" ht="11.25" customHeight="1" x14ac:dyDescent="0.15">
      <c r="B38" s="676" t="s">
        <v>338</v>
      </c>
      <c r="C38" s="677"/>
      <c r="D38" s="677"/>
      <c r="E38" s="677"/>
      <c r="F38" s="677"/>
      <c r="G38" s="677"/>
      <c r="H38" s="677"/>
      <c r="I38" s="677"/>
      <c r="J38" s="677"/>
      <c r="K38" s="677"/>
      <c r="L38" s="677"/>
      <c r="M38" s="677"/>
      <c r="N38" s="677"/>
      <c r="O38" s="677"/>
      <c r="P38" s="677"/>
      <c r="Q38" s="678"/>
      <c r="R38" s="679">
        <v>1193578</v>
      </c>
      <c r="S38" s="680"/>
      <c r="T38" s="680"/>
      <c r="U38" s="680"/>
      <c r="V38" s="680"/>
      <c r="W38" s="680"/>
      <c r="X38" s="680"/>
      <c r="Y38" s="681"/>
      <c r="Z38" s="716">
        <v>2.7</v>
      </c>
      <c r="AA38" s="716"/>
      <c r="AB38" s="716"/>
      <c r="AC38" s="716"/>
      <c r="AD38" s="717">
        <v>62134</v>
      </c>
      <c r="AE38" s="717"/>
      <c r="AF38" s="717"/>
      <c r="AG38" s="717"/>
      <c r="AH38" s="717"/>
      <c r="AI38" s="717"/>
      <c r="AJ38" s="717"/>
      <c r="AK38" s="717"/>
      <c r="AL38" s="682">
        <v>0.3</v>
      </c>
      <c r="AM38" s="683"/>
      <c r="AN38" s="683"/>
      <c r="AO38" s="718"/>
      <c r="AQ38" s="719" t="s">
        <v>339</v>
      </c>
      <c r="AR38" s="720"/>
      <c r="AS38" s="720"/>
      <c r="AT38" s="720"/>
      <c r="AU38" s="720"/>
      <c r="AV38" s="720"/>
      <c r="AW38" s="720"/>
      <c r="AX38" s="720"/>
      <c r="AY38" s="721"/>
      <c r="AZ38" s="679">
        <v>844318</v>
      </c>
      <c r="BA38" s="680"/>
      <c r="BB38" s="680"/>
      <c r="BC38" s="680"/>
      <c r="BD38" s="698"/>
      <c r="BE38" s="698"/>
      <c r="BF38" s="722"/>
      <c r="BG38" s="712" t="s">
        <v>340</v>
      </c>
      <c r="BH38" s="713"/>
      <c r="BI38" s="713"/>
      <c r="BJ38" s="713"/>
      <c r="BK38" s="713"/>
      <c r="BL38" s="713"/>
      <c r="BM38" s="713"/>
      <c r="BN38" s="713"/>
      <c r="BO38" s="713"/>
      <c r="BP38" s="713"/>
      <c r="BQ38" s="713"/>
      <c r="BR38" s="713"/>
      <c r="BS38" s="713"/>
      <c r="BT38" s="713"/>
      <c r="BU38" s="714"/>
      <c r="BV38" s="679">
        <v>15843</v>
      </c>
      <c r="BW38" s="680"/>
      <c r="BX38" s="680"/>
      <c r="BY38" s="680"/>
      <c r="BZ38" s="680"/>
      <c r="CA38" s="680"/>
      <c r="CB38" s="723"/>
      <c r="CD38" s="712" t="s">
        <v>341</v>
      </c>
      <c r="CE38" s="713"/>
      <c r="CF38" s="713"/>
      <c r="CG38" s="713"/>
      <c r="CH38" s="713"/>
      <c r="CI38" s="713"/>
      <c r="CJ38" s="713"/>
      <c r="CK38" s="713"/>
      <c r="CL38" s="713"/>
      <c r="CM38" s="713"/>
      <c r="CN38" s="713"/>
      <c r="CO38" s="713"/>
      <c r="CP38" s="713"/>
      <c r="CQ38" s="714"/>
      <c r="CR38" s="679">
        <v>5059517</v>
      </c>
      <c r="CS38" s="680"/>
      <c r="CT38" s="680"/>
      <c r="CU38" s="680"/>
      <c r="CV38" s="680"/>
      <c r="CW38" s="680"/>
      <c r="CX38" s="680"/>
      <c r="CY38" s="681"/>
      <c r="CZ38" s="682">
        <v>11.7</v>
      </c>
      <c r="DA38" s="700"/>
      <c r="DB38" s="700"/>
      <c r="DC38" s="701"/>
      <c r="DD38" s="685">
        <v>4323594</v>
      </c>
      <c r="DE38" s="680"/>
      <c r="DF38" s="680"/>
      <c r="DG38" s="680"/>
      <c r="DH38" s="680"/>
      <c r="DI38" s="680"/>
      <c r="DJ38" s="680"/>
      <c r="DK38" s="681"/>
      <c r="DL38" s="685">
        <v>3541832</v>
      </c>
      <c r="DM38" s="680"/>
      <c r="DN38" s="680"/>
      <c r="DO38" s="680"/>
      <c r="DP38" s="680"/>
      <c r="DQ38" s="680"/>
      <c r="DR38" s="680"/>
      <c r="DS38" s="680"/>
      <c r="DT38" s="680"/>
      <c r="DU38" s="680"/>
      <c r="DV38" s="681"/>
      <c r="DW38" s="682">
        <v>14.5</v>
      </c>
      <c r="DX38" s="700"/>
      <c r="DY38" s="700"/>
      <c r="DZ38" s="700"/>
      <c r="EA38" s="700"/>
      <c r="EB38" s="700"/>
      <c r="EC38" s="715"/>
    </row>
    <row r="39" spans="2:133" ht="11.25" customHeight="1" x14ac:dyDescent="0.15">
      <c r="B39" s="676" t="s">
        <v>342</v>
      </c>
      <c r="C39" s="677"/>
      <c r="D39" s="677"/>
      <c r="E39" s="677"/>
      <c r="F39" s="677"/>
      <c r="G39" s="677"/>
      <c r="H39" s="677"/>
      <c r="I39" s="677"/>
      <c r="J39" s="677"/>
      <c r="K39" s="677"/>
      <c r="L39" s="677"/>
      <c r="M39" s="677"/>
      <c r="N39" s="677"/>
      <c r="O39" s="677"/>
      <c r="P39" s="677"/>
      <c r="Q39" s="678"/>
      <c r="R39" s="679">
        <v>5163100</v>
      </c>
      <c r="S39" s="680"/>
      <c r="T39" s="680"/>
      <c r="U39" s="680"/>
      <c r="V39" s="680"/>
      <c r="W39" s="680"/>
      <c r="X39" s="680"/>
      <c r="Y39" s="681"/>
      <c r="Z39" s="716">
        <v>11.5</v>
      </c>
      <c r="AA39" s="716"/>
      <c r="AB39" s="716"/>
      <c r="AC39" s="716"/>
      <c r="AD39" s="717" t="s">
        <v>130</v>
      </c>
      <c r="AE39" s="717"/>
      <c r="AF39" s="717"/>
      <c r="AG39" s="717"/>
      <c r="AH39" s="717"/>
      <c r="AI39" s="717"/>
      <c r="AJ39" s="717"/>
      <c r="AK39" s="717"/>
      <c r="AL39" s="682" t="s">
        <v>130</v>
      </c>
      <c r="AM39" s="683"/>
      <c r="AN39" s="683"/>
      <c r="AO39" s="718"/>
      <c r="AQ39" s="719" t="s">
        <v>343</v>
      </c>
      <c r="AR39" s="720"/>
      <c r="AS39" s="720"/>
      <c r="AT39" s="720"/>
      <c r="AU39" s="720"/>
      <c r="AV39" s="720"/>
      <c r="AW39" s="720"/>
      <c r="AX39" s="720"/>
      <c r="AY39" s="721"/>
      <c r="AZ39" s="679">
        <v>15522</v>
      </c>
      <c r="BA39" s="680"/>
      <c r="BB39" s="680"/>
      <c r="BC39" s="680"/>
      <c r="BD39" s="698"/>
      <c r="BE39" s="698"/>
      <c r="BF39" s="722"/>
      <c r="BG39" s="712" t="s">
        <v>344</v>
      </c>
      <c r="BH39" s="713"/>
      <c r="BI39" s="713"/>
      <c r="BJ39" s="713"/>
      <c r="BK39" s="713"/>
      <c r="BL39" s="713"/>
      <c r="BM39" s="713"/>
      <c r="BN39" s="713"/>
      <c r="BO39" s="713"/>
      <c r="BP39" s="713"/>
      <c r="BQ39" s="713"/>
      <c r="BR39" s="713"/>
      <c r="BS39" s="713"/>
      <c r="BT39" s="713"/>
      <c r="BU39" s="714"/>
      <c r="BV39" s="679">
        <v>24034</v>
      </c>
      <c r="BW39" s="680"/>
      <c r="BX39" s="680"/>
      <c r="BY39" s="680"/>
      <c r="BZ39" s="680"/>
      <c r="CA39" s="680"/>
      <c r="CB39" s="723"/>
      <c r="CD39" s="712" t="s">
        <v>345</v>
      </c>
      <c r="CE39" s="713"/>
      <c r="CF39" s="713"/>
      <c r="CG39" s="713"/>
      <c r="CH39" s="713"/>
      <c r="CI39" s="713"/>
      <c r="CJ39" s="713"/>
      <c r="CK39" s="713"/>
      <c r="CL39" s="713"/>
      <c r="CM39" s="713"/>
      <c r="CN39" s="713"/>
      <c r="CO39" s="713"/>
      <c r="CP39" s="713"/>
      <c r="CQ39" s="714"/>
      <c r="CR39" s="679">
        <v>736850</v>
      </c>
      <c r="CS39" s="698"/>
      <c r="CT39" s="698"/>
      <c r="CU39" s="698"/>
      <c r="CV39" s="698"/>
      <c r="CW39" s="698"/>
      <c r="CX39" s="698"/>
      <c r="CY39" s="699"/>
      <c r="CZ39" s="682">
        <v>1.7</v>
      </c>
      <c r="DA39" s="700"/>
      <c r="DB39" s="700"/>
      <c r="DC39" s="701"/>
      <c r="DD39" s="685">
        <v>709332</v>
      </c>
      <c r="DE39" s="698"/>
      <c r="DF39" s="698"/>
      <c r="DG39" s="698"/>
      <c r="DH39" s="698"/>
      <c r="DI39" s="698"/>
      <c r="DJ39" s="698"/>
      <c r="DK39" s="699"/>
      <c r="DL39" s="685" t="s">
        <v>130</v>
      </c>
      <c r="DM39" s="698"/>
      <c r="DN39" s="698"/>
      <c r="DO39" s="698"/>
      <c r="DP39" s="698"/>
      <c r="DQ39" s="698"/>
      <c r="DR39" s="698"/>
      <c r="DS39" s="698"/>
      <c r="DT39" s="698"/>
      <c r="DU39" s="698"/>
      <c r="DV39" s="699"/>
      <c r="DW39" s="682" t="s">
        <v>247</v>
      </c>
      <c r="DX39" s="700"/>
      <c r="DY39" s="700"/>
      <c r="DZ39" s="700"/>
      <c r="EA39" s="700"/>
      <c r="EB39" s="700"/>
      <c r="EC39" s="715"/>
    </row>
    <row r="40" spans="2:133" ht="11.25" customHeight="1" x14ac:dyDescent="0.15">
      <c r="B40" s="676" t="s">
        <v>346</v>
      </c>
      <c r="C40" s="677"/>
      <c r="D40" s="677"/>
      <c r="E40" s="677"/>
      <c r="F40" s="677"/>
      <c r="G40" s="677"/>
      <c r="H40" s="677"/>
      <c r="I40" s="677"/>
      <c r="J40" s="677"/>
      <c r="K40" s="677"/>
      <c r="L40" s="677"/>
      <c r="M40" s="677"/>
      <c r="N40" s="677"/>
      <c r="O40" s="677"/>
      <c r="P40" s="677"/>
      <c r="Q40" s="678"/>
      <c r="R40" s="679" t="s">
        <v>249</v>
      </c>
      <c r="S40" s="680"/>
      <c r="T40" s="680"/>
      <c r="U40" s="680"/>
      <c r="V40" s="680"/>
      <c r="W40" s="680"/>
      <c r="X40" s="680"/>
      <c r="Y40" s="681"/>
      <c r="Z40" s="716" t="s">
        <v>130</v>
      </c>
      <c r="AA40" s="716"/>
      <c r="AB40" s="716"/>
      <c r="AC40" s="716"/>
      <c r="AD40" s="717" t="s">
        <v>130</v>
      </c>
      <c r="AE40" s="717"/>
      <c r="AF40" s="717"/>
      <c r="AG40" s="717"/>
      <c r="AH40" s="717"/>
      <c r="AI40" s="717"/>
      <c r="AJ40" s="717"/>
      <c r="AK40" s="717"/>
      <c r="AL40" s="682" t="s">
        <v>130</v>
      </c>
      <c r="AM40" s="683"/>
      <c r="AN40" s="683"/>
      <c r="AO40" s="718"/>
      <c r="AQ40" s="719" t="s">
        <v>347</v>
      </c>
      <c r="AR40" s="720"/>
      <c r="AS40" s="720"/>
      <c r="AT40" s="720"/>
      <c r="AU40" s="720"/>
      <c r="AV40" s="720"/>
      <c r="AW40" s="720"/>
      <c r="AX40" s="720"/>
      <c r="AY40" s="721"/>
      <c r="AZ40" s="679" t="s">
        <v>247</v>
      </c>
      <c r="BA40" s="680"/>
      <c r="BB40" s="680"/>
      <c r="BC40" s="680"/>
      <c r="BD40" s="698"/>
      <c r="BE40" s="698"/>
      <c r="BF40" s="722"/>
      <c r="BG40" s="724" t="s">
        <v>348</v>
      </c>
      <c r="BH40" s="725"/>
      <c r="BI40" s="725"/>
      <c r="BJ40" s="725"/>
      <c r="BK40" s="725"/>
      <c r="BL40" s="236"/>
      <c r="BM40" s="713" t="s">
        <v>349</v>
      </c>
      <c r="BN40" s="713"/>
      <c r="BO40" s="713"/>
      <c r="BP40" s="713"/>
      <c r="BQ40" s="713"/>
      <c r="BR40" s="713"/>
      <c r="BS40" s="713"/>
      <c r="BT40" s="713"/>
      <c r="BU40" s="714"/>
      <c r="BV40" s="679">
        <v>99</v>
      </c>
      <c r="BW40" s="680"/>
      <c r="BX40" s="680"/>
      <c r="BY40" s="680"/>
      <c r="BZ40" s="680"/>
      <c r="CA40" s="680"/>
      <c r="CB40" s="723"/>
      <c r="CD40" s="712" t="s">
        <v>350</v>
      </c>
      <c r="CE40" s="713"/>
      <c r="CF40" s="713"/>
      <c r="CG40" s="713"/>
      <c r="CH40" s="713"/>
      <c r="CI40" s="713"/>
      <c r="CJ40" s="713"/>
      <c r="CK40" s="713"/>
      <c r="CL40" s="713"/>
      <c r="CM40" s="713"/>
      <c r="CN40" s="713"/>
      <c r="CO40" s="713"/>
      <c r="CP40" s="713"/>
      <c r="CQ40" s="714"/>
      <c r="CR40" s="679">
        <v>91000</v>
      </c>
      <c r="CS40" s="680"/>
      <c r="CT40" s="680"/>
      <c r="CU40" s="680"/>
      <c r="CV40" s="680"/>
      <c r="CW40" s="680"/>
      <c r="CX40" s="680"/>
      <c r="CY40" s="681"/>
      <c r="CZ40" s="682">
        <v>0.2</v>
      </c>
      <c r="DA40" s="700"/>
      <c r="DB40" s="700"/>
      <c r="DC40" s="701"/>
      <c r="DD40" s="685" t="s">
        <v>130</v>
      </c>
      <c r="DE40" s="680"/>
      <c r="DF40" s="680"/>
      <c r="DG40" s="680"/>
      <c r="DH40" s="680"/>
      <c r="DI40" s="680"/>
      <c r="DJ40" s="680"/>
      <c r="DK40" s="681"/>
      <c r="DL40" s="685" t="s">
        <v>130</v>
      </c>
      <c r="DM40" s="680"/>
      <c r="DN40" s="680"/>
      <c r="DO40" s="680"/>
      <c r="DP40" s="680"/>
      <c r="DQ40" s="680"/>
      <c r="DR40" s="680"/>
      <c r="DS40" s="680"/>
      <c r="DT40" s="680"/>
      <c r="DU40" s="680"/>
      <c r="DV40" s="681"/>
      <c r="DW40" s="682" t="s">
        <v>130</v>
      </c>
      <c r="DX40" s="700"/>
      <c r="DY40" s="700"/>
      <c r="DZ40" s="700"/>
      <c r="EA40" s="700"/>
      <c r="EB40" s="700"/>
      <c r="EC40" s="715"/>
    </row>
    <row r="41" spans="2:133" ht="11.25" customHeight="1" x14ac:dyDescent="0.15">
      <c r="B41" s="676" t="s">
        <v>351</v>
      </c>
      <c r="C41" s="677"/>
      <c r="D41" s="677"/>
      <c r="E41" s="677"/>
      <c r="F41" s="677"/>
      <c r="G41" s="677"/>
      <c r="H41" s="677"/>
      <c r="I41" s="677"/>
      <c r="J41" s="677"/>
      <c r="K41" s="677"/>
      <c r="L41" s="677"/>
      <c r="M41" s="677"/>
      <c r="N41" s="677"/>
      <c r="O41" s="677"/>
      <c r="P41" s="677"/>
      <c r="Q41" s="678"/>
      <c r="R41" s="679">
        <v>1390000</v>
      </c>
      <c r="S41" s="680"/>
      <c r="T41" s="680"/>
      <c r="U41" s="680"/>
      <c r="V41" s="680"/>
      <c r="W41" s="680"/>
      <c r="X41" s="680"/>
      <c r="Y41" s="681"/>
      <c r="Z41" s="716">
        <v>3.1</v>
      </c>
      <c r="AA41" s="716"/>
      <c r="AB41" s="716"/>
      <c r="AC41" s="716"/>
      <c r="AD41" s="717" t="s">
        <v>130</v>
      </c>
      <c r="AE41" s="717"/>
      <c r="AF41" s="717"/>
      <c r="AG41" s="717"/>
      <c r="AH41" s="717"/>
      <c r="AI41" s="717"/>
      <c r="AJ41" s="717"/>
      <c r="AK41" s="717"/>
      <c r="AL41" s="682" t="s">
        <v>247</v>
      </c>
      <c r="AM41" s="683"/>
      <c r="AN41" s="683"/>
      <c r="AO41" s="718"/>
      <c r="AQ41" s="719" t="s">
        <v>352</v>
      </c>
      <c r="AR41" s="720"/>
      <c r="AS41" s="720"/>
      <c r="AT41" s="720"/>
      <c r="AU41" s="720"/>
      <c r="AV41" s="720"/>
      <c r="AW41" s="720"/>
      <c r="AX41" s="720"/>
      <c r="AY41" s="721"/>
      <c r="AZ41" s="679">
        <v>909135</v>
      </c>
      <c r="BA41" s="680"/>
      <c r="BB41" s="680"/>
      <c r="BC41" s="680"/>
      <c r="BD41" s="698"/>
      <c r="BE41" s="698"/>
      <c r="BF41" s="722"/>
      <c r="BG41" s="724"/>
      <c r="BH41" s="725"/>
      <c r="BI41" s="725"/>
      <c r="BJ41" s="725"/>
      <c r="BK41" s="725"/>
      <c r="BL41" s="236"/>
      <c r="BM41" s="713" t="s">
        <v>353</v>
      </c>
      <c r="BN41" s="713"/>
      <c r="BO41" s="713"/>
      <c r="BP41" s="713"/>
      <c r="BQ41" s="713"/>
      <c r="BR41" s="713"/>
      <c r="BS41" s="713"/>
      <c r="BT41" s="713"/>
      <c r="BU41" s="714"/>
      <c r="BV41" s="679" t="s">
        <v>249</v>
      </c>
      <c r="BW41" s="680"/>
      <c r="BX41" s="680"/>
      <c r="BY41" s="680"/>
      <c r="BZ41" s="680"/>
      <c r="CA41" s="680"/>
      <c r="CB41" s="723"/>
      <c r="CD41" s="712" t="s">
        <v>354</v>
      </c>
      <c r="CE41" s="713"/>
      <c r="CF41" s="713"/>
      <c r="CG41" s="713"/>
      <c r="CH41" s="713"/>
      <c r="CI41" s="713"/>
      <c r="CJ41" s="713"/>
      <c r="CK41" s="713"/>
      <c r="CL41" s="713"/>
      <c r="CM41" s="713"/>
      <c r="CN41" s="713"/>
      <c r="CO41" s="713"/>
      <c r="CP41" s="713"/>
      <c r="CQ41" s="714"/>
      <c r="CR41" s="679" t="s">
        <v>247</v>
      </c>
      <c r="CS41" s="698"/>
      <c r="CT41" s="698"/>
      <c r="CU41" s="698"/>
      <c r="CV41" s="698"/>
      <c r="CW41" s="698"/>
      <c r="CX41" s="698"/>
      <c r="CY41" s="699"/>
      <c r="CZ41" s="682" t="s">
        <v>247</v>
      </c>
      <c r="DA41" s="700"/>
      <c r="DB41" s="700"/>
      <c r="DC41" s="701"/>
      <c r="DD41" s="685" t="s">
        <v>249</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60" t="s">
        <v>355</v>
      </c>
      <c r="C42" s="661"/>
      <c r="D42" s="661"/>
      <c r="E42" s="661"/>
      <c r="F42" s="661"/>
      <c r="G42" s="661"/>
      <c r="H42" s="661"/>
      <c r="I42" s="661"/>
      <c r="J42" s="661"/>
      <c r="K42" s="661"/>
      <c r="L42" s="661"/>
      <c r="M42" s="661"/>
      <c r="N42" s="661"/>
      <c r="O42" s="661"/>
      <c r="P42" s="661"/>
      <c r="Q42" s="662"/>
      <c r="R42" s="663">
        <v>44979780</v>
      </c>
      <c r="S42" s="702"/>
      <c r="T42" s="702"/>
      <c r="U42" s="702"/>
      <c r="V42" s="702"/>
      <c r="W42" s="702"/>
      <c r="X42" s="702"/>
      <c r="Y42" s="704"/>
      <c r="Z42" s="705">
        <v>100</v>
      </c>
      <c r="AA42" s="705"/>
      <c r="AB42" s="705"/>
      <c r="AC42" s="705"/>
      <c r="AD42" s="706">
        <v>23060769</v>
      </c>
      <c r="AE42" s="706"/>
      <c r="AF42" s="706"/>
      <c r="AG42" s="706"/>
      <c r="AH42" s="706"/>
      <c r="AI42" s="706"/>
      <c r="AJ42" s="706"/>
      <c r="AK42" s="706"/>
      <c r="AL42" s="666">
        <v>100</v>
      </c>
      <c r="AM42" s="707"/>
      <c r="AN42" s="707"/>
      <c r="AO42" s="708"/>
      <c r="AQ42" s="709" t="s">
        <v>356</v>
      </c>
      <c r="AR42" s="710"/>
      <c r="AS42" s="710"/>
      <c r="AT42" s="710"/>
      <c r="AU42" s="710"/>
      <c r="AV42" s="710"/>
      <c r="AW42" s="710"/>
      <c r="AX42" s="710"/>
      <c r="AY42" s="711"/>
      <c r="AZ42" s="663">
        <v>3306064</v>
      </c>
      <c r="BA42" s="702"/>
      <c r="BB42" s="702"/>
      <c r="BC42" s="702"/>
      <c r="BD42" s="664"/>
      <c r="BE42" s="664"/>
      <c r="BF42" s="728"/>
      <c r="BG42" s="726"/>
      <c r="BH42" s="727"/>
      <c r="BI42" s="727"/>
      <c r="BJ42" s="727"/>
      <c r="BK42" s="727"/>
      <c r="BL42" s="237"/>
      <c r="BM42" s="729" t="s">
        <v>357</v>
      </c>
      <c r="BN42" s="729"/>
      <c r="BO42" s="729"/>
      <c r="BP42" s="729"/>
      <c r="BQ42" s="729"/>
      <c r="BR42" s="729"/>
      <c r="BS42" s="729"/>
      <c r="BT42" s="729"/>
      <c r="BU42" s="730"/>
      <c r="BV42" s="663">
        <v>331</v>
      </c>
      <c r="BW42" s="702"/>
      <c r="BX42" s="702"/>
      <c r="BY42" s="702"/>
      <c r="BZ42" s="702"/>
      <c r="CA42" s="702"/>
      <c r="CB42" s="703"/>
      <c r="CD42" s="676" t="s">
        <v>358</v>
      </c>
      <c r="CE42" s="677"/>
      <c r="CF42" s="677"/>
      <c r="CG42" s="677"/>
      <c r="CH42" s="677"/>
      <c r="CI42" s="677"/>
      <c r="CJ42" s="677"/>
      <c r="CK42" s="677"/>
      <c r="CL42" s="677"/>
      <c r="CM42" s="677"/>
      <c r="CN42" s="677"/>
      <c r="CO42" s="677"/>
      <c r="CP42" s="677"/>
      <c r="CQ42" s="678"/>
      <c r="CR42" s="679">
        <v>8731830</v>
      </c>
      <c r="CS42" s="680"/>
      <c r="CT42" s="680"/>
      <c r="CU42" s="680"/>
      <c r="CV42" s="680"/>
      <c r="CW42" s="680"/>
      <c r="CX42" s="680"/>
      <c r="CY42" s="681"/>
      <c r="CZ42" s="682">
        <v>20.100000000000001</v>
      </c>
      <c r="DA42" s="683"/>
      <c r="DB42" s="683"/>
      <c r="DC42" s="684"/>
      <c r="DD42" s="685">
        <v>1623470</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V43" s="238"/>
      <c r="BW43" s="238"/>
      <c r="BX43" s="238"/>
      <c r="BY43" s="238"/>
      <c r="BZ43" s="238"/>
      <c r="CA43" s="238"/>
      <c r="CB43" s="238"/>
      <c r="CD43" s="676" t="s">
        <v>359</v>
      </c>
      <c r="CE43" s="677"/>
      <c r="CF43" s="677"/>
      <c r="CG43" s="677"/>
      <c r="CH43" s="677"/>
      <c r="CI43" s="677"/>
      <c r="CJ43" s="677"/>
      <c r="CK43" s="677"/>
      <c r="CL43" s="677"/>
      <c r="CM43" s="677"/>
      <c r="CN43" s="677"/>
      <c r="CO43" s="677"/>
      <c r="CP43" s="677"/>
      <c r="CQ43" s="678"/>
      <c r="CR43" s="679">
        <v>117042</v>
      </c>
      <c r="CS43" s="698"/>
      <c r="CT43" s="698"/>
      <c r="CU43" s="698"/>
      <c r="CV43" s="698"/>
      <c r="CW43" s="698"/>
      <c r="CX43" s="698"/>
      <c r="CY43" s="699"/>
      <c r="CZ43" s="682">
        <v>0.3</v>
      </c>
      <c r="DA43" s="700"/>
      <c r="DB43" s="700"/>
      <c r="DC43" s="701"/>
      <c r="DD43" s="685">
        <v>117042</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CD44" s="692" t="s">
        <v>308</v>
      </c>
      <c r="CE44" s="693"/>
      <c r="CF44" s="676" t="s">
        <v>360</v>
      </c>
      <c r="CG44" s="677"/>
      <c r="CH44" s="677"/>
      <c r="CI44" s="677"/>
      <c r="CJ44" s="677"/>
      <c r="CK44" s="677"/>
      <c r="CL44" s="677"/>
      <c r="CM44" s="677"/>
      <c r="CN44" s="677"/>
      <c r="CO44" s="677"/>
      <c r="CP44" s="677"/>
      <c r="CQ44" s="678"/>
      <c r="CR44" s="679">
        <v>8731830</v>
      </c>
      <c r="CS44" s="680"/>
      <c r="CT44" s="680"/>
      <c r="CU44" s="680"/>
      <c r="CV44" s="680"/>
      <c r="CW44" s="680"/>
      <c r="CX44" s="680"/>
      <c r="CY44" s="681"/>
      <c r="CZ44" s="682">
        <v>20.100000000000001</v>
      </c>
      <c r="DA44" s="683"/>
      <c r="DB44" s="683"/>
      <c r="DC44" s="684"/>
      <c r="DD44" s="685">
        <v>1623470</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CD45" s="694"/>
      <c r="CE45" s="695"/>
      <c r="CF45" s="676" t="s">
        <v>361</v>
      </c>
      <c r="CG45" s="677"/>
      <c r="CH45" s="677"/>
      <c r="CI45" s="677"/>
      <c r="CJ45" s="677"/>
      <c r="CK45" s="677"/>
      <c r="CL45" s="677"/>
      <c r="CM45" s="677"/>
      <c r="CN45" s="677"/>
      <c r="CO45" s="677"/>
      <c r="CP45" s="677"/>
      <c r="CQ45" s="678"/>
      <c r="CR45" s="679">
        <v>4459548</v>
      </c>
      <c r="CS45" s="698"/>
      <c r="CT45" s="698"/>
      <c r="CU45" s="698"/>
      <c r="CV45" s="698"/>
      <c r="CW45" s="698"/>
      <c r="CX45" s="698"/>
      <c r="CY45" s="699"/>
      <c r="CZ45" s="682">
        <v>10.3</v>
      </c>
      <c r="DA45" s="700"/>
      <c r="DB45" s="700"/>
      <c r="DC45" s="701"/>
      <c r="DD45" s="685">
        <v>62356</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363</v>
      </c>
      <c r="CG46" s="677"/>
      <c r="CH46" s="677"/>
      <c r="CI46" s="677"/>
      <c r="CJ46" s="677"/>
      <c r="CK46" s="677"/>
      <c r="CL46" s="677"/>
      <c r="CM46" s="677"/>
      <c r="CN46" s="677"/>
      <c r="CO46" s="677"/>
      <c r="CP46" s="677"/>
      <c r="CQ46" s="678"/>
      <c r="CR46" s="679">
        <v>4272282</v>
      </c>
      <c r="CS46" s="680"/>
      <c r="CT46" s="680"/>
      <c r="CU46" s="680"/>
      <c r="CV46" s="680"/>
      <c r="CW46" s="680"/>
      <c r="CX46" s="680"/>
      <c r="CY46" s="681"/>
      <c r="CZ46" s="682">
        <v>9.8000000000000007</v>
      </c>
      <c r="DA46" s="683"/>
      <c r="DB46" s="683"/>
      <c r="DC46" s="684"/>
      <c r="DD46" s="685">
        <v>1561114</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4"/>
      <c r="CE47" s="695"/>
      <c r="CF47" s="676" t="s">
        <v>365</v>
      </c>
      <c r="CG47" s="677"/>
      <c r="CH47" s="677"/>
      <c r="CI47" s="677"/>
      <c r="CJ47" s="677"/>
      <c r="CK47" s="677"/>
      <c r="CL47" s="677"/>
      <c r="CM47" s="677"/>
      <c r="CN47" s="677"/>
      <c r="CO47" s="677"/>
      <c r="CP47" s="677"/>
      <c r="CQ47" s="678"/>
      <c r="CR47" s="679" t="s">
        <v>130</v>
      </c>
      <c r="CS47" s="698"/>
      <c r="CT47" s="698"/>
      <c r="CU47" s="698"/>
      <c r="CV47" s="698"/>
      <c r="CW47" s="698"/>
      <c r="CX47" s="698"/>
      <c r="CY47" s="699"/>
      <c r="CZ47" s="682" t="s">
        <v>130</v>
      </c>
      <c r="DA47" s="700"/>
      <c r="DB47" s="700"/>
      <c r="DC47" s="701"/>
      <c r="DD47" s="685" t="s">
        <v>130</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41" t="s">
        <v>366</v>
      </c>
      <c r="CD48" s="696"/>
      <c r="CE48" s="697"/>
      <c r="CF48" s="676" t="s">
        <v>367</v>
      </c>
      <c r="CG48" s="677"/>
      <c r="CH48" s="677"/>
      <c r="CI48" s="677"/>
      <c r="CJ48" s="677"/>
      <c r="CK48" s="677"/>
      <c r="CL48" s="677"/>
      <c r="CM48" s="677"/>
      <c r="CN48" s="677"/>
      <c r="CO48" s="677"/>
      <c r="CP48" s="677"/>
      <c r="CQ48" s="678"/>
      <c r="CR48" s="679" t="s">
        <v>130</v>
      </c>
      <c r="CS48" s="680"/>
      <c r="CT48" s="680"/>
      <c r="CU48" s="680"/>
      <c r="CV48" s="680"/>
      <c r="CW48" s="680"/>
      <c r="CX48" s="680"/>
      <c r="CY48" s="681"/>
      <c r="CZ48" s="682" t="s">
        <v>130</v>
      </c>
      <c r="DA48" s="683"/>
      <c r="DB48" s="683"/>
      <c r="DC48" s="684"/>
      <c r="DD48" s="685" t="s">
        <v>130</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15">
      <c r="CD49" s="660" t="s">
        <v>368</v>
      </c>
      <c r="CE49" s="661"/>
      <c r="CF49" s="661"/>
      <c r="CG49" s="661"/>
      <c r="CH49" s="661"/>
      <c r="CI49" s="661"/>
      <c r="CJ49" s="661"/>
      <c r="CK49" s="661"/>
      <c r="CL49" s="661"/>
      <c r="CM49" s="661"/>
      <c r="CN49" s="661"/>
      <c r="CO49" s="661"/>
      <c r="CP49" s="661"/>
      <c r="CQ49" s="662"/>
      <c r="CR49" s="663">
        <v>43380377</v>
      </c>
      <c r="CS49" s="664"/>
      <c r="CT49" s="664"/>
      <c r="CU49" s="664"/>
      <c r="CV49" s="664"/>
      <c r="CW49" s="664"/>
      <c r="CX49" s="664"/>
      <c r="CY49" s="665"/>
      <c r="CZ49" s="666">
        <v>100</v>
      </c>
      <c r="DA49" s="667"/>
      <c r="DB49" s="667"/>
      <c r="DC49" s="668"/>
      <c r="DD49" s="669">
        <v>26908767</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QSXzgaCmxk5MR8H/xkxrbvN0sDE9pE3kPkQm8LCmj0VIR+vPLmO24Yu2etXyl6h9dUcd+SZBLrwg+nvyelfDfw==" saltValue="UXVP1+hQyyiwDtGwkOCj9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2" t="s">
        <v>370</v>
      </c>
      <c r="DK2" s="1183"/>
      <c r="DL2" s="1183"/>
      <c r="DM2" s="1183"/>
      <c r="DN2" s="1183"/>
      <c r="DO2" s="1184"/>
      <c r="DP2" s="250"/>
      <c r="DQ2" s="1182" t="s">
        <v>371</v>
      </c>
      <c r="DR2" s="1183"/>
      <c r="DS2" s="1183"/>
      <c r="DT2" s="1183"/>
      <c r="DU2" s="1183"/>
      <c r="DV2" s="1183"/>
      <c r="DW2" s="1183"/>
      <c r="DX2" s="1183"/>
      <c r="DY2" s="1183"/>
      <c r="DZ2" s="118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372</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374</v>
      </c>
      <c r="B5" s="1090"/>
      <c r="C5" s="1090"/>
      <c r="D5" s="1090"/>
      <c r="E5" s="1090"/>
      <c r="F5" s="1090"/>
      <c r="G5" s="1090"/>
      <c r="H5" s="1090"/>
      <c r="I5" s="1090"/>
      <c r="J5" s="1090"/>
      <c r="K5" s="1090"/>
      <c r="L5" s="1090"/>
      <c r="M5" s="1090"/>
      <c r="N5" s="1090"/>
      <c r="O5" s="1090"/>
      <c r="P5" s="1091"/>
      <c r="Q5" s="1095" t="s">
        <v>375</v>
      </c>
      <c r="R5" s="1096"/>
      <c r="S5" s="1096"/>
      <c r="T5" s="1096"/>
      <c r="U5" s="1097"/>
      <c r="V5" s="1095" t="s">
        <v>376</v>
      </c>
      <c r="W5" s="1096"/>
      <c r="X5" s="1096"/>
      <c r="Y5" s="1096"/>
      <c r="Z5" s="1097"/>
      <c r="AA5" s="1095" t="s">
        <v>377</v>
      </c>
      <c r="AB5" s="1096"/>
      <c r="AC5" s="1096"/>
      <c r="AD5" s="1096"/>
      <c r="AE5" s="1096"/>
      <c r="AF5" s="1185" t="s">
        <v>378</v>
      </c>
      <c r="AG5" s="1096"/>
      <c r="AH5" s="1096"/>
      <c r="AI5" s="1096"/>
      <c r="AJ5" s="1111"/>
      <c r="AK5" s="1096" t="s">
        <v>379</v>
      </c>
      <c r="AL5" s="1096"/>
      <c r="AM5" s="1096"/>
      <c r="AN5" s="1096"/>
      <c r="AO5" s="1097"/>
      <c r="AP5" s="1095" t="s">
        <v>380</v>
      </c>
      <c r="AQ5" s="1096"/>
      <c r="AR5" s="1096"/>
      <c r="AS5" s="1096"/>
      <c r="AT5" s="1097"/>
      <c r="AU5" s="1095" t="s">
        <v>381</v>
      </c>
      <c r="AV5" s="1096"/>
      <c r="AW5" s="1096"/>
      <c r="AX5" s="1096"/>
      <c r="AY5" s="1111"/>
      <c r="AZ5" s="257"/>
      <c r="BA5" s="257"/>
      <c r="BB5" s="257"/>
      <c r="BC5" s="257"/>
      <c r="BD5" s="257"/>
      <c r="BE5" s="258"/>
      <c r="BF5" s="258"/>
      <c r="BG5" s="258"/>
      <c r="BH5" s="258"/>
      <c r="BI5" s="258"/>
      <c r="BJ5" s="258"/>
      <c r="BK5" s="258"/>
      <c r="BL5" s="258"/>
      <c r="BM5" s="258"/>
      <c r="BN5" s="258"/>
      <c r="BO5" s="258"/>
      <c r="BP5" s="258"/>
      <c r="BQ5" s="1089" t="s">
        <v>382</v>
      </c>
      <c r="BR5" s="1090"/>
      <c r="BS5" s="1090"/>
      <c r="BT5" s="1090"/>
      <c r="BU5" s="1090"/>
      <c r="BV5" s="1090"/>
      <c r="BW5" s="1090"/>
      <c r="BX5" s="1090"/>
      <c r="BY5" s="1090"/>
      <c r="BZ5" s="1090"/>
      <c r="CA5" s="1090"/>
      <c r="CB5" s="1090"/>
      <c r="CC5" s="1090"/>
      <c r="CD5" s="1090"/>
      <c r="CE5" s="1090"/>
      <c r="CF5" s="1090"/>
      <c r="CG5" s="1091"/>
      <c r="CH5" s="1095" t="s">
        <v>383</v>
      </c>
      <c r="CI5" s="1096"/>
      <c r="CJ5" s="1096"/>
      <c r="CK5" s="1096"/>
      <c r="CL5" s="1097"/>
      <c r="CM5" s="1095" t="s">
        <v>384</v>
      </c>
      <c r="CN5" s="1096"/>
      <c r="CO5" s="1096"/>
      <c r="CP5" s="1096"/>
      <c r="CQ5" s="1097"/>
      <c r="CR5" s="1095" t="s">
        <v>385</v>
      </c>
      <c r="CS5" s="1096"/>
      <c r="CT5" s="1096"/>
      <c r="CU5" s="1096"/>
      <c r="CV5" s="1097"/>
      <c r="CW5" s="1095" t="s">
        <v>386</v>
      </c>
      <c r="CX5" s="1096"/>
      <c r="CY5" s="1096"/>
      <c r="CZ5" s="1096"/>
      <c r="DA5" s="1097"/>
      <c r="DB5" s="1095" t="s">
        <v>387</v>
      </c>
      <c r="DC5" s="1096"/>
      <c r="DD5" s="1096"/>
      <c r="DE5" s="1096"/>
      <c r="DF5" s="1097"/>
      <c r="DG5" s="1200" t="s">
        <v>388</v>
      </c>
      <c r="DH5" s="1201"/>
      <c r="DI5" s="1201"/>
      <c r="DJ5" s="1201"/>
      <c r="DK5" s="1202"/>
      <c r="DL5" s="1200" t="s">
        <v>389</v>
      </c>
      <c r="DM5" s="1201"/>
      <c r="DN5" s="1201"/>
      <c r="DO5" s="1201"/>
      <c r="DP5" s="1202"/>
      <c r="DQ5" s="1095" t="s">
        <v>390</v>
      </c>
      <c r="DR5" s="1096"/>
      <c r="DS5" s="1096"/>
      <c r="DT5" s="1096"/>
      <c r="DU5" s="1097"/>
      <c r="DV5" s="1095" t="s">
        <v>381</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186"/>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203"/>
      <c r="DH6" s="1204"/>
      <c r="DI6" s="1204"/>
      <c r="DJ6" s="1204"/>
      <c r="DK6" s="1205"/>
      <c r="DL6" s="1203"/>
      <c r="DM6" s="1204"/>
      <c r="DN6" s="1204"/>
      <c r="DO6" s="1204"/>
      <c r="DP6" s="1205"/>
      <c r="DQ6" s="1098"/>
      <c r="DR6" s="1099"/>
      <c r="DS6" s="1099"/>
      <c r="DT6" s="1099"/>
      <c r="DU6" s="1100"/>
      <c r="DV6" s="1098"/>
      <c r="DW6" s="1099"/>
      <c r="DX6" s="1099"/>
      <c r="DY6" s="1099"/>
      <c r="DZ6" s="1112"/>
      <c r="EA6" s="255"/>
    </row>
    <row r="7" spans="1:131" s="256" customFormat="1" ht="26.25" customHeight="1" thickTop="1" x14ac:dyDescent="0.15">
      <c r="A7" s="259">
        <v>1</v>
      </c>
      <c r="B7" s="1144" t="s">
        <v>391</v>
      </c>
      <c r="C7" s="1145"/>
      <c r="D7" s="1145"/>
      <c r="E7" s="1145"/>
      <c r="F7" s="1145"/>
      <c r="G7" s="1145"/>
      <c r="H7" s="1145"/>
      <c r="I7" s="1145"/>
      <c r="J7" s="1145"/>
      <c r="K7" s="1145"/>
      <c r="L7" s="1145"/>
      <c r="M7" s="1145"/>
      <c r="N7" s="1145"/>
      <c r="O7" s="1145"/>
      <c r="P7" s="1146"/>
      <c r="Q7" s="1206">
        <v>44957</v>
      </c>
      <c r="R7" s="1207"/>
      <c r="S7" s="1207"/>
      <c r="T7" s="1207"/>
      <c r="U7" s="1207"/>
      <c r="V7" s="1207">
        <v>43358</v>
      </c>
      <c r="W7" s="1207"/>
      <c r="X7" s="1207"/>
      <c r="Y7" s="1207"/>
      <c r="Z7" s="1207"/>
      <c r="AA7" s="1207">
        <v>1599</v>
      </c>
      <c r="AB7" s="1207"/>
      <c r="AC7" s="1207"/>
      <c r="AD7" s="1207"/>
      <c r="AE7" s="1208"/>
      <c r="AF7" s="1209">
        <v>1295</v>
      </c>
      <c r="AG7" s="1210"/>
      <c r="AH7" s="1210"/>
      <c r="AI7" s="1210"/>
      <c r="AJ7" s="1211"/>
      <c r="AK7" s="1193">
        <v>968</v>
      </c>
      <c r="AL7" s="1194"/>
      <c r="AM7" s="1194"/>
      <c r="AN7" s="1194"/>
      <c r="AO7" s="1194"/>
      <c r="AP7" s="1194">
        <v>25639</v>
      </c>
      <c r="AQ7" s="1194"/>
      <c r="AR7" s="1194"/>
      <c r="AS7" s="1194"/>
      <c r="AT7" s="1194"/>
      <c r="AU7" s="1195"/>
      <c r="AV7" s="1195"/>
      <c r="AW7" s="1195"/>
      <c r="AX7" s="1195"/>
      <c r="AY7" s="1196"/>
      <c r="AZ7" s="253"/>
      <c r="BA7" s="253"/>
      <c r="BB7" s="253"/>
      <c r="BC7" s="253"/>
      <c r="BD7" s="253"/>
      <c r="BE7" s="254"/>
      <c r="BF7" s="254"/>
      <c r="BG7" s="254"/>
      <c r="BH7" s="254"/>
      <c r="BI7" s="254"/>
      <c r="BJ7" s="254"/>
      <c r="BK7" s="254"/>
      <c r="BL7" s="254"/>
      <c r="BM7" s="254"/>
      <c r="BN7" s="254"/>
      <c r="BO7" s="254"/>
      <c r="BP7" s="254"/>
      <c r="BQ7" s="260">
        <v>1</v>
      </c>
      <c r="BR7" s="261"/>
      <c r="BS7" s="1197" t="s">
        <v>597</v>
      </c>
      <c r="BT7" s="1198"/>
      <c r="BU7" s="1198"/>
      <c r="BV7" s="1198"/>
      <c r="BW7" s="1198"/>
      <c r="BX7" s="1198"/>
      <c r="BY7" s="1198"/>
      <c r="BZ7" s="1198"/>
      <c r="CA7" s="1198"/>
      <c r="CB7" s="1198"/>
      <c r="CC7" s="1198"/>
      <c r="CD7" s="1198"/>
      <c r="CE7" s="1198"/>
      <c r="CF7" s="1198"/>
      <c r="CG7" s="1199"/>
      <c r="CH7" s="1190">
        <v>0</v>
      </c>
      <c r="CI7" s="1191"/>
      <c r="CJ7" s="1191"/>
      <c r="CK7" s="1191"/>
      <c r="CL7" s="1192"/>
      <c r="CM7" s="1190">
        <v>8</v>
      </c>
      <c r="CN7" s="1191"/>
      <c r="CO7" s="1191"/>
      <c r="CP7" s="1191"/>
      <c r="CQ7" s="1192"/>
      <c r="CR7" s="1190">
        <v>4</v>
      </c>
      <c r="CS7" s="1191"/>
      <c r="CT7" s="1191"/>
      <c r="CU7" s="1191"/>
      <c r="CV7" s="1192"/>
      <c r="CW7" s="1190" t="s">
        <v>590</v>
      </c>
      <c r="CX7" s="1191"/>
      <c r="CY7" s="1191"/>
      <c r="CZ7" s="1191"/>
      <c r="DA7" s="1192"/>
      <c r="DB7" s="1190" t="s">
        <v>590</v>
      </c>
      <c r="DC7" s="1191"/>
      <c r="DD7" s="1191"/>
      <c r="DE7" s="1191"/>
      <c r="DF7" s="1192"/>
      <c r="DG7" s="1190" t="s">
        <v>590</v>
      </c>
      <c r="DH7" s="1191"/>
      <c r="DI7" s="1191"/>
      <c r="DJ7" s="1191"/>
      <c r="DK7" s="1192"/>
      <c r="DL7" s="1190" t="s">
        <v>590</v>
      </c>
      <c r="DM7" s="1191"/>
      <c r="DN7" s="1191"/>
      <c r="DO7" s="1191"/>
      <c r="DP7" s="1192"/>
      <c r="DQ7" s="1190" t="s">
        <v>590</v>
      </c>
      <c r="DR7" s="1191"/>
      <c r="DS7" s="1191"/>
      <c r="DT7" s="1191"/>
      <c r="DU7" s="1192"/>
      <c r="DV7" s="1187"/>
      <c r="DW7" s="1188"/>
      <c r="DX7" s="1188"/>
      <c r="DY7" s="1188"/>
      <c r="DZ7" s="1189"/>
      <c r="EA7" s="255"/>
    </row>
    <row r="8" spans="1:131" s="256" customFormat="1" ht="26.25" customHeight="1" x14ac:dyDescent="0.15">
      <c r="A8" s="262">
        <v>2</v>
      </c>
      <c r="B8" s="1131" t="s">
        <v>392</v>
      </c>
      <c r="C8" s="1132"/>
      <c r="D8" s="1132"/>
      <c r="E8" s="1132"/>
      <c r="F8" s="1132"/>
      <c r="G8" s="1132"/>
      <c r="H8" s="1132"/>
      <c r="I8" s="1132"/>
      <c r="J8" s="1132"/>
      <c r="K8" s="1132"/>
      <c r="L8" s="1132"/>
      <c r="M8" s="1132"/>
      <c r="N8" s="1132"/>
      <c r="O8" s="1132"/>
      <c r="P8" s="1133"/>
      <c r="Q8" s="1137">
        <v>30</v>
      </c>
      <c r="R8" s="1138"/>
      <c r="S8" s="1138"/>
      <c r="T8" s="1138"/>
      <c r="U8" s="1138"/>
      <c r="V8" s="1138">
        <v>30</v>
      </c>
      <c r="W8" s="1138"/>
      <c r="X8" s="1138"/>
      <c r="Y8" s="1138"/>
      <c r="Z8" s="1138"/>
      <c r="AA8" s="1138" t="s">
        <v>604</v>
      </c>
      <c r="AB8" s="1138"/>
      <c r="AC8" s="1138"/>
      <c r="AD8" s="1138"/>
      <c r="AE8" s="1139"/>
      <c r="AF8" s="1113" t="s">
        <v>393</v>
      </c>
      <c r="AG8" s="1114"/>
      <c r="AH8" s="1114"/>
      <c r="AI8" s="1114"/>
      <c r="AJ8" s="1115"/>
      <c r="AK8" s="1180">
        <v>7</v>
      </c>
      <c r="AL8" s="1181"/>
      <c r="AM8" s="1181"/>
      <c r="AN8" s="1181"/>
      <c r="AO8" s="1181"/>
      <c r="AP8" s="1181">
        <v>94</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t="s">
        <v>598</v>
      </c>
      <c r="BT8" s="1109"/>
      <c r="BU8" s="1109"/>
      <c r="BV8" s="1109"/>
      <c r="BW8" s="1109"/>
      <c r="BX8" s="1109"/>
      <c r="BY8" s="1109"/>
      <c r="BZ8" s="1109"/>
      <c r="CA8" s="1109"/>
      <c r="CB8" s="1109"/>
      <c r="CC8" s="1109"/>
      <c r="CD8" s="1109"/>
      <c r="CE8" s="1109"/>
      <c r="CF8" s="1109"/>
      <c r="CG8" s="1110"/>
      <c r="CH8" s="1083">
        <v>3</v>
      </c>
      <c r="CI8" s="1084"/>
      <c r="CJ8" s="1084"/>
      <c r="CK8" s="1084"/>
      <c r="CL8" s="1085"/>
      <c r="CM8" s="1083">
        <v>71</v>
      </c>
      <c r="CN8" s="1084"/>
      <c r="CO8" s="1084"/>
      <c r="CP8" s="1084"/>
      <c r="CQ8" s="1085"/>
      <c r="CR8" s="1083">
        <v>10</v>
      </c>
      <c r="CS8" s="1084"/>
      <c r="CT8" s="1084"/>
      <c r="CU8" s="1084"/>
      <c r="CV8" s="1085"/>
      <c r="CW8" s="1083">
        <v>4</v>
      </c>
      <c r="CX8" s="1084"/>
      <c r="CY8" s="1084"/>
      <c r="CZ8" s="1084"/>
      <c r="DA8" s="1085"/>
      <c r="DB8" s="1083" t="s">
        <v>590</v>
      </c>
      <c r="DC8" s="1084"/>
      <c r="DD8" s="1084"/>
      <c r="DE8" s="1084"/>
      <c r="DF8" s="1085"/>
      <c r="DG8" s="1083" t="s">
        <v>590</v>
      </c>
      <c r="DH8" s="1084"/>
      <c r="DI8" s="1084"/>
      <c r="DJ8" s="1084"/>
      <c r="DK8" s="1085"/>
      <c r="DL8" s="1083" t="s">
        <v>590</v>
      </c>
      <c r="DM8" s="1084"/>
      <c r="DN8" s="1084"/>
      <c r="DO8" s="1084"/>
      <c r="DP8" s="1085"/>
      <c r="DQ8" s="1083" t="s">
        <v>590</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t="s">
        <v>599</v>
      </c>
      <c r="BT9" s="1109"/>
      <c r="BU9" s="1109"/>
      <c r="BV9" s="1109"/>
      <c r="BW9" s="1109"/>
      <c r="BX9" s="1109"/>
      <c r="BY9" s="1109"/>
      <c r="BZ9" s="1109"/>
      <c r="CA9" s="1109"/>
      <c r="CB9" s="1109"/>
      <c r="CC9" s="1109"/>
      <c r="CD9" s="1109"/>
      <c r="CE9" s="1109"/>
      <c r="CF9" s="1109"/>
      <c r="CG9" s="1110"/>
      <c r="CH9" s="1083">
        <v>-12</v>
      </c>
      <c r="CI9" s="1084"/>
      <c r="CJ9" s="1084"/>
      <c r="CK9" s="1084"/>
      <c r="CL9" s="1085"/>
      <c r="CM9" s="1083">
        <v>60</v>
      </c>
      <c r="CN9" s="1084"/>
      <c r="CO9" s="1084"/>
      <c r="CP9" s="1084"/>
      <c r="CQ9" s="1085"/>
      <c r="CR9" s="1083">
        <v>168</v>
      </c>
      <c r="CS9" s="1084"/>
      <c r="CT9" s="1084"/>
      <c r="CU9" s="1084"/>
      <c r="CV9" s="1085"/>
      <c r="CW9" s="1083" t="s">
        <v>590</v>
      </c>
      <c r="CX9" s="1084"/>
      <c r="CY9" s="1084"/>
      <c r="CZ9" s="1084"/>
      <c r="DA9" s="1085"/>
      <c r="DB9" s="1083" t="s">
        <v>590</v>
      </c>
      <c r="DC9" s="1084"/>
      <c r="DD9" s="1084"/>
      <c r="DE9" s="1084"/>
      <c r="DF9" s="1085"/>
      <c r="DG9" s="1083" t="s">
        <v>590</v>
      </c>
      <c r="DH9" s="1084"/>
      <c r="DI9" s="1084"/>
      <c r="DJ9" s="1084"/>
      <c r="DK9" s="1085"/>
      <c r="DL9" s="1212" t="s">
        <v>590</v>
      </c>
      <c r="DM9" s="1084"/>
      <c r="DN9" s="1084"/>
      <c r="DO9" s="1084"/>
      <c r="DP9" s="1085"/>
      <c r="DQ9" s="1083" t="s">
        <v>590</v>
      </c>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t="s">
        <v>600</v>
      </c>
      <c r="BT10" s="1109"/>
      <c r="BU10" s="1109"/>
      <c r="BV10" s="1109"/>
      <c r="BW10" s="1109"/>
      <c r="BX10" s="1109"/>
      <c r="BY10" s="1109"/>
      <c r="BZ10" s="1109"/>
      <c r="CA10" s="1109"/>
      <c r="CB10" s="1109"/>
      <c r="CC10" s="1109"/>
      <c r="CD10" s="1109"/>
      <c r="CE10" s="1109"/>
      <c r="CF10" s="1109"/>
      <c r="CG10" s="1110"/>
      <c r="CH10" s="1083">
        <v>-1</v>
      </c>
      <c r="CI10" s="1084"/>
      <c r="CJ10" s="1084"/>
      <c r="CK10" s="1084"/>
      <c r="CL10" s="1085"/>
      <c r="CM10" s="1083">
        <v>11</v>
      </c>
      <c r="CN10" s="1084"/>
      <c r="CO10" s="1084"/>
      <c r="CP10" s="1084"/>
      <c r="CQ10" s="1085"/>
      <c r="CR10" s="1083">
        <v>3</v>
      </c>
      <c r="CS10" s="1084"/>
      <c r="CT10" s="1084"/>
      <c r="CU10" s="1084"/>
      <c r="CV10" s="1085"/>
      <c r="CW10" s="1083" t="s">
        <v>590</v>
      </c>
      <c r="CX10" s="1084"/>
      <c r="CY10" s="1084"/>
      <c r="CZ10" s="1084"/>
      <c r="DA10" s="1085"/>
      <c r="DB10" s="1083" t="s">
        <v>590</v>
      </c>
      <c r="DC10" s="1084"/>
      <c r="DD10" s="1084"/>
      <c r="DE10" s="1084"/>
      <c r="DF10" s="1085"/>
      <c r="DG10" s="1083" t="s">
        <v>590</v>
      </c>
      <c r="DH10" s="1084"/>
      <c r="DI10" s="1084"/>
      <c r="DJ10" s="1084"/>
      <c r="DK10" s="1085"/>
      <c r="DL10" s="1083" t="s">
        <v>590</v>
      </c>
      <c r="DM10" s="1084"/>
      <c r="DN10" s="1084"/>
      <c r="DO10" s="1084"/>
      <c r="DP10" s="1085"/>
      <c r="DQ10" s="1083" t="s">
        <v>590</v>
      </c>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386" t="s">
        <v>603</v>
      </c>
      <c r="BS11" s="1108" t="s">
        <v>601</v>
      </c>
      <c r="BT11" s="1109"/>
      <c r="BU11" s="1109"/>
      <c r="BV11" s="1109"/>
      <c r="BW11" s="1109"/>
      <c r="BX11" s="1109"/>
      <c r="BY11" s="1109"/>
      <c r="BZ11" s="1109"/>
      <c r="CA11" s="1109"/>
      <c r="CB11" s="1109"/>
      <c r="CC11" s="1109"/>
      <c r="CD11" s="1109"/>
      <c r="CE11" s="1109"/>
      <c r="CF11" s="1109"/>
      <c r="CG11" s="1110"/>
      <c r="CH11" s="1083">
        <v>606</v>
      </c>
      <c r="CI11" s="1084"/>
      <c r="CJ11" s="1084"/>
      <c r="CK11" s="1084"/>
      <c r="CL11" s="1085"/>
      <c r="CM11" s="1083">
        <v>662</v>
      </c>
      <c r="CN11" s="1084"/>
      <c r="CO11" s="1084"/>
      <c r="CP11" s="1084"/>
      <c r="CQ11" s="1085"/>
      <c r="CR11" s="1083">
        <v>10</v>
      </c>
      <c r="CS11" s="1084"/>
      <c r="CT11" s="1084"/>
      <c r="CU11" s="1084"/>
      <c r="CV11" s="1085"/>
      <c r="CW11" s="1083" t="s">
        <v>590</v>
      </c>
      <c r="CX11" s="1084"/>
      <c r="CY11" s="1084"/>
      <c r="CZ11" s="1084"/>
      <c r="DA11" s="1085"/>
      <c r="DB11" s="1083" t="s">
        <v>590</v>
      </c>
      <c r="DC11" s="1084"/>
      <c r="DD11" s="1084"/>
      <c r="DE11" s="1084"/>
      <c r="DF11" s="1085"/>
      <c r="DG11" s="1083">
        <v>518</v>
      </c>
      <c r="DH11" s="1084"/>
      <c r="DI11" s="1084"/>
      <c r="DJ11" s="1084"/>
      <c r="DK11" s="1085"/>
      <c r="DL11" s="1083" t="s">
        <v>590</v>
      </c>
      <c r="DM11" s="1084"/>
      <c r="DN11" s="1084"/>
      <c r="DO11" s="1084"/>
      <c r="DP11" s="1085"/>
      <c r="DQ11" s="1083" t="s">
        <v>590</v>
      </c>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t="s">
        <v>602</v>
      </c>
      <c r="BT12" s="1109"/>
      <c r="BU12" s="1109"/>
      <c r="BV12" s="1109"/>
      <c r="BW12" s="1109"/>
      <c r="BX12" s="1109"/>
      <c r="BY12" s="1109"/>
      <c r="BZ12" s="1109"/>
      <c r="CA12" s="1109"/>
      <c r="CB12" s="1109"/>
      <c r="CC12" s="1109"/>
      <c r="CD12" s="1109"/>
      <c r="CE12" s="1109"/>
      <c r="CF12" s="1109"/>
      <c r="CG12" s="1110"/>
      <c r="CH12" s="1083" t="s">
        <v>590</v>
      </c>
      <c r="CI12" s="1084"/>
      <c r="CJ12" s="1084"/>
      <c r="CK12" s="1084"/>
      <c r="CL12" s="1085"/>
      <c r="CM12" s="1083">
        <v>35</v>
      </c>
      <c r="CN12" s="1084"/>
      <c r="CO12" s="1084"/>
      <c r="CP12" s="1084"/>
      <c r="CQ12" s="1085"/>
      <c r="CR12" s="1083">
        <v>30</v>
      </c>
      <c r="CS12" s="1084"/>
      <c r="CT12" s="1084"/>
      <c r="CU12" s="1084"/>
      <c r="CV12" s="1085"/>
      <c r="CW12" s="1083">
        <v>94</v>
      </c>
      <c r="CX12" s="1084"/>
      <c r="CY12" s="1084"/>
      <c r="CZ12" s="1084"/>
      <c r="DA12" s="1085"/>
      <c r="DB12" s="1083" t="s">
        <v>590</v>
      </c>
      <c r="DC12" s="1084"/>
      <c r="DD12" s="1084"/>
      <c r="DE12" s="1084"/>
      <c r="DF12" s="1085"/>
      <c r="DG12" s="1083" t="s">
        <v>590</v>
      </c>
      <c r="DH12" s="1084"/>
      <c r="DI12" s="1084"/>
      <c r="DJ12" s="1084"/>
      <c r="DK12" s="1085"/>
      <c r="DL12" s="1083" t="s">
        <v>590</v>
      </c>
      <c r="DM12" s="1084"/>
      <c r="DN12" s="1084"/>
      <c r="DO12" s="1084"/>
      <c r="DP12" s="1085"/>
      <c r="DQ12" s="1083" t="s">
        <v>590</v>
      </c>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394</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395</v>
      </c>
      <c r="B23" s="1038" t="s">
        <v>396</v>
      </c>
      <c r="C23" s="1039"/>
      <c r="D23" s="1039"/>
      <c r="E23" s="1039"/>
      <c r="F23" s="1039"/>
      <c r="G23" s="1039"/>
      <c r="H23" s="1039"/>
      <c r="I23" s="1039"/>
      <c r="J23" s="1039"/>
      <c r="K23" s="1039"/>
      <c r="L23" s="1039"/>
      <c r="M23" s="1039"/>
      <c r="N23" s="1039"/>
      <c r="O23" s="1039"/>
      <c r="P23" s="1040"/>
      <c r="Q23" s="1162">
        <v>44980</v>
      </c>
      <c r="R23" s="1163"/>
      <c r="S23" s="1163"/>
      <c r="T23" s="1163"/>
      <c r="U23" s="1163"/>
      <c r="V23" s="1163">
        <v>43380</v>
      </c>
      <c r="W23" s="1163"/>
      <c r="X23" s="1163"/>
      <c r="Y23" s="1163"/>
      <c r="Z23" s="1163"/>
      <c r="AA23" s="1163">
        <v>1599</v>
      </c>
      <c r="AB23" s="1163"/>
      <c r="AC23" s="1163"/>
      <c r="AD23" s="1163"/>
      <c r="AE23" s="1164"/>
      <c r="AF23" s="1165">
        <v>1295</v>
      </c>
      <c r="AG23" s="1163"/>
      <c r="AH23" s="1163"/>
      <c r="AI23" s="1163"/>
      <c r="AJ23" s="1166"/>
      <c r="AK23" s="1167"/>
      <c r="AL23" s="1168"/>
      <c r="AM23" s="1168"/>
      <c r="AN23" s="1168"/>
      <c r="AO23" s="1168"/>
      <c r="AP23" s="1163">
        <v>25733</v>
      </c>
      <c r="AQ23" s="1163"/>
      <c r="AR23" s="1163"/>
      <c r="AS23" s="1163"/>
      <c r="AT23" s="1163"/>
      <c r="AU23" s="1169"/>
      <c r="AV23" s="1169"/>
      <c r="AW23" s="1169"/>
      <c r="AX23" s="1169"/>
      <c r="AY23" s="1170"/>
      <c r="AZ23" s="1159" t="s">
        <v>393</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397</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398</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374</v>
      </c>
      <c r="B26" s="1090"/>
      <c r="C26" s="1090"/>
      <c r="D26" s="1090"/>
      <c r="E26" s="1090"/>
      <c r="F26" s="1090"/>
      <c r="G26" s="1090"/>
      <c r="H26" s="1090"/>
      <c r="I26" s="1090"/>
      <c r="J26" s="1090"/>
      <c r="K26" s="1090"/>
      <c r="L26" s="1090"/>
      <c r="M26" s="1090"/>
      <c r="N26" s="1090"/>
      <c r="O26" s="1090"/>
      <c r="P26" s="1091"/>
      <c r="Q26" s="1095" t="s">
        <v>399</v>
      </c>
      <c r="R26" s="1096"/>
      <c r="S26" s="1096"/>
      <c r="T26" s="1096"/>
      <c r="U26" s="1097"/>
      <c r="V26" s="1095" t="s">
        <v>400</v>
      </c>
      <c r="W26" s="1096"/>
      <c r="X26" s="1096"/>
      <c r="Y26" s="1096"/>
      <c r="Z26" s="1097"/>
      <c r="AA26" s="1095" t="s">
        <v>401</v>
      </c>
      <c r="AB26" s="1096"/>
      <c r="AC26" s="1096"/>
      <c r="AD26" s="1096"/>
      <c r="AE26" s="1096"/>
      <c r="AF26" s="1153" t="s">
        <v>402</v>
      </c>
      <c r="AG26" s="1102"/>
      <c r="AH26" s="1102"/>
      <c r="AI26" s="1102"/>
      <c r="AJ26" s="1154"/>
      <c r="AK26" s="1096" t="s">
        <v>403</v>
      </c>
      <c r="AL26" s="1096"/>
      <c r="AM26" s="1096"/>
      <c r="AN26" s="1096"/>
      <c r="AO26" s="1097"/>
      <c r="AP26" s="1095" t="s">
        <v>404</v>
      </c>
      <c r="AQ26" s="1096"/>
      <c r="AR26" s="1096"/>
      <c r="AS26" s="1096"/>
      <c r="AT26" s="1097"/>
      <c r="AU26" s="1095" t="s">
        <v>405</v>
      </c>
      <c r="AV26" s="1096"/>
      <c r="AW26" s="1096"/>
      <c r="AX26" s="1096"/>
      <c r="AY26" s="1097"/>
      <c r="AZ26" s="1095" t="s">
        <v>406</v>
      </c>
      <c r="BA26" s="1096"/>
      <c r="BB26" s="1096"/>
      <c r="BC26" s="1096"/>
      <c r="BD26" s="1097"/>
      <c r="BE26" s="1095" t="s">
        <v>381</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407</v>
      </c>
      <c r="C28" s="1145"/>
      <c r="D28" s="1145"/>
      <c r="E28" s="1145"/>
      <c r="F28" s="1145"/>
      <c r="G28" s="1145"/>
      <c r="H28" s="1145"/>
      <c r="I28" s="1145"/>
      <c r="J28" s="1145"/>
      <c r="K28" s="1145"/>
      <c r="L28" s="1145"/>
      <c r="M28" s="1145"/>
      <c r="N28" s="1145"/>
      <c r="O28" s="1145"/>
      <c r="P28" s="1146"/>
      <c r="Q28" s="1147">
        <v>12001</v>
      </c>
      <c r="R28" s="1148"/>
      <c r="S28" s="1148"/>
      <c r="T28" s="1148"/>
      <c r="U28" s="1148"/>
      <c r="V28" s="1148">
        <v>11614</v>
      </c>
      <c r="W28" s="1148"/>
      <c r="X28" s="1148"/>
      <c r="Y28" s="1148"/>
      <c r="Z28" s="1148"/>
      <c r="AA28" s="1148">
        <v>387</v>
      </c>
      <c r="AB28" s="1148"/>
      <c r="AC28" s="1148"/>
      <c r="AD28" s="1148"/>
      <c r="AE28" s="1149"/>
      <c r="AF28" s="1150">
        <v>387</v>
      </c>
      <c r="AG28" s="1148"/>
      <c r="AH28" s="1148"/>
      <c r="AI28" s="1148"/>
      <c r="AJ28" s="1151"/>
      <c r="AK28" s="1152">
        <v>1059</v>
      </c>
      <c r="AL28" s="1140"/>
      <c r="AM28" s="1140"/>
      <c r="AN28" s="1140"/>
      <c r="AO28" s="1140"/>
      <c r="AP28" s="1140" t="s">
        <v>590</v>
      </c>
      <c r="AQ28" s="1140"/>
      <c r="AR28" s="1140"/>
      <c r="AS28" s="1140"/>
      <c r="AT28" s="1140"/>
      <c r="AU28" s="1140" t="s">
        <v>590</v>
      </c>
      <c r="AV28" s="1140"/>
      <c r="AW28" s="1140"/>
      <c r="AX28" s="1140"/>
      <c r="AY28" s="1140"/>
      <c r="AZ28" s="1141" t="s">
        <v>590</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408</v>
      </c>
      <c r="C29" s="1132"/>
      <c r="D29" s="1132"/>
      <c r="E29" s="1132"/>
      <c r="F29" s="1132"/>
      <c r="G29" s="1132"/>
      <c r="H29" s="1132"/>
      <c r="I29" s="1132"/>
      <c r="J29" s="1132"/>
      <c r="K29" s="1132"/>
      <c r="L29" s="1132"/>
      <c r="M29" s="1132"/>
      <c r="N29" s="1132"/>
      <c r="O29" s="1132"/>
      <c r="P29" s="1133"/>
      <c r="Q29" s="1137">
        <v>10759</v>
      </c>
      <c r="R29" s="1138"/>
      <c r="S29" s="1138"/>
      <c r="T29" s="1138"/>
      <c r="U29" s="1138"/>
      <c r="V29" s="1138">
        <v>10528</v>
      </c>
      <c r="W29" s="1138"/>
      <c r="X29" s="1138"/>
      <c r="Y29" s="1138"/>
      <c r="Z29" s="1138"/>
      <c r="AA29" s="1138">
        <v>231</v>
      </c>
      <c r="AB29" s="1138"/>
      <c r="AC29" s="1138"/>
      <c r="AD29" s="1138"/>
      <c r="AE29" s="1139"/>
      <c r="AF29" s="1113">
        <v>231</v>
      </c>
      <c r="AG29" s="1114"/>
      <c r="AH29" s="1114"/>
      <c r="AI29" s="1114"/>
      <c r="AJ29" s="1115"/>
      <c r="AK29" s="1074">
        <v>1559</v>
      </c>
      <c r="AL29" s="1065"/>
      <c r="AM29" s="1065"/>
      <c r="AN29" s="1065"/>
      <c r="AO29" s="1065"/>
      <c r="AP29" s="1065" t="s">
        <v>590</v>
      </c>
      <c r="AQ29" s="1065"/>
      <c r="AR29" s="1065"/>
      <c r="AS29" s="1065"/>
      <c r="AT29" s="1065"/>
      <c r="AU29" s="1065" t="s">
        <v>590</v>
      </c>
      <c r="AV29" s="1065"/>
      <c r="AW29" s="1065"/>
      <c r="AX29" s="1065"/>
      <c r="AY29" s="1065"/>
      <c r="AZ29" s="1136" t="s">
        <v>590</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409</v>
      </c>
      <c r="C30" s="1132"/>
      <c r="D30" s="1132"/>
      <c r="E30" s="1132"/>
      <c r="F30" s="1132"/>
      <c r="G30" s="1132"/>
      <c r="H30" s="1132"/>
      <c r="I30" s="1132"/>
      <c r="J30" s="1132"/>
      <c r="K30" s="1132"/>
      <c r="L30" s="1132"/>
      <c r="M30" s="1132"/>
      <c r="N30" s="1132"/>
      <c r="O30" s="1132"/>
      <c r="P30" s="1133"/>
      <c r="Q30" s="1137">
        <v>1866</v>
      </c>
      <c r="R30" s="1138"/>
      <c r="S30" s="1138"/>
      <c r="T30" s="1138"/>
      <c r="U30" s="1138"/>
      <c r="V30" s="1138">
        <v>1857</v>
      </c>
      <c r="W30" s="1138"/>
      <c r="X30" s="1138"/>
      <c r="Y30" s="1138"/>
      <c r="Z30" s="1138"/>
      <c r="AA30" s="1138">
        <v>9</v>
      </c>
      <c r="AB30" s="1138"/>
      <c r="AC30" s="1138"/>
      <c r="AD30" s="1138"/>
      <c r="AE30" s="1139"/>
      <c r="AF30" s="1113">
        <v>9</v>
      </c>
      <c r="AG30" s="1114"/>
      <c r="AH30" s="1114"/>
      <c r="AI30" s="1114"/>
      <c r="AJ30" s="1115"/>
      <c r="AK30" s="1074">
        <v>326</v>
      </c>
      <c r="AL30" s="1065"/>
      <c r="AM30" s="1065"/>
      <c r="AN30" s="1065"/>
      <c r="AO30" s="1065"/>
      <c r="AP30" s="1065" t="s">
        <v>590</v>
      </c>
      <c r="AQ30" s="1065"/>
      <c r="AR30" s="1065"/>
      <c r="AS30" s="1065"/>
      <c r="AT30" s="1065"/>
      <c r="AU30" s="1065" t="s">
        <v>590</v>
      </c>
      <c r="AV30" s="1065"/>
      <c r="AW30" s="1065"/>
      <c r="AX30" s="1065"/>
      <c r="AY30" s="1065"/>
      <c r="AZ30" s="1136" t="s">
        <v>590</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410</v>
      </c>
      <c r="C31" s="1132"/>
      <c r="D31" s="1132"/>
      <c r="E31" s="1132"/>
      <c r="F31" s="1132"/>
      <c r="G31" s="1132"/>
      <c r="H31" s="1132"/>
      <c r="I31" s="1132"/>
      <c r="J31" s="1132"/>
      <c r="K31" s="1132"/>
      <c r="L31" s="1132"/>
      <c r="M31" s="1132"/>
      <c r="N31" s="1132"/>
      <c r="O31" s="1132"/>
      <c r="P31" s="1133"/>
      <c r="Q31" s="1137">
        <v>2591</v>
      </c>
      <c r="R31" s="1138"/>
      <c r="S31" s="1138"/>
      <c r="T31" s="1138"/>
      <c r="U31" s="1138"/>
      <c r="V31" s="1138">
        <v>2208</v>
      </c>
      <c r="W31" s="1138"/>
      <c r="X31" s="1138"/>
      <c r="Y31" s="1138"/>
      <c r="Z31" s="1138"/>
      <c r="AA31" s="1138">
        <v>383</v>
      </c>
      <c r="AB31" s="1138"/>
      <c r="AC31" s="1138"/>
      <c r="AD31" s="1138"/>
      <c r="AE31" s="1139"/>
      <c r="AF31" s="1113">
        <v>3259</v>
      </c>
      <c r="AG31" s="1114"/>
      <c r="AH31" s="1114"/>
      <c r="AI31" s="1114"/>
      <c r="AJ31" s="1115"/>
      <c r="AK31" s="1074">
        <v>16</v>
      </c>
      <c r="AL31" s="1065"/>
      <c r="AM31" s="1065"/>
      <c r="AN31" s="1065"/>
      <c r="AO31" s="1065"/>
      <c r="AP31" s="1065">
        <v>1062</v>
      </c>
      <c r="AQ31" s="1065"/>
      <c r="AR31" s="1065"/>
      <c r="AS31" s="1065"/>
      <c r="AT31" s="1065"/>
      <c r="AU31" s="1065">
        <v>13</v>
      </c>
      <c r="AV31" s="1065"/>
      <c r="AW31" s="1065"/>
      <c r="AX31" s="1065"/>
      <c r="AY31" s="1065"/>
      <c r="AZ31" s="1136" t="s">
        <v>590</v>
      </c>
      <c r="BA31" s="1136"/>
      <c r="BB31" s="1136"/>
      <c r="BC31" s="1136"/>
      <c r="BD31" s="1136"/>
      <c r="BE31" s="1126" t="s">
        <v>411</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412</v>
      </c>
      <c r="C32" s="1132"/>
      <c r="D32" s="1132"/>
      <c r="E32" s="1132"/>
      <c r="F32" s="1132"/>
      <c r="G32" s="1132"/>
      <c r="H32" s="1132"/>
      <c r="I32" s="1132"/>
      <c r="J32" s="1132"/>
      <c r="K32" s="1132"/>
      <c r="L32" s="1132"/>
      <c r="M32" s="1132"/>
      <c r="N32" s="1132"/>
      <c r="O32" s="1132"/>
      <c r="P32" s="1133"/>
      <c r="Q32" s="1137">
        <v>2649</v>
      </c>
      <c r="R32" s="1138"/>
      <c r="S32" s="1138"/>
      <c r="T32" s="1138"/>
      <c r="U32" s="1138"/>
      <c r="V32" s="1138">
        <v>2647</v>
      </c>
      <c r="W32" s="1138"/>
      <c r="X32" s="1138"/>
      <c r="Y32" s="1138"/>
      <c r="Z32" s="1138"/>
      <c r="AA32" s="1138">
        <v>2</v>
      </c>
      <c r="AB32" s="1138"/>
      <c r="AC32" s="1138"/>
      <c r="AD32" s="1138"/>
      <c r="AE32" s="1139"/>
      <c r="AF32" s="1113">
        <v>2</v>
      </c>
      <c r="AG32" s="1114"/>
      <c r="AH32" s="1114"/>
      <c r="AI32" s="1114"/>
      <c r="AJ32" s="1115"/>
      <c r="AK32" s="1074">
        <v>844</v>
      </c>
      <c r="AL32" s="1065"/>
      <c r="AM32" s="1065"/>
      <c r="AN32" s="1065"/>
      <c r="AO32" s="1065"/>
      <c r="AP32" s="1065">
        <v>10919</v>
      </c>
      <c r="AQ32" s="1065"/>
      <c r="AR32" s="1065"/>
      <c r="AS32" s="1065"/>
      <c r="AT32" s="1065"/>
      <c r="AU32" s="1065">
        <v>7643</v>
      </c>
      <c r="AV32" s="1065"/>
      <c r="AW32" s="1065"/>
      <c r="AX32" s="1065"/>
      <c r="AY32" s="1065"/>
      <c r="AZ32" s="1136" t="s">
        <v>590</v>
      </c>
      <c r="BA32" s="1136"/>
      <c r="BB32" s="1136"/>
      <c r="BC32" s="1136"/>
      <c r="BD32" s="1136"/>
      <c r="BE32" s="1126" t="s">
        <v>413</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6"/>
      <c r="BA33" s="1136"/>
      <c r="BB33" s="1136"/>
      <c r="BC33" s="1136"/>
      <c r="BD33" s="1136"/>
      <c r="BE33" s="1126"/>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414</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395</v>
      </c>
      <c r="B63" s="1038" t="s">
        <v>415</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3888</v>
      </c>
      <c r="AG63" s="1053"/>
      <c r="AH63" s="1053"/>
      <c r="AI63" s="1053"/>
      <c r="AJ63" s="1124"/>
      <c r="AK63" s="1125"/>
      <c r="AL63" s="1057"/>
      <c r="AM63" s="1057"/>
      <c r="AN63" s="1057"/>
      <c r="AO63" s="1057"/>
      <c r="AP63" s="1053">
        <v>11981</v>
      </c>
      <c r="AQ63" s="1053"/>
      <c r="AR63" s="1053"/>
      <c r="AS63" s="1053"/>
      <c r="AT63" s="1053"/>
      <c r="AU63" s="1053">
        <v>7656</v>
      </c>
      <c r="AV63" s="1053"/>
      <c r="AW63" s="1053"/>
      <c r="AX63" s="1053"/>
      <c r="AY63" s="1053"/>
      <c r="AZ63" s="1119"/>
      <c r="BA63" s="1119"/>
      <c r="BB63" s="1119"/>
      <c r="BC63" s="1119"/>
      <c r="BD63" s="1119"/>
      <c r="BE63" s="1054"/>
      <c r="BF63" s="1054"/>
      <c r="BG63" s="1054"/>
      <c r="BH63" s="1054"/>
      <c r="BI63" s="1055"/>
      <c r="BJ63" s="1120" t="s">
        <v>393</v>
      </c>
      <c r="BK63" s="1045"/>
      <c r="BL63" s="1045"/>
      <c r="BM63" s="1045"/>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417</v>
      </c>
      <c r="B66" s="1090"/>
      <c r="C66" s="1090"/>
      <c r="D66" s="1090"/>
      <c r="E66" s="1090"/>
      <c r="F66" s="1090"/>
      <c r="G66" s="1090"/>
      <c r="H66" s="1090"/>
      <c r="I66" s="1090"/>
      <c r="J66" s="1090"/>
      <c r="K66" s="1090"/>
      <c r="L66" s="1090"/>
      <c r="M66" s="1090"/>
      <c r="N66" s="1090"/>
      <c r="O66" s="1090"/>
      <c r="P66" s="1091"/>
      <c r="Q66" s="1095" t="s">
        <v>418</v>
      </c>
      <c r="R66" s="1096"/>
      <c r="S66" s="1096"/>
      <c r="T66" s="1096"/>
      <c r="U66" s="1097"/>
      <c r="V66" s="1095" t="s">
        <v>419</v>
      </c>
      <c r="W66" s="1096"/>
      <c r="X66" s="1096"/>
      <c r="Y66" s="1096"/>
      <c r="Z66" s="1097"/>
      <c r="AA66" s="1095" t="s">
        <v>420</v>
      </c>
      <c r="AB66" s="1096"/>
      <c r="AC66" s="1096"/>
      <c r="AD66" s="1096"/>
      <c r="AE66" s="1097"/>
      <c r="AF66" s="1101" t="s">
        <v>421</v>
      </c>
      <c r="AG66" s="1102"/>
      <c r="AH66" s="1102"/>
      <c r="AI66" s="1102"/>
      <c r="AJ66" s="1103"/>
      <c r="AK66" s="1095" t="s">
        <v>422</v>
      </c>
      <c r="AL66" s="1090"/>
      <c r="AM66" s="1090"/>
      <c r="AN66" s="1090"/>
      <c r="AO66" s="1091"/>
      <c r="AP66" s="1095" t="s">
        <v>423</v>
      </c>
      <c r="AQ66" s="1096"/>
      <c r="AR66" s="1096"/>
      <c r="AS66" s="1096"/>
      <c r="AT66" s="1097"/>
      <c r="AU66" s="1095" t="s">
        <v>424</v>
      </c>
      <c r="AV66" s="1096"/>
      <c r="AW66" s="1096"/>
      <c r="AX66" s="1096"/>
      <c r="AY66" s="1097"/>
      <c r="AZ66" s="1095" t="s">
        <v>381</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26.25" customHeight="1" thickTop="1" x14ac:dyDescent="0.15">
      <c r="A68" s="259">
        <v>1</v>
      </c>
      <c r="B68" s="1079" t="s">
        <v>591</v>
      </c>
      <c r="C68" s="1080"/>
      <c r="D68" s="1080"/>
      <c r="E68" s="1080"/>
      <c r="F68" s="1080"/>
      <c r="G68" s="1080"/>
      <c r="H68" s="1080"/>
      <c r="I68" s="1080"/>
      <c r="J68" s="1080"/>
      <c r="K68" s="1080"/>
      <c r="L68" s="1080"/>
      <c r="M68" s="1080"/>
      <c r="N68" s="1080"/>
      <c r="O68" s="1080"/>
      <c r="P68" s="1081"/>
      <c r="Q68" s="1082">
        <v>1708</v>
      </c>
      <c r="R68" s="1076"/>
      <c r="S68" s="1076"/>
      <c r="T68" s="1076"/>
      <c r="U68" s="1076"/>
      <c r="V68" s="1076">
        <v>1621</v>
      </c>
      <c r="W68" s="1076"/>
      <c r="X68" s="1076"/>
      <c r="Y68" s="1076"/>
      <c r="Z68" s="1076"/>
      <c r="AA68" s="1076">
        <v>87</v>
      </c>
      <c r="AB68" s="1076"/>
      <c r="AC68" s="1076"/>
      <c r="AD68" s="1076"/>
      <c r="AE68" s="1076"/>
      <c r="AF68" s="1076">
        <v>87</v>
      </c>
      <c r="AG68" s="1076"/>
      <c r="AH68" s="1076"/>
      <c r="AI68" s="1076"/>
      <c r="AJ68" s="1076"/>
      <c r="AK68" s="1076" t="s">
        <v>590</v>
      </c>
      <c r="AL68" s="1076"/>
      <c r="AM68" s="1076"/>
      <c r="AN68" s="1076"/>
      <c r="AO68" s="1076"/>
      <c r="AP68" s="1076">
        <v>116</v>
      </c>
      <c r="AQ68" s="1076"/>
      <c r="AR68" s="1076"/>
      <c r="AS68" s="1076"/>
      <c r="AT68" s="1076"/>
      <c r="AU68" s="1076" t="s">
        <v>590</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26.25" customHeight="1" x14ac:dyDescent="0.15">
      <c r="A69" s="262">
        <v>2</v>
      </c>
      <c r="B69" s="1068" t="s">
        <v>592</v>
      </c>
      <c r="C69" s="1069"/>
      <c r="D69" s="1069"/>
      <c r="E69" s="1069"/>
      <c r="F69" s="1069"/>
      <c r="G69" s="1069"/>
      <c r="H69" s="1069"/>
      <c r="I69" s="1069"/>
      <c r="J69" s="1069"/>
      <c r="K69" s="1069"/>
      <c r="L69" s="1069"/>
      <c r="M69" s="1069"/>
      <c r="N69" s="1069"/>
      <c r="O69" s="1069"/>
      <c r="P69" s="1070"/>
      <c r="Q69" s="1071">
        <v>293</v>
      </c>
      <c r="R69" s="1065"/>
      <c r="S69" s="1065"/>
      <c r="T69" s="1065"/>
      <c r="U69" s="1065"/>
      <c r="V69" s="1065">
        <v>278</v>
      </c>
      <c r="W69" s="1065"/>
      <c r="X69" s="1065"/>
      <c r="Y69" s="1065"/>
      <c r="Z69" s="1065"/>
      <c r="AA69" s="1065">
        <v>16</v>
      </c>
      <c r="AB69" s="1065"/>
      <c r="AC69" s="1065"/>
      <c r="AD69" s="1065"/>
      <c r="AE69" s="1065"/>
      <c r="AF69" s="1065">
        <v>16</v>
      </c>
      <c r="AG69" s="1065"/>
      <c r="AH69" s="1065"/>
      <c r="AI69" s="1065"/>
      <c r="AJ69" s="1065"/>
      <c r="AK69" s="1065" t="s">
        <v>590</v>
      </c>
      <c r="AL69" s="1065"/>
      <c r="AM69" s="1065"/>
      <c r="AN69" s="1065"/>
      <c r="AO69" s="1065"/>
      <c r="AP69" s="1065" t="s">
        <v>590</v>
      </c>
      <c r="AQ69" s="1065"/>
      <c r="AR69" s="1065"/>
      <c r="AS69" s="1065"/>
      <c r="AT69" s="1065"/>
      <c r="AU69" s="1065" t="s">
        <v>590</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26.25" customHeight="1" x14ac:dyDescent="0.15">
      <c r="A70" s="262">
        <v>3</v>
      </c>
      <c r="B70" s="1068" t="s">
        <v>593</v>
      </c>
      <c r="C70" s="1069"/>
      <c r="D70" s="1069"/>
      <c r="E70" s="1069"/>
      <c r="F70" s="1069"/>
      <c r="G70" s="1069"/>
      <c r="H70" s="1069"/>
      <c r="I70" s="1069"/>
      <c r="J70" s="1069"/>
      <c r="K70" s="1069"/>
      <c r="L70" s="1069"/>
      <c r="M70" s="1069"/>
      <c r="N70" s="1069"/>
      <c r="O70" s="1069"/>
      <c r="P70" s="1070"/>
      <c r="Q70" s="1071">
        <v>25670</v>
      </c>
      <c r="R70" s="1065"/>
      <c r="S70" s="1065"/>
      <c r="T70" s="1065"/>
      <c r="U70" s="1065"/>
      <c r="V70" s="1065">
        <v>29054</v>
      </c>
      <c r="W70" s="1065"/>
      <c r="X70" s="1065"/>
      <c r="Y70" s="1065"/>
      <c r="Z70" s="1065"/>
      <c r="AA70" s="1065">
        <v>-3385</v>
      </c>
      <c r="AB70" s="1065"/>
      <c r="AC70" s="1065"/>
      <c r="AD70" s="1065"/>
      <c r="AE70" s="1065"/>
      <c r="AF70" s="1065">
        <v>5169</v>
      </c>
      <c r="AG70" s="1065"/>
      <c r="AH70" s="1065"/>
      <c r="AI70" s="1065"/>
      <c r="AJ70" s="1065"/>
      <c r="AK70" s="1065" t="s">
        <v>590</v>
      </c>
      <c r="AL70" s="1065"/>
      <c r="AM70" s="1065"/>
      <c r="AN70" s="1065"/>
      <c r="AO70" s="1065"/>
      <c r="AP70" s="1065">
        <v>26921</v>
      </c>
      <c r="AQ70" s="1065"/>
      <c r="AR70" s="1065"/>
      <c r="AS70" s="1065"/>
      <c r="AT70" s="1065"/>
      <c r="AU70" s="1065">
        <v>15614</v>
      </c>
      <c r="AV70" s="1065"/>
      <c r="AW70" s="1065"/>
      <c r="AX70" s="1065"/>
      <c r="AY70" s="1065"/>
      <c r="AZ70" s="1066" t="s">
        <v>594</v>
      </c>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26.25" customHeight="1" x14ac:dyDescent="0.15">
      <c r="A71" s="262">
        <v>4</v>
      </c>
      <c r="B71" s="1068" t="s">
        <v>595</v>
      </c>
      <c r="C71" s="1069"/>
      <c r="D71" s="1069"/>
      <c r="E71" s="1069"/>
      <c r="F71" s="1069"/>
      <c r="G71" s="1069"/>
      <c r="H71" s="1069"/>
      <c r="I71" s="1069"/>
      <c r="J71" s="1069"/>
      <c r="K71" s="1069"/>
      <c r="L71" s="1069"/>
      <c r="M71" s="1069"/>
      <c r="N71" s="1069"/>
      <c r="O71" s="1069"/>
      <c r="P71" s="1070"/>
      <c r="Q71" s="1071">
        <v>1637</v>
      </c>
      <c r="R71" s="1065"/>
      <c r="S71" s="1065"/>
      <c r="T71" s="1065"/>
      <c r="U71" s="1065"/>
      <c r="V71" s="1065">
        <v>1542</v>
      </c>
      <c r="W71" s="1065"/>
      <c r="X71" s="1065"/>
      <c r="Y71" s="1065"/>
      <c r="Z71" s="1065"/>
      <c r="AA71" s="1065">
        <v>95</v>
      </c>
      <c r="AB71" s="1065"/>
      <c r="AC71" s="1065"/>
      <c r="AD71" s="1065"/>
      <c r="AE71" s="1065"/>
      <c r="AF71" s="1065">
        <v>95</v>
      </c>
      <c r="AG71" s="1065"/>
      <c r="AH71" s="1065"/>
      <c r="AI71" s="1065"/>
      <c r="AJ71" s="1065"/>
      <c r="AK71" s="1065" t="s">
        <v>590</v>
      </c>
      <c r="AL71" s="1065"/>
      <c r="AM71" s="1065"/>
      <c r="AN71" s="1065"/>
      <c r="AO71" s="1065"/>
      <c r="AP71" s="1065" t="s">
        <v>590</v>
      </c>
      <c r="AQ71" s="1065"/>
      <c r="AR71" s="1065"/>
      <c r="AS71" s="1065"/>
      <c r="AT71" s="1065"/>
      <c r="AU71" s="1065" t="s">
        <v>590</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26.25" customHeight="1" x14ac:dyDescent="0.15">
      <c r="A72" s="262">
        <v>5</v>
      </c>
      <c r="B72" s="1068" t="s">
        <v>596</v>
      </c>
      <c r="C72" s="1069"/>
      <c r="D72" s="1069"/>
      <c r="E72" s="1069"/>
      <c r="F72" s="1069"/>
      <c r="G72" s="1069"/>
      <c r="H72" s="1069"/>
      <c r="I72" s="1069"/>
      <c r="J72" s="1069"/>
      <c r="K72" s="1069"/>
      <c r="L72" s="1069"/>
      <c r="M72" s="1069"/>
      <c r="N72" s="1069"/>
      <c r="O72" s="1069"/>
      <c r="P72" s="1070"/>
      <c r="Q72" s="1071">
        <v>878811</v>
      </c>
      <c r="R72" s="1065"/>
      <c r="S72" s="1065"/>
      <c r="T72" s="1065"/>
      <c r="U72" s="1065"/>
      <c r="V72" s="1065">
        <v>858109</v>
      </c>
      <c r="W72" s="1065"/>
      <c r="X72" s="1065"/>
      <c r="Y72" s="1065"/>
      <c r="Z72" s="1065"/>
      <c r="AA72" s="1065">
        <v>20702</v>
      </c>
      <c r="AB72" s="1065"/>
      <c r="AC72" s="1065"/>
      <c r="AD72" s="1065"/>
      <c r="AE72" s="1065"/>
      <c r="AF72" s="1065">
        <v>20702</v>
      </c>
      <c r="AG72" s="1065"/>
      <c r="AH72" s="1065"/>
      <c r="AI72" s="1065"/>
      <c r="AJ72" s="1065"/>
      <c r="AK72" s="1065">
        <v>1</v>
      </c>
      <c r="AL72" s="1065"/>
      <c r="AM72" s="1065"/>
      <c r="AN72" s="1065"/>
      <c r="AO72" s="1065"/>
      <c r="AP72" s="1065" t="s">
        <v>590</v>
      </c>
      <c r="AQ72" s="1065"/>
      <c r="AR72" s="1065"/>
      <c r="AS72" s="1065"/>
      <c r="AT72" s="1065"/>
      <c r="AU72" s="1065" t="s">
        <v>590</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26.25" customHeight="1" x14ac:dyDescent="0.15">
      <c r="A73" s="262">
        <v>6</v>
      </c>
      <c r="B73" s="1068"/>
      <c r="C73" s="1069"/>
      <c r="D73" s="1069"/>
      <c r="E73" s="1069"/>
      <c r="F73" s="1069"/>
      <c r="G73" s="1069"/>
      <c r="H73" s="1069"/>
      <c r="I73" s="1069"/>
      <c r="J73" s="1069"/>
      <c r="K73" s="1069"/>
      <c r="L73" s="1069"/>
      <c r="M73" s="1069"/>
      <c r="N73" s="1069"/>
      <c r="O73" s="1069"/>
      <c r="P73" s="1070"/>
      <c r="Q73" s="1071"/>
      <c r="R73" s="1065"/>
      <c r="S73" s="1065"/>
      <c r="T73" s="1065"/>
      <c r="U73" s="1065"/>
      <c r="V73" s="1065"/>
      <c r="W73" s="1065"/>
      <c r="X73" s="1065"/>
      <c r="Y73" s="1065"/>
      <c r="Z73" s="1065"/>
      <c r="AA73" s="1065"/>
      <c r="AB73" s="1065"/>
      <c r="AC73" s="1065"/>
      <c r="AD73" s="1065"/>
      <c r="AE73" s="1065"/>
      <c r="AF73" s="1065"/>
      <c r="AG73" s="1065"/>
      <c r="AH73" s="1065"/>
      <c r="AI73" s="1065"/>
      <c r="AJ73" s="1065"/>
      <c r="AK73" s="1065"/>
      <c r="AL73" s="1065"/>
      <c r="AM73" s="1065"/>
      <c r="AN73" s="1065"/>
      <c r="AO73" s="1065"/>
      <c r="AP73" s="1065"/>
      <c r="AQ73" s="1065"/>
      <c r="AR73" s="1065"/>
      <c r="AS73" s="1065"/>
      <c r="AT73" s="1065"/>
      <c r="AU73" s="1065"/>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x14ac:dyDescent="0.15">
      <c r="A74" s="262">
        <v>7</v>
      </c>
      <c r="B74" s="1068"/>
      <c r="C74" s="1069"/>
      <c r="D74" s="1069"/>
      <c r="E74" s="1069"/>
      <c r="F74" s="1069"/>
      <c r="G74" s="1069"/>
      <c r="H74" s="1069"/>
      <c r="I74" s="1069"/>
      <c r="J74" s="1069"/>
      <c r="K74" s="1069"/>
      <c r="L74" s="1069"/>
      <c r="M74" s="1069"/>
      <c r="N74" s="1069"/>
      <c r="O74" s="1069"/>
      <c r="P74" s="1070"/>
      <c r="Q74" s="1071"/>
      <c r="R74" s="1065"/>
      <c r="S74" s="1065"/>
      <c r="T74" s="1065"/>
      <c r="U74" s="1065"/>
      <c r="V74" s="1065"/>
      <c r="W74" s="1065"/>
      <c r="X74" s="1065"/>
      <c r="Y74" s="1065"/>
      <c r="Z74" s="1065"/>
      <c r="AA74" s="1065"/>
      <c r="AB74" s="1065"/>
      <c r="AC74" s="1065"/>
      <c r="AD74" s="1065"/>
      <c r="AE74" s="1065"/>
      <c r="AF74" s="1065"/>
      <c r="AG74" s="1065"/>
      <c r="AH74" s="1065"/>
      <c r="AI74" s="1065"/>
      <c r="AJ74" s="1065"/>
      <c r="AK74" s="1065"/>
      <c r="AL74" s="1065"/>
      <c r="AM74" s="1065"/>
      <c r="AN74" s="1065"/>
      <c r="AO74" s="1065"/>
      <c r="AP74" s="1065"/>
      <c r="AQ74" s="1065"/>
      <c r="AR74" s="1065"/>
      <c r="AS74" s="1065"/>
      <c r="AT74" s="1065"/>
      <c r="AU74" s="1065"/>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x14ac:dyDescent="0.15">
      <c r="A75" s="262">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x14ac:dyDescent="0.15">
      <c r="A76" s="262">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x14ac:dyDescent="0.15">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x14ac:dyDescent="0.15">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x14ac:dyDescent="0.15">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x14ac:dyDescent="0.15">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x14ac:dyDescent="0.15">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x14ac:dyDescent="0.15">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x14ac:dyDescent="0.15">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x14ac:dyDescent="0.15">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x14ac:dyDescent="0.15">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x14ac:dyDescent="0.15">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x14ac:dyDescent="0.15">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x14ac:dyDescent="0.2">
      <c r="A88" s="265" t="s">
        <v>395</v>
      </c>
      <c r="B88" s="1038" t="s">
        <v>425</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26069</v>
      </c>
      <c r="AG88" s="1053"/>
      <c r="AH88" s="1053"/>
      <c r="AI88" s="1053"/>
      <c r="AJ88" s="1053"/>
      <c r="AK88" s="1057"/>
      <c r="AL88" s="1057"/>
      <c r="AM88" s="1057"/>
      <c r="AN88" s="1057"/>
      <c r="AO88" s="1057"/>
      <c r="AP88" s="1053">
        <v>27036</v>
      </c>
      <c r="AQ88" s="1053"/>
      <c r="AR88" s="1053"/>
      <c r="AS88" s="1053"/>
      <c r="AT88" s="1053"/>
      <c r="AU88" s="1053">
        <v>15614</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8" t="s">
        <v>426</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224</v>
      </c>
      <c r="CS102" s="1045"/>
      <c r="CT102" s="1045"/>
      <c r="CU102" s="1045"/>
      <c r="CV102" s="1046"/>
      <c r="CW102" s="1044">
        <v>98</v>
      </c>
      <c r="CX102" s="1045"/>
      <c r="CY102" s="1045"/>
      <c r="CZ102" s="1045"/>
      <c r="DA102" s="1046"/>
      <c r="DB102" s="1044" t="s">
        <v>590</v>
      </c>
      <c r="DC102" s="1045"/>
      <c r="DD102" s="1045"/>
      <c r="DE102" s="1045"/>
      <c r="DF102" s="1046"/>
      <c r="DG102" s="1044">
        <v>518</v>
      </c>
      <c r="DH102" s="1045"/>
      <c r="DI102" s="1045"/>
      <c r="DJ102" s="1045"/>
      <c r="DK102" s="1046"/>
      <c r="DL102" s="1044" t="s">
        <v>590</v>
      </c>
      <c r="DM102" s="1045"/>
      <c r="DN102" s="1045"/>
      <c r="DO102" s="1045"/>
      <c r="DP102" s="1046"/>
      <c r="DQ102" s="1044" t="s">
        <v>590</v>
      </c>
      <c r="DR102" s="1045"/>
      <c r="DS102" s="1045"/>
      <c r="DT102" s="1045"/>
      <c r="DU102" s="1046"/>
      <c r="DV102" s="1027"/>
      <c r="DW102" s="1028"/>
      <c r="DX102" s="1028"/>
      <c r="DY102" s="1028"/>
      <c r="DZ102" s="102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427</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428</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2" t="s">
        <v>431</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432</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x14ac:dyDescent="0.15">
      <c r="A109" s="987" t="s">
        <v>433</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434</v>
      </c>
      <c r="AB109" s="988"/>
      <c r="AC109" s="988"/>
      <c r="AD109" s="988"/>
      <c r="AE109" s="989"/>
      <c r="AF109" s="990" t="s">
        <v>311</v>
      </c>
      <c r="AG109" s="988"/>
      <c r="AH109" s="988"/>
      <c r="AI109" s="988"/>
      <c r="AJ109" s="989"/>
      <c r="AK109" s="990" t="s">
        <v>310</v>
      </c>
      <c r="AL109" s="988"/>
      <c r="AM109" s="988"/>
      <c r="AN109" s="988"/>
      <c r="AO109" s="989"/>
      <c r="AP109" s="990" t="s">
        <v>435</v>
      </c>
      <c r="AQ109" s="988"/>
      <c r="AR109" s="988"/>
      <c r="AS109" s="988"/>
      <c r="AT109" s="1019"/>
      <c r="AU109" s="987" t="s">
        <v>433</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434</v>
      </c>
      <c r="BR109" s="988"/>
      <c r="BS109" s="988"/>
      <c r="BT109" s="988"/>
      <c r="BU109" s="989"/>
      <c r="BV109" s="990" t="s">
        <v>311</v>
      </c>
      <c r="BW109" s="988"/>
      <c r="BX109" s="988"/>
      <c r="BY109" s="988"/>
      <c r="BZ109" s="989"/>
      <c r="CA109" s="990" t="s">
        <v>310</v>
      </c>
      <c r="CB109" s="988"/>
      <c r="CC109" s="988"/>
      <c r="CD109" s="988"/>
      <c r="CE109" s="989"/>
      <c r="CF109" s="1026" t="s">
        <v>435</v>
      </c>
      <c r="CG109" s="1026"/>
      <c r="CH109" s="1026"/>
      <c r="CI109" s="1026"/>
      <c r="CJ109" s="1026"/>
      <c r="CK109" s="990" t="s">
        <v>436</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434</v>
      </c>
      <c r="DH109" s="988"/>
      <c r="DI109" s="988"/>
      <c r="DJ109" s="988"/>
      <c r="DK109" s="989"/>
      <c r="DL109" s="990" t="s">
        <v>311</v>
      </c>
      <c r="DM109" s="988"/>
      <c r="DN109" s="988"/>
      <c r="DO109" s="988"/>
      <c r="DP109" s="989"/>
      <c r="DQ109" s="990" t="s">
        <v>310</v>
      </c>
      <c r="DR109" s="988"/>
      <c r="DS109" s="988"/>
      <c r="DT109" s="988"/>
      <c r="DU109" s="989"/>
      <c r="DV109" s="990" t="s">
        <v>435</v>
      </c>
      <c r="DW109" s="988"/>
      <c r="DX109" s="988"/>
      <c r="DY109" s="988"/>
      <c r="DZ109" s="1019"/>
    </row>
    <row r="110" spans="1:131" s="247" customFormat="1" ht="26.25" customHeight="1" x14ac:dyDescent="0.15">
      <c r="A110" s="890" t="s">
        <v>437</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2226457</v>
      </c>
      <c r="AB110" s="981"/>
      <c r="AC110" s="981"/>
      <c r="AD110" s="981"/>
      <c r="AE110" s="982"/>
      <c r="AF110" s="983">
        <v>2219073</v>
      </c>
      <c r="AG110" s="981"/>
      <c r="AH110" s="981"/>
      <c r="AI110" s="981"/>
      <c r="AJ110" s="982"/>
      <c r="AK110" s="983">
        <v>2165235</v>
      </c>
      <c r="AL110" s="981"/>
      <c r="AM110" s="981"/>
      <c r="AN110" s="981"/>
      <c r="AO110" s="982"/>
      <c r="AP110" s="984">
        <v>10.1</v>
      </c>
      <c r="AQ110" s="985"/>
      <c r="AR110" s="985"/>
      <c r="AS110" s="985"/>
      <c r="AT110" s="986"/>
      <c r="AU110" s="1020" t="s">
        <v>73</v>
      </c>
      <c r="AV110" s="1021"/>
      <c r="AW110" s="1021"/>
      <c r="AX110" s="1021"/>
      <c r="AY110" s="1021"/>
      <c r="AZ110" s="946" t="s">
        <v>438</v>
      </c>
      <c r="BA110" s="891"/>
      <c r="BB110" s="891"/>
      <c r="BC110" s="891"/>
      <c r="BD110" s="891"/>
      <c r="BE110" s="891"/>
      <c r="BF110" s="891"/>
      <c r="BG110" s="891"/>
      <c r="BH110" s="891"/>
      <c r="BI110" s="891"/>
      <c r="BJ110" s="891"/>
      <c r="BK110" s="891"/>
      <c r="BL110" s="891"/>
      <c r="BM110" s="891"/>
      <c r="BN110" s="891"/>
      <c r="BO110" s="891"/>
      <c r="BP110" s="892"/>
      <c r="BQ110" s="947">
        <v>22365597</v>
      </c>
      <c r="BR110" s="928"/>
      <c r="BS110" s="928"/>
      <c r="BT110" s="928"/>
      <c r="BU110" s="928"/>
      <c r="BV110" s="928">
        <v>22598113</v>
      </c>
      <c r="BW110" s="928"/>
      <c r="BX110" s="928"/>
      <c r="BY110" s="928"/>
      <c r="BZ110" s="928"/>
      <c r="CA110" s="928">
        <v>25733133</v>
      </c>
      <c r="CB110" s="928"/>
      <c r="CC110" s="928"/>
      <c r="CD110" s="928"/>
      <c r="CE110" s="928"/>
      <c r="CF110" s="952">
        <v>119.8</v>
      </c>
      <c r="CG110" s="953"/>
      <c r="CH110" s="953"/>
      <c r="CI110" s="953"/>
      <c r="CJ110" s="953"/>
      <c r="CK110" s="1016" t="s">
        <v>439</v>
      </c>
      <c r="CL110" s="902"/>
      <c r="CM110" s="977" t="s">
        <v>440</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441</v>
      </c>
      <c r="DH110" s="928"/>
      <c r="DI110" s="928"/>
      <c r="DJ110" s="928"/>
      <c r="DK110" s="928"/>
      <c r="DL110" s="928" t="s">
        <v>441</v>
      </c>
      <c r="DM110" s="928"/>
      <c r="DN110" s="928"/>
      <c r="DO110" s="928"/>
      <c r="DP110" s="928"/>
      <c r="DQ110" s="928" t="s">
        <v>441</v>
      </c>
      <c r="DR110" s="928"/>
      <c r="DS110" s="928"/>
      <c r="DT110" s="928"/>
      <c r="DU110" s="928"/>
      <c r="DV110" s="929" t="s">
        <v>441</v>
      </c>
      <c r="DW110" s="929"/>
      <c r="DX110" s="929"/>
      <c r="DY110" s="929"/>
      <c r="DZ110" s="930"/>
    </row>
    <row r="111" spans="1:131" s="247" customFormat="1" ht="26.25" customHeight="1" x14ac:dyDescent="0.15">
      <c r="A111" s="857" t="s">
        <v>442</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443</v>
      </c>
      <c r="AB111" s="1009"/>
      <c r="AC111" s="1009"/>
      <c r="AD111" s="1009"/>
      <c r="AE111" s="1010"/>
      <c r="AF111" s="1011" t="s">
        <v>443</v>
      </c>
      <c r="AG111" s="1009"/>
      <c r="AH111" s="1009"/>
      <c r="AI111" s="1009"/>
      <c r="AJ111" s="1010"/>
      <c r="AK111" s="1011" t="s">
        <v>443</v>
      </c>
      <c r="AL111" s="1009"/>
      <c r="AM111" s="1009"/>
      <c r="AN111" s="1009"/>
      <c r="AO111" s="1010"/>
      <c r="AP111" s="1012" t="s">
        <v>441</v>
      </c>
      <c r="AQ111" s="1013"/>
      <c r="AR111" s="1013"/>
      <c r="AS111" s="1013"/>
      <c r="AT111" s="1014"/>
      <c r="AU111" s="1022"/>
      <c r="AV111" s="1023"/>
      <c r="AW111" s="1023"/>
      <c r="AX111" s="1023"/>
      <c r="AY111" s="1023"/>
      <c r="AZ111" s="898" t="s">
        <v>444</v>
      </c>
      <c r="BA111" s="833"/>
      <c r="BB111" s="833"/>
      <c r="BC111" s="833"/>
      <c r="BD111" s="833"/>
      <c r="BE111" s="833"/>
      <c r="BF111" s="833"/>
      <c r="BG111" s="833"/>
      <c r="BH111" s="833"/>
      <c r="BI111" s="833"/>
      <c r="BJ111" s="833"/>
      <c r="BK111" s="833"/>
      <c r="BL111" s="833"/>
      <c r="BM111" s="833"/>
      <c r="BN111" s="833"/>
      <c r="BO111" s="833"/>
      <c r="BP111" s="834"/>
      <c r="BQ111" s="899" t="s">
        <v>445</v>
      </c>
      <c r="BR111" s="900"/>
      <c r="BS111" s="900"/>
      <c r="BT111" s="900"/>
      <c r="BU111" s="900"/>
      <c r="BV111" s="900">
        <v>591826</v>
      </c>
      <c r="BW111" s="900"/>
      <c r="BX111" s="900"/>
      <c r="BY111" s="900"/>
      <c r="BZ111" s="900"/>
      <c r="CA111" s="900">
        <v>519989</v>
      </c>
      <c r="CB111" s="900"/>
      <c r="CC111" s="900"/>
      <c r="CD111" s="900"/>
      <c r="CE111" s="900"/>
      <c r="CF111" s="961">
        <v>2.4</v>
      </c>
      <c r="CG111" s="962"/>
      <c r="CH111" s="962"/>
      <c r="CI111" s="962"/>
      <c r="CJ111" s="962"/>
      <c r="CK111" s="1017"/>
      <c r="CL111" s="904"/>
      <c r="CM111" s="907" t="s">
        <v>446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443</v>
      </c>
      <c r="DH111" s="900"/>
      <c r="DI111" s="900"/>
      <c r="DJ111" s="900"/>
      <c r="DK111" s="900"/>
      <c r="DL111" s="900" t="s">
        <v>443</v>
      </c>
      <c r="DM111" s="900"/>
      <c r="DN111" s="900"/>
      <c r="DO111" s="900"/>
      <c r="DP111" s="900"/>
      <c r="DQ111" s="900" t="s">
        <v>445</v>
      </c>
      <c r="DR111" s="900"/>
      <c r="DS111" s="900"/>
      <c r="DT111" s="900"/>
      <c r="DU111" s="900"/>
      <c r="DV111" s="877" t="s">
        <v>445</v>
      </c>
      <c r="DW111" s="877"/>
      <c r="DX111" s="877"/>
      <c r="DY111" s="877"/>
      <c r="DZ111" s="878"/>
    </row>
    <row r="112" spans="1:131" s="247" customFormat="1" ht="26.25" customHeight="1" x14ac:dyDescent="0.15">
      <c r="A112" s="1002" t="s">
        <v>447</v>
      </c>
      <c r="B112" s="1003"/>
      <c r="C112" s="833" t="s">
        <v>448</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449</v>
      </c>
      <c r="AB112" s="863"/>
      <c r="AC112" s="863"/>
      <c r="AD112" s="863"/>
      <c r="AE112" s="864"/>
      <c r="AF112" s="865" t="s">
        <v>393</v>
      </c>
      <c r="AG112" s="863"/>
      <c r="AH112" s="863"/>
      <c r="AI112" s="863"/>
      <c r="AJ112" s="864"/>
      <c r="AK112" s="865" t="s">
        <v>393</v>
      </c>
      <c r="AL112" s="863"/>
      <c r="AM112" s="863"/>
      <c r="AN112" s="863"/>
      <c r="AO112" s="864"/>
      <c r="AP112" s="910" t="s">
        <v>441</v>
      </c>
      <c r="AQ112" s="911"/>
      <c r="AR112" s="911"/>
      <c r="AS112" s="911"/>
      <c r="AT112" s="912"/>
      <c r="AU112" s="1022"/>
      <c r="AV112" s="1023"/>
      <c r="AW112" s="1023"/>
      <c r="AX112" s="1023"/>
      <c r="AY112" s="1023"/>
      <c r="AZ112" s="898" t="s">
        <v>450</v>
      </c>
      <c r="BA112" s="833"/>
      <c r="BB112" s="833"/>
      <c r="BC112" s="833"/>
      <c r="BD112" s="833"/>
      <c r="BE112" s="833"/>
      <c r="BF112" s="833"/>
      <c r="BG112" s="833"/>
      <c r="BH112" s="833"/>
      <c r="BI112" s="833"/>
      <c r="BJ112" s="833"/>
      <c r="BK112" s="833"/>
      <c r="BL112" s="833"/>
      <c r="BM112" s="833"/>
      <c r="BN112" s="833"/>
      <c r="BO112" s="833"/>
      <c r="BP112" s="834"/>
      <c r="BQ112" s="899">
        <v>7127103</v>
      </c>
      <c r="BR112" s="900"/>
      <c r="BS112" s="900"/>
      <c r="BT112" s="900"/>
      <c r="BU112" s="900"/>
      <c r="BV112" s="900">
        <v>7553557</v>
      </c>
      <c r="BW112" s="900"/>
      <c r="BX112" s="900"/>
      <c r="BY112" s="900"/>
      <c r="BZ112" s="900"/>
      <c r="CA112" s="900">
        <v>7655767</v>
      </c>
      <c r="CB112" s="900"/>
      <c r="CC112" s="900"/>
      <c r="CD112" s="900"/>
      <c r="CE112" s="900"/>
      <c r="CF112" s="961">
        <v>35.6</v>
      </c>
      <c r="CG112" s="962"/>
      <c r="CH112" s="962"/>
      <c r="CI112" s="962"/>
      <c r="CJ112" s="962"/>
      <c r="CK112" s="1017"/>
      <c r="CL112" s="904"/>
      <c r="CM112" s="907" t="s">
        <v>451</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452</v>
      </c>
      <c r="DH112" s="900"/>
      <c r="DI112" s="900"/>
      <c r="DJ112" s="900"/>
      <c r="DK112" s="900"/>
      <c r="DL112" s="900" t="s">
        <v>130</v>
      </c>
      <c r="DM112" s="900"/>
      <c r="DN112" s="900"/>
      <c r="DO112" s="900"/>
      <c r="DP112" s="900"/>
      <c r="DQ112" s="900" t="s">
        <v>393</v>
      </c>
      <c r="DR112" s="900"/>
      <c r="DS112" s="900"/>
      <c r="DT112" s="900"/>
      <c r="DU112" s="900"/>
      <c r="DV112" s="877" t="s">
        <v>130</v>
      </c>
      <c r="DW112" s="877"/>
      <c r="DX112" s="877"/>
      <c r="DY112" s="877"/>
      <c r="DZ112" s="878"/>
    </row>
    <row r="113" spans="1:130" s="247" customFormat="1" ht="26.25" customHeight="1" x14ac:dyDescent="0.15">
      <c r="A113" s="1004"/>
      <c r="B113" s="1005"/>
      <c r="C113" s="833" t="s">
        <v>453</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480134</v>
      </c>
      <c r="AB113" s="1009"/>
      <c r="AC113" s="1009"/>
      <c r="AD113" s="1009"/>
      <c r="AE113" s="1010"/>
      <c r="AF113" s="1011">
        <v>488279</v>
      </c>
      <c r="AG113" s="1009"/>
      <c r="AH113" s="1009"/>
      <c r="AI113" s="1009"/>
      <c r="AJ113" s="1010"/>
      <c r="AK113" s="1011">
        <v>524614</v>
      </c>
      <c r="AL113" s="1009"/>
      <c r="AM113" s="1009"/>
      <c r="AN113" s="1009"/>
      <c r="AO113" s="1010"/>
      <c r="AP113" s="1012">
        <v>2.4</v>
      </c>
      <c r="AQ113" s="1013"/>
      <c r="AR113" s="1013"/>
      <c r="AS113" s="1013"/>
      <c r="AT113" s="1014"/>
      <c r="AU113" s="1022"/>
      <c r="AV113" s="1023"/>
      <c r="AW113" s="1023"/>
      <c r="AX113" s="1023"/>
      <c r="AY113" s="1023"/>
      <c r="AZ113" s="898" t="s">
        <v>454</v>
      </c>
      <c r="BA113" s="833"/>
      <c r="BB113" s="833"/>
      <c r="BC113" s="833"/>
      <c r="BD113" s="833"/>
      <c r="BE113" s="833"/>
      <c r="BF113" s="833"/>
      <c r="BG113" s="833"/>
      <c r="BH113" s="833"/>
      <c r="BI113" s="833"/>
      <c r="BJ113" s="833"/>
      <c r="BK113" s="833"/>
      <c r="BL113" s="833"/>
      <c r="BM113" s="833"/>
      <c r="BN113" s="833"/>
      <c r="BO113" s="833"/>
      <c r="BP113" s="834"/>
      <c r="BQ113" s="899">
        <v>8211323</v>
      </c>
      <c r="BR113" s="900"/>
      <c r="BS113" s="900"/>
      <c r="BT113" s="900"/>
      <c r="BU113" s="900"/>
      <c r="BV113" s="900">
        <v>12888553</v>
      </c>
      <c r="BW113" s="900"/>
      <c r="BX113" s="900"/>
      <c r="BY113" s="900"/>
      <c r="BZ113" s="900"/>
      <c r="CA113" s="900">
        <v>15613898</v>
      </c>
      <c r="CB113" s="900"/>
      <c r="CC113" s="900"/>
      <c r="CD113" s="900"/>
      <c r="CE113" s="900"/>
      <c r="CF113" s="961">
        <v>72.7</v>
      </c>
      <c r="CG113" s="962"/>
      <c r="CH113" s="962"/>
      <c r="CI113" s="962"/>
      <c r="CJ113" s="962"/>
      <c r="CK113" s="1017"/>
      <c r="CL113" s="904"/>
      <c r="CM113" s="907" t="s">
        <v>455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393</v>
      </c>
      <c r="DH113" s="863"/>
      <c r="DI113" s="863"/>
      <c r="DJ113" s="863"/>
      <c r="DK113" s="864"/>
      <c r="DL113" s="865" t="s">
        <v>393</v>
      </c>
      <c r="DM113" s="863"/>
      <c r="DN113" s="863"/>
      <c r="DO113" s="863"/>
      <c r="DP113" s="864"/>
      <c r="DQ113" s="865" t="s">
        <v>393</v>
      </c>
      <c r="DR113" s="863"/>
      <c r="DS113" s="863"/>
      <c r="DT113" s="863"/>
      <c r="DU113" s="864"/>
      <c r="DV113" s="910" t="s">
        <v>393</v>
      </c>
      <c r="DW113" s="911"/>
      <c r="DX113" s="911"/>
      <c r="DY113" s="911"/>
      <c r="DZ113" s="912"/>
    </row>
    <row r="114" spans="1:130" s="247" customFormat="1" ht="26.25" customHeight="1" x14ac:dyDescent="0.15">
      <c r="A114" s="1004"/>
      <c r="B114" s="1005"/>
      <c r="C114" s="833" t="s">
        <v>456</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849228</v>
      </c>
      <c r="AB114" s="863"/>
      <c r="AC114" s="863"/>
      <c r="AD114" s="863"/>
      <c r="AE114" s="864"/>
      <c r="AF114" s="865">
        <v>735979</v>
      </c>
      <c r="AG114" s="863"/>
      <c r="AH114" s="863"/>
      <c r="AI114" s="863"/>
      <c r="AJ114" s="864"/>
      <c r="AK114" s="865">
        <v>1091740</v>
      </c>
      <c r="AL114" s="863"/>
      <c r="AM114" s="863"/>
      <c r="AN114" s="863"/>
      <c r="AO114" s="864"/>
      <c r="AP114" s="910">
        <v>5.0999999999999996</v>
      </c>
      <c r="AQ114" s="911"/>
      <c r="AR114" s="911"/>
      <c r="AS114" s="911"/>
      <c r="AT114" s="912"/>
      <c r="AU114" s="1022"/>
      <c r="AV114" s="1023"/>
      <c r="AW114" s="1023"/>
      <c r="AX114" s="1023"/>
      <c r="AY114" s="1023"/>
      <c r="AZ114" s="898" t="s">
        <v>457</v>
      </c>
      <c r="BA114" s="833"/>
      <c r="BB114" s="833"/>
      <c r="BC114" s="833"/>
      <c r="BD114" s="833"/>
      <c r="BE114" s="833"/>
      <c r="BF114" s="833"/>
      <c r="BG114" s="833"/>
      <c r="BH114" s="833"/>
      <c r="BI114" s="833"/>
      <c r="BJ114" s="833"/>
      <c r="BK114" s="833"/>
      <c r="BL114" s="833"/>
      <c r="BM114" s="833"/>
      <c r="BN114" s="833"/>
      <c r="BO114" s="833"/>
      <c r="BP114" s="834"/>
      <c r="BQ114" s="899">
        <v>4630162</v>
      </c>
      <c r="BR114" s="900"/>
      <c r="BS114" s="900"/>
      <c r="BT114" s="900"/>
      <c r="BU114" s="900"/>
      <c r="BV114" s="900">
        <v>4711411</v>
      </c>
      <c r="BW114" s="900"/>
      <c r="BX114" s="900"/>
      <c r="BY114" s="900"/>
      <c r="BZ114" s="900"/>
      <c r="CA114" s="900">
        <v>4636668</v>
      </c>
      <c r="CB114" s="900"/>
      <c r="CC114" s="900"/>
      <c r="CD114" s="900"/>
      <c r="CE114" s="900"/>
      <c r="CF114" s="961">
        <v>21.6</v>
      </c>
      <c r="CG114" s="962"/>
      <c r="CH114" s="962"/>
      <c r="CI114" s="962"/>
      <c r="CJ114" s="962"/>
      <c r="CK114" s="1017"/>
      <c r="CL114" s="904"/>
      <c r="CM114" s="907" t="s">
        <v>458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393</v>
      </c>
      <c r="DH114" s="863"/>
      <c r="DI114" s="863"/>
      <c r="DJ114" s="863"/>
      <c r="DK114" s="864"/>
      <c r="DL114" s="865" t="s">
        <v>393</v>
      </c>
      <c r="DM114" s="863"/>
      <c r="DN114" s="863"/>
      <c r="DO114" s="863"/>
      <c r="DP114" s="864"/>
      <c r="DQ114" s="865" t="s">
        <v>393</v>
      </c>
      <c r="DR114" s="863"/>
      <c r="DS114" s="863"/>
      <c r="DT114" s="863"/>
      <c r="DU114" s="864"/>
      <c r="DV114" s="910" t="s">
        <v>393</v>
      </c>
      <c r="DW114" s="911"/>
      <c r="DX114" s="911"/>
      <c r="DY114" s="911"/>
      <c r="DZ114" s="912"/>
    </row>
    <row r="115" spans="1:130" s="247" customFormat="1" ht="26.25" customHeight="1" x14ac:dyDescent="0.15">
      <c r="A115" s="1004"/>
      <c r="B115" s="1005"/>
      <c r="C115" s="833" t="s">
        <v>459</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t="s">
        <v>393</v>
      </c>
      <c r="AB115" s="1009"/>
      <c r="AC115" s="1009"/>
      <c r="AD115" s="1009"/>
      <c r="AE115" s="1010"/>
      <c r="AF115" s="1011" t="s">
        <v>460</v>
      </c>
      <c r="AG115" s="1009"/>
      <c r="AH115" s="1009"/>
      <c r="AI115" s="1009"/>
      <c r="AJ115" s="1010"/>
      <c r="AK115" s="1011" t="s">
        <v>461</v>
      </c>
      <c r="AL115" s="1009"/>
      <c r="AM115" s="1009"/>
      <c r="AN115" s="1009"/>
      <c r="AO115" s="1010"/>
      <c r="AP115" s="1012" t="s">
        <v>441</v>
      </c>
      <c r="AQ115" s="1013"/>
      <c r="AR115" s="1013"/>
      <c r="AS115" s="1013"/>
      <c r="AT115" s="1014"/>
      <c r="AU115" s="1022"/>
      <c r="AV115" s="1023"/>
      <c r="AW115" s="1023"/>
      <c r="AX115" s="1023"/>
      <c r="AY115" s="1023"/>
      <c r="AZ115" s="898" t="s">
        <v>462</v>
      </c>
      <c r="BA115" s="833"/>
      <c r="BB115" s="833"/>
      <c r="BC115" s="833"/>
      <c r="BD115" s="833"/>
      <c r="BE115" s="833"/>
      <c r="BF115" s="833"/>
      <c r="BG115" s="833"/>
      <c r="BH115" s="833"/>
      <c r="BI115" s="833"/>
      <c r="BJ115" s="833"/>
      <c r="BK115" s="833"/>
      <c r="BL115" s="833"/>
      <c r="BM115" s="833"/>
      <c r="BN115" s="833"/>
      <c r="BO115" s="833"/>
      <c r="BP115" s="834"/>
      <c r="BQ115" s="899">
        <v>216629</v>
      </c>
      <c r="BR115" s="900"/>
      <c r="BS115" s="900"/>
      <c r="BT115" s="900"/>
      <c r="BU115" s="900"/>
      <c r="BV115" s="900">
        <v>1138154</v>
      </c>
      <c r="BW115" s="900"/>
      <c r="BX115" s="900"/>
      <c r="BY115" s="900"/>
      <c r="BZ115" s="900"/>
      <c r="CA115" s="900" t="s">
        <v>393</v>
      </c>
      <c r="CB115" s="900"/>
      <c r="CC115" s="900"/>
      <c r="CD115" s="900"/>
      <c r="CE115" s="900"/>
      <c r="CF115" s="961" t="s">
        <v>393</v>
      </c>
      <c r="CG115" s="962"/>
      <c r="CH115" s="962"/>
      <c r="CI115" s="962"/>
      <c r="CJ115" s="962"/>
      <c r="CK115" s="1017"/>
      <c r="CL115" s="904"/>
      <c r="CM115" s="898" t="s">
        <v>463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393</v>
      </c>
      <c r="DH115" s="863"/>
      <c r="DI115" s="863"/>
      <c r="DJ115" s="863"/>
      <c r="DK115" s="864"/>
      <c r="DL115" s="865">
        <v>591826</v>
      </c>
      <c r="DM115" s="863"/>
      <c r="DN115" s="863"/>
      <c r="DO115" s="863"/>
      <c r="DP115" s="864"/>
      <c r="DQ115" s="865">
        <v>519989</v>
      </c>
      <c r="DR115" s="863"/>
      <c r="DS115" s="863"/>
      <c r="DT115" s="863"/>
      <c r="DU115" s="864"/>
      <c r="DV115" s="910">
        <v>2.4</v>
      </c>
      <c r="DW115" s="911"/>
      <c r="DX115" s="911"/>
      <c r="DY115" s="911"/>
      <c r="DZ115" s="912"/>
    </row>
    <row r="116" spans="1:130" s="247" customFormat="1" ht="26.25" customHeight="1" x14ac:dyDescent="0.15">
      <c r="A116" s="1006"/>
      <c r="B116" s="1007"/>
      <c r="C116" s="966" t="s">
        <v>464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t="s">
        <v>393</v>
      </c>
      <c r="AB116" s="863"/>
      <c r="AC116" s="863"/>
      <c r="AD116" s="863"/>
      <c r="AE116" s="864"/>
      <c r="AF116" s="865" t="s">
        <v>393</v>
      </c>
      <c r="AG116" s="863"/>
      <c r="AH116" s="863"/>
      <c r="AI116" s="863"/>
      <c r="AJ116" s="864"/>
      <c r="AK116" s="865" t="s">
        <v>393</v>
      </c>
      <c r="AL116" s="863"/>
      <c r="AM116" s="863"/>
      <c r="AN116" s="863"/>
      <c r="AO116" s="864"/>
      <c r="AP116" s="910" t="s">
        <v>441</v>
      </c>
      <c r="AQ116" s="911"/>
      <c r="AR116" s="911"/>
      <c r="AS116" s="911"/>
      <c r="AT116" s="912"/>
      <c r="AU116" s="1022"/>
      <c r="AV116" s="1023"/>
      <c r="AW116" s="1023"/>
      <c r="AX116" s="1023"/>
      <c r="AY116" s="1023"/>
      <c r="AZ116" s="949" t="s">
        <v>465</v>
      </c>
      <c r="BA116" s="950"/>
      <c r="BB116" s="950"/>
      <c r="BC116" s="950"/>
      <c r="BD116" s="950"/>
      <c r="BE116" s="950"/>
      <c r="BF116" s="950"/>
      <c r="BG116" s="950"/>
      <c r="BH116" s="950"/>
      <c r="BI116" s="950"/>
      <c r="BJ116" s="950"/>
      <c r="BK116" s="950"/>
      <c r="BL116" s="950"/>
      <c r="BM116" s="950"/>
      <c r="BN116" s="950"/>
      <c r="BO116" s="950"/>
      <c r="BP116" s="951"/>
      <c r="BQ116" s="899" t="s">
        <v>393</v>
      </c>
      <c r="BR116" s="900"/>
      <c r="BS116" s="900"/>
      <c r="BT116" s="900"/>
      <c r="BU116" s="900"/>
      <c r="BV116" s="900" t="s">
        <v>393</v>
      </c>
      <c r="BW116" s="900"/>
      <c r="BX116" s="900"/>
      <c r="BY116" s="900"/>
      <c r="BZ116" s="900"/>
      <c r="CA116" s="900" t="s">
        <v>130</v>
      </c>
      <c r="CB116" s="900"/>
      <c r="CC116" s="900"/>
      <c r="CD116" s="900"/>
      <c r="CE116" s="900"/>
      <c r="CF116" s="961" t="s">
        <v>441</v>
      </c>
      <c r="CG116" s="962"/>
      <c r="CH116" s="962"/>
      <c r="CI116" s="962"/>
      <c r="CJ116" s="962"/>
      <c r="CK116" s="1017"/>
      <c r="CL116" s="904"/>
      <c r="CM116" s="907" t="s">
        <v>466</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461</v>
      </c>
      <c r="DH116" s="863"/>
      <c r="DI116" s="863"/>
      <c r="DJ116" s="863"/>
      <c r="DK116" s="864"/>
      <c r="DL116" s="865" t="s">
        <v>461</v>
      </c>
      <c r="DM116" s="863"/>
      <c r="DN116" s="863"/>
      <c r="DO116" s="863"/>
      <c r="DP116" s="864"/>
      <c r="DQ116" s="865" t="s">
        <v>461</v>
      </c>
      <c r="DR116" s="863"/>
      <c r="DS116" s="863"/>
      <c r="DT116" s="863"/>
      <c r="DU116" s="864"/>
      <c r="DV116" s="910" t="s">
        <v>461</v>
      </c>
      <c r="DW116" s="911"/>
      <c r="DX116" s="911"/>
      <c r="DY116" s="911"/>
      <c r="DZ116" s="912"/>
    </row>
    <row r="117" spans="1:130" s="247" customFormat="1" ht="26.25" customHeight="1" x14ac:dyDescent="0.15">
      <c r="A117" s="987" t="s">
        <v>189</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467</v>
      </c>
      <c r="Z117" s="989"/>
      <c r="AA117" s="994">
        <v>3555819</v>
      </c>
      <c r="AB117" s="995"/>
      <c r="AC117" s="995"/>
      <c r="AD117" s="995"/>
      <c r="AE117" s="996"/>
      <c r="AF117" s="997">
        <v>3443331</v>
      </c>
      <c r="AG117" s="995"/>
      <c r="AH117" s="995"/>
      <c r="AI117" s="995"/>
      <c r="AJ117" s="996"/>
      <c r="AK117" s="997">
        <v>3781589</v>
      </c>
      <c r="AL117" s="995"/>
      <c r="AM117" s="995"/>
      <c r="AN117" s="995"/>
      <c r="AO117" s="996"/>
      <c r="AP117" s="998"/>
      <c r="AQ117" s="999"/>
      <c r="AR117" s="999"/>
      <c r="AS117" s="999"/>
      <c r="AT117" s="1000"/>
      <c r="AU117" s="1022"/>
      <c r="AV117" s="1023"/>
      <c r="AW117" s="1023"/>
      <c r="AX117" s="1023"/>
      <c r="AY117" s="1023"/>
      <c r="AZ117" s="949" t="s">
        <v>468</v>
      </c>
      <c r="BA117" s="950"/>
      <c r="BB117" s="950"/>
      <c r="BC117" s="950"/>
      <c r="BD117" s="950"/>
      <c r="BE117" s="950"/>
      <c r="BF117" s="950"/>
      <c r="BG117" s="950"/>
      <c r="BH117" s="950"/>
      <c r="BI117" s="950"/>
      <c r="BJ117" s="950"/>
      <c r="BK117" s="950"/>
      <c r="BL117" s="950"/>
      <c r="BM117" s="950"/>
      <c r="BN117" s="950"/>
      <c r="BO117" s="950"/>
      <c r="BP117" s="951"/>
      <c r="BQ117" s="899" t="s">
        <v>461</v>
      </c>
      <c r="BR117" s="900"/>
      <c r="BS117" s="900"/>
      <c r="BT117" s="900"/>
      <c r="BU117" s="900"/>
      <c r="BV117" s="900" t="s">
        <v>461</v>
      </c>
      <c r="BW117" s="900"/>
      <c r="BX117" s="900"/>
      <c r="BY117" s="900"/>
      <c r="BZ117" s="900"/>
      <c r="CA117" s="900" t="s">
        <v>461</v>
      </c>
      <c r="CB117" s="900"/>
      <c r="CC117" s="900"/>
      <c r="CD117" s="900"/>
      <c r="CE117" s="900"/>
      <c r="CF117" s="961" t="s">
        <v>441</v>
      </c>
      <c r="CG117" s="962"/>
      <c r="CH117" s="962"/>
      <c r="CI117" s="962"/>
      <c r="CJ117" s="962"/>
      <c r="CK117" s="1017"/>
      <c r="CL117" s="904"/>
      <c r="CM117" s="907" t="s">
        <v>469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470</v>
      </c>
      <c r="DH117" s="863"/>
      <c r="DI117" s="863"/>
      <c r="DJ117" s="863"/>
      <c r="DK117" s="864"/>
      <c r="DL117" s="865" t="s">
        <v>460</v>
      </c>
      <c r="DM117" s="863"/>
      <c r="DN117" s="863"/>
      <c r="DO117" s="863"/>
      <c r="DP117" s="864"/>
      <c r="DQ117" s="865" t="s">
        <v>461</v>
      </c>
      <c r="DR117" s="863"/>
      <c r="DS117" s="863"/>
      <c r="DT117" s="863"/>
      <c r="DU117" s="864"/>
      <c r="DV117" s="910" t="s">
        <v>393</v>
      </c>
      <c r="DW117" s="911"/>
      <c r="DX117" s="911"/>
      <c r="DY117" s="911"/>
      <c r="DZ117" s="912"/>
    </row>
    <row r="118" spans="1:130" s="247" customFormat="1" ht="26.25" customHeight="1" x14ac:dyDescent="0.15">
      <c r="A118" s="987" t="s">
        <v>436</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434</v>
      </c>
      <c r="AB118" s="988"/>
      <c r="AC118" s="988"/>
      <c r="AD118" s="988"/>
      <c r="AE118" s="989"/>
      <c r="AF118" s="990" t="s">
        <v>311</v>
      </c>
      <c r="AG118" s="988"/>
      <c r="AH118" s="988"/>
      <c r="AI118" s="988"/>
      <c r="AJ118" s="989"/>
      <c r="AK118" s="990" t="s">
        <v>310</v>
      </c>
      <c r="AL118" s="988"/>
      <c r="AM118" s="988"/>
      <c r="AN118" s="988"/>
      <c r="AO118" s="989"/>
      <c r="AP118" s="991" t="s">
        <v>435</v>
      </c>
      <c r="AQ118" s="992"/>
      <c r="AR118" s="992"/>
      <c r="AS118" s="992"/>
      <c r="AT118" s="993"/>
      <c r="AU118" s="1022"/>
      <c r="AV118" s="1023"/>
      <c r="AW118" s="1023"/>
      <c r="AX118" s="1023"/>
      <c r="AY118" s="1023"/>
      <c r="AZ118" s="965" t="s">
        <v>471</v>
      </c>
      <c r="BA118" s="966"/>
      <c r="BB118" s="966"/>
      <c r="BC118" s="966"/>
      <c r="BD118" s="966"/>
      <c r="BE118" s="966"/>
      <c r="BF118" s="966"/>
      <c r="BG118" s="966"/>
      <c r="BH118" s="966"/>
      <c r="BI118" s="966"/>
      <c r="BJ118" s="966"/>
      <c r="BK118" s="966"/>
      <c r="BL118" s="966"/>
      <c r="BM118" s="966"/>
      <c r="BN118" s="966"/>
      <c r="BO118" s="966"/>
      <c r="BP118" s="967"/>
      <c r="BQ118" s="968" t="s">
        <v>441</v>
      </c>
      <c r="BR118" s="931"/>
      <c r="BS118" s="931"/>
      <c r="BT118" s="931"/>
      <c r="BU118" s="931"/>
      <c r="BV118" s="931" t="s">
        <v>393</v>
      </c>
      <c r="BW118" s="931"/>
      <c r="BX118" s="931"/>
      <c r="BY118" s="931"/>
      <c r="BZ118" s="931"/>
      <c r="CA118" s="931" t="s">
        <v>472</v>
      </c>
      <c r="CB118" s="931"/>
      <c r="CC118" s="931"/>
      <c r="CD118" s="931"/>
      <c r="CE118" s="931"/>
      <c r="CF118" s="961" t="s">
        <v>472</v>
      </c>
      <c r="CG118" s="962"/>
      <c r="CH118" s="962"/>
      <c r="CI118" s="962"/>
      <c r="CJ118" s="962"/>
      <c r="CK118" s="1017"/>
      <c r="CL118" s="904"/>
      <c r="CM118" s="907" t="s">
        <v>473</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472</v>
      </c>
      <c r="DH118" s="863"/>
      <c r="DI118" s="863"/>
      <c r="DJ118" s="863"/>
      <c r="DK118" s="864"/>
      <c r="DL118" s="865" t="s">
        <v>393</v>
      </c>
      <c r="DM118" s="863"/>
      <c r="DN118" s="863"/>
      <c r="DO118" s="863"/>
      <c r="DP118" s="864"/>
      <c r="DQ118" s="865" t="s">
        <v>461</v>
      </c>
      <c r="DR118" s="863"/>
      <c r="DS118" s="863"/>
      <c r="DT118" s="863"/>
      <c r="DU118" s="864"/>
      <c r="DV118" s="910" t="s">
        <v>461</v>
      </c>
      <c r="DW118" s="911"/>
      <c r="DX118" s="911"/>
      <c r="DY118" s="911"/>
      <c r="DZ118" s="912"/>
    </row>
    <row r="119" spans="1:130" s="247" customFormat="1" ht="26.25" customHeight="1" x14ac:dyDescent="0.15">
      <c r="A119" s="901" t="s">
        <v>439</v>
      </c>
      <c r="B119" s="902"/>
      <c r="C119" s="977" t="s">
        <v>440</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393</v>
      </c>
      <c r="AB119" s="981"/>
      <c r="AC119" s="981"/>
      <c r="AD119" s="981"/>
      <c r="AE119" s="982"/>
      <c r="AF119" s="983" t="s">
        <v>393</v>
      </c>
      <c r="AG119" s="981"/>
      <c r="AH119" s="981"/>
      <c r="AI119" s="981"/>
      <c r="AJ119" s="982"/>
      <c r="AK119" s="983" t="s">
        <v>461</v>
      </c>
      <c r="AL119" s="981"/>
      <c r="AM119" s="981"/>
      <c r="AN119" s="981"/>
      <c r="AO119" s="982"/>
      <c r="AP119" s="984" t="s">
        <v>461</v>
      </c>
      <c r="AQ119" s="985"/>
      <c r="AR119" s="985"/>
      <c r="AS119" s="985"/>
      <c r="AT119" s="986"/>
      <c r="AU119" s="1024"/>
      <c r="AV119" s="1025"/>
      <c r="AW119" s="1025"/>
      <c r="AX119" s="1025"/>
      <c r="AY119" s="1025"/>
      <c r="AZ119" s="278" t="s">
        <v>189</v>
      </c>
      <c r="BA119" s="278"/>
      <c r="BB119" s="278"/>
      <c r="BC119" s="278"/>
      <c r="BD119" s="278"/>
      <c r="BE119" s="278"/>
      <c r="BF119" s="278"/>
      <c r="BG119" s="278"/>
      <c r="BH119" s="278"/>
      <c r="BI119" s="278"/>
      <c r="BJ119" s="278"/>
      <c r="BK119" s="278"/>
      <c r="BL119" s="278"/>
      <c r="BM119" s="278"/>
      <c r="BN119" s="278"/>
      <c r="BO119" s="963" t="s">
        <v>474</v>
      </c>
      <c r="BP119" s="964"/>
      <c r="BQ119" s="968">
        <v>42550814</v>
      </c>
      <c r="BR119" s="931"/>
      <c r="BS119" s="931"/>
      <c r="BT119" s="931"/>
      <c r="BU119" s="931"/>
      <c r="BV119" s="931">
        <v>49481614</v>
      </c>
      <c r="BW119" s="931"/>
      <c r="BX119" s="931"/>
      <c r="BY119" s="931"/>
      <c r="BZ119" s="931"/>
      <c r="CA119" s="931">
        <v>54159455</v>
      </c>
      <c r="CB119" s="931"/>
      <c r="CC119" s="931"/>
      <c r="CD119" s="931"/>
      <c r="CE119" s="931"/>
      <c r="CF119" s="829"/>
      <c r="CG119" s="830"/>
      <c r="CH119" s="830"/>
      <c r="CI119" s="830"/>
      <c r="CJ119" s="920"/>
      <c r="CK119" s="1018"/>
      <c r="CL119" s="906"/>
      <c r="CM119" s="924" t="s">
        <v>475</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393</v>
      </c>
      <c r="DH119" s="846"/>
      <c r="DI119" s="846"/>
      <c r="DJ119" s="846"/>
      <c r="DK119" s="847"/>
      <c r="DL119" s="848" t="s">
        <v>460</v>
      </c>
      <c r="DM119" s="846"/>
      <c r="DN119" s="846"/>
      <c r="DO119" s="846"/>
      <c r="DP119" s="847"/>
      <c r="DQ119" s="848" t="s">
        <v>441</v>
      </c>
      <c r="DR119" s="846"/>
      <c r="DS119" s="846"/>
      <c r="DT119" s="846"/>
      <c r="DU119" s="847"/>
      <c r="DV119" s="934" t="s">
        <v>441</v>
      </c>
      <c r="DW119" s="935"/>
      <c r="DX119" s="935"/>
      <c r="DY119" s="935"/>
      <c r="DZ119" s="936"/>
    </row>
    <row r="120" spans="1:130" s="247" customFormat="1" ht="26.25" customHeight="1" x14ac:dyDescent="0.15">
      <c r="A120" s="903"/>
      <c r="B120" s="904"/>
      <c r="C120" s="907" t="s">
        <v>446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393</v>
      </c>
      <c r="AB120" s="863"/>
      <c r="AC120" s="863"/>
      <c r="AD120" s="863"/>
      <c r="AE120" s="864"/>
      <c r="AF120" s="865" t="s">
        <v>461</v>
      </c>
      <c r="AG120" s="863"/>
      <c r="AH120" s="863"/>
      <c r="AI120" s="863"/>
      <c r="AJ120" s="864"/>
      <c r="AK120" s="865" t="s">
        <v>393</v>
      </c>
      <c r="AL120" s="863"/>
      <c r="AM120" s="863"/>
      <c r="AN120" s="863"/>
      <c r="AO120" s="864"/>
      <c r="AP120" s="910" t="s">
        <v>393</v>
      </c>
      <c r="AQ120" s="911"/>
      <c r="AR120" s="911"/>
      <c r="AS120" s="911"/>
      <c r="AT120" s="912"/>
      <c r="AU120" s="969" t="s">
        <v>476</v>
      </c>
      <c r="AV120" s="970"/>
      <c r="AW120" s="970"/>
      <c r="AX120" s="970"/>
      <c r="AY120" s="971"/>
      <c r="AZ120" s="946" t="s">
        <v>477</v>
      </c>
      <c r="BA120" s="891"/>
      <c r="BB120" s="891"/>
      <c r="BC120" s="891"/>
      <c r="BD120" s="891"/>
      <c r="BE120" s="891"/>
      <c r="BF120" s="891"/>
      <c r="BG120" s="891"/>
      <c r="BH120" s="891"/>
      <c r="BI120" s="891"/>
      <c r="BJ120" s="891"/>
      <c r="BK120" s="891"/>
      <c r="BL120" s="891"/>
      <c r="BM120" s="891"/>
      <c r="BN120" s="891"/>
      <c r="BO120" s="891"/>
      <c r="BP120" s="892"/>
      <c r="BQ120" s="947">
        <v>9035969</v>
      </c>
      <c r="BR120" s="928"/>
      <c r="BS120" s="928"/>
      <c r="BT120" s="928"/>
      <c r="BU120" s="928"/>
      <c r="BV120" s="928">
        <v>9294966</v>
      </c>
      <c r="BW120" s="928"/>
      <c r="BX120" s="928"/>
      <c r="BY120" s="928"/>
      <c r="BZ120" s="928"/>
      <c r="CA120" s="928">
        <v>9547714</v>
      </c>
      <c r="CB120" s="928"/>
      <c r="CC120" s="928"/>
      <c r="CD120" s="928"/>
      <c r="CE120" s="928"/>
      <c r="CF120" s="952">
        <v>44.4</v>
      </c>
      <c r="CG120" s="953"/>
      <c r="CH120" s="953"/>
      <c r="CI120" s="953"/>
      <c r="CJ120" s="953"/>
      <c r="CK120" s="954" t="s">
        <v>478</v>
      </c>
      <c r="CL120" s="938"/>
      <c r="CM120" s="938"/>
      <c r="CN120" s="938"/>
      <c r="CO120" s="939"/>
      <c r="CP120" s="958" t="s">
        <v>479</v>
      </c>
      <c r="CQ120" s="959"/>
      <c r="CR120" s="959"/>
      <c r="CS120" s="959"/>
      <c r="CT120" s="959"/>
      <c r="CU120" s="959"/>
      <c r="CV120" s="959"/>
      <c r="CW120" s="959"/>
      <c r="CX120" s="959"/>
      <c r="CY120" s="959"/>
      <c r="CZ120" s="959"/>
      <c r="DA120" s="959"/>
      <c r="DB120" s="959"/>
      <c r="DC120" s="959"/>
      <c r="DD120" s="959"/>
      <c r="DE120" s="959"/>
      <c r="DF120" s="960"/>
      <c r="DG120" s="947">
        <v>7118409</v>
      </c>
      <c r="DH120" s="928"/>
      <c r="DI120" s="928"/>
      <c r="DJ120" s="928"/>
      <c r="DK120" s="928"/>
      <c r="DL120" s="928">
        <v>7546110</v>
      </c>
      <c r="DM120" s="928"/>
      <c r="DN120" s="928"/>
      <c r="DO120" s="928"/>
      <c r="DP120" s="928"/>
      <c r="DQ120" s="928">
        <v>7643022</v>
      </c>
      <c r="DR120" s="928"/>
      <c r="DS120" s="928"/>
      <c r="DT120" s="928"/>
      <c r="DU120" s="928"/>
      <c r="DV120" s="929">
        <v>35.6</v>
      </c>
      <c r="DW120" s="929"/>
      <c r="DX120" s="929"/>
      <c r="DY120" s="929"/>
      <c r="DZ120" s="930"/>
    </row>
    <row r="121" spans="1:130" s="247" customFormat="1" ht="26.25" customHeight="1" x14ac:dyDescent="0.15">
      <c r="A121" s="903"/>
      <c r="B121" s="904"/>
      <c r="C121" s="949" t="s">
        <v>480</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393</v>
      </c>
      <c r="AB121" s="863"/>
      <c r="AC121" s="863"/>
      <c r="AD121" s="863"/>
      <c r="AE121" s="864"/>
      <c r="AF121" s="865" t="s">
        <v>472</v>
      </c>
      <c r="AG121" s="863"/>
      <c r="AH121" s="863"/>
      <c r="AI121" s="863"/>
      <c r="AJ121" s="864"/>
      <c r="AK121" s="865" t="s">
        <v>393</v>
      </c>
      <c r="AL121" s="863"/>
      <c r="AM121" s="863"/>
      <c r="AN121" s="863"/>
      <c r="AO121" s="864"/>
      <c r="AP121" s="910" t="s">
        <v>472</v>
      </c>
      <c r="AQ121" s="911"/>
      <c r="AR121" s="911"/>
      <c r="AS121" s="911"/>
      <c r="AT121" s="912"/>
      <c r="AU121" s="972"/>
      <c r="AV121" s="973"/>
      <c r="AW121" s="973"/>
      <c r="AX121" s="973"/>
      <c r="AY121" s="974"/>
      <c r="AZ121" s="898" t="s">
        <v>481</v>
      </c>
      <c r="BA121" s="833"/>
      <c r="BB121" s="833"/>
      <c r="BC121" s="833"/>
      <c r="BD121" s="833"/>
      <c r="BE121" s="833"/>
      <c r="BF121" s="833"/>
      <c r="BG121" s="833"/>
      <c r="BH121" s="833"/>
      <c r="BI121" s="833"/>
      <c r="BJ121" s="833"/>
      <c r="BK121" s="833"/>
      <c r="BL121" s="833"/>
      <c r="BM121" s="833"/>
      <c r="BN121" s="833"/>
      <c r="BO121" s="833"/>
      <c r="BP121" s="834"/>
      <c r="BQ121" s="899">
        <v>7199040</v>
      </c>
      <c r="BR121" s="900"/>
      <c r="BS121" s="900"/>
      <c r="BT121" s="900"/>
      <c r="BU121" s="900"/>
      <c r="BV121" s="900">
        <v>7571770</v>
      </c>
      <c r="BW121" s="900"/>
      <c r="BX121" s="900"/>
      <c r="BY121" s="900"/>
      <c r="BZ121" s="900"/>
      <c r="CA121" s="900">
        <v>8016116</v>
      </c>
      <c r="CB121" s="900"/>
      <c r="CC121" s="900"/>
      <c r="CD121" s="900"/>
      <c r="CE121" s="900"/>
      <c r="CF121" s="961">
        <v>37.299999999999997</v>
      </c>
      <c r="CG121" s="962"/>
      <c r="CH121" s="962"/>
      <c r="CI121" s="962"/>
      <c r="CJ121" s="962"/>
      <c r="CK121" s="955"/>
      <c r="CL121" s="941"/>
      <c r="CM121" s="941"/>
      <c r="CN121" s="941"/>
      <c r="CO121" s="942"/>
      <c r="CP121" s="921" t="s">
        <v>482</v>
      </c>
      <c r="CQ121" s="922"/>
      <c r="CR121" s="922"/>
      <c r="CS121" s="922"/>
      <c r="CT121" s="922"/>
      <c r="CU121" s="922"/>
      <c r="CV121" s="922"/>
      <c r="CW121" s="922"/>
      <c r="CX121" s="922"/>
      <c r="CY121" s="922"/>
      <c r="CZ121" s="922"/>
      <c r="DA121" s="922"/>
      <c r="DB121" s="922"/>
      <c r="DC121" s="922"/>
      <c r="DD121" s="922"/>
      <c r="DE121" s="922"/>
      <c r="DF121" s="923"/>
      <c r="DG121" s="899">
        <v>8694</v>
      </c>
      <c r="DH121" s="900"/>
      <c r="DI121" s="900"/>
      <c r="DJ121" s="900"/>
      <c r="DK121" s="900"/>
      <c r="DL121" s="900">
        <v>7447</v>
      </c>
      <c r="DM121" s="900"/>
      <c r="DN121" s="900"/>
      <c r="DO121" s="900"/>
      <c r="DP121" s="900"/>
      <c r="DQ121" s="900">
        <v>12745</v>
      </c>
      <c r="DR121" s="900"/>
      <c r="DS121" s="900"/>
      <c r="DT121" s="900"/>
      <c r="DU121" s="900"/>
      <c r="DV121" s="877">
        <v>0.1</v>
      </c>
      <c r="DW121" s="877"/>
      <c r="DX121" s="877"/>
      <c r="DY121" s="877"/>
      <c r="DZ121" s="878"/>
    </row>
    <row r="122" spans="1:130" s="247" customFormat="1" ht="26.25" customHeight="1" x14ac:dyDescent="0.15">
      <c r="A122" s="903"/>
      <c r="B122" s="904"/>
      <c r="C122" s="907" t="s">
        <v>458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393</v>
      </c>
      <c r="AB122" s="863"/>
      <c r="AC122" s="863"/>
      <c r="AD122" s="863"/>
      <c r="AE122" s="864"/>
      <c r="AF122" s="865" t="s">
        <v>472</v>
      </c>
      <c r="AG122" s="863"/>
      <c r="AH122" s="863"/>
      <c r="AI122" s="863"/>
      <c r="AJ122" s="864"/>
      <c r="AK122" s="865" t="s">
        <v>393</v>
      </c>
      <c r="AL122" s="863"/>
      <c r="AM122" s="863"/>
      <c r="AN122" s="863"/>
      <c r="AO122" s="864"/>
      <c r="AP122" s="910" t="s">
        <v>460</v>
      </c>
      <c r="AQ122" s="911"/>
      <c r="AR122" s="911"/>
      <c r="AS122" s="911"/>
      <c r="AT122" s="912"/>
      <c r="AU122" s="972"/>
      <c r="AV122" s="973"/>
      <c r="AW122" s="973"/>
      <c r="AX122" s="973"/>
      <c r="AY122" s="974"/>
      <c r="AZ122" s="965" t="s">
        <v>483</v>
      </c>
      <c r="BA122" s="966"/>
      <c r="BB122" s="966"/>
      <c r="BC122" s="966"/>
      <c r="BD122" s="966"/>
      <c r="BE122" s="966"/>
      <c r="BF122" s="966"/>
      <c r="BG122" s="966"/>
      <c r="BH122" s="966"/>
      <c r="BI122" s="966"/>
      <c r="BJ122" s="966"/>
      <c r="BK122" s="966"/>
      <c r="BL122" s="966"/>
      <c r="BM122" s="966"/>
      <c r="BN122" s="966"/>
      <c r="BO122" s="966"/>
      <c r="BP122" s="967"/>
      <c r="BQ122" s="968">
        <v>32449251</v>
      </c>
      <c r="BR122" s="931"/>
      <c r="BS122" s="931"/>
      <c r="BT122" s="931"/>
      <c r="BU122" s="931"/>
      <c r="BV122" s="931">
        <v>33504517</v>
      </c>
      <c r="BW122" s="931"/>
      <c r="BX122" s="931"/>
      <c r="BY122" s="931"/>
      <c r="BZ122" s="931"/>
      <c r="CA122" s="931">
        <v>34415211</v>
      </c>
      <c r="CB122" s="931"/>
      <c r="CC122" s="931"/>
      <c r="CD122" s="931"/>
      <c r="CE122" s="931"/>
      <c r="CF122" s="932">
        <v>160.19999999999999</v>
      </c>
      <c r="CG122" s="933"/>
      <c r="CH122" s="933"/>
      <c r="CI122" s="933"/>
      <c r="CJ122" s="933"/>
      <c r="CK122" s="955"/>
      <c r="CL122" s="941"/>
      <c r="CM122" s="941"/>
      <c r="CN122" s="941"/>
      <c r="CO122" s="942"/>
      <c r="CP122" s="921" t="s">
        <v>484</v>
      </c>
      <c r="CQ122" s="922"/>
      <c r="CR122" s="922"/>
      <c r="CS122" s="922"/>
      <c r="CT122" s="922"/>
      <c r="CU122" s="922"/>
      <c r="CV122" s="922"/>
      <c r="CW122" s="922"/>
      <c r="CX122" s="922"/>
      <c r="CY122" s="922"/>
      <c r="CZ122" s="922"/>
      <c r="DA122" s="922"/>
      <c r="DB122" s="922"/>
      <c r="DC122" s="922"/>
      <c r="DD122" s="922"/>
      <c r="DE122" s="922"/>
      <c r="DF122" s="923"/>
      <c r="DG122" s="899" t="s">
        <v>470</v>
      </c>
      <c r="DH122" s="900"/>
      <c r="DI122" s="900"/>
      <c r="DJ122" s="900"/>
      <c r="DK122" s="900"/>
      <c r="DL122" s="900" t="s">
        <v>393</v>
      </c>
      <c r="DM122" s="900"/>
      <c r="DN122" s="900"/>
      <c r="DO122" s="900"/>
      <c r="DP122" s="900"/>
      <c r="DQ122" s="900" t="s">
        <v>441</v>
      </c>
      <c r="DR122" s="900"/>
      <c r="DS122" s="900"/>
      <c r="DT122" s="900"/>
      <c r="DU122" s="900"/>
      <c r="DV122" s="877" t="s">
        <v>393</v>
      </c>
      <c r="DW122" s="877"/>
      <c r="DX122" s="877"/>
      <c r="DY122" s="877"/>
      <c r="DZ122" s="878"/>
    </row>
    <row r="123" spans="1:130" s="247" customFormat="1" ht="26.25" customHeight="1" x14ac:dyDescent="0.15">
      <c r="A123" s="903"/>
      <c r="B123" s="904"/>
      <c r="C123" s="907" t="s">
        <v>466</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461</v>
      </c>
      <c r="AB123" s="863"/>
      <c r="AC123" s="863"/>
      <c r="AD123" s="863"/>
      <c r="AE123" s="864"/>
      <c r="AF123" s="865" t="s">
        <v>393</v>
      </c>
      <c r="AG123" s="863"/>
      <c r="AH123" s="863"/>
      <c r="AI123" s="863"/>
      <c r="AJ123" s="864"/>
      <c r="AK123" s="865" t="s">
        <v>472</v>
      </c>
      <c r="AL123" s="863"/>
      <c r="AM123" s="863"/>
      <c r="AN123" s="863"/>
      <c r="AO123" s="864"/>
      <c r="AP123" s="910" t="s">
        <v>393</v>
      </c>
      <c r="AQ123" s="911"/>
      <c r="AR123" s="911"/>
      <c r="AS123" s="911"/>
      <c r="AT123" s="912"/>
      <c r="AU123" s="975"/>
      <c r="AV123" s="976"/>
      <c r="AW123" s="976"/>
      <c r="AX123" s="976"/>
      <c r="AY123" s="976"/>
      <c r="AZ123" s="278" t="s">
        <v>189</v>
      </c>
      <c r="BA123" s="278"/>
      <c r="BB123" s="278"/>
      <c r="BC123" s="278"/>
      <c r="BD123" s="278"/>
      <c r="BE123" s="278"/>
      <c r="BF123" s="278"/>
      <c r="BG123" s="278"/>
      <c r="BH123" s="278"/>
      <c r="BI123" s="278"/>
      <c r="BJ123" s="278"/>
      <c r="BK123" s="278"/>
      <c r="BL123" s="278"/>
      <c r="BM123" s="278"/>
      <c r="BN123" s="278"/>
      <c r="BO123" s="963" t="s">
        <v>485</v>
      </c>
      <c r="BP123" s="964"/>
      <c r="BQ123" s="918">
        <v>48684260</v>
      </c>
      <c r="BR123" s="919"/>
      <c r="BS123" s="919"/>
      <c r="BT123" s="919"/>
      <c r="BU123" s="919"/>
      <c r="BV123" s="919">
        <v>50371253</v>
      </c>
      <c r="BW123" s="919"/>
      <c r="BX123" s="919"/>
      <c r="BY123" s="919"/>
      <c r="BZ123" s="919"/>
      <c r="CA123" s="919">
        <v>51979041</v>
      </c>
      <c r="CB123" s="919"/>
      <c r="CC123" s="919"/>
      <c r="CD123" s="919"/>
      <c r="CE123" s="919"/>
      <c r="CF123" s="829"/>
      <c r="CG123" s="830"/>
      <c r="CH123" s="830"/>
      <c r="CI123" s="830"/>
      <c r="CJ123" s="920"/>
      <c r="CK123" s="955"/>
      <c r="CL123" s="941"/>
      <c r="CM123" s="941"/>
      <c r="CN123" s="941"/>
      <c r="CO123" s="942"/>
      <c r="CP123" s="921" t="s">
        <v>486</v>
      </c>
      <c r="CQ123" s="922"/>
      <c r="CR123" s="922"/>
      <c r="CS123" s="922"/>
      <c r="CT123" s="922"/>
      <c r="CU123" s="922"/>
      <c r="CV123" s="922"/>
      <c r="CW123" s="922"/>
      <c r="CX123" s="922"/>
      <c r="CY123" s="922"/>
      <c r="CZ123" s="922"/>
      <c r="DA123" s="922"/>
      <c r="DB123" s="922"/>
      <c r="DC123" s="922"/>
      <c r="DD123" s="922"/>
      <c r="DE123" s="922"/>
      <c r="DF123" s="923"/>
      <c r="DG123" s="862" t="s">
        <v>393</v>
      </c>
      <c r="DH123" s="863"/>
      <c r="DI123" s="863"/>
      <c r="DJ123" s="863"/>
      <c r="DK123" s="864"/>
      <c r="DL123" s="865" t="s">
        <v>472</v>
      </c>
      <c r="DM123" s="863"/>
      <c r="DN123" s="863"/>
      <c r="DO123" s="863"/>
      <c r="DP123" s="864"/>
      <c r="DQ123" s="865" t="s">
        <v>441</v>
      </c>
      <c r="DR123" s="863"/>
      <c r="DS123" s="863"/>
      <c r="DT123" s="863"/>
      <c r="DU123" s="864"/>
      <c r="DV123" s="910" t="s">
        <v>393</v>
      </c>
      <c r="DW123" s="911"/>
      <c r="DX123" s="911"/>
      <c r="DY123" s="911"/>
      <c r="DZ123" s="912"/>
    </row>
    <row r="124" spans="1:130" s="247" customFormat="1" ht="26.25" customHeight="1" thickBot="1" x14ac:dyDescent="0.2">
      <c r="A124" s="903"/>
      <c r="B124" s="904"/>
      <c r="C124" s="907" t="s">
        <v>469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460</v>
      </c>
      <c r="AB124" s="863"/>
      <c r="AC124" s="863"/>
      <c r="AD124" s="863"/>
      <c r="AE124" s="864"/>
      <c r="AF124" s="865" t="s">
        <v>393</v>
      </c>
      <c r="AG124" s="863"/>
      <c r="AH124" s="863"/>
      <c r="AI124" s="863"/>
      <c r="AJ124" s="864"/>
      <c r="AK124" s="865" t="s">
        <v>393</v>
      </c>
      <c r="AL124" s="863"/>
      <c r="AM124" s="863"/>
      <c r="AN124" s="863"/>
      <c r="AO124" s="864"/>
      <c r="AP124" s="910" t="s">
        <v>393</v>
      </c>
      <c r="AQ124" s="911"/>
      <c r="AR124" s="911"/>
      <c r="AS124" s="911"/>
      <c r="AT124" s="912"/>
      <c r="AU124" s="913" t="s">
        <v>487</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t="s">
        <v>393</v>
      </c>
      <c r="BR124" s="917"/>
      <c r="BS124" s="917"/>
      <c r="BT124" s="917"/>
      <c r="BU124" s="917"/>
      <c r="BV124" s="917" t="s">
        <v>393</v>
      </c>
      <c r="BW124" s="917"/>
      <c r="BX124" s="917"/>
      <c r="BY124" s="917"/>
      <c r="BZ124" s="917"/>
      <c r="CA124" s="917">
        <v>10.1</v>
      </c>
      <c r="CB124" s="917"/>
      <c r="CC124" s="917"/>
      <c r="CD124" s="917"/>
      <c r="CE124" s="917"/>
      <c r="CF124" s="807"/>
      <c r="CG124" s="808"/>
      <c r="CH124" s="808"/>
      <c r="CI124" s="808"/>
      <c r="CJ124" s="948"/>
      <c r="CK124" s="956"/>
      <c r="CL124" s="956"/>
      <c r="CM124" s="956"/>
      <c r="CN124" s="956"/>
      <c r="CO124" s="957"/>
      <c r="CP124" s="921" t="s">
        <v>488</v>
      </c>
      <c r="CQ124" s="922"/>
      <c r="CR124" s="922"/>
      <c r="CS124" s="922"/>
      <c r="CT124" s="922"/>
      <c r="CU124" s="922"/>
      <c r="CV124" s="922"/>
      <c r="CW124" s="922"/>
      <c r="CX124" s="922"/>
      <c r="CY124" s="922"/>
      <c r="CZ124" s="922"/>
      <c r="DA124" s="922"/>
      <c r="DB124" s="922"/>
      <c r="DC124" s="922"/>
      <c r="DD124" s="922"/>
      <c r="DE124" s="922"/>
      <c r="DF124" s="923"/>
      <c r="DG124" s="845" t="s">
        <v>441</v>
      </c>
      <c r="DH124" s="846"/>
      <c r="DI124" s="846"/>
      <c r="DJ124" s="846"/>
      <c r="DK124" s="847"/>
      <c r="DL124" s="848" t="s">
        <v>393</v>
      </c>
      <c r="DM124" s="846"/>
      <c r="DN124" s="846"/>
      <c r="DO124" s="846"/>
      <c r="DP124" s="847"/>
      <c r="DQ124" s="848" t="s">
        <v>441</v>
      </c>
      <c r="DR124" s="846"/>
      <c r="DS124" s="846"/>
      <c r="DT124" s="846"/>
      <c r="DU124" s="847"/>
      <c r="DV124" s="934" t="s">
        <v>393</v>
      </c>
      <c r="DW124" s="935"/>
      <c r="DX124" s="935"/>
      <c r="DY124" s="935"/>
      <c r="DZ124" s="936"/>
    </row>
    <row r="125" spans="1:130" s="247" customFormat="1" ht="26.25" customHeight="1" x14ac:dyDescent="0.15">
      <c r="A125" s="903"/>
      <c r="B125" s="904"/>
      <c r="C125" s="907" t="s">
        <v>473</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393</v>
      </c>
      <c r="AB125" s="863"/>
      <c r="AC125" s="863"/>
      <c r="AD125" s="863"/>
      <c r="AE125" s="864"/>
      <c r="AF125" s="865" t="s">
        <v>472</v>
      </c>
      <c r="AG125" s="863"/>
      <c r="AH125" s="863"/>
      <c r="AI125" s="863"/>
      <c r="AJ125" s="864"/>
      <c r="AK125" s="865" t="s">
        <v>461</v>
      </c>
      <c r="AL125" s="863"/>
      <c r="AM125" s="863"/>
      <c r="AN125" s="863"/>
      <c r="AO125" s="864"/>
      <c r="AP125" s="910" t="s">
        <v>461</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489</v>
      </c>
      <c r="CL125" s="938"/>
      <c r="CM125" s="938"/>
      <c r="CN125" s="938"/>
      <c r="CO125" s="939"/>
      <c r="CP125" s="946" t="s">
        <v>490</v>
      </c>
      <c r="CQ125" s="891"/>
      <c r="CR125" s="891"/>
      <c r="CS125" s="891"/>
      <c r="CT125" s="891"/>
      <c r="CU125" s="891"/>
      <c r="CV125" s="891"/>
      <c r="CW125" s="891"/>
      <c r="CX125" s="891"/>
      <c r="CY125" s="891"/>
      <c r="CZ125" s="891"/>
      <c r="DA125" s="891"/>
      <c r="DB125" s="891"/>
      <c r="DC125" s="891"/>
      <c r="DD125" s="891"/>
      <c r="DE125" s="891"/>
      <c r="DF125" s="892"/>
      <c r="DG125" s="947" t="s">
        <v>393</v>
      </c>
      <c r="DH125" s="928"/>
      <c r="DI125" s="928"/>
      <c r="DJ125" s="928"/>
      <c r="DK125" s="928"/>
      <c r="DL125" s="928" t="s">
        <v>393</v>
      </c>
      <c r="DM125" s="928"/>
      <c r="DN125" s="928"/>
      <c r="DO125" s="928"/>
      <c r="DP125" s="928"/>
      <c r="DQ125" s="928" t="s">
        <v>441</v>
      </c>
      <c r="DR125" s="928"/>
      <c r="DS125" s="928"/>
      <c r="DT125" s="928"/>
      <c r="DU125" s="928"/>
      <c r="DV125" s="929" t="s">
        <v>441</v>
      </c>
      <c r="DW125" s="929"/>
      <c r="DX125" s="929"/>
      <c r="DY125" s="929"/>
      <c r="DZ125" s="930"/>
    </row>
    <row r="126" spans="1:130" s="247" customFormat="1" ht="26.25" customHeight="1" thickBot="1" x14ac:dyDescent="0.2">
      <c r="A126" s="903"/>
      <c r="B126" s="904"/>
      <c r="C126" s="907" t="s">
        <v>475</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393</v>
      </c>
      <c r="AB126" s="863"/>
      <c r="AC126" s="863"/>
      <c r="AD126" s="863"/>
      <c r="AE126" s="864"/>
      <c r="AF126" s="865" t="s">
        <v>393</v>
      </c>
      <c r="AG126" s="863"/>
      <c r="AH126" s="863"/>
      <c r="AI126" s="863"/>
      <c r="AJ126" s="864"/>
      <c r="AK126" s="865" t="s">
        <v>461</v>
      </c>
      <c r="AL126" s="863"/>
      <c r="AM126" s="863"/>
      <c r="AN126" s="863"/>
      <c r="AO126" s="864"/>
      <c r="AP126" s="910" t="s">
        <v>393</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491</v>
      </c>
      <c r="CQ126" s="833"/>
      <c r="CR126" s="833"/>
      <c r="CS126" s="833"/>
      <c r="CT126" s="833"/>
      <c r="CU126" s="833"/>
      <c r="CV126" s="833"/>
      <c r="CW126" s="833"/>
      <c r="CX126" s="833"/>
      <c r="CY126" s="833"/>
      <c r="CZ126" s="833"/>
      <c r="DA126" s="833"/>
      <c r="DB126" s="833"/>
      <c r="DC126" s="833"/>
      <c r="DD126" s="833"/>
      <c r="DE126" s="833"/>
      <c r="DF126" s="834"/>
      <c r="DG126" s="899">
        <v>216629</v>
      </c>
      <c r="DH126" s="900"/>
      <c r="DI126" s="900"/>
      <c r="DJ126" s="900"/>
      <c r="DK126" s="900"/>
      <c r="DL126" s="900">
        <v>1138154</v>
      </c>
      <c r="DM126" s="900"/>
      <c r="DN126" s="900"/>
      <c r="DO126" s="900"/>
      <c r="DP126" s="900"/>
      <c r="DQ126" s="900" t="s">
        <v>461</v>
      </c>
      <c r="DR126" s="900"/>
      <c r="DS126" s="900"/>
      <c r="DT126" s="900"/>
      <c r="DU126" s="900"/>
      <c r="DV126" s="877" t="s">
        <v>472</v>
      </c>
      <c r="DW126" s="877"/>
      <c r="DX126" s="877"/>
      <c r="DY126" s="877"/>
      <c r="DZ126" s="878"/>
    </row>
    <row r="127" spans="1:130" s="247" customFormat="1" ht="26.25" customHeight="1" x14ac:dyDescent="0.15">
      <c r="A127" s="905"/>
      <c r="B127" s="906"/>
      <c r="C127" s="924" t="s">
        <v>492</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t="s">
        <v>449</v>
      </c>
      <c r="AB127" s="863"/>
      <c r="AC127" s="863"/>
      <c r="AD127" s="863"/>
      <c r="AE127" s="864"/>
      <c r="AF127" s="865" t="s">
        <v>472</v>
      </c>
      <c r="AG127" s="863"/>
      <c r="AH127" s="863"/>
      <c r="AI127" s="863"/>
      <c r="AJ127" s="864"/>
      <c r="AK127" s="865" t="s">
        <v>472</v>
      </c>
      <c r="AL127" s="863"/>
      <c r="AM127" s="863"/>
      <c r="AN127" s="863"/>
      <c r="AO127" s="864"/>
      <c r="AP127" s="910" t="s">
        <v>393</v>
      </c>
      <c r="AQ127" s="911"/>
      <c r="AR127" s="911"/>
      <c r="AS127" s="911"/>
      <c r="AT127" s="912"/>
      <c r="AU127" s="283"/>
      <c r="AV127" s="283"/>
      <c r="AW127" s="283"/>
      <c r="AX127" s="927" t="s">
        <v>493</v>
      </c>
      <c r="AY127" s="895"/>
      <c r="AZ127" s="895"/>
      <c r="BA127" s="895"/>
      <c r="BB127" s="895"/>
      <c r="BC127" s="895"/>
      <c r="BD127" s="895"/>
      <c r="BE127" s="896"/>
      <c r="BF127" s="894" t="s">
        <v>494</v>
      </c>
      <c r="BG127" s="895"/>
      <c r="BH127" s="895"/>
      <c r="BI127" s="895"/>
      <c r="BJ127" s="895"/>
      <c r="BK127" s="895"/>
      <c r="BL127" s="896"/>
      <c r="BM127" s="894" t="s">
        <v>495</v>
      </c>
      <c r="BN127" s="895"/>
      <c r="BO127" s="895"/>
      <c r="BP127" s="895"/>
      <c r="BQ127" s="895"/>
      <c r="BR127" s="895"/>
      <c r="BS127" s="896"/>
      <c r="BT127" s="894" t="s">
        <v>496</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497</v>
      </c>
      <c r="CQ127" s="833"/>
      <c r="CR127" s="833"/>
      <c r="CS127" s="833"/>
      <c r="CT127" s="833"/>
      <c r="CU127" s="833"/>
      <c r="CV127" s="833"/>
      <c r="CW127" s="833"/>
      <c r="CX127" s="833"/>
      <c r="CY127" s="833"/>
      <c r="CZ127" s="833"/>
      <c r="DA127" s="833"/>
      <c r="DB127" s="833"/>
      <c r="DC127" s="833"/>
      <c r="DD127" s="833"/>
      <c r="DE127" s="833"/>
      <c r="DF127" s="834"/>
      <c r="DG127" s="899" t="s">
        <v>393</v>
      </c>
      <c r="DH127" s="900"/>
      <c r="DI127" s="900"/>
      <c r="DJ127" s="900"/>
      <c r="DK127" s="900"/>
      <c r="DL127" s="900" t="s">
        <v>472</v>
      </c>
      <c r="DM127" s="900"/>
      <c r="DN127" s="900"/>
      <c r="DO127" s="900"/>
      <c r="DP127" s="900"/>
      <c r="DQ127" s="900" t="s">
        <v>393</v>
      </c>
      <c r="DR127" s="900"/>
      <c r="DS127" s="900"/>
      <c r="DT127" s="900"/>
      <c r="DU127" s="900"/>
      <c r="DV127" s="877" t="s">
        <v>393</v>
      </c>
      <c r="DW127" s="877"/>
      <c r="DX127" s="877"/>
      <c r="DY127" s="877"/>
      <c r="DZ127" s="878"/>
    </row>
    <row r="128" spans="1:130" s="247" customFormat="1" ht="26.25" customHeight="1" thickBot="1" x14ac:dyDescent="0.2">
      <c r="A128" s="879" t="s">
        <v>498</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499</v>
      </c>
      <c r="X128" s="881"/>
      <c r="Y128" s="881"/>
      <c r="Z128" s="882"/>
      <c r="AA128" s="883">
        <v>643917</v>
      </c>
      <c r="AB128" s="884"/>
      <c r="AC128" s="884"/>
      <c r="AD128" s="884"/>
      <c r="AE128" s="885"/>
      <c r="AF128" s="886">
        <v>734968</v>
      </c>
      <c r="AG128" s="884"/>
      <c r="AH128" s="884"/>
      <c r="AI128" s="884"/>
      <c r="AJ128" s="885"/>
      <c r="AK128" s="886">
        <v>787238</v>
      </c>
      <c r="AL128" s="884"/>
      <c r="AM128" s="884"/>
      <c r="AN128" s="884"/>
      <c r="AO128" s="885"/>
      <c r="AP128" s="887"/>
      <c r="AQ128" s="888"/>
      <c r="AR128" s="888"/>
      <c r="AS128" s="888"/>
      <c r="AT128" s="889"/>
      <c r="AU128" s="283"/>
      <c r="AV128" s="283"/>
      <c r="AW128" s="283"/>
      <c r="AX128" s="890" t="s">
        <v>500</v>
      </c>
      <c r="AY128" s="891"/>
      <c r="AZ128" s="891"/>
      <c r="BA128" s="891"/>
      <c r="BB128" s="891"/>
      <c r="BC128" s="891"/>
      <c r="BD128" s="891"/>
      <c r="BE128" s="892"/>
      <c r="BF128" s="869" t="s">
        <v>393</v>
      </c>
      <c r="BG128" s="870"/>
      <c r="BH128" s="870"/>
      <c r="BI128" s="870"/>
      <c r="BJ128" s="870"/>
      <c r="BK128" s="870"/>
      <c r="BL128" s="893"/>
      <c r="BM128" s="869">
        <v>12.16</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501</v>
      </c>
      <c r="CQ128" s="811"/>
      <c r="CR128" s="811"/>
      <c r="CS128" s="811"/>
      <c r="CT128" s="811"/>
      <c r="CU128" s="811"/>
      <c r="CV128" s="811"/>
      <c r="CW128" s="811"/>
      <c r="CX128" s="811"/>
      <c r="CY128" s="811"/>
      <c r="CZ128" s="811"/>
      <c r="DA128" s="811"/>
      <c r="DB128" s="811"/>
      <c r="DC128" s="811"/>
      <c r="DD128" s="811"/>
      <c r="DE128" s="811"/>
      <c r="DF128" s="812"/>
      <c r="DG128" s="873" t="s">
        <v>393</v>
      </c>
      <c r="DH128" s="874"/>
      <c r="DI128" s="874"/>
      <c r="DJ128" s="874"/>
      <c r="DK128" s="874"/>
      <c r="DL128" s="874" t="s">
        <v>441</v>
      </c>
      <c r="DM128" s="874"/>
      <c r="DN128" s="874"/>
      <c r="DO128" s="874"/>
      <c r="DP128" s="874"/>
      <c r="DQ128" s="874" t="s">
        <v>393</v>
      </c>
      <c r="DR128" s="874"/>
      <c r="DS128" s="874"/>
      <c r="DT128" s="874"/>
      <c r="DU128" s="874"/>
      <c r="DV128" s="875" t="s">
        <v>393</v>
      </c>
      <c r="DW128" s="875"/>
      <c r="DX128" s="875"/>
      <c r="DY128" s="875"/>
      <c r="DZ128" s="876"/>
    </row>
    <row r="129" spans="1:131" s="247" customFormat="1" ht="26.25" customHeight="1" x14ac:dyDescent="0.15">
      <c r="A129" s="857" t="s">
        <v>108</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502</v>
      </c>
      <c r="X129" s="860"/>
      <c r="Y129" s="860"/>
      <c r="Z129" s="861"/>
      <c r="AA129" s="862">
        <v>23696454</v>
      </c>
      <c r="AB129" s="863"/>
      <c r="AC129" s="863"/>
      <c r="AD129" s="863"/>
      <c r="AE129" s="864"/>
      <c r="AF129" s="865">
        <v>23892395</v>
      </c>
      <c r="AG129" s="863"/>
      <c r="AH129" s="863"/>
      <c r="AI129" s="863"/>
      <c r="AJ129" s="864"/>
      <c r="AK129" s="865">
        <v>23942080</v>
      </c>
      <c r="AL129" s="863"/>
      <c r="AM129" s="863"/>
      <c r="AN129" s="863"/>
      <c r="AO129" s="864"/>
      <c r="AP129" s="866"/>
      <c r="AQ129" s="867"/>
      <c r="AR129" s="867"/>
      <c r="AS129" s="867"/>
      <c r="AT129" s="868"/>
      <c r="AU129" s="285"/>
      <c r="AV129" s="285"/>
      <c r="AW129" s="285"/>
      <c r="AX129" s="832" t="s">
        <v>503</v>
      </c>
      <c r="AY129" s="833"/>
      <c r="AZ129" s="833"/>
      <c r="BA129" s="833"/>
      <c r="BB129" s="833"/>
      <c r="BC129" s="833"/>
      <c r="BD129" s="833"/>
      <c r="BE129" s="834"/>
      <c r="BF129" s="852" t="s">
        <v>460</v>
      </c>
      <c r="BG129" s="853"/>
      <c r="BH129" s="853"/>
      <c r="BI129" s="853"/>
      <c r="BJ129" s="853"/>
      <c r="BK129" s="853"/>
      <c r="BL129" s="854"/>
      <c r="BM129" s="852">
        <v>17.16</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7" t="s">
        <v>504</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505</v>
      </c>
      <c r="X130" s="860"/>
      <c r="Y130" s="860"/>
      <c r="Z130" s="861"/>
      <c r="AA130" s="862">
        <v>2531496</v>
      </c>
      <c r="AB130" s="863"/>
      <c r="AC130" s="863"/>
      <c r="AD130" s="863"/>
      <c r="AE130" s="864"/>
      <c r="AF130" s="865">
        <v>2557120</v>
      </c>
      <c r="AG130" s="863"/>
      <c r="AH130" s="863"/>
      <c r="AI130" s="863"/>
      <c r="AJ130" s="864"/>
      <c r="AK130" s="865">
        <v>2459048</v>
      </c>
      <c r="AL130" s="863"/>
      <c r="AM130" s="863"/>
      <c r="AN130" s="863"/>
      <c r="AO130" s="864"/>
      <c r="AP130" s="866"/>
      <c r="AQ130" s="867"/>
      <c r="AR130" s="867"/>
      <c r="AS130" s="867"/>
      <c r="AT130" s="868"/>
      <c r="AU130" s="285"/>
      <c r="AV130" s="285"/>
      <c r="AW130" s="285"/>
      <c r="AX130" s="832" t="s">
        <v>506</v>
      </c>
      <c r="AY130" s="833"/>
      <c r="AZ130" s="833"/>
      <c r="BA130" s="833"/>
      <c r="BB130" s="833"/>
      <c r="BC130" s="833"/>
      <c r="BD130" s="833"/>
      <c r="BE130" s="834"/>
      <c r="BF130" s="835">
        <v>1.6</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507</v>
      </c>
      <c r="X131" s="843"/>
      <c r="Y131" s="843"/>
      <c r="Z131" s="844"/>
      <c r="AA131" s="845">
        <v>21164958</v>
      </c>
      <c r="AB131" s="846"/>
      <c r="AC131" s="846"/>
      <c r="AD131" s="846"/>
      <c r="AE131" s="847"/>
      <c r="AF131" s="848">
        <v>21335275</v>
      </c>
      <c r="AG131" s="846"/>
      <c r="AH131" s="846"/>
      <c r="AI131" s="846"/>
      <c r="AJ131" s="847"/>
      <c r="AK131" s="848">
        <v>21483032</v>
      </c>
      <c r="AL131" s="846"/>
      <c r="AM131" s="846"/>
      <c r="AN131" s="846"/>
      <c r="AO131" s="847"/>
      <c r="AP131" s="849"/>
      <c r="AQ131" s="850"/>
      <c r="AR131" s="850"/>
      <c r="AS131" s="850"/>
      <c r="AT131" s="851"/>
      <c r="AU131" s="285"/>
      <c r="AV131" s="285"/>
      <c r="AW131" s="285"/>
      <c r="AX131" s="810" t="s">
        <v>508</v>
      </c>
      <c r="AY131" s="811"/>
      <c r="AZ131" s="811"/>
      <c r="BA131" s="811"/>
      <c r="BB131" s="811"/>
      <c r="BC131" s="811"/>
      <c r="BD131" s="811"/>
      <c r="BE131" s="812"/>
      <c r="BF131" s="813">
        <v>10.1</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9" t="s">
        <v>509</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510</v>
      </c>
      <c r="W132" s="823"/>
      <c r="X132" s="823"/>
      <c r="Y132" s="823"/>
      <c r="Z132" s="824"/>
      <c r="AA132" s="825">
        <v>1.79733879</v>
      </c>
      <c r="AB132" s="826"/>
      <c r="AC132" s="826"/>
      <c r="AD132" s="826"/>
      <c r="AE132" s="827"/>
      <c r="AF132" s="828">
        <v>0.70888704300000005</v>
      </c>
      <c r="AG132" s="826"/>
      <c r="AH132" s="826"/>
      <c r="AI132" s="826"/>
      <c r="AJ132" s="827"/>
      <c r="AK132" s="828">
        <v>2.4917479060000001</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511</v>
      </c>
      <c r="W133" s="802"/>
      <c r="X133" s="802"/>
      <c r="Y133" s="802"/>
      <c r="Z133" s="803"/>
      <c r="AA133" s="804">
        <v>0.4</v>
      </c>
      <c r="AB133" s="805"/>
      <c r="AC133" s="805"/>
      <c r="AD133" s="805"/>
      <c r="AE133" s="806"/>
      <c r="AF133" s="804">
        <v>0.7</v>
      </c>
      <c r="AG133" s="805"/>
      <c r="AH133" s="805"/>
      <c r="AI133" s="805"/>
      <c r="AJ133" s="806"/>
      <c r="AK133" s="804">
        <v>1.6</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87festz3Ts53YKTnpAcUp4Iv6U3ly1oPPLJV5UhpLVCg2M/b5ND0/NNFcJcRG/6s/JWhH184XCOIrUn8xN1mg==" saltValue="VTqYnltRrpE05lKt8W+V+g==" spinCount="100000" sheet="1" objects="1" scenarios="1" formatRows="0"/>
  <mergeCells count="2033">
    <mergeCell ref="BS12:CG12"/>
    <mergeCell ref="BS11:CG11"/>
    <mergeCell ref="BS10:CG10"/>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hQe6YU0/rg0qH791AmAV/06T/wCiEGFHS2UpacvpBOUYhVBZ7Atrz2uykSGuFhF0mfqTSbGir9Wt/3LJ92mPQ==" saltValue="mz2fC28SOcorpzm1ATY+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6UY7rQf/eMAmpqphXxZ/LCapsyK5V7zanqaxSbGIM4kiY5tfiuCDxhAI1/P9RWVVznspYn3KNSKZwtKrIdMfw==" saltValue="DqKG5VSoUBM9dhEUP9EE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520</v>
      </c>
      <c r="AL9" s="1233"/>
      <c r="AM9" s="1233"/>
      <c r="AN9" s="1234"/>
      <c r="AO9" s="313">
        <v>6011856</v>
      </c>
      <c r="AP9" s="313">
        <v>46414</v>
      </c>
      <c r="AQ9" s="314">
        <v>56673</v>
      </c>
      <c r="AR9" s="315">
        <v>-18.100000000000001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521</v>
      </c>
      <c r="AL10" s="1233"/>
      <c r="AM10" s="1233"/>
      <c r="AN10" s="1234"/>
      <c r="AO10" s="316">
        <v>530884</v>
      </c>
      <c r="AP10" s="316">
        <v>4099</v>
      </c>
      <c r="AQ10" s="317">
        <v>5368</v>
      </c>
      <c r="AR10" s="318">
        <v>-23.6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522</v>
      </c>
      <c r="AL11" s="1233"/>
      <c r="AM11" s="1233"/>
      <c r="AN11" s="1234"/>
      <c r="AO11" s="316">
        <v>203333</v>
      </c>
      <c r="AP11" s="316">
        <v>1570</v>
      </c>
      <c r="AQ11" s="317">
        <v>4535</v>
      </c>
      <c r="AR11" s="318">
        <v>-65.400000000000006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523</v>
      </c>
      <c r="AL12" s="1233"/>
      <c r="AM12" s="1233"/>
      <c r="AN12" s="1234"/>
      <c r="AO12" s="316">
        <v>1160</v>
      </c>
      <c r="AP12" s="316">
        <v>9</v>
      </c>
      <c r="AQ12" s="317">
        <v>1729</v>
      </c>
      <c r="AR12" s="318">
        <v>-99.5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524</v>
      </c>
      <c r="AL13" s="1233"/>
      <c r="AM13" s="1233"/>
      <c r="AN13" s="1234"/>
      <c r="AO13" s="316" t="s">
        <v>525</v>
      </c>
      <c r="AP13" s="316" t="s">
        <v>525</v>
      </c>
      <c r="AQ13" s="317">
        <v>17</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526</v>
      </c>
      <c r="AL14" s="1233"/>
      <c r="AM14" s="1233"/>
      <c r="AN14" s="1234"/>
      <c r="AO14" s="316">
        <v>345915</v>
      </c>
      <c r="AP14" s="316">
        <v>2671</v>
      </c>
      <c r="AQ14" s="317">
        <v>2055</v>
      </c>
      <c r="AR14" s="318">
        <v>30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527</v>
      </c>
      <c r="AL15" s="1233"/>
      <c r="AM15" s="1233"/>
      <c r="AN15" s="1234"/>
      <c r="AO15" s="316">
        <v>117042</v>
      </c>
      <c r="AP15" s="316">
        <v>904</v>
      </c>
      <c r="AQ15" s="317">
        <v>1911</v>
      </c>
      <c r="AR15" s="318">
        <v>-52.7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528</v>
      </c>
      <c r="AL16" s="1236"/>
      <c r="AM16" s="1236"/>
      <c r="AN16" s="1237"/>
      <c r="AO16" s="316">
        <v>-536598</v>
      </c>
      <c r="AP16" s="316">
        <v>-4143</v>
      </c>
      <c r="AQ16" s="317">
        <v>-4501</v>
      </c>
      <c r="AR16" s="318">
        <v>-8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189</v>
      </c>
      <c r="AL17" s="1236"/>
      <c r="AM17" s="1236"/>
      <c r="AN17" s="1237"/>
      <c r="AO17" s="316">
        <v>6673592</v>
      </c>
      <c r="AP17" s="316">
        <v>51523</v>
      </c>
      <c r="AQ17" s="317">
        <v>67788</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533</v>
      </c>
      <c r="AL21" s="1230"/>
      <c r="AM21" s="1230"/>
      <c r="AN21" s="1231"/>
      <c r="AO21" s="328">
        <v>5.16</v>
      </c>
      <c r="AP21" s="329">
        <v>6.66</v>
      </c>
      <c r="AQ21" s="330">
        <v>-1.5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534</v>
      </c>
      <c r="AL22" s="1230"/>
      <c r="AM22" s="1230"/>
      <c r="AN22" s="1231"/>
      <c r="AO22" s="333">
        <v>100.4</v>
      </c>
      <c r="AP22" s="334">
        <v>99.7</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538</v>
      </c>
      <c r="AL32" s="1221"/>
      <c r="AM32" s="1221"/>
      <c r="AN32" s="1222"/>
      <c r="AO32" s="343">
        <v>2165235</v>
      </c>
      <c r="AP32" s="343">
        <v>16716</v>
      </c>
      <c r="AQ32" s="344">
        <v>35263</v>
      </c>
      <c r="AR32" s="345">
        <v>-52.6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539</v>
      </c>
      <c r="AL33" s="1221"/>
      <c r="AM33" s="1221"/>
      <c r="AN33" s="122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540</v>
      </c>
      <c r="AL34" s="1221"/>
      <c r="AM34" s="1221"/>
      <c r="AN34" s="1222"/>
      <c r="AO34" s="343" t="s">
        <v>525</v>
      </c>
      <c r="AP34" s="343" t="s">
        <v>525</v>
      </c>
      <c r="AQ34" s="344">
        <v>10</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541</v>
      </c>
      <c r="AL35" s="1221"/>
      <c r="AM35" s="1221"/>
      <c r="AN35" s="1222"/>
      <c r="AO35" s="343">
        <v>524614</v>
      </c>
      <c r="AP35" s="343">
        <v>4050</v>
      </c>
      <c r="AQ35" s="344">
        <v>11974</v>
      </c>
      <c r="AR35" s="345">
        <v>-66.2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542</v>
      </c>
      <c r="AL36" s="1221"/>
      <c r="AM36" s="1221"/>
      <c r="AN36" s="1222"/>
      <c r="AO36" s="343">
        <v>1091740</v>
      </c>
      <c r="AP36" s="343">
        <v>8429</v>
      </c>
      <c r="AQ36" s="344">
        <v>1702</v>
      </c>
      <c r="AR36" s="345">
        <v>395.2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543</v>
      </c>
      <c r="AL37" s="1221"/>
      <c r="AM37" s="1221"/>
      <c r="AN37" s="1222"/>
      <c r="AO37" s="343" t="s">
        <v>525</v>
      </c>
      <c r="AP37" s="343" t="s">
        <v>525</v>
      </c>
      <c r="AQ37" s="344">
        <v>411</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544</v>
      </c>
      <c r="AL38" s="1224"/>
      <c r="AM38" s="1224"/>
      <c r="AN38" s="1225"/>
      <c r="AO38" s="346" t="s">
        <v>525</v>
      </c>
      <c r="AP38" s="346" t="s">
        <v>525</v>
      </c>
      <c r="AQ38" s="347">
        <v>0</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545</v>
      </c>
      <c r="AL39" s="1224"/>
      <c r="AM39" s="1224"/>
      <c r="AN39" s="1225"/>
      <c r="AO39" s="343">
        <v>-787238</v>
      </c>
      <c r="AP39" s="343">
        <v>-6078</v>
      </c>
      <c r="AQ39" s="344">
        <v>-7482</v>
      </c>
      <c r="AR39" s="345">
        <v>-18.8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546</v>
      </c>
      <c r="AL40" s="1221"/>
      <c r="AM40" s="1221"/>
      <c r="AN40" s="1222"/>
      <c r="AO40" s="343">
        <v>-2459048</v>
      </c>
      <c r="AP40" s="343">
        <v>-18985</v>
      </c>
      <c r="AQ40" s="344">
        <v>-32073</v>
      </c>
      <c r="AR40" s="345">
        <v>-40.799999999999997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303</v>
      </c>
      <c r="AL41" s="1227"/>
      <c r="AM41" s="1227"/>
      <c r="AN41" s="1228"/>
      <c r="AO41" s="343">
        <v>535303</v>
      </c>
      <c r="AP41" s="343">
        <v>4133</v>
      </c>
      <c r="AQ41" s="344">
        <v>9805</v>
      </c>
      <c r="AR41" s="345">
        <v>-57.8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515</v>
      </c>
      <c r="AN49" s="1215" t="s">
        <v>550</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3393205</v>
      </c>
      <c r="AN51" s="365">
        <v>25921</v>
      </c>
      <c r="AO51" s="366">
        <v>-38.6</v>
      </c>
      <c r="AP51" s="367">
        <v>46440</v>
      </c>
      <c r="AQ51" s="368">
        <v>-13.4</v>
      </c>
      <c r="AR51" s="369">
        <v>-25.2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2778874</v>
      </c>
      <c r="AN52" s="373">
        <v>21228</v>
      </c>
      <c r="AO52" s="374">
        <v>-31.9</v>
      </c>
      <c r="AP52" s="375">
        <v>27658</v>
      </c>
      <c r="AQ52" s="376">
        <v>-2.4</v>
      </c>
      <c r="AR52" s="377">
        <v>-29.5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2387831</v>
      </c>
      <c r="AN53" s="365">
        <v>18311</v>
      </c>
      <c r="AO53" s="366">
        <v>-29.4</v>
      </c>
      <c r="AP53" s="367">
        <v>63257</v>
      </c>
      <c r="AQ53" s="368">
        <v>36.200000000000003</v>
      </c>
      <c r="AR53" s="369">
        <v>-65.599999999999994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2091639</v>
      </c>
      <c r="AN54" s="373">
        <v>16040</v>
      </c>
      <c r="AO54" s="374">
        <v>-24.4</v>
      </c>
      <c r="AP54" s="375">
        <v>27259</v>
      </c>
      <c r="AQ54" s="376">
        <v>-1.4</v>
      </c>
      <c r="AR54" s="377">
        <v>-23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2105782</v>
      </c>
      <c r="AN55" s="365">
        <v>16193</v>
      </c>
      <c r="AO55" s="366">
        <v>-11.6</v>
      </c>
      <c r="AP55" s="367">
        <v>52308</v>
      </c>
      <c r="AQ55" s="368">
        <v>-17.3</v>
      </c>
      <c r="AR55" s="369">
        <v>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1850740</v>
      </c>
      <c r="AN56" s="373">
        <v>14231</v>
      </c>
      <c r="AO56" s="374">
        <v>-11.3</v>
      </c>
      <c r="AP56" s="375">
        <v>28695</v>
      </c>
      <c r="AQ56" s="376">
        <v>5.3</v>
      </c>
      <c r="AR56" s="377">
        <v>-16.600000000000001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3526814</v>
      </c>
      <c r="AN57" s="365">
        <v>27181</v>
      </c>
      <c r="AO57" s="366">
        <v>67.900000000000006</v>
      </c>
      <c r="AP57" s="367">
        <v>46402</v>
      </c>
      <c r="AQ57" s="368">
        <v>-11.3</v>
      </c>
      <c r="AR57" s="369">
        <v>79.2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2553331</v>
      </c>
      <c r="AN58" s="373">
        <v>19678</v>
      </c>
      <c r="AO58" s="374">
        <v>38.299999999999997</v>
      </c>
      <c r="AP58" s="375">
        <v>26897</v>
      </c>
      <c r="AQ58" s="376">
        <v>-6.3</v>
      </c>
      <c r="AR58" s="377">
        <v>44.6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8731830</v>
      </c>
      <c r="AN59" s="365">
        <v>67413</v>
      </c>
      <c r="AO59" s="366">
        <v>148</v>
      </c>
      <c r="AP59" s="367">
        <v>66343</v>
      </c>
      <c r="AQ59" s="368">
        <v>43</v>
      </c>
      <c r="AR59" s="369">
        <v>105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4272282</v>
      </c>
      <c r="AN60" s="373">
        <v>32984</v>
      </c>
      <c r="AO60" s="374">
        <v>67.599999999999994</v>
      </c>
      <c r="AP60" s="375">
        <v>34529</v>
      </c>
      <c r="AQ60" s="376">
        <v>28.4</v>
      </c>
      <c r="AR60" s="377">
        <v>39.200000000000003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4029092</v>
      </c>
      <c r="AN61" s="380">
        <v>31004</v>
      </c>
      <c r="AO61" s="381">
        <v>27.3</v>
      </c>
      <c r="AP61" s="382">
        <v>54950</v>
      </c>
      <c r="AQ61" s="383">
        <v>7.4</v>
      </c>
      <c r="AR61" s="369">
        <v>19.899999999999999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2709373</v>
      </c>
      <c r="AN62" s="373">
        <v>20832</v>
      </c>
      <c r="AO62" s="374">
        <v>7.7</v>
      </c>
      <c r="AP62" s="375">
        <v>29008</v>
      </c>
      <c r="AQ62" s="376">
        <v>4.7</v>
      </c>
      <c r="AR62" s="377">
        <v>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G0Kx5zHiii+8wBJnzQEaq3T2r4a2X6bCPAItHtQUPBc5xky1QydIIDgcnCGDDnlhdChqo4SweKw5udlPlwjqA==" saltValue="DEWcNn2aVwwstnHtSMi4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1CXWRArjYfLdduH2+obU/1HDNKLlFgqq/69w5ooiyTa2bvAOlWrZ8tYlspNrBRFFYDaRSuyVGbqPXs62HdtDQ==" saltValue="mFfU9UEUxes3NcQt1uGI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LBBO4StWioIw51W31NhcUuCUQa2YUyaEbF2aAoGGHucvlMRArqgKRijhpQXmfBInJEGAWxpsPzIvArdX8+kF/w==" saltValue="be3aRw/1U4zujdGFufho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15.32</v>
      </c>
      <c r="G47" s="12">
        <v>15.34</v>
      </c>
      <c r="H47" s="12">
        <v>15.22</v>
      </c>
      <c r="I47" s="12">
        <v>15.11</v>
      </c>
      <c r="J47" s="13">
        <v>15.09</v>
      </c>
    </row>
    <row r="48" spans="2:10" ht="57.75" customHeight="1" x14ac:dyDescent="0.15">
      <c r="B48" s="14"/>
      <c r="C48" s="1240" t="s">
        <v>4</v>
      </c>
      <c r="D48" s="1240"/>
      <c r="E48" s="1241"/>
      <c r="F48" s="15">
        <v>7.1</v>
      </c>
      <c r="G48" s="16">
        <v>5.81</v>
      </c>
      <c r="H48" s="16">
        <v>6.5</v>
      </c>
      <c r="I48" s="16">
        <v>6.27</v>
      </c>
      <c r="J48" s="17">
        <v>5.41</v>
      </c>
    </row>
    <row r="49" spans="2:10" ht="57.75" customHeight="1" thickBot="1" x14ac:dyDescent="0.2">
      <c r="B49" s="18"/>
      <c r="C49" s="1242" t="s">
        <v>5</v>
      </c>
      <c r="D49" s="1242"/>
      <c r="E49" s="1243"/>
      <c r="F49" s="19" t="s">
        <v>571</v>
      </c>
      <c r="G49" s="20" t="s">
        <v>572</v>
      </c>
      <c r="H49" s="20">
        <v>0.75</v>
      </c>
      <c r="I49" s="20" t="s">
        <v>573</v>
      </c>
      <c r="J49" s="21" t="s">
        <v>574</v>
      </c>
    </row>
    <row r="50" spans="2:10" ht="13.5" customHeight="1" x14ac:dyDescent="0.15"/>
  </sheetData>
  <sheetProtection algorithmName="SHA-512" hashValue="7c794vfq6L31nOVWngj3MPu8KAxB511NVrmeL7RlbcocFKcfYIMY00wQTWuB5I8X3IYbO0JsFxDMZNvVBcd2qw==" saltValue="2hWkIVR6baqAg4EqYO/7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575</v>
      </c>
      <c r="D34" s="1250"/>
      <c r="E34" s="1251"/>
      <c r="F34" s="32">
        <v>10.17</v>
      </c>
      <c r="G34" s="33">
        <v>11.47</v>
      </c>
      <c r="H34" s="33">
        <v>13.08</v>
      </c>
      <c r="I34" s="33">
        <v>13.41</v>
      </c>
      <c r="J34" s="34">
        <v>13.61</v>
      </c>
      <c r="K34" s="22"/>
      <c r="L34" s="22"/>
      <c r="M34" s="22"/>
      <c r="N34" s="22"/>
      <c r="O34" s="22"/>
      <c r="P34" s="22"/>
    </row>
    <row r="35" spans="1:16" ht="39" customHeight="1" x14ac:dyDescent="0.15">
      <c r="A35" s="22"/>
      <c r="B35" s="35"/>
      <c r="C35" s="1244" t="s">
        <v>576</v>
      </c>
      <c r="D35" s="1245"/>
      <c r="E35" s="1246"/>
      <c r="F35" s="36">
        <v>6.93</v>
      </c>
      <c r="G35" s="37">
        <v>5.73</v>
      </c>
      <c r="H35" s="37">
        <v>6.49</v>
      </c>
      <c r="I35" s="37">
        <v>6.26</v>
      </c>
      <c r="J35" s="38">
        <v>5.4</v>
      </c>
      <c r="K35" s="22"/>
      <c r="L35" s="22"/>
      <c r="M35" s="22"/>
      <c r="N35" s="22"/>
      <c r="O35" s="22"/>
      <c r="P35" s="22"/>
    </row>
    <row r="36" spans="1:16" ht="39" customHeight="1" x14ac:dyDescent="0.15">
      <c r="A36" s="22"/>
      <c r="B36" s="35"/>
      <c r="C36" s="1244" t="s">
        <v>577</v>
      </c>
      <c r="D36" s="1245"/>
      <c r="E36" s="1246"/>
      <c r="F36" s="36">
        <v>1.53</v>
      </c>
      <c r="G36" s="37">
        <v>2.4500000000000002</v>
      </c>
      <c r="H36" s="37">
        <v>2.94</v>
      </c>
      <c r="I36" s="37">
        <v>1.91</v>
      </c>
      <c r="J36" s="38">
        <v>1.61</v>
      </c>
      <c r="K36" s="22"/>
      <c r="L36" s="22"/>
      <c r="M36" s="22"/>
      <c r="N36" s="22"/>
      <c r="O36" s="22"/>
      <c r="P36" s="22"/>
    </row>
    <row r="37" spans="1:16" ht="39" customHeight="1" x14ac:dyDescent="0.15">
      <c r="A37" s="22"/>
      <c r="B37" s="35"/>
      <c r="C37" s="1244" t="s">
        <v>578</v>
      </c>
      <c r="D37" s="1245"/>
      <c r="E37" s="1246"/>
      <c r="F37" s="36">
        <v>0.89</v>
      </c>
      <c r="G37" s="37">
        <v>0.88</v>
      </c>
      <c r="H37" s="37">
        <v>1.89</v>
      </c>
      <c r="I37" s="37">
        <v>2.48</v>
      </c>
      <c r="J37" s="38">
        <v>0.96</v>
      </c>
      <c r="K37" s="22"/>
      <c r="L37" s="22"/>
      <c r="M37" s="22"/>
      <c r="N37" s="22"/>
      <c r="O37" s="22"/>
      <c r="P37" s="22"/>
    </row>
    <row r="38" spans="1:16" ht="39" customHeight="1" x14ac:dyDescent="0.15">
      <c r="A38" s="22"/>
      <c r="B38" s="35"/>
      <c r="C38" s="1244" t="s">
        <v>579</v>
      </c>
      <c r="D38" s="1245"/>
      <c r="E38" s="1246"/>
      <c r="F38" s="36">
        <v>0.04</v>
      </c>
      <c r="G38" s="37">
        <v>0.04</v>
      </c>
      <c r="H38" s="37">
        <v>0.05</v>
      </c>
      <c r="I38" s="37">
        <v>0.03</v>
      </c>
      <c r="J38" s="38">
        <v>0.03</v>
      </c>
      <c r="K38" s="22"/>
      <c r="L38" s="22"/>
      <c r="M38" s="22"/>
      <c r="N38" s="22"/>
      <c r="O38" s="22"/>
      <c r="P38" s="22"/>
    </row>
    <row r="39" spans="1:16" ht="39" customHeight="1" x14ac:dyDescent="0.15">
      <c r="A39" s="22"/>
      <c r="B39" s="35"/>
      <c r="C39" s="1244" t="s">
        <v>580</v>
      </c>
      <c r="D39" s="1245"/>
      <c r="E39" s="1246"/>
      <c r="F39" s="36">
        <v>0</v>
      </c>
      <c r="G39" s="37">
        <v>0.01</v>
      </c>
      <c r="H39" s="37">
        <v>0</v>
      </c>
      <c r="I39" s="37">
        <v>0</v>
      </c>
      <c r="J39" s="38">
        <v>0.01</v>
      </c>
      <c r="K39" s="22"/>
      <c r="L39" s="22"/>
      <c r="M39" s="22"/>
      <c r="N39" s="22"/>
      <c r="O39" s="22"/>
      <c r="P39" s="22"/>
    </row>
    <row r="40" spans="1:16" ht="39" customHeight="1" x14ac:dyDescent="0.15">
      <c r="A40" s="22"/>
      <c r="B40" s="35"/>
      <c r="C40" s="1244" t="s">
        <v>581</v>
      </c>
      <c r="D40" s="1245"/>
      <c r="E40" s="1246"/>
      <c r="F40" s="36">
        <v>0.17</v>
      </c>
      <c r="G40" s="37">
        <v>7.0000000000000007E-2</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RVdHDhybqRzdyqOLp8s9daY1RT1JzITnWBOU1QmuYSAUmBEdDKUMHwpBfZlPu5SGdSvvpau9bEccc6vJZixvg==" saltValue="pmzwOx744wPIHiSbk3G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2172</v>
      </c>
      <c r="L45" s="60">
        <v>2206</v>
      </c>
      <c r="M45" s="60">
        <v>2226</v>
      </c>
      <c r="N45" s="60">
        <v>2219</v>
      </c>
      <c r="O45" s="61">
        <v>2165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445</v>
      </c>
      <c r="L48" s="64">
        <v>455</v>
      </c>
      <c r="M48" s="64">
        <v>480</v>
      </c>
      <c r="N48" s="64">
        <v>488</v>
      </c>
      <c r="O48" s="65">
        <v>525</v>
      </c>
      <c r="P48" s="48"/>
      <c r="Q48" s="48"/>
      <c r="R48" s="48"/>
      <c r="S48" s="48"/>
      <c r="T48" s="48"/>
      <c r="U48" s="48"/>
    </row>
    <row r="49" spans="1:21" ht="30.75" customHeight="1" x14ac:dyDescent="0.15">
      <c r="A49" s="48"/>
      <c r="B49" s="1272"/>
      <c r="C49" s="1273"/>
      <c r="D49" s="62"/>
      <c r="E49" s="1254" t="s">
        <v>16</v>
      </c>
      <c r="F49" s="1254"/>
      <c r="G49" s="1254"/>
      <c r="H49" s="1254"/>
      <c r="I49" s="1254"/>
      <c r="J49" s="1255"/>
      <c r="K49" s="63">
        <v>425</v>
      </c>
      <c r="L49" s="64">
        <v>408</v>
      </c>
      <c r="M49" s="64">
        <v>849</v>
      </c>
      <c r="N49" s="64">
        <v>736</v>
      </c>
      <c r="O49" s="65">
        <v>1092</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525</v>
      </c>
      <c r="L50" s="64" t="s">
        <v>525</v>
      </c>
      <c r="M50" s="64" t="s">
        <v>525</v>
      </c>
      <c r="N50" s="64" t="s">
        <v>525</v>
      </c>
      <c r="O50" s="65" t="s">
        <v>525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3097</v>
      </c>
      <c r="L52" s="64">
        <v>3110</v>
      </c>
      <c r="M52" s="64">
        <v>3175</v>
      </c>
      <c r="N52" s="64">
        <v>3292</v>
      </c>
      <c r="O52" s="65">
        <v>3246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-55</v>
      </c>
      <c r="L53" s="69">
        <v>-41</v>
      </c>
      <c r="M53" s="69">
        <v>380</v>
      </c>
      <c r="N53" s="69">
        <v>151</v>
      </c>
      <c r="O53" s="70">
        <v>536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605</v>
      </c>
      <c r="L57" s="84" t="s">
        <v>605</v>
      </c>
      <c r="M57" s="84" t="s">
        <v>605</v>
      </c>
      <c r="N57" s="84" t="s">
        <v>605</v>
      </c>
      <c r="O57" s="85" t="s">
        <v>605</v>
      </c>
    </row>
    <row r="58" spans="1:21" ht="31.5" customHeight="1" thickBot="1" x14ac:dyDescent="0.2">
      <c r="B58" s="1262"/>
      <c r="C58" s="1263"/>
      <c r="D58" s="1267" t="s">
        <v>27</v>
      </c>
      <c r="E58" s="1268"/>
      <c r="F58" s="1268"/>
      <c r="G58" s="1268"/>
      <c r="H58" s="1268"/>
      <c r="I58" s="1268"/>
      <c r="J58" s="1269"/>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hnY9fV6flGb+FPM+1zjmF6r6c5z55ZwfDjQYx496ASB9C30GmFepEHbNglvATNbQ0GFjEuFNBbbp7Amkw0vg==" saltValue="KTEm77JnWnfVJFX/Y5fJ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24032</v>
      </c>
      <c r="J41" s="104">
        <v>22768</v>
      </c>
      <c r="K41" s="104">
        <v>22366</v>
      </c>
      <c r="L41" s="104">
        <v>22598</v>
      </c>
      <c r="M41" s="105">
        <v>25733</v>
      </c>
    </row>
    <row r="42" spans="2:13" ht="27.75" customHeight="1" x14ac:dyDescent="0.15">
      <c r="B42" s="1280"/>
      <c r="C42" s="1281"/>
      <c r="D42" s="106"/>
      <c r="E42" s="1284" t="s">
        <v>32</v>
      </c>
      <c r="F42" s="1284"/>
      <c r="G42" s="1284"/>
      <c r="H42" s="1285"/>
      <c r="I42" s="107" t="s">
        <v>525</v>
      </c>
      <c r="J42" s="108" t="s">
        <v>525</v>
      </c>
      <c r="K42" s="108" t="s">
        <v>525</v>
      </c>
      <c r="L42" s="108">
        <v>592</v>
      </c>
      <c r="M42" s="109">
        <v>520</v>
      </c>
    </row>
    <row r="43" spans="2:13" ht="27.75" customHeight="1" x14ac:dyDescent="0.15">
      <c r="B43" s="1280"/>
      <c r="C43" s="1281"/>
      <c r="D43" s="106"/>
      <c r="E43" s="1284" t="s">
        <v>33</v>
      </c>
      <c r="F43" s="1284"/>
      <c r="G43" s="1284"/>
      <c r="H43" s="1285"/>
      <c r="I43" s="107">
        <v>6384</v>
      </c>
      <c r="J43" s="108">
        <v>6872</v>
      </c>
      <c r="K43" s="108">
        <v>7127</v>
      </c>
      <c r="L43" s="108">
        <v>7554</v>
      </c>
      <c r="M43" s="109">
        <v>7656</v>
      </c>
    </row>
    <row r="44" spans="2:13" ht="27.75" customHeight="1" x14ac:dyDescent="0.15">
      <c r="B44" s="1280"/>
      <c r="C44" s="1281"/>
      <c r="D44" s="106"/>
      <c r="E44" s="1284" t="s">
        <v>34</v>
      </c>
      <c r="F44" s="1284"/>
      <c r="G44" s="1284"/>
      <c r="H44" s="1285"/>
      <c r="I44" s="107">
        <v>4117</v>
      </c>
      <c r="J44" s="108">
        <v>3492</v>
      </c>
      <c r="K44" s="108">
        <v>8211</v>
      </c>
      <c r="L44" s="108">
        <v>12889</v>
      </c>
      <c r="M44" s="109">
        <v>15614</v>
      </c>
    </row>
    <row r="45" spans="2:13" ht="27.75" customHeight="1" x14ac:dyDescent="0.15">
      <c r="B45" s="1280"/>
      <c r="C45" s="1281"/>
      <c r="D45" s="106"/>
      <c r="E45" s="1284" t="s">
        <v>35</v>
      </c>
      <c r="F45" s="1284"/>
      <c r="G45" s="1284"/>
      <c r="H45" s="1285"/>
      <c r="I45" s="107">
        <v>4688</v>
      </c>
      <c r="J45" s="108">
        <v>4827</v>
      </c>
      <c r="K45" s="108">
        <v>4630</v>
      </c>
      <c r="L45" s="108">
        <v>4711</v>
      </c>
      <c r="M45" s="109">
        <v>4637</v>
      </c>
    </row>
    <row r="46" spans="2:13" ht="27.75" customHeight="1" x14ac:dyDescent="0.15">
      <c r="B46" s="1280"/>
      <c r="C46" s="1281"/>
      <c r="D46" s="110"/>
      <c r="E46" s="1284" t="s">
        <v>36</v>
      </c>
      <c r="F46" s="1284"/>
      <c r="G46" s="1284"/>
      <c r="H46" s="1285"/>
      <c r="I46" s="107">
        <v>305</v>
      </c>
      <c r="J46" s="108">
        <v>227</v>
      </c>
      <c r="K46" s="108">
        <v>217</v>
      </c>
      <c r="L46" s="108">
        <v>1138</v>
      </c>
      <c r="M46" s="109" t="s">
        <v>525</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6885</v>
      </c>
      <c r="J50" s="108">
        <v>8259</v>
      </c>
      <c r="K50" s="108">
        <v>9036</v>
      </c>
      <c r="L50" s="108">
        <v>9295</v>
      </c>
      <c r="M50" s="109">
        <v>9548</v>
      </c>
    </row>
    <row r="51" spans="2:13" ht="27.75" customHeight="1" x14ac:dyDescent="0.15">
      <c r="B51" s="1280"/>
      <c r="C51" s="1281"/>
      <c r="D51" s="106"/>
      <c r="E51" s="1284" t="s">
        <v>42</v>
      </c>
      <c r="F51" s="1284"/>
      <c r="G51" s="1284"/>
      <c r="H51" s="1285"/>
      <c r="I51" s="107">
        <v>7549</v>
      </c>
      <c r="J51" s="108">
        <v>7348</v>
      </c>
      <c r="K51" s="108">
        <v>7199</v>
      </c>
      <c r="L51" s="108">
        <v>7572</v>
      </c>
      <c r="M51" s="109">
        <v>8016</v>
      </c>
    </row>
    <row r="52" spans="2:13" ht="27.75" customHeight="1" x14ac:dyDescent="0.15">
      <c r="B52" s="1282"/>
      <c r="C52" s="1283"/>
      <c r="D52" s="106"/>
      <c r="E52" s="1284" t="s">
        <v>43</v>
      </c>
      <c r="F52" s="1284"/>
      <c r="G52" s="1284"/>
      <c r="H52" s="1285"/>
      <c r="I52" s="107">
        <v>29511</v>
      </c>
      <c r="J52" s="108">
        <v>30023</v>
      </c>
      <c r="K52" s="108">
        <v>32449</v>
      </c>
      <c r="L52" s="108">
        <v>33505</v>
      </c>
      <c r="M52" s="109">
        <v>34415</v>
      </c>
    </row>
    <row r="53" spans="2:13" ht="27.75" customHeight="1" thickBot="1" x14ac:dyDescent="0.2">
      <c r="B53" s="1286" t="s">
        <v>44</v>
      </c>
      <c r="C53" s="1287"/>
      <c r="D53" s="113"/>
      <c r="E53" s="1288" t="s">
        <v>45</v>
      </c>
      <c r="F53" s="1288"/>
      <c r="G53" s="1288"/>
      <c r="H53" s="1289"/>
      <c r="I53" s="114">
        <v>-4418</v>
      </c>
      <c r="J53" s="115">
        <v>-7445</v>
      </c>
      <c r="K53" s="115">
        <v>-6133</v>
      </c>
      <c r="L53" s="115">
        <v>-890</v>
      </c>
      <c r="M53" s="116">
        <v>2180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ZF5eQn3JDJz3TVa8niwlixAEYxHfppkjAWQ/aK3+YBE93LiTbtqXdEraGPmjz4C8BAM8v2WYXZTQJGV3BhOtA==" saltValue="zeTz3zDg18+F/6FQVjM3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3607</v>
      </c>
      <c r="G55" s="128">
        <v>3609</v>
      </c>
      <c r="H55" s="129">
        <v>3612</v>
      </c>
    </row>
    <row r="56" spans="2:8" ht="52.5" customHeight="1" x14ac:dyDescent="0.15">
      <c r="B56" s="130"/>
      <c r="C56" s="1307" t="s">
        <v>49</v>
      </c>
      <c r="D56" s="1307"/>
      <c r="E56" s="1308"/>
      <c r="F56" s="131">
        <v>46</v>
      </c>
      <c r="G56" s="131">
        <v>46</v>
      </c>
      <c r="H56" s="132">
        <v>46</v>
      </c>
    </row>
    <row r="57" spans="2:8" ht="53.25" customHeight="1" x14ac:dyDescent="0.15">
      <c r="B57" s="130"/>
      <c r="C57" s="1309" t="s">
        <v>50</v>
      </c>
      <c r="D57" s="1309"/>
      <c r="E57" s="1310"/>
      <c r="F57" s="133">
        <v>4198</v>
      </c>
      <c r="G57" s="133">
        <v>4535</v>
      </c>
      <c r="H57" s="134">
        <v>4302</v>
      </c>
    </row>
    <row r="58" spans="2:8" ht="45.75" customHeight="1" x14ac:dyDescent="0.15">
      <c r="B58" s="135"/>
      <c r="C58" s="1297" t="s">
        <v>606</v>
      </c>
      <c r="D58" s="1298"/>
      <c r="E58" s="1299"/>
      <c r="F58" s="136">
        <v>3775</v>
      </c>
      <c r="G58" s="136">
        <v>4123</v>
      </c>
      <c r="H58" s="137">
        <v>3875</v>
      </c>
    </row>
    <row r="59" spans="2:8" ht="45.75" customHeight="1" x14ac:dyDescent="0.15">
      <c r="B59" s="135"/>
      <c r="C59" s="1297" t="s">
        <v>607</v>
      </c>
      <c r="D59" s="1298"/>
      <c r="E59" s="1299"/>
      <c r="F59" s="136">
        <v>295</v>
      </c>
      <c r="G59" s="136">
        <v>296</v>
      </c>
      <c r="H59" s="137">
        <v>296</v>
      </c>
    </row>
    <row r="60" spans="2:8" ht="45.75" customHeight="1" x14ac:dyDescent="0.15">
      <c r="B60" s="135"/>
      <c r="C60" s="1297" t="s">
        <v>608</v>
      </c>
      <c r="D60" s="1298"/>
      <c r="E60" s="1299"/>
      <c r="F60" s="136">
        <v>98</v>
      </c>
      <c r="G60" s="136">
        <v>82</v>
      </c>
      <c r="H60" s="137">
        <v>73</v>
      </c>
    </row>
    <row r="61" spans="2:8" ht="45.75" customHeight="1" x14ac:dyDescent="0.15">
      <c r="B61" s="135"/>
      <c r="C61" s="1297" t="s">
        <v>609</v>
      </c>
      <c r="D61" s="1298"/>
      <c r="E61" s="1299"/>
      <c r="F61" s="136">
        <v>13</v>
      </c>
      <c r="G61" s="136">
        <v>12</v>
      </c>
      <c r="H61" s="137">
        <v>9</v>
      </c>
    </row>
    <row r="62" spans="2:8" ht="45.75" customHeight="1" thickBot="1" x14ac:dyDescent="0.2">
      <c r="B62" s="138"/>
      <c r="C62" s="1300" t="s">
        <v>610</v>
      </c>
      <c r="D62" s="1301"/>
      <c r="E62" s="1302"/>
      <c r="F62" s="139">
        <v>12</v>
      </c>
      <c r="G62" s="139">
        <v>10</v>
      </c>
      <c r="H62" s="140">
        <v>9</v>
      </c>
    </row>
    <row r="63" spans="2:8" ht="52.5" customHeight="1" thickBot="1" x14ac:dyDescent="0.2">
      <c r="B63" s="141"/>
      <c r="C63" s="1303" t="s">
        <v>51</v>
      </c>
      <c r="D63" s="1303"/>
      <c r="E63" s="1304"/>
      <c r="F63" s="142">
        <v>7851</v>
      </c>
      <c r="G63" s="142">
        <v>8190</v>
      </c>
      <c r="H63" s="143">
        <v>7960</v>
      </c>
    </row>
    <row r="64" spans="2:8" ht="15" customHeight="1" x14ac:dyDescent="0.15"/>
  </sheetData>
  <sheetProtection algorithmName="SHA-512" hashValue="h6xXxQqAWxl0EJTKDjhNS14VEpnebpiHlUF4QTQVex4v4x/WsBBEkl71j8uelnBzR3DVDBbsnV1X/KJrWNmfgg==" saltValue="JBP/x3njGJLtLIOMqMIs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7" customWidth="1"/>
    <col min="2" max="107" width="2.5" style="387" customWidth="1"/>
    <col min="108" max="108" width="6.125" style="389" customWidth="1"/>
    <col min="109" max="109" width="5.875" style="388"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4"/>
      <c r="B1" s="423"/>
      <c r="DD1" s="387"/>
      <c r="DE1" s="387"/>
    </row>
    <row r="2" spans="1:143" ht="25.5" customHeight="1" x14ac:dyDescent="0.15">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x14ac:dyDescent="0.15">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91" customFormat="1" ht="13.5" x14ac:dyDescent="0.1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x14ac:dyDescent="0.1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x14ac:dyDescent="0.1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7"/>
      <c r="DE19" s="387"/>
    </row>
    <row r="20" spans="1:351" ht="13.5" x14ac:dyDescent="0.15">
      <c r="DD20" s="387"/>
      <c r="DE20" s="387"/>
    </row>
    <row r="21" spans="1:351" ht="17.25" x14ac:dyDescent="0.1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7.25" x14ac:dyDescent="0.15">
      <c r="B22" s="388"/>
      <c r="MM22" s="419"/>
    </row>
    <row r="23" spans="1:351" ht="13.5" x14ac:dyDescent="0.15">
      <c r="B23" s="388"/>
    </row>
    <row r="24" spans="1:351" ht="13.5" x14ac:dyDescent="0.15">
      <c r="B24" s="388"/>
    </row>
    <row r="25" spans="1:351" ht="13.5" x14ac:dyDescent="0.15">
      <c r="B25" s="388"/>
    </row>
    <row r="26" spans="1:351" ht="13.5" x14ac:dyDescent="0.15">
      <c r="B26" s="388"/>
    </row>
    <row r="27" spans="1:351" ht="13.5" x14ac:dyDescent="0.15">
      <c r="B27" s="388"/>
    </row>
    <row r="28" spans="1:351" ht="13.5" x14ac:dyDescent="0.15">
      <c r="B28" s="388"/>
    </row>
    <row r="29" spans="1:351" ht="13.5" x14ac:dyDescent="0.15">
      <c r="B29" s="388"/>
    </row>
    <row r="30" spans="1:351" ht="13.5" x14ac:dyDescent="0.15">
      <c r="B30" s="388"/>
    </row>
    <row r="31" spans="1:351" ht="13.5" x14ac:dyDescent="0.15">
      <c r="B31" s="388"/>
    </row>
    <row r="32" spans="1:351" ht="13.5" x14ac:dyDescent="0.15">
      <c r="B32" s="388"/>
    </row>
    <row r="33" spans="2:109" ht="13.5" x14ac:dyDescent="0.15">
      <c r="B33" s="388"/>
    </row>
    <row r="34" spans="2:109" ht="13.5" x14ac:dyDescent="0.15">
      <c r="B34" s="388"/>
    </row>
    <row r="35" spans="2:109" ht="13.5" x14ac:dyDescent="0.15">
      <c r="B35" s="388"/>
    </row>
    <row r="36" spans="2:109" ht="13.5" x14ac:dyDescent="0.15">
      <c r="B36" s="388"/>
    </row>
    <row r="37" spans="2:109" ht="13.5" x14ac:dyDescent="0.15">
      <c r="B37" s="388"/>
    </row>
    <row r="38" spans="2:109" ht="13.5" x14ac:dyDescent="0.15">
      <c r="B38" s="388"/>
    </row>
    <row r="39" spans="2:109" ht="13.5" x14ac:dyDescent="0.15">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5" x14ac:dyDescent="0.15">
      <c r="B40" s="408"/>
      <c r="DD40" s="408"/>
      <c r="DE40" s="387"/>
    </row>
    <row r="41" spans="2:109" ht="17.25" x14ac:dyDescent="0.15">
      <c r="B41" s="418" t="s">
        <v>621</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x14ac:dyDescent="0.15">
      <c r="B42" s="388"/>
      <c r="G42" s="404"/>
      <c r="I42" s="403"/>
      <c r="J42" s="403"/>
      <c r="K42" s="403"/>
      <c r="AM42" s="404"/>
      <c r="AN42" s="404" t="s">
        <v>617</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x14ac:dyDescent="0.15">
      <c r="B43" s="388"/>
      <c r="AN43" s="1323" t="s">
        <v>620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8"/>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8"/>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8"/>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8"/>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5" x14ac:dyDescent="0.15">
      <c r="B49" s="388"/>
      <c r="AN49" s="387" t="s">
        <v>615</v>
      </c>
    </row>
    <row r="50" spans="1:109" ht="13.5" x14ac:dyDescent="0.15">
      <c r="B50" s="388"/>
      <c r="G50" s="1317"/>
      <c r="H50" s="1317"/>
      <c r="I50" s="1317"/>
      <c r="J50" s="1317"/>
      <c r="K50" s="397"/>
      <c r="L50" s="397"/>
      <c r="M50" s="396"/>
      <c r="N50" s="39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15">
      <c r="B51" s="388"/>
      <c r="G51" s="1322"/>
      <c r="H51" s="1322"/>
      <c r="I51" s="1332"/>
      <c r="J51" s="1332"/>
      <c r="K51" s="1318"/>
      <c r="L51" s="1318"/>
      <c r="M51" s="1318"/>
      <c r="N51" s="1318"/>
      <c r="AM51" s="395"/>
      <c r="AN51" s="1314" t="s">
        <v>614</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33"/>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10.1</v>
      </c>
      <c r="CW51" s="1311"/>
      <c r="CX51" s="1311"/>
      <c r="CY51" s="1311"/>
      <c r="CZ51" s="1311"/>
      <c r="DA51" s="1311"/>
      <c r="DB51" s="1311"/>
      <c r="DC51" s="1311"/>
    </row>
    <row r="52" spans="1:109" ht="13.5" x14ac:dyDescent="0.15">
      <c r="B52" s="388"/>
      <c r="G52" s="1322"/>
      <c r="H52" s="1322"/>
      <c r="I52" s="1332"/>
      <c r="J52" s="1332"/>
      <c r="K52" s="1318"/>
      <c r="L52" s="1318"/>
      <c r="M52" s="1318"/>
      <c r="N52" s="1318"/>
      <c r="AM52" s="395"/>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3"/>
      <c r="B53" s="388"/>
      <c r="G53" s="1322"/>
      <c r="H53" s="1322"/>
      <c r="I53" s="1317"/>
      <c r="J53" s="1317"/>
      <c r="K53" s="1318"/>
      <c r="L53" s="1318"/>
      <c r="M53" s="1318"/>
      <c r="N53" s="1318"/>
      <c r="AM53" s="395"/>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33"/>
      <c r="BQ53" s="1311"/>
      <c r="BR53" s="1311"/>
      <c r="BS53" s="1311"/>
      <c r="BT53" s="1311"/>
      <c r="BU53" s="1311"/>
      <c r="BV53" s="1311"/>
      <c r="BW53" s="1311"/>
      <c r="BX53" s="1311">
        <v>55</v>
      </c>
      <c r="BY53" s="1311"/>
      <c r="BZ53" s="1311"/>
      <c r="CA53" s="1311"/>
      <c r="CB53" s="1311"/>
      <c r="CC53" s="1311"/>
      <c r="CD53" s="1311"/>
      <c r="CE53" s="1311"/>
      <c r="CF53" s="1311">
        <v>56.7</v>
      </c>
      <c r="CG53" s="1311"/>
      <c r="CH53" s="1311"/>
      <c r="CI53" s="1311"/>
      <c r="CJ53" s="1311"/>
      <c r="CK53" s="1311"/>
      <c r="CL53" s="1311"/>
      <c r="CM53" s="1311"/>
      <c r="CN53" s="1311">
        <v>58.3</v>
      </c>
      <c r="CO53" s="1311"/>
      <c r="CP53" s="1311"/>
      <c r="CQ53" s="1311"/>
      <c r="CR53" s="1311"/>
      <c r="CS53" s="1311"/>
      <c r="CT53" s="1311"/>
      <c r="CU53" s="1311"/>
      <c r="CV53" s="1311">
        <v>57.8</v>
      </c>
      <c r="CW53" s="1311"/>
      <c r="CX53" s="1311"/>
      <c r="CY53" s="1311"/>
      <c r="CZ53" s="1311"/>
      <c r="DA53" s="1311"/>
      <c r="DB53" s="1311"/>
      <c r="DC53" s="1311"/>
    </row>
    <row r="54" spans="1:109" ht="13.5" x14ac:dyDescent="0.15">
      <c r="A54" s="403"/>
      <c r="B54" s="388"/>
      <c r="G54" s="1322"/>
      <c r="H54" s="1322"/>
      <c r="I54" s="1317"/>
      <c r="J54" s="1317"/>
      <c r="K54" s="1318"/>
      <c r="L54" s="1318"/>
      <c r="M54" s="1318"/>
      <c r="N54" s="1318"/>
      <c r="AM54" s="395"/>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3"/>
      <c r="B55" s="388"/>
      <c r="G55" s="1317"/>
      <c r="H55" s="1317"/>
      <c r="I55" s="1317"/>
      <c r="J55" s="1317"/>
      <c r="K55" s="1318"/>
      <c r="L55" s="1318"/>
      <c r="M55" s="1318"/>
      <c r="N55" s="1318"/>
      <c r="AN55" s="1313" t="s">
        <v>613</v>
      </c>
      <c r="AO55" s="1313"/>
      <c r="AP55" s="1313"/>
      <c r="AQ55" s="1313"/>
      <c r="AR55" s="1313"/>
      <c r="AS55" s="1313"/>
      <c r="AT55" s="1313"/>
      <c r="AU55" s="1313"/>
      <c r="AV55" s="1313"/>
      <c r="AW55" s="1313"/>
      <c r="AX55" s="1313"/>
      <c r="AY55" s="1313"/>
      <c r="AZ55" s="1313"/>
      <c r="BA55" s="1313"/>
      <c r="BB55" s="1314" t="s">
        <v>612</v>
      </c>
      <c r="BC55" s="1314"/>
      <c r="BD55" s="1314"/>
      <c r="BE55" s="1314"/>
      <c r="BF55" s="1314"/>
      <c r="BG55" s="1314"/>
      <c r="BH55" s="1314"/>
      <c r="BI55" s="1314"/>
      <c r="BJ55" s="1314"/>
      <c r="BK55" s="1314"/>
      <c r="BL55" s="1314"/>
      <c r="BM55" s="1314"/>
      <c r="BN55" s="1314"/>
      <c r="BO55" s="1314"/>
      <c r="BP55" s="1333"/>
      <c r="BQ55" s="1311"/>
      <c r="BR55" s="1311"/>
      <c r="BS55" s="1311"/>
      <c r="BT55" s="1311"/>
      <c r="BU55" s="1311"/>
      <c r="BV55" s="1311"/>
      <c r="BW55" s="1311"/>
      <c r="BX55" s="1311">
        <v>6.5</v>
      </c>
      <c r="BY55" s="1311"/>
      <c r="BZ55" s="1311"/>
      <c r="CA55" s="1311"/>
      <c r="CB55" s="1311"/>
      <c r="CC55" s="1311"/>
      <c r="CD55" s="1311"/>
      <c r="CE55" s="1311"/>
      <c r="CF55" s="1311">
        <v>5.8</v>
      </c>
      <c r="CG55" s="1311"/>
      <c r="CH55" s="1311"/>
      <c r="CI55" s="1311"/>
      <c r="CJ55" s="1311"/>
      <c r="CK55" s="1311"/>
      <c r="CL55" s="1311"/>
      <c r="CM55" s="1311"/>
      <c r="CN55" s="1311">
        <v>2.7</v>
      </c>
      <c r="CO55" s="1311"/>
      <c r="CP55" s="1311"/>
      <c r="CQ55" s="1311"/>
      <c r="CR55" s="1311"/>
      <c r="CS55" s="1311"/>
      <c r="CT55" s="1311"/>
      <c r="CU55" s="1311"/>
      <c r="CV55" s="1311">
        <v>0.5</v>
      </c>
      <c r="CW55" s="1311"/>
      <c r="CX55" s="1311"/>
      <c r="CY55" s="1311"/>
      <c r="CZ55" s="1311"/>
      <c r="DA55" s="1311"/>
      <c r="DB55" s="1311"/>
      <c r="DC55" s="1311"/>
    </row>
    <row r="56" spans="1:109" ht="13.5" x14ac:dyDescent="0.15">
      <c r="A56" s="403"/>
      <c r="B56" s="388"/>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5" x14ac:dyDescent="0.15">
      <c r="B57" s="409"/>
      <c r="G57" s="1317"/>
      <c r="H57" s="1317"/>
      <c r="I57" s="1315"/>
      <c r="J57" s="1315"/>
      <c r="K57" s="1318"/>
      <c r="L57" s="1318"/>
      <c r="M57" s="1318"/>
      <c r="N57" s="1318"/>
      <c r="AM57" s="387"/>
      <c r="AN57" s="1313"/>
      <c r="AO57" s="1313"/>
      <c r="AP57" s="1313"/>
      <c r="AQ57" s="1313"/>
      <c r="AR57" s="1313"/>
      <c r="AS57" s="1313"/>
      <c r="AT57" s="1313"/>
      <c r="AU57" s="1313"/>
      <c r="AV57" s="1313"/>
      <c r="AW57" s="1313"/>
      <c r="AX57" s="1313"/>
      <c r="AY57" s="1313"/>
      <c r="AZ57" s="1313"/>
      <c r="BA57" s="1313"/>
      <c r="BB57" s="1314" t="s">
        <v>619</v>
      </c>
      <c r="BC57" s="1314"/>
      <c r="BD57" s="1314"/>
      <c r="BE57" s="1314"/>
      <c r="BF57" s="1314"/>
      <c r="BG57" s="1314"/>
      <c r="BH57" s="1314"/>
      <c r="BI57" s="1314"/>
      <c r="BJ57" s="1314"/>
      <c r="BK57" s="1314"/>
      <c r="BL57" s="1314"/>
      <c r="BM57" s="1314"/>
      <c r="BN57" s="1314"/>
      <c r="BO57" s="1314"/>
      <c r="BP57" s="1333"/>
      <c r="BQ57" s="1311"/>
      <c r="BR57" s="1311"/>
      <c r="BS57" s="1311"/>
      <c r="BT57" s="1311"/>
      <c r="BU57" s="1311"/>
      <c r="BV57" s="1311"/>
      <c r="BW57" s="1311"/>
      <c r="BX57" s="1311">
        <v>57.2</v>
      </c>
      <c r="BY57" s="1311"/>
      <c r="BZ57" s="1311"/>
      <c r="CA57" s="1311"/>
      <c r="CB57" s="1311"/>
      <c r="CC57" s="1311"/>
      <c r="CD57" s="1311"/>
      <c r="CE57" s="1311"/>
      <c r="CF57" s="1311">
        <v>58.6</v>
      </c>
      <c r="CG57" s="1311"/>
      <c r="CH57" s="1311"/>
      <c r="CI57" s="1311"/>
      <c r="CJ57" s="1311"/>
      <c r="CK57" s="1311"/>
      <c r="CL57" s="1311"/>
      <c r="CM57" s="1311"/>
      <c r="CN57" s="1311">
        <v>60.2</v>
      </c>
      <c r="CO57" s="1311"/>
      <c r="CP57" s="1311"/>
      <c r="CQ57" s="1311"/>
      <c r="CR57" s="1311"/>
      <c r="CS57" s="1311"/>
      <c r="CT57" s="1311"/>
      <c r="CU57" s="1311"/>
      <c r="CV57" s="1311">
        <v>60.2</v>
      </c>
      <c r="CW57" s="1311"/>
      <c r="CX57" s="1311"/>
      <c r="CY57" s="1311"/>
      <c r="CZ57" s="1311"/>
      <c r="DA57" s="1311"/>
      <c r="DB57" s="1311"/>
      <c r="DC57" s="1311"/>
      <c r="DD57" s="414"/>
      <c r="DE57" s="409"/>
    </row>
    <row r="58" spans="1:109" s="403" customFormat="1" ht="13.5" x14ac:dyDescent="0.15">
      <c r="A58" s="387"/>
      <c r="B58" s="409"/>
      <c r="G58" s="1317"/>
      <c r="H58" s="1317"/>
      <c r="I58" s="1315"/>
      <c r="J58" s="1315"/>
      <c r="K58" s="1318"/>
      <c r="L58" s="1318"/>
      <c r="M58" s="1318"/>
      <c r="N58" s="1318"/>
      <c r="AM58" s="387"/>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4"/>
      <c r="DE58" s="409"/>
    </row>
    <row r="59" spans="1:109" s="403" customFormat="1" ht="13.5" x14ac:dyDescent="0.15">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5" x14ac:dyDescent="0.15">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5" x14ac:dyDescent="0.15">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7.25" x14ac:dyDescent="0.15">
      <c r="B63" s="407" t="s">
        <v>618</v>
      </c>
    </row>
    <row r="64" spans="1:109" ht="13.5" x14ac:dyDescent="0.15">
      <c r="B64" s="388"/>
      <c r="G64" s="404"/>
      <c r="I64" s="406"/>
      <c r="J64" s="406"/>
      <c r="K64" s="406"/>
      <c r="L64" s="406"/>
      <c r="M64" s="406"/>
      <c r="N64" s="405"/>
      <c r="AM64" s="404"/>
      <c r="AN64" s="404" t="s">
        <v>617</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5" x14ac:dyDescent="0.15">
      <c r="B65" s="388"/>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8"/>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8"/>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8"/>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8"/>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5" x14ac:dyDescent="0.15">
      <c r="B71" s="388"/>
      <c r="G71" s="398"/>
      <c r="I71" s="401"/>
      <c r="J71" s="400"/>
      <c r="K71" s="400"/>
      <c r="L71" s="399"/>
      <c r="M71" s="400"/>
      <c r="N71" s="399"/>
      <c r="AM71" s="398"/>
      <c r="AN71" s="387" t="s">
        <v>615</v>
      </c>
    </row>
    <row r="72" spans="2:107" ht="13.5" x14ac:dyDescent="0.15">
      <c r="B72" s="388"/>
      <c r="G72" s="1317"/>
      <c r="H72" s="1317"/>
      <c r="I72" s="1317"/>
      <c r="J72" s="1317"/>
      <c r="K72" s="397"/>
      <c r="L72" s="397"/>
      <c r="M72" s="396"/>
      <c r="N72" s="39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ht="13.5" x14ac:dyDescent="0.15">
      <c r="B73" s="388"/>
      <c r="G73" s="1322"/>
      <c r="H73" s="1322"/>
      <c r="I73" s="1322"/>
      <c r="J73" s="1322"/>
      <c r="K73" s="1312"/>
      <c r="L73" s="1312"/>
      <c r="M73" s="1312"/>
      <c r="N73" s="1312"/>
      <c r="AM73" s="395"/>
      <c r="AN73" s="1314" t="s">
        <v>614</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10.1</v>
      </c>
      <c r="CW73" s="1311"/>
      <c r="CX73" s="1311"/>
      <c r="CY73" s="1311"/>
      <c r="CZ73" s="1311"/>
      <c r="DA73" s="1311"/>
      <c r="DB73" s="1311"/>
      <c r="DC73" s="1311"/>
    </row>
    <row r="74" spans="2:107" ht="13.5" x14ac:dyDescent="0.15">
      <c r="B74" s="388"/>
      <c r="G74" s="1322"/>
      <c r="H74" s="1322"/>
      <c r="I74" s="1322"/>
      <c r="J74" s="1322"/>
      <c r="K74" s="1312"/>
      <c r="L74" s="1312"/>
      <c r="M74" s="1312"/>
      <c r="N74" s="1312"/>
      <c r="AM74" s="395"/>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8"/>
      <c r="G75" s="1322"/>
      <c r="H75" s="1322"/>
      <c r="I75" s="1317"/>
      <c r="J75" s="1317"/>
      <c r="K75" s="1318"/>
      <c r="L75" s="1318"/>
      <c r="M75" s="1318"/>
      <c r="N75" s="1318"/>
      <c r="AM75" s="395"/>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1.2</v>
      </c>
      <c r="BQ75" s="1311"/>
      <c r="BR75" s="1311"/>
      <c r="BS75" s="1311"/>
      <c r="BT75" s="1311"/>
      <c r="BU75" s="1311"/>
      <c r="BV75" s="1311"/>
      <c r="BW75" s="1311"/>
      <c r="BX75" s="1311">
        <v>0.4</v>
      </c>
      <c r="BY75" s="1311"/>
      <c r="BZ75" s="1311"/>
      <c r="CA75" s="1311"/>
      <c r="CB75" s="1311"/>
      <c r="CC75" s="1311"/>
      <c r="CD75" s="1311"/>
      <c r="CE75" s="1311"/>
      <c r="CF75" s="1311">
        <v>0.4</v>
      </c>
      <c r="CG75" s="1311"/>
      <c r="CH75" s="1311"/>
      <c r="CI75" s="1311"/>
      <c r="CJ75" s="1311"/>
      <c r="CK75" s="1311"/>
      <c r="CL75" s="1311"/>
      <c r="CM75" s="1311"/>
      <c r="CN75" s="1311">
        <v>0.7</v>
      </c>
      <c r="CO75" s="1311"/>
      <c r="CP75" s="1311"/>
      <c r="CQ75" s="1311"/>
      <c r="CR75" s="1311"/>
      <c r="CS75" s="1311"/>
      <c r="CT75" s="1311"/>
      <c r="CU75" s="1311"/>
      <c r="CV75" s="1311">
        <v>1.6</v>
      </c>
      <c r="CW75" s="1311"/>
      <c r="CX75" s="1311"/>
      <c r="CY75" s="1311"/>
      <c r="CZ75" s="1311"/>
      <c r="DA75" s="1311"/>
      <c r="DB75" s="1311"/>
      <c r="DC75" s="1311"/>
    </row>
    <row r="76" spans="2:107" ht="13.5" x14ac:dyDescent="0.15">
      <c r="B76" s="388"/>
      <c r="G76" s="1322"/>
      <c r="H76" s="1322"/>
      <c r="I76" s="1317"/>
      <c r="J76" s="1317"/>
      <c r="K76" s="1318"/>
      <c r="L76" s="1318"/>
      <c r="M76" s="1318"/>
      <c r="N76" s="1318"/>
      <c r="AM76" s="395"/>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8"/>
      <c r="G77" s="1317"/>
      <c r="H77" s="1317"/>
      <c r="I77" s="1317"/>
      <c r="J77" s="1317"/>
      <c r="K77" s="1312"/>
      <c r="L77" s="1312"/>
      <c r="M77" s="1312"/>
      <c r="N77" s="1312"/>
      <c r="AN77" s="1313" t="s">
        <v>613</v>
      </c>
      <c r="AO77" s="1313"/>
      <c r="AP77" s="1313"/>
      <c r="AQ77" s="1313"/>
      <c r="AR77" s="1313"/>
      <c r="AS77" s="1313"/>
      <c r="AT77" s="1313"/>
      <c r="AU77" s="1313"/>
      <c r="AV77" s="1313"/>
      <c r="AW77" s="1313"/>
      <c r="AX77" s="1313"/>
      <c r="AY77" s="1313"/>
      <c r="AZ77" s="1313"/>
      <c r="BA77" s="1313"/>
      <c r="BB77" s="1314" t="s">
        <v>612</v>
      </c>
      <c r="BC77" s="1314"/>
      <c r="BD77" s="1314"/>
      <c r="BE77" s="1314"/>
      <c r="BF77" s="1314"/>
      <c r="BG77" s="1314"/>
      <c r="BH77" s="1314"/>
      <c r="BI77" s="1314"/>
      <c r="BJ77" s="1314"/>
      <c r="BK77" s="1314"/>
      <c r="BL77" s="1314"/>
      <c r="BM77" s="1314"/>
      <c r="BN77" s="1314"/>
      <c r="BO77" s="1314"/>
      <c r="BP77" s="1311">
        <v>15.8</v>
      </c>
      <c r="BQ77" s="1311"/>
      <c r="BR77" s="1311"/>
      <c r="BS77" s="1311"/>
      <c r="BT77" s="1311"/>
      <c r="BU77" s="1311"/>
      <c r="BV77" s="1311"/>
      <c r="BW77" s="1311"/>
      <c r="BX77" s="1311">
        <v>6.5</v>
      </c>
      <c r="BY77" s="1311"/>
      <c r="BZ77" s="1311"/>
      <c r="CA77" s="1311"/>
      <c r="CB77" s="1311"/>
      <c r="CC77" s="1311"/>
      <c r="CD77" s="1311"/>
      <c r="CE77" s="1311"/>
      <c r="CF77" s="1311">
        <v>5.8</v>
      </c>
      <c r="CG77" s="1311"/>
      <c r="CH77" s="1311"/>
      <c r="CI77" s="1311"/>
      <c r="CJ77" s="1311"/>
      <c r="CK77" s="1311"/>
      <c r="CL77" s="1311"/>
      <c r="CM77" s="1311"/>
      <c r="CN77" s="1311">
        <v>2.7</v>
      </c>
      <c r="CO77" s="1311"/>
      <c r="CP77" s="1311"/>
      <c r="CQ77" s="1311"/>
      <c r="CR77" s="1311"/>
      <c r="CS77" s="1311"/>
      <c r="CT77" s="1311"/>
      <c r="CU77" s="1311"/>
      <c r="CV77" s="1311">
        <v>0.5</v>
      </c>
      <c r="CW77" s="1311"/>
      <c r="CX77" s="1311"/>
      <c r="CY77" s="1311"/>
      <c r="CZ77" s="1311"/>
      <c r="DA77" s="1311"/>
      <c r="DB77" s="1311"/>
      <c r="DC77" s="1311"/>
    </row>
    <row r="78" spans="2:107" ht="13.5" x14ac:dyDescent="0.15">
      <c r="B78" s="388"/>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8"/>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611</v>
      </c>
      <c r="BC79" s="1314"/>
      <c r="BD79" s="1314"/>
      <c r="BE79" s="1314"/>
      <c r="BF79" s="1314"/>
      <c r="BG79" s="1314"/>
      <c r="BH79" s="1314"/>
      <c r="BI79" s="1314"/>
      <c r="BJ79" s="1314"/>
      <c r="BK79" s="1314"/>
      <c r="BL79" s="1314"/>
      <c r="BM79" s="1314"/>
      <c r="BN79" s="1314"/>
      <c r="BO79" s="1314"/>
      <c r="BP79" s="1311">
        <v>6.2</v>
      </c>
      <c r="BQ79" s="1311"/>
      <c r="BR79" s="1311"/>
      <c r="BS79" s="1311"/>
      <c r="BT79" s="1311"/>
      <c r="BU79" s="1311"/>
      <c r="BV79" s="1311"/>
      <c r="BW79" s="1311"/>
      <c r="BX79" s="1311">
        <v>5.9</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5.0999999999999996</v>
      </c>
      <c r="CW79" s="1311"/>
      <c r="CX79" s="1311"/>
      <c r="CY79" s="1311"/>
      <c r="CZ79" s="1311"/>
      <c r="DA79" s="1311"/>
      <c r="DB79" s="1311"/>
      <c r="DC79" s="1311"/>
    </row>
    <row r="80" spans="2:107" ht="13.5" x14ac:dyDescent="0.15">
      <c r="B80" s="388"/>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8"/>
    </row>
    <row r="82" spans="2:109" ht="17.25" x14ac:dyDescent="0.15">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5" x14ac:dyDescent="0.15">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390"/>
      <c r="AQ87" s="390"/>
      <c r="BC87" s="390"/>
      <c r="BO87" s="390"/>
      <c r="CA87" s="390"/>
      <c r="CM87" s="390"/>
      <c r="CY87" s="390"/>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HW+D4qgMI+7PZwQOKTXsx9DDFxOrrx/RnPBTmjr7LLz7yx+JxGYilMkAEutNJuSIbWl8vXZx/Lhvhmmii60Dbw==" saltValue="081FNYfwZnm+CMX4C3Pjc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AebNw0jm+VdlAisr2XYH57l2zUdHgC7dFTXgDRgAz4O4toXIscB7ZCV17iTes5VpoOznDL6yoZs28e0RbbF9ow==" saltValue="8U+p1dz6Tk7aYwj1f65K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bBseTJ4mkDpM6yqlBbT9qESXBhufPjG9baz6jZvLL+A7Us6/jtwID6kBUqaBblsN57XFwtd4Jjh3SsaJtxYBqw==" saltValue="E9USMHTzAungHwyWNVSk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25921</v>
      </c>
      <c r="E3" s="162"/>
      <c r="F3" s="163">
        <v>46440</v>
      </c>
      <c r="G3" s="164"/>
      <c r="H3" s="165"/>
    </row>
    <row r="4" spans="1:8" x14ac:dyDescent="0.15">
      <c r="A4" s="166"/>
      <c r="B4" s="167"/>
      <c r="C4" s="168"/>
      <c r="D4" s="169">
        <v>21228</v>
      </c>
      <c r="E4" s="170"/>
      <c r="F4" s="171">
        <v>27658</v>
      </c>
      <c r="G4" s="172"/>
      <c r="H4" s="173"/>
    </row>
    <row r="5" spans="1:8" x14ac:dyDescent="0.15">
      <c r="A5" s="154" t="s">
        <v>558</v>
      </c>
      <c r="B5" s="159"/>
      <c r="C5" s="160"/>
      <c r="D5" s="161">
        <v>18311</v>
      </c>
      <c r="E5" s="162"/>
      <c r="F5" s="163">
        <v>63257</v>
      </c>
      <c r="G5" s="164"/>
      <c r="H5" s="165"/>
    </row>
    <row r="6" spans="1:8" x14ac:dyDescent="0.15">
      <c r="A6" s="166"/>
      <c r="B6" s="167"/>
      <c r="C6" s="168"/>
      <c r="D6" s="169">
        <v>16040</v>
      </c>
      <c r="E6" s="170"/>
      <c r="F6" s="171">
        <v>27259</v>
      </c>
      <c r="G6" s="172"/>
      <c r="H6" s="173"/>
    </row>
    <row r="7" spans="1:8" x14ac:dyDescent="0.15">
      <c r="A7" s="154" t="s">
        <v>559</v>
      </c>
      <c r="B7" s="159"/>
      <c r="C7" s="160"/>
      <c r="D7" s="161">
        <v>16193</v>
      </c>
      <c r="E7" s="162"/>
      <c r="F7" s="163">
        <v>52308</v>
      </c>
      <c r="G7" s="164"/>
      <c r="H7" s="165"/>
    </row>
    <row r="8" spans="1:8" x14ac:dyDescent="0.15">
      <c r="A8" s="166"/>
      <c r="B8" s="167"/>
      <c r="C8" s="168"/>
      <c r="D8" s="169">
        <v>14231</v>
      </c>
      <c r="E8" s="170"/>
      <c r="F8" s="171">
        <v>28695</v>
      </c>
      <c r="G8" s="172"/>
      <c r="H8" s="173"/>
    </row>
    <row r="9" spans="1:8" x14ac:dyDescent="0.15">
      <c r="A9" s="154" t="s">
        <v>560</v>
      </c>
      <c r="B9" s="159"/>
      <c r="C9" s="160"/>
      <c r="D9" s="161">
        <v>27181</v>
      </c>
      <c r="E9" s="162"/>
      <c r="F9" s="163">
        <v>46402</v>
      </c>
      <c r="G9" s="164"/>
      <c r="H9" s="165"/>
    </row>
    <row r="10" spans="1:8" x14ac:dyDescent="0.15">
      <c r="A10" s="166"/>
      <c r="B10" s="167"/>
      <c r="C10" s="168"/>
      <c r="D10" s="169">
        <v>19678</v>
      </c>
      <c r="E10" s="170"/>
      <c r="F10" s="171">
        <v>26897</v>
      </c>
      <c r="G10" s="172"/>
      <c r="H10" s="173"/>
    </row>
    <row r="11" spans="1:8" x14ac:dyDescent="0.15">
      <c r="A11" s="154" t="s">
        <v>561</v>
      </c>
      <c r="B11" s="159"/>
      <c r="C11" s="160"/>
      <c r="D11" s="161">
        <v>67413</v>
      </c>
      <c r="E11" s="162"/>
      <c r="F11" s="163">
        <v>66343</v>
      </c>
      <c r="G11" s="164"/>
      <c r="H11" s="165"/>
    </row>
    <row r="12" spans="1:8" x14ac:dyDescent="0.15">
      <c r="A12" s="166"/>
      <c r="B12" s="167"/>
      <c r="C12" s="174"/>
      <c r="D12" s="169">
        <v>32984</v>
      </c>
      <c r="E12" s="170"/>
      <c r="F12" s="171">
        <v>34529</v>
      </c>
      <c r="G12" s="172"/>
      <c r="H12" s="173"/>
    </row>
    <row r="13" spans="1:8" x14ac:dyDescent="0.15">
      <c r="A13" s="154"/>
      <c r="B13" s="159"/>
      <c r="C13" s="175"/>
      <c r="D13" s="176">
        <v>31004</v>
      </c>
      <c r="E13" s="177"/>
      <c r="F13" s="178">
        <v>54950</v>
      </c>
      <c r="G13" s="179"/>
      <c r="H13" s="165"/>
    </row>
    <row r="14" spans="1:8" x14ac:dyDescent="0.15">
      <c r="A14" s="166"/>
      <c r="B14" s="167"/>
      <c r="C14" s="168"/>
      <c r="D14" s="169">
        <v>20832</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v>
      </c>
      <c r="C19" s="180">
        <f>ROUND(VALUE(SUBSTITUTE(実質収支比率等に係る経年分析!G$48,"▲","-")),2)</f>
        <v>5.81</v>
      </c>
      <c r="D19" s="180">
        <f>ROUND(VALUE(SUBSTITUTE(実質収支比率等に係る経年分析!H$48,"▲","-")),2)</f>
        <v>6.5</v>
      </c>
      <c r="E19" s="180">
        <f>ROUND(VALUE(SUBSTITUTE(実質収支比率等に係る経年分析!I$48,"▲","-")),2)</f>
        <v>6.27</v>
      </c>
      <c r="F19" s="180">
        <f>ROUND(VALUE(SUBSTITUTE(実質収支比率等に係る経年分析!J$48,"▲","-")),2)</f>
        <v>5.41</v>
      </c>
    </row>
    <row r="20" spans="1:11" x14ac:dyDescent="0.15">
      <c r="A20" s="180" t="s">
        <v>55</v>
      </c>
      <c r="B20" s="180">
        <f>ROUND(VALUE(SUBSTITUTE(実質収支比率等に係る経年分析!F$47,"▲","-")),2)</f>
        <v>15.32</v>
      </c>
      <c r="C20" s="180">
        <f>ROUND(VALUE(SUBSTITUTE(実質収支比率等に係る経年分析!G$47,"▲","-")),2)</f>
        <v>15.34</v>
      </c>
      <c r="D20" s="180">
        <f>ROUND(VALUE(SUBSTITUTE(実質収支比率等に係る経年分析!H$47,"▲","-")),2)</f>
        <v>15.22</v>
      </c>
      <c r="E20" s="180">
        <f>ROUND(VALUE(SUBSTITUTE(実質収支比率等に係る経年分析!I$47,"▲","-")),2)</f>
        <v>15.11</v>
      </c>
      <c r="F20" s="180">
        <f>ROUND(VALUE(SUBSTITUTE(実質収支比率等に係る経年分析!J$47,"▲","-")),2)</f>
        <v>15.09</v>
      </c>
    </row>
    <row r="21" spans="1:11" x14ac:dyDescent="0.15">
      <c r="A21" s="180" t="s">
        <v>56</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-0.83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春雨墓苑事業特別会計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2.4500000000000002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3097</v>
      </c>
      <c r="E42" s="182"/>
      <c r="F42" s="182"/>
      <c r="G42" s="182">
        <f>'実質公債費比率（分子）の構造'!L$52</f>
        <v>3110</v>
      </c>
      <c r="H42" s="182"/>
      <c r="I42" s="182"/>
      <c r="J42" s="182">
        <f>'実質公債費比率（分子）の構造'!M$52</f>
        <v>3175</v>
      </c>
      <c r="K42" s="182"/>
      <c r="L42" s="182"/>
      <c r="M42" s="182">
        <f>'実質公債費比率（分子）の構造'!N$52</f>
        <v>3292</v>
      </c>
      <c r="N42" s="182"/>
      <c r="O42" s="182"/>
      <c r="P42" s="182">
        <f>'実質公債費比率（分子）の構造'!O$52</f>
        <v>3246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425</v>
      </c>
      <c r="C45" s="182"/>
      <c r="D45" s="182"/>
      <c r="E45" s="182">
        <f>'実質公債費比率（分子）の構造'!L$49</f>
        <v>408</v>
      </c>
      <c r="F45" s="182"/>
      <c r="G45" s="182"/>
      <c r="H45" s="182">
        <f>'実質公債費比率（分子）の構造'!M$49</f>
        <v>849</v>
      </c>
      <c r="I45" s="182"/>
      <c r="J45" s="182"/>
      <c r="K45" s="182">
        <f>'実質公債費比率（分子）の構造'!N$49</f>
        <v>736</v>
      </c>
      <c r="L45" s="182"/>
      <c r="M45" s="182"/>
      <c r="N45" s="182">
        <f>'実質公債費比率（分子）の構造'!O$49</f>
        <v>1092</v>
      </c>
      <c r="O45" s="182"/>
      <c r="P45" s="182"/>
    </row>
    <row r="46" spans="1:16" x14ac:dyDescent="0.15">
      <c r="A46" s="182" t="s">
        <v>67</v>
      </c>
      <c r="B46" s="182">
        <f>'実質公債費比率（分子）の構造'!K$48</f>
        <v>445</v>
      </c>
      <c r="C46" s="182"/>
      <c r="D46" s="182"/>
      <c r="E46" s="182">
        <f>'実質公債費比率（分子）の構造'!L$48</f>
        <v>455</v>
      </c>
      <c r="F46" s="182"/>
      <c r="G46" s="182"/>
      <c r="H46" s="182">
        <f>'実質公債費比率（分子）の構造'!M$48</f>
        <v>480</v>
      </c>
      <c r="I46" s="182"/>
      <c r="J46" s="182"/>
      <c r="K46" s="182">
        <f>'実質公債費比率（分子）の構造'!N$48</f>
        <v>488</v>
      </c>
      <c r="L46" s="182"/>
      <c r="M46" s="182"/>
      <c r="N46" s="182">
        <f>'実質公債費比率（分子）の構造'!O$48</f>
        <v>525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2172</v>
      </c>
      <c r="C49" s="182"/>
      <c r="D49" s="182"/>
      <c r="E49" s="182">
        <f>'実質公債費比率（分子）の構造'!L$45</f>
        <v>2206</v>
      </c>
      <c r="F49" s="182"/>
      <c r="G49" s="182"/>
      <c r="H49" s="182">
        <f>'実質公債費比率（分子）の構造'!M$45</f>
        <v>2226</v>
      </c>
      <c r="I49" s="182"/>
      <c r="J49" s="182"/>
      <c r="K49" s="182">
        <f>'実質公債費比率（分子）の構造'!N$45</f>
        <v>2219</v>
      </c>
      <c r="L49" s="182"/>
      <c r="M49" s="182"/>
      <c r="N49" s="182">
        <f>'実質公債費比率（分子）の構造'!O$45</f>
        <v>2165</v>
      </c>
      <c r="O49" s="182"/>
      <c r="P49" s="182"/>
    </row>
    <row r="50" spans="1:16" x14ac:dyDescent="0.15">
      <c r="A50" s="182" t="s">
        <v>71</v>
      </c>
      <c r="B50" s="182" t="e">
        <f>NA()</f>
        <v>#N/A</v>
      </c>
      <c r="C50" s="182">
        <f>IF(ISNUMBER('実質公債費比率（分子）の構造'!K$53),'実質公債費比率（分子）の構造'!K$53,NA())</f>
        <v>-55</v>
      </c>
      <c r="D50" s="182" t="e">
        <f>NA()</f>
        <v>#N/A</v>
      </c>
      <c r="E50" s="182" t="e">
        <f>NA()</f>
        <v>#N/A</v>
      </c>
      <c r="F50" s="182">
        <f>IF(ISNUMBER('実質公債費比率（分子）の構造'!L$53),'実質公債費比率（分子）の構造'!L$53,NA())</f>
        <v>-41</v>
      </c>
      <c r="G50" s="182" t="e">
        <f>NA()</f>
        <v>#N/A</v>
      </c>
      <c r="H50" s="182" t="e">
        <f>NA()</f>
        <v>#N/A</v>
      </c>
      <c r="I50" s="182">
        <f>IF(ISNUMBER('実質公債費比率（分子）の構造'!M$53),'実質公債費比率（分子）の構造'!M$53,NA())</f>
        <v>380</v>
      </c>
      <c r="J50" s="182" t="e">
        <f>NA()</f>
        <v>#N/A</v>
      </c>
      <c r="K50" s="182" t="e">
        <f>NA()</f>
        <v>#N/A</v>
      </c>
      <c r="L50" s="182">
        <f>IF(ISNUMBER('実質公債費比率（分子）の構造'!N$53),'実質公債費比率（分子）の構造'!N$53,NA())</f>
        <v>151</v>
      </c>
      <c r="M50" s="182" t="e">
        <f>NA()</f>
        <v>#N/A</v>
      </c>
      <c r="N50" s="182" t="e">
        <f>NA()</f>
        <v>#N/A</v>
      </c>
      <c r="O50" s="182">
        <f>IF(ISNUMBER('実質公債費比率（分子）の構造'!O$53),'実質公債費比率（分子）の構造'!O$53,NA())</f>
        <v>536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29511</v>
      </c>
      <c r="E56" s="181"/>
      <c r="F56" s="181"/>
      <c r="G56" s="181">
        <f>'将来負担比率（分子）の構造'!J$52</f>
        <v>30023</v>
      </c>
      <c r="H56" s="181"/>
      <c r="I56" s="181"/>
      <c r="J56" s="181">
        <f>'将来負担比率（分子）の構造'!K$52</f>
        <v>32449</v>
      </c>
      <c r="K56" s="181"/>
      <c r="L56" s="181"/>
      <c r="M56" s="181">
        <f>'将来負担比率（分子）の構造'!L$52</f>
        <v>33505</v>
      </c>
      <c r="N56" s="181"/>
      <c r="O56" s="181"/>
      <c r="P56" s="181">
        <f>'将来負担比率（分子）の構造'!M$52</f>
        <v>34415</v>
      </c>
    </row>
    <row r="57" spans="1:16" x14ac:dyDescent="0.15">
      <c r="A57" s="181" t="s">
        <v>42</v>
      </c>
      <c r="B57" s="181"/>
      <c r="C57" s="181"/>
      <c r="D57" s="181">
        <f>'将来負担比率（分子）の構造'!I$51</f>
        <v>7549</v>
      </c>
      <c r="E57" s="181"/>
      <c r="F57" s="181"/>
      <c r="G57" s="181">
        <f>'将来負担比率（分子）の構造'!J$51</f>
        <v>7348</v>
      </c>
      <c r="H57" s="181"/>
      <c r="I57" s="181"/>
      <c r="J57" s="181">
        <f>'将来負担比率（分子）の構造'!K$51</f>
        <v>7199</v>
      </c>
      <c r="K57" s="181"/>
      <c r="L57" s="181"/>
      <c r="M57" s="181">
        <f>'将来負担比率（分子）の構造'!L$51</f>
        <v>7572</v>
      </c>
      <c r="N57" s="181"/>
      <c r="O57" s="181"/>
      <c r="P57" s="181">
        <f>'将来負担比率（分子）の構造'!M$51</f>
        <v>8016</v>
      </c>
    </row>
    <row r="58" spans="1:16" x14ac:dyDescent="0.15">
      <c r="A58" s="181" t="s">
        <v>41</v>
      </c>
      <c r="B58" s="181"/>
      <c r="C58" s="181"/>
      <c r="D58" s="181">
        <f>'将来負担比率（分子）の構造'!I$50</f>
        <v>6885</v>
      </c>
      <c r="E58" s="181"/>
      <c r="F58" s="181"/>
      <c r="G58" s="181">
        <f>'将来負担比率（分子）の構造'!J$50</f>
        <v>8259</v>
      </c>
      <c r="H58" s="181"/>
      <c r="I58" s="181"/>
      <c r="J58" s="181">
        <f>'将来負担比率（分子）の構造'!K$50</f>
        <v>9036</v>
      </c>
      <c r="K58" s="181"/>
      <c r="L58" s="181"/>
      <c r="M58" s="181">
        <f>'将来負担比率（分子）の構造'!L$50</f>
        <v>9295</v>
      </c>
      <c r="N58" s="181"/>
      <c r="O58" s="181"/>
      <c r="P58" s="181">
        <f>'将来負担比率（分子）の構造'!M$50</f>
        <v>9548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305</v>
      </c>
      <c r="C61" s="181"/>
      <c r="D61" s="181"/>
      <c r="E61" s="181">
        <f>'将来負担比率（分子）の構造'!J$46</f>
        <v>227</v>
      </c>
      <c r="F61" s="181"/>
      <c r="G61" s="181"/>
      <c r="H61" s="181">
        <f>'将来負担比率（分子）の構造'!K$46</f>
        <v>217</v>
      </c>
      <c r="I61" s="181"/>
      <c r="J61" s="181"/>
      <c r="K61" s="181">
        <f>'将来負担比率（分子）の構造'!L$46</f>
        <v>1138</v>
      </c>
      <c r="L61" s="181"/>
      <c r="M61" s="181"/>
      <c r="N61" s="181" t="str">
        <f>'将来負担比率（分子）の構造'!M$46</f>
        <v>-</v>
      </c>
      <c r="O61" s="181"/>
      <c r="P61" s="181"/>
    </row>
    <row r="62" spans="1:16" x14ac:dyDescent="0.15">
      <c r="A62" s="181" t="s">
        <v>35</v>
      </c>
      <c r="B62" s="181">
        <f>'将来負担比率（分子）の構造'!I$45</f>
        <v>4688</v>
      </c>
      <c r="C62" s="181"/>
      <c r="D62" s="181"/>
      <c r="E62" s="181">
        <f>'将来負担比率（分子）の構造'!J$45</f>
        <v>4827</v>
      </c>
      <c r="F62" s="181"/>
      <c r="G62" s="181"/>
      <c r="H62" s="181">
        <f>'将来負担比率（分子）の構造'!K$45</f>
        <v>4630</v>
      </c>
      <c r="I62" s="181"/>
      <c r="J62" s="181"/>
      <c r="K62" s="181">
        <f>'将来負担比率（分子）の構造'!L$45</f>
        <v>4711</v>
      </c>
      <c r="L62" s="181"/>
      <c r="M62" s="181"/>
      <c r="N62" s="181">
        <f>'将来負担比率（分子）の構造'!M$45</f>
        <v>4637</v>
      </c>
      <c r="O62" s="181"/>
      <c r="P62" s="181"/>
    </row>
    <row r="63" spans="1:16" x14ac:dyDescent="0.15">
      <c r="A63" s="181" t="s">
        <v>34</v>
      </c>
      <c r="B63" s="181">
        <f>'将来負担比率（分子）の構造'!I$44</f>
        <v>4117</v>
      </c>
      <c r="C63" s="181"/>
      <c r="D63" s="181"/>
      <c r="E63" s="181">
        <f>'将来負担比率（分子）の構造'!J$44</f>
        <v>3492</v>
      </c>
      <c r="F63" s="181"/>
      <c r="G63" s="181"/>
      <c r="H63" s="181">
        <f>'将来負担比率（分子）の構造'!K$44</f>
        <v>8211</v>
      </c>
      <c r="I63" s="181"/>
      <c r="J63" s="181"/>
      <c r="K63" s="181">
        <f>'将来負担比率（分子）の構造'!L$44</f>
        <v>12889</v>
      </c>
      <c r="L63" s="181"/>
      <c r="M63" s="181"/>
      <c r="N63" s="181">
        <f>'将来負担比率（分子）の構造'!M$44</f>
        <v>15614</v>
      </c>
      <c r="O63" s="181"/>
      <c r="P63" s="181"/>
    </row>
    <row r="64" spans="1:16" x14ac:dyDescent="0.15">
      <c r="A64" s="181" t="s">
        <v>33</v>
      </c>
      <c r="B64" s="181">
        <f>'将来負担比率（分子）の構造'!I$43</f>
        <v>6384</v>
      </c>
      <c r="C64" s="181"/>
      <c r="D64" s="181"/>
      <c r="E64" s="181">
        <f>'将来負担比率（分子）の構造'!J$43</f>
        <v>6872</v>
      </c>
      <c r="F64" s="181"/>
      <c r="G64" s="181"/>
      <c r="H64" s="181">
        <f>'将来負担比率（分子）の構造'!K$43</f>
        <v>7127</v>
      </c>
      <c r="I64" s="181"/>
      <c r="J64" s="181"/>
      <c r="K64" s="181">
        <f>'将来負担比率（分子）の構造'!L$43</f>
        <v>7554</v>
      </c>
      <c r="L64" s="181"/>
      <c r="M64" s="181"/>
      <c r="N64" s="181">
        <f>'将来負担比率（分子）の構造'!M$43</f>
        <v>7656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592</v>
      </c>
      <c r="L65" s="181"/>
      <c r="M65" s="181"/>
      <c r="N65" s="181">
        <f>'将来負担比率（分子）の構造'!M$42</f>
        <v>520</v>
      </c>
      <c r="O65" s="181"/>
      <c r="P65" s="181"/>
    </row>
    <row r="66" spans="1:16" x14ac:dyDescent="0.15">
      <c r="A66" s="181" t="s">
        <v>31</v>
      </c>
      <c r="B66" s="181">
        <f>'将来負担比率（分子）の構造'!I$41</f>
        <v>24032</v>
      </c>
      <c r="C66" s="181"/>
      <c r="D66" s="181"/>
      <c r="E66" s="181">
        <f>'将来負担比率（分子）の構造'!J$41</f>
        <v>22768</v>
      </c>
      <c r="F66" s="181"/>
      <c r="G66" s="181"/>
      <c r="H66" s="181">
        <f>'将来負担比率（分子）の構造'!K$41</f>
        <v>22366</v>
      </c>
      <c r="I66" s="181"/>
      <c r="J66" s="181"/>
      <c r="K66" s="181">
        <f>'将来負担比率（分子）の構造'!L$41</f>
        <v>22598</v>
      </c>
      <c r="L66" s="181"/>
      <c r="M66" s="181"/>
      <c r="N66" s="181">
        <f>'将来負担比率（分子）の構造'!M$41</f>
        <v>25733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2180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3607</v>
      </c>
      <c r="C72" s="185">
        <f>基金残高に係る経年分析!G55</f>
        <v>3609</v>
      </c>
      <c r="D72" s="185">
        <f>基金残高に係る経年分析!H55</f>
        <v>3612</v>
      </c>
    </row>
    <row r="73" spans="1:16" x14ac:dyDescent="0.15">
      <c r="A73" s="184" t="s">
        <v>78</v>
      </c>
      <c r="B73" s="185">
        <f>基金残高に係る経年分析!F56</f>
        <v>46</v>
      </c>
      <c r="C73" s="185">
        <f>基金残高に係る経年分析!G56</f>
        <v>46</v>
      </c>
      <c r="D73" s="185">
        <f>基金残高に係る経年分析!H56</f>
        <v>46</v>
      </c>
    </row>
    <row r="74" spans="1:16" x14ac:dyDescent="0.15">
      <c r="A74" s="184" t="s">
        <v>79</v>
      </c>
      <c r="B74" s="185">
        <f>基金残高に係る経年分析!F57</f>
        <v>4198</v>
      </c>
      <c r="C74" s="185">
        <f>基金残高に係る経年分析!G57</f>
        <v>4535</v>
      </c>
      <c r="D74" s="185">
        <f>基金残高に係る経年分析!H57</f>
        <v>4302</v>
      </c>
    </row>
  </sheetData>
  <sheetProtection algorithmName="SHA-512" hashValue="RuEjLr5RGSROXuUDc5hQziHQcmLbyZRM6akhsRCzu2GA5Xy4NU7K7ullXoLtwKIW0F1WNrQJnLnk9KgkOW2sqQ==" saltValue="UsAfM8Wg5WJfsn3j7vX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2021-03-10T06:11:44Z</cp:lastPrinted>
  <dcterms:created xsi:type="dcterms:W3CDTF">2021-02-05T02:56:22Z</dcterms:created>
  <dcterms:modified xsi:type="dcterms:W3CDTF">2021-09-30T07:16:31Z</dcterms:modified>
  <cp:category/>
</cp:coreProperties>
</file>