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O38" i="10"/>
  <c r="BE38" i="10"/>
  <c r="AM38" i="10"/>
  <c r="CO37" i="10"/>
  <c r="BE37" i="10"/>
  <c r="AM37" i="10"/>
  <c r="CO36" i="10"/>
  <c r="BE36" i="10"/>
  <c r="BE35" i="10"/>
  <c r="BW34" i="10"/>
  <c r="BW35" i="10" s="1"/>
  <c r="BW36" i="10" s="1"/>
  <c r="BW37" i="10" s="1"/>
  <c r="BW38" i="10" s="1"/>
  <c r="BW39" i="10" s="1"/>
  <c r="BW40" i="10" s="1"/>
  <c r="BE34" i="10"/>
  <c r="C34" i="10"/>
  <c r="C35" i="10" l="1"/>
  <c r="C36" i="10" s="1"/>
  <c r="C37" i="10" s="1"/>
  <c r="C38" i="10" s="1"/>
  <c r="C39"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CO34" i="10" l="1"/>
  <c r="CO35" i="10" s="1"/>
</calcChain>
</file>

<file path=xl/sharedStrings.xml><?xml version="1.0" encoding="utf-8"?>
<sst xmlns="http://schemas.openxmlformats.org/spreadsheetml/2006/main" count="1136" uniqueCount="627">
  <si>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</si>
  <si>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</si>
  <si>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</si>
  <si>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</si>
  <si>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</si>
  <si>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</si>
  <si>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</si>
  <si>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</si>
  <si>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</si>
  <si>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</si>
  <si>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</si>
  <si>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</si>
  <si>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</si>
  <si>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</si>
  <si>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</si>
  <si>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</si>
  <si>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</si>
  <si>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</si>
  <si>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</si>
  <si>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</si>
  <si>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</si>
  <si>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</si>
  <si>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</si>
  <si>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</si>
  <si>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</si>
  <si>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</si>
  <si>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</si>
  <si>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</si>
  <si>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</si>
  <si>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</si>
  <si>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</si>
  <si>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</si>
  <si>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</si>
  <si>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</si>
  <si>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</si>
  <si>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</si>
  <si>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</si>
  <si>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</si>
  <si>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</si>
  <si>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</si>
  <si>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</si>
  <si>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</si>
  <si>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</si>
  <si>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</si>
  <si>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</si>
  <si>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</si>
  <si>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</si>
  <si>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</si>
  <si>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</si>
  <si>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</si>
  <si>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</si>
  <si>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</si>
  <si>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</si>
  <si>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</si>
  <si>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</si>
  <si>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</si>
  <si>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</si>
  <si>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</si>
  <si>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</si>
  <si>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</si>
  <si>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</si>
  <si>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</si>
  <si>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</si>
  <si>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</si>
  <si>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</si>
  <si>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</si>
  <si>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</si>
  <si>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</si>
  <si>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</si>
  <si>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</si>
  <si>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</si>
  <si>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</si>
  <si>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</si>
  <si>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</si>
  <si>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</si>
  <si>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</si>
  <si>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</si>
  <si>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</si>
  <si>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</si>
  <si>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</si>
  <si>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</si>
  <si>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</si>
  <si>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</si>
  <si>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</si>
  <si>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</si>
  <si>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</si>
  <si>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</si>
  <si>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</si>
  <si>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</si>
  <si>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</si>
  <si>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</si>
  <si>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</si>
  <si>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</si>
  <si>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</si>
  <si>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</si>
  <si>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</si>
  <si>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</si>
  <si>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</si>
  <si>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半田市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</si>
  <si>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</si>
  <si>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</si>
  <si>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</si>
  <si>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</si>
  <si>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</si>
  <si>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</si>
  <si>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</si>
  <si>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</si>
  <si>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</si>
  <si>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</si>
  <si>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</si>
  <si>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</si>
  <si>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</si>
  <si>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</si>
  <si>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</si>
  <si>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</si>
  <si>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</si>
  <si>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</si>
  <si>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</si>
  <si>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</si>
  <si>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</si>
  <si>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</si>
  <si>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</si>
  <si>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</si>
  <si>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</si>
  <si>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</si>
  <si>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</si>
  <si>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</si>
  <si>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</si>
  <si>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</si>
  <si>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</si>
  <si>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</si>
  <si>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</si>
  <si>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</si>
  <si>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</si>
  <si>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</si>
  <si>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</si>
  <si>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</si>
  <si>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</si>
  <si>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</si>
  <si>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</si>
  <si>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</si>
  <si>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</si>
  <si>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</si>
  <si>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</si>
  <si>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</si>
  <si>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</si>
  <si>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</si>
  <si>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</si>
  <si>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</si>
  <si>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</si>
  <si>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</si>
  <si>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</si>
  <si>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</si>
  <si>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</si>
  <si>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</si>
  <si>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</si>
  <si>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</si>
  <si>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</si>
  <si>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</si>
  <si>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</si>
  <si>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</si>
  <si>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</si>
  <si>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</si>
  <si>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</si>
  <si>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</si>
  <si>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</si>
  <si>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</si>
  <si>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</si>
  <si>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</si>
  <si>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</si>
  <si>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</si>
  <si>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</si>
  <si>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</si>
  <si>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</si>
  <si>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</si>
  <si>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</si>
  <si>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</si>
  <si>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</si>
  <si>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</si>
  <si>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</si>
  <si>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</si>
  <si>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</si>
  <si>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</si>
  <si>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</si>
  <si>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</si>
  <si>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</si>
  <si>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</si>
  <si>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</si>
  <si>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</si>
  <si>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</si>
  <si>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</si>
  <si>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</si>
  <si>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</si>
  <si>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</si>
  <si>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</si>
  <si>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</si>
  <si>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</si>
  <si>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</si>
  <si>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</si>
  <si>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</si>
  <si>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</si>
  <si>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</si>
  <si>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</si>
  <si>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</si>
  <si>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</si>
  <si>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</si>
  <si>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</si>
  <si>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</si>
  <si>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</si>
  <si>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</si>
  <si>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</si>
  <si>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</si>
  <si>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</si>
  <si>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</si>
  <si>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</si>
  <si>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</si>
  <si>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</si>
  <si>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</si>
  <si>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</si>
  <si>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</si>
  <si>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</si>
  <si>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</si>
  <si>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</si>
  <si>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</si>
  <si>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</si>
  <si>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</si>
  <si>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</si>
  <si>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</si>
  <si>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</si>
  <si>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</si>
  <si>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</si>
  <si>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</si>
  <si>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</si>
  <si>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</si>
  <si>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</si>
  <si>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</si>
  <si>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</si>
  <si>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</si>
  <si>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</si>
  <si>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</si>
  <si>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</si>
  <si>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</si>
  <si>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</si>
  <si>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</si>
  <si>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</si>
  <si>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</si>
  <si>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</si>
  <si>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</si>
  <si>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</si>
  <si>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</si>
  <si>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</si>
  <si>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</si>
  <si>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</si>
  <si>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</si>
  <si>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</si>
  <si>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</si>
  <si>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</si>
  <si>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</si>
  <si>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</si>
  <si>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</si>
  <si>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</si>
  <si>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</si>
  <si>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</si>
  <si>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</si>
  <si>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</si>
  <si>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</si>
  <si>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</si>
  <si>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</si>
  <si>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</si>
  <si>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</si>
  <si>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</si>
  <si>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</si>
  <si>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</si>
  <si>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</si>
  <si>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</si>
  <si>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</si>
  <si>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</si>
  <si>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</si>
  <si>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</si>
  <si>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</si>
  <si>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</si>
  <si>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</si>
  <si>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</si>
  <si>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</si>
  <si>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</si>
  <si>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</si>
  <si>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</si>
  <si>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</si>
  <si>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</si>
  <si>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</si>
  <si>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</si>
  <si>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</si>
  <si>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</si>
  <si>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</si>
  <si>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</si>
  <si>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</si>
  <si>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</si>
  <si>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</si>
  <si>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</si>
  <si>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</si>
  <si>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</si>
  <si>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</si>
  <si>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</si>
  <si>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</si>
  <si>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</si>
  <si>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</si>
  <si>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</si>
  <si>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</si>
  <si>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</si>
  <si>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</si>
  <si>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</si>
  <si>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</si>
  <si>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</si>
  <si>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</si>
  <si>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</si>
  <si>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</si>
  <si>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</si>
  <si>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</si>
  <si>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</si>
  <si>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</si>
  <si>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</si>
  <si>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</si>
  <si>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</si>
  <si>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</si>
  <si>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</si>
  <si>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</si>
  <si>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</si>
  <si>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</si>
  <si>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</si>
  <si>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</si>
  <si>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</si>
  <si>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</si>
  <si>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</si>
  <si>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</si>
  <si>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</si>
  <si>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</si>
  <si>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</si>
  <si>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</si>
  <si>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</si>
  <si>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</si>
  <si>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</si>
  <si>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</si>
  <si>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</si>
  <si>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</si>
  <si>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</si>
  <si>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</si>
  <si>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</si>
  <si>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</si>
  <si>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</si>
  <si>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</si>
  <si>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</si>
  <si>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</si>
  <si>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</si>
  <si>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</si>
  <si>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</si>
  <si>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</si>
  <si>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</si>
  <si>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</si>
  <si>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</si>
  <si>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</si>
  <si>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</si>
  <si>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</si>
  <si>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</si>
  <si>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</si>
  <si>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</si>
  <si>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</si>
  <si>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</si>
  <si>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</si>
  <si>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</si>
  <si>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</si>
  <si>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</si>
  <si>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</si>
  <si>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</si>
  <si>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</si>
  <si>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</si>
  <si>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</si>
  <si>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</si>
  <si>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</si>
  <si>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</si>
  <si>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</si>
  <si>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</si>
  <si>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</si>
  <si>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</si>
  <si>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</si>
  <si>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</si>
  <si>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</si>
  <si>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</si>
  <si>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</si>
  <si>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中小企業従業員退職金等福祉共済事業特別会計</t>
    <phoneticPr fontId="5"/>
  </si>
  <si>
    <t>-</t>
    <phoneticPr fontId="5"/>
  </si>
  <si>
    <t>乙川中部土地区画整理事業特別会計</t>
    <phoneticPr fontId="5"/>
  </si>
  <si>
    <t>ＪＲ半田駅前土地区画整理事業特別会計</t>
    <phoneticPr fontId="5"/>
  </si>
  <si>
    <t>-</t>
    <phoneticPr fontId="5"/>
  </si>
  <si>
    <t>学校給食特別会計</t>
    <phoneticPr fontId="5"/>
  </si>
  <si>
    <t>黒石墓地事業特別会計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</si>
  <si>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</si>
  <si>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</si>
  <si>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</si>
  <si>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</si>
  <si>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</si>
  <si>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</si>
  <si>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</si>
  <si>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</si>
  <si>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</si>
  <si>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</si>
  <si>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</si>
  <si>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</si>
  <si>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</si>
  <si>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</si>
  <si>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</si>
  <si>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モーターボート競走事業特別会計</t>
    <phoneticPr fontId="5"/>
  </si>
  <si>
    <t>-</t>
    <phoneticPr fontId="5"/>
  </si>
  <si>
    <t>国民健康保険事業特別会計</t>
    <phoneticPr fontId="5"/>
  </si>
  <si>
    <t>介護保険事業特別会計</t>
    <phoneticPr fontId="5"/>
  </si>
  <si>
    <t>後期高齢者医療事業特別会計</t>
    <phoneticPr fontId="5"/>
  </si>
  <si>
    <t>半田市立半田病院事業会計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</si>
  <si>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</si>
  <si>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</si>
  <si>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</si>
  <si>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</si>
  <si>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</si>
  <si>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</si>
  <si>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</si>
  <si>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</si>
  <si>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</si>
  <si>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</si>
  <si>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</si>
  <si>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</si>
  <si>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</si>
  <si>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</si>
  <si>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</si>
  <si>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</si>
  <si>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</si>
  <si>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</si>
  <si>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</si>
  <si>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</si>
  <si>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</si>
  <si>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</si>
  <si>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</si>
  <si>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</si>
  <si>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</si>
  <si>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</si>
  <si>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</si>
  <si>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</si>
  <si>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</si>
  <si>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</si>
  <si>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</si>
  <si>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</si>
  <si>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</si>
  <si>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</si>
  <si>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</si>
  <si>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</si>
  <si>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</si>
  <si>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</si>
  <si>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</si>
  <si>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</si>
  <si>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</si>
  <si>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</si>
  <si>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</si>
  <si>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</si>
  <si>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</si>
  <si>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</si>
  <si>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</si>
  <si>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</si>
  <si>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</si>
  <si>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</si>
  <si>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</si>
  <si>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</si>
  <si>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</si>
  <si>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</si>
  <si>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</si>
  <si>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</si>
  <si>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</si>
  <si>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</si>
  <si>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</si>
  <si>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</si>
  <si>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</si>
  <si>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</si>
  <si>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</si>
  <si>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</si>
  <si>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</si>
  <si>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</si>
  <si>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</si>
  <si>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</si>
  <si>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</si>
  <si>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</si>
  <si>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</si>
  <si>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半田市立半田病院事業会計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</si>
  <si>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</si>
  <si>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</si>
  <si>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</si>
  <si>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モーターボート競走事業特別会計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</si>
  <si>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</si>
  <si>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</si>
  <si>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</si>
  <si>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</si>
  <si>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</si>
  <si>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</si>
  <si>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</si>
  <si>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</si>
  <si>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</si>
  <si>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</si>
  <si>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</si>
  <si>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</si>
  <si>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</si>
  <si>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</si>
  <si>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</si>
  <si>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</si>
  <si>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</si>
  <si>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</si>
  <si>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</si>
  <si>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</si>
  <si>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</si>
  <si>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</si>
  <si>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</si>
  <si>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</si>
  <si>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</si>
  <si>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</si>
  <si>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</si>
  <si>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</si>
  <si>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</si>
  <si>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</si>
  <si>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</si>
  <si>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</si>
  <si>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</si>
  <si>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</si>
  <si>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</si>
  <si>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</si>
  <si>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</si>
  <si>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</si>
  <si>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</si>
  <si>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</si>
  <si>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</si>
  <si>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</si>
  <si>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</si>
  <si>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</si>
  <si>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</si>
  <si>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</si>
  <si>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</si>
  <si>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</si>
  <si>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</si>
  <si>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</si>
  <si>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</si>
  <si>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</si>
  <si>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</si>
  <si>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</si>
  <si>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</si>
  <si>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</si>
  <si>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</si>
  <si>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</si>
  <si>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</si>
  <si>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</si>
  <si>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</si>
  <si>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</si>
  <si>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</si>
  <si>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</si>
  <si>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</si>
  <si>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</si>
  <si>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</si>
  <si>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</si>
  <si>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</si>
  <si>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</si>
  <si>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</si>
  <si>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</si>
  <si>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</si>
  <si>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</si>
  <si>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</si>
  <si>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</si>
  <si>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</si>
  <si>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</si>
  <si>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</si>
  <si>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</si>
  <si>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</si>
  <si>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</si>
  <si>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</si>
  <si>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</si>
  <si>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</si>
  <si>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</si>
  <si>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0.04</t>
  </si>
  <si>
    <t>▲ 1.42</t>
  </si>
  <si>
    <t>▲ 0.98</t>
  </si>
  <si>
    <t>半田市立半田病院事業会計</t>
  </si>
  <si>
    <t>一般会計</t>
  </si>
  <si>
    <t>水道事業会計</t>
  </si>
  <si>
    <t>下水道事業会計</t>
  </si>
  <si>
    <t>介護保険事業特別会計</t>
  </si>
  <si>
    <t>国民健康保険事業特別会計</t>
  </si>
  <si>
    <t>乙川中部土地区画整理事業特別会計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</si>
  <si>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</si>
  <si>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</si>
  <si>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</si>
  <si>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</si>
  <si>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</si>
  <si>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</si>
  <si>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</si>
  <si>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</si>
  <si>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</si>
  <si>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</si>
  <si>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</si>
  <si>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</si>
  <si>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半田常滑看護専門学校</t>
    <rPh sb="0" eb="2">
      <t>ハンダ</t>
    </rPh>
    <rPh sb="2" eb="4">
      <t>トコナメ</t>
    </rPh>
    <rPh sb="4" eb="6">
      <t>カンゴ</t>
    </rPh>
    <rPh sb="6" eb="8">
      <t>センモン</t>
    </rPh>
    <rPh sb="8" eb="10">
      <t>ガッコウ</t>
    </rPh>
    <phoneticPr fontId="2"/>
  </si>
  <si>
    <t>中部知多衛生組合</t>
    <rPh sb="0" eb="2">
      <t>チュウブ</t>
    </rPh>
    <rPh sb="2" eb="4">
      <t>チタ</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</si>
  <si>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</si>
  <si>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</si>
  <si>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</si>
  <si>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</si>
  <si>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</si>
  <si>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半田市土地開発公社</t>
    <phoneticPr fontId="2"/>
  </si>
  <si>
    <t>-</t>
    <phoneticPr fontId="2"/>
  </si>
  <si>
    <t>知多南部卸売市場</t>
    <rPh sb="0" eb="2">
      <t>チタ</t>
    </rPh>
    <rPh sb="2" eb="4">
      <t>ナンブ</t>
    </rPh>
    <rPh sb="4" eb="6">
      <t>オロシウ</t>
    </rPh>
    <rPh sb="6" eb="8">
      <t>シジョウ</t>
    </rPh>
    <phoneticPr fontId="2"/>
  </si>
  <si>
    <t>公共施設整備基金
(R01年度末現在)</t>
    <phoneticPr fontId="5"/>
  </si>
  <si>
    <t>職員退職手当基金
(R01年度末現在)</t>
    <phoneticPr fontId="5"/>
  </si>
  <si>
    <t>大規模事業用地取得基金
(R01年度末現在)</t>
    <phoneticPr fontId="5"/>
  </si>
  <si>
    <t>半田赤レンガ建物基金
(R01年度末現在)</t>
    <phoneticPr fontId="5"/>
  </si>
  <si>
    <t>環境保全基金
(R01年度末現在)</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</si>
  <si>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</si>
  <si>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</si>
  <si>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</si>
  <si>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</si>
  <si>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</si>
  <si>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</si>
  <si>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</si>
  <si>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</si>
  <si>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</si>
  <si>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</si>
  <si>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残高の減少などにより、平成24年度から該当なしとなっている。一方で、有形固定資産減価償却率は類似団体より高い状況であるが、主な要因としては、地方債残高の削減を積極的に進めてきたため、これから公共施設の更新が控えていることが挙げられる。今後は、各公共施設の個別実施計画に基づき、順次更新を行っていくため、起債額が増加することで将来負担比率が増加する可能性があるものの、公共施設の維持管理に要する経費が減少することが見込まれる。</t>
    <phoneticPr fontId="5"/>
  </si>
  <si>
    <t>　将来負担比率は、地方債残高の減少などにより、平成24年度から該当なしとなっている。実質公債費比率は、新規地方債の発行抑制と過去に借り入れた地方債の償還が着実に進んだことによる元利償還金が減となったことに加え、標準財政規模の増加により、改善している。　今後は新病院の建設や公共施設の更新などの大規模事業が控えているため、引き続き健全な財政運営に努める。</t>
    <rPh sb="112" eb="11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</si>
</sst>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Protection="1">
      <alignment vertical="center"/>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290F-4513-AEE5-DB9B985DAB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35557</c:v>
                </c:pt>
                <c:pt idx="1">
                  <c:v>35162</c:v>
                </c:pt>
                <c:pt idx="2">
                  <c:v>30231</c:v>
                </c:pt>
                <c:pt idx="3">
                  <c:v>34058</c:v>
                </c:pt>
                <c:pt idx="4">
                  <c:v>47821</c:v>
                </c:pt>
              </c:numCache>
            </c:numRef>
          </c:val>
          <c:smooth val="0"/>
          <c:extLst>
            <c:ext xmlns:c16="http://schemas.microsoft.com/office/drawing/2014/chart" uri="{C3380CC4-5D6E-409C-BE32-E72D297353CC}">
              <c16:uniqueId val="{00000001-290F-4513-AEE5-DB9B985DAB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4.6399999999999997</c:v>
                </c:pt>
                <c:pt idx="1">
                  <c:v>3.17</c:v>
                </c:pt>
                <c:pt idx="2">
                  <c:v>3.63</c:v>
                </c:pt>
                <c:pt idx="3">
                  <c:v>6.11</c:v>
                </c:pt>
                <c:pt idx="4">
                  <c:v>5.31</c:v>
                </c:pt>
              </c:numCache>
            </c:numRef>
          </c:val>
          <c:extLst>
            <c:ext xmlns:c16="http://schemas.microsoft.com/office/drawing/2014/chart" uri="{C3380CC4-5D6E-409C-BE32-E72D297353CC}">
              <c16:uniqueId val="{00000000-CFB7-45FB-A318-1FB8CC7556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17.010000000000002</c:v>
                </c:pt>
                <c:pt idx="1">
                  <c:v>17.02</c:v>
                </c:pt>
                <c:pt idx="2">
                  <c:v>16.86</c:v>
                </c:pt>
                <c:pt idx="3">
                  <c:v>17.05</c:v>
                </c:pt>
                <c:pt idx="4">
                  <c:v>16.45</c:v>
                </c:pt>
              </c:numCache>
            </c:numRef>
          </c:val>
          <c:extLst>
            <c:ext xmlns:c16="http://schemas.microsoft.com/office/drawing/2014/chart" uri="{C3380CC4-5D6E-409C-BE32-E72D297353CC}">
              <c16:uniqueId val="{00000001-CFB7-45FB-A318-1FB8CC7556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-0.04</c:v>
                </c:pt>
                <c:pt idx="1">
                  <c:v>-1.42</c:v>
                </c:pt>
                <c:pt idx="2">
                  <c:v>0.52</c:v>
                </c:pt>
                <c:pt idx="3">
                  <c:v>2.48</c:v>
                </c:pt>
                <c:pt idx="4">
                  <c:v>-0.98</c:v>
                </c:pt>
              </c:numCache>
            </c:numRef>
          </c:val>
          <c:smooth val="0"/>
          <c:extLst>
            <c:ext xmlns:c16="http://schemas.microsoft.com/office/drawing/2014/chart" uri="{C3380CC4-5D6E-409C-BE32-E72D297353CC}">
              <c16:uniqueId val="{00000002-CFB7-45FB-A318-1FB8CC7556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0.11</c:v>
                </c:pt>
                <c:pt idx="4">
                  <c:v>#N/A</c:v>
                </c:pt>
                <c:pt idx="5">
                  <c:v>0.14000000000000001</c:v>
                </c:pt>
                <c:pt idx="6">
                  <c:v>#N/A</c:v>
                </c:pt>
                <c:pt idx="7">
                  <c:v>0.02</c:v>
                </c:pt>
                <c:pt idx="8">
                  <c:v>#N/A</c:v>
                </c:pt>
                <c:pt idx="9">
                  <c:v>0</c:v>
                </c:pt>
              </c:numCache>
            </c:numRef>
          </c:val>
          <c:extLst>
            <c:ext xmlns:c16="http://schemas.microsoft.com/office/drawing/2014/chart" uri="{C3380CC4-5D6E-409C-BE32-E72D297353CC}">
              <c16:uniqueId val="{00000000-31F8-4B62-B497-FFC3543030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F8-4B62-B497-FFC3543030E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1F8-4B62-B497-FFC3543030EB}"/>
            </c:ext>
          </c:extLst>
        </c:ser>
        <c:ser>
          <c:idx val="3"/>
          <c:order val="3"/>
          <c:tx>
            <c:strRef>
              <c:f>データシート!$A$30</c:f>
              <c:strCache>
                <c:ptCount val="1"/>
                <c:pt idx="0">
                  <c:v>乙川中部土地区画整理事業特別会計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31F8-4B62-B497-FFC3543030E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1.56</c:v>
                </c:pt>
                <c:pt idx="2">
                  <c:v>#N/A</c:v>
                </c:pt>
                <c:pt idx="3">
                  <c:v>1.7</c:v>
                </c:pt>
                <c:pt idx="4">
                  <c:v>#N/A</c:v>
                </c:pt>
                <c:pt idx="5">
                  <c:v>1.55</c:v>
                </c:pt>
                <c:pt idx="6">
                  <c:v>#N/A</c:v>
                </c:pt>
                <c:pt idx="7">
                  <c:v>0.12</c:v>
                </c:pt>
                <c:pt idx="8">
                  <c:v>#N/A</c:v>
                </c:pt>
                <c:pt idx="9">
                  <c:v>0.18</c:v>
                </c:pt>
              </c:numCache>
            </c:numRef>
          </c:val>
          <c:extLst>
            <c:ext xmlns:c16="http://schemas.microsoft.com/office/drawing/2014/chart" uri="{C3380CC4-5D6E-409C-BE32-E72D297353CC}">
              <c16:uniqueId val="{00000004-31F8-4B62-B497-FFC3543030E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1.03</c:v>
                </c:pt>
                <c:pt idx="4">
                  <c:v>#N/A</c:v>
                </c:pt>
                <c:pt idx="5">
                  <c:v>1</c:v>
                </c:pt>
                <c:pt idx="6">
                  <c:v>#N/A</c:v>
                </c:pt>
                <c:pt idx="7">
                  <c:v>0.52</c:v>
                </c:pt>
                <c:pt idx="8">
                  <c:v>#N/A</c:v>
                </c:pt>
                <c:pt idx="9">
                  <c:v>0.27</c:v>
                </c:pt>
              </c:numCache>
            </c:numRef>
          </c:val>
          <c:extLst>
            <c:ext xmlns:c16="http://schemas.microsoft.com/office/drawing/2014/chart" uri="{C3380CC4-5D6E-409C-BE32-E72D297353CC}">
              <c16:uniqueId val="{00000005-31F8-4B62-B497-FFC3543030E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0.87</c:v>
                </c:pt>
                <c:pt idx="4">
                  <c:v>#N/A</c:v>
                </c:pt>
                <c:pt idx="5">
                  <c:v>1.23</c:v>
                </c:pt>
                <c:pt idx="6">
                  <c:v>#N/A</c:v>
                </c:pt>
                <c:pt idx="7">
                  <c:v>1.32</c:v>
                </c:pt>
                <c:pt idx="8">
                  <c:v>#N/A</c:v>
                </c:pt>
                <c:pt idx="9">
                  <c:v>0.9</c:v>
                </c:pt>
              </c:numCache>
            </c:numRef>
          </c:val>
          <c:extLst>
            <c:ext xmlns:c16="http://schemas.microsoft.com/office/drawing/2014/chart" uri="{C3380CC4-5D6E-409C-BE32-E72D297353CC}">
              <c16:uniqueId val="{00000006-31F8-4B62-B497-FFC3543030E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3.49</c:v>
                </c:pt>
                <c:pt idx="2">
                  <c:v>#N/A</c:v>
                </c:pt>
                <c:pt idx="3">
                  <c:v>3.53</c:v>
                </c:pt>
                <c:pt idx="4">
                  <c:v>#N/A</c:v>
                </c:pt>
                <c:pt idx="5">
                  <c:v>2.36</c:v>
                </c:pt>
                <c:pt idx="6">
                  <c:v>#N/A</c:v>
                </c:pt>
                <c:pt idx="7">
                  <c:v>3.16</c:v>
                </c:pt>
                <c:pt idx="8">
                  <c:v>#N/A</c:v>
                </c:pt>
                <c:pt idx="9">
                  <c:v>4.03</c:v>
                </c:pt>
              </c:numCache>
            </c:numRef>
          </c:val>
          <c:extLst>
            <c:ext xmlns:c16="http://schemas.microsoft.com/office/drawing/2014/chart" uri="{C3380CC4-5D6E-409C-BE32-E72D297353CC}">
              <c16:uniqueId val="{00000007-31F8-4B62-B497-FFC3543030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4.4800000000000004</c:v>
                </c:pt>
                <c:pt idx="2">
                  <c:v>#N/A</c:v>
                </c:pt>
                <c:pt idx="3">
                  <c:v>3.05</c:v>
                </c:pt>
                <c:pt idx="4">
                  <c:v>#N/A</c:v>
                </c:pt>
                <c:pt idx="5">
                  <c:v>3.47</c:v>
                </c:pt>
                <c:pt idx="6">
                  <c:v>#N/A</c:v>
                </c:pt>
                <c:pt idx="7">
                  <c:v>6.08</c:v>
                </c:pt>
                <c:pt idx="8">
                  <c:v>#N/A</c:v>
                </c:pt>
                <c:pt idx="9">
                  <c:v>5.28</c:v>
                </c:pt>
              </c:numCache>
            </c:numRef>
          </c:val>
          <c:extLst>
            <c:ext xmlns:c16="http://schemas.microsoft.com/office/drawing/2014/chart" uri="{C3380CC4-5D6E-409C-BE32-E72D297353CC}">
              <c16:uniqueId val="{00000008-31F8-4B62-B497-FFC3543030EB}"/>
            </c:ext>
          </c:extLst>
        </c:ser>
        <c:ser>
          <c:idx val="9"/>
          <c:order val="9"/>
          <c:tx>
            <c:strRef>
              <c:f>データシート!$A$36</c:f>
              <c:strCache>
                <c:ptCount val="1"/>
                <c:pt idx="0">
                  <c:v>半田市立半田病院事業会計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19.809999999999999</c:v>
                </c:pt>
                <c:pt idx="2">
                  <c:v>#N/A</c:v>
                </c:pt>
                <c:pt idx="3">
                  <c:v>21.67</c:v>
                </c:pt>
                <c:pt idx="4">
                  <c:v>#N/A</c:v>
                </c:pt>
                <c:pt idx="5">
                  <c:v>20.16</c:v>
                </c:pt>
                <c:pt idx="6">
                  <c:v>#N/A</c:v>
                </c:pt>
                <c:pt idx="7">
                  <c:v>23.15</c:v>
                </c:pt>
                <c:pt idx="8">
                  <c:v>#N/A</c:v>
                </c:pt>
                <c:pt idx="9">
                  <c:v>25.78</c:v>
                </c:pt>
              </c:numCache>
            </c:numRef>
          </c:val>
          <c:extLst>
            <c:ext xmlns:c16="http://schemas.microsoft.com/office/drawing/2014/chart" uri="{C3380CC4-5D6E-409C-BE32-E72D297353CC}">
              <c16:uniqueId val="{00000009-31F8-4B62-B497-FFC3543030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5055</c:v>
                </c:pt>
                <c:pt idx="5">
                  <c:v>4994</c:v>
                </c:pt>
                <c:pt idx="8">
                  <c:v>5014</c:v>
                </c:pt>
                <c:pt idx="11">
                  <c:v>4919</c:v>
                </c:pt>
                <c:pt idx="14">
                  <c:v>4511</c:v>
                </c:pt>
              </c:numCache>
            </c:numRef>
          </c:val>
          <c:extLst>
            <c:ext xmlns:c16="http://schemas.microsoft.com/office/drawing/2014/chart" uri="{C3380CC4-5D6E-409C-BE32-E72D297353CC}">
              <c16:uniqueId val="{00000000-5470-4BE7-9131-F32E849342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70-4BE7-9131-F32E849342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70-4BE7-9131-F32E849342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103</c:v>
                </c:pt>
                <c:pt idx="3">
                  <c:v>94</c:v>
                </c:pt>
                <c:pt idx="6">
                  <c:v>82</c:v>
                </c:pt>
                <c:pt idx="9">
                  <c:v>61</c:v>
                </c:pt>
                <c:pt idx="12">
                  <c:v>58</c:v>
                </c:pt>
              </c:numCache>
            </c:numRef>
          </c:val>
          <c:extLst>
            <c:ext xmlns:c16="http://schemas.microsoft.com/office/drawing/2014/chart" uri="{C3380CC4-5D6E-409C-BE32-E72D297353CC}">
              <c16:uniqueId val="{00000003-5470-4BE7-9131-F32E849342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2609</c:v>
                </c:pt>
                <c:pt idx="3">
                  <c:v>2571</c:v>
                </c:pt>
                <c:pt idx="6">
                  <c:v>2539</c:v>
                </c:pt>
                <c:pt idx="9">
                  <c:v>2402</c:v>
                </c:pt>
                <c:pt idx="12">
                  <c:v>2245</c:v>
                </c:pt>
              </c:numCache>
            </c:numRef>
          </c:val>
          <c:extLst>
            <c:ext xmlns:c16="http://schemas.microsoft.com/office/drawing/2014/chart" uri="{C3380CC4-5D6E-409C-BE32-E72D297353CC}">
              <c16:uniqueId val="{00000004-5470-4BE7-9131-F32E849342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70-4BE7-9131-F32E849342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70-4BE7-9131-F32E849342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2831</c:v>
                </c:pt>
                <c:pt idx="3">
                  <c:v>2791</c:v>
                </c:pt>
                <c:pt idx="6">
                  <c:v>2654</c:v>
                </c:pt>
                <c:pt idx="9">
                  <c:v>2460</c:v>
                </c:pt>
                <c:pt idx="12">
                  <c:v>2349</c:v>
                </c:pt>
              </c:numCache>
            </c:numRef>
          </c:val>
          <c:extLst>
            <c:ext xmlns:c16="http://schemas.microsoft.com/office/drawing/2014/chart" uri="{C3380CC4-5D6E-409C-BE32-E72D297353CC}">
              <c16:uniqueId val="{00000007-5470-4BE7-9131-F32E849342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488</c:v>
                </c:pt>
                <c:pt idx="2">
                  <c:v>#N/A</c:v>
                </c:pt>
                <c:pt idx="3">
                  <c:v>#N/A</c:v>
                </c:pt>
                <c:pt idx="4">
                  <c:v>462</c:v>
                </c:pt>
                <c:pt idx="5">
                  <c:v>#N/A</c:v>
                </c:pt>
                <c:pt idx="6">
                  <c:v>#N/A</c:v>
                </c:pt>
                <c:pt idx="7">
                  <c:v>261</c:v>
                </c:pt>
                <c:pt idx="8">
                  <c:v>#N/A</c:v>
                </c:pt>
                <c:pt idx="9">
                  <c:v>#N/A</c:v>
                </c:pt>
                <c:pt idx="10">
                  <c:v>4</c:v>
                </c:pt>
                <c:pt idx="11">
                  <c:v>#N/A</c:v>
                </c:pt>
                <c:pt idx="12">
                  <c:v>#N/A</c:v>
                </c:pt>
                <c:pt idx="13">
                  <c:v>141</c:v>
                </c:pt>
                <c:pt idx="14">
                  <c:v>#N/A</c:v>
                </c:pt>
              </c:numCache>
            </c:numRef>
          </c:val>
          <c:smooth val="0"/>
          <c:extLst>
            <c:ext xmlns:c16="http://schemas.microsoft.com/office/drawing/2014/chart" uri="{C3380CC4-5D6E-409C-BE32-E72D297353CC}">
              <c16:uniqueId val="{00000008-5470-4BE7-9131-F32E849342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34103</c:v>
                </c:pt>
                <c:pt idx="5">
                  <c:v>32394</c:v>
                </c:pt>
                <c:pt idx="8">
                  <c:v>30309</c:v>
                </c:pt>
                <c:pt idx="11">
                  <c:v>28431</c:v>
                </c:pt>
                <c:pt idx="14">
                  <c:v>26176</c:v>
                </c:pt>
              </c:numCache>
            </c:numRef>
          </c:val>
          <c:extLst>
            <c:ext xmlns:c16="http://schemas.microsoft.com/office/drawing/2014/chart" uri="{C3380CC4-5D6E-409C-BE32-E72D297353CC}">
              <c16:uniqueId val="{00000000-D00A-4574-BE8F-1EBC9F0FC9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14334</c:v>
                </c:pt>
                <c:pt idx="5">
                  <c:v>12488</c:v>
                </c:pt>
                <c:pt idx="8">
                  <c:v>11271</c:v>
                </c:pt>
                <c:pt idx="11">
                  <c:v>10052</c:v>
                </c:pt>
                <c:pt idx="14">
                  <c:v>8517</c:v>
                </c:pt>
              </c:numCache>
            </c:numRef>
          </c:val>
          <c:extLst>
            <c:ext xmlns:c16="http://schemas.microsoft.com/office/drawing/2014/chart" uri="{C3380CC4-5D6E-409C-BE32-E72D297353CC}">
              <c16:uniqueId val="{00000001-D00A-4574-BE8F-1EBC9F0FC9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9091</c:v>
                </c:pt>
                <c:pt idx="5">
                  <c:v>10129</c:v>
                </c:pt>
                <c:pt idx="8">
                  <c:v>10641</c:v>
                </c:pt>
                <c:pt idx="11">
                  <c:v>11105</c:v>
                </c:pt>
                <c:pt idx="14">
                  <c:v>10463</c:v>
                </c:pt>
              </c:numCache>
            </c:numRef>
          </c:val>
          <c:extLst>
            <c:ext xmlns:c16="http://schemas.microsoft.com/office/drawing/2014/chart" uri="{C3380CC4-5D6E-409C-BE32-E72D297353CC}">
              <c16:uniqueId val="{00000002-D00A-4574-BE8F-1EBC9F0FC9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0A-4574-BE8F-1EBC9F0FC9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0A-4574-BE8F-1EBC9F0FC9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2443</c:v>
                </c:pt>
                <c:pt idx="3">
                  <c:v>1634</c:v>
                </c:pt>
                <c:pt idx="6">
                  <c:v>1536</c:v>
                </c:pt>
                <c:pt idx="9">
                  <c:v>1575</c:v>
                </c:pt>
                <c:pt idx="12">
                  <c:v>631</c:v>
                </c:pt>
              </c:numCache>
            </c:numRef>
          </c:val>
          <c:extLst>
            <c:ext xmlns:c16="http://schemas.microsoft.com/office/drawing/2014/chart" uri="{C3380CC4-5D6E-409C-BE32-E72D297353CC}">
              <c16:uniqueId val="{00000005-D00A-4574-BE8F-1EBC9F0FC9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4516</c:v>
                </c:pt>
                <c:pt idx="3">
                  <c:v>4363</c:v>
                </c:pt>
                <c:pt idx="6">
                  <c:v>4109</c:v>
                </c:pt>
                <c:pt idx="9">
                  <c:v>3913</c:v>
                </c:pt>
                <c:pt idx="12">
                  <c:v>3956</c:v>
                </c:pt>
              </c:numCache>
            </c:numRef>
          </c:val>
          <c:extLst>
            <c:ext xmlns:c16="http://schemas.microsoft.com/office/drawing/2014/chart" uri="{C3380CC4-5D6E-409C-BE32-E72D297353CC}">
              <c16:uniqueId val="{00000006-D00A-4574-BE8F-1EBC9F0FC9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537</c:v>
                </c:pt>
                <c:pt idx="3">
                  <c:v>444</c:v>
                </c:pt>
                <c:pt idx="6">
                  <c:v>744</c:v>
                </c:pt>
                <c:pt idx="9">
                  <c:v>687</c:v>
                </c:pt>
                <c:pt idx="12">
                  <c:v>882</c:v>
                </c:pt>
              </c:numCache>
            </c:numRef>
          </c:val>
          <c:extLst>
            <c:ext xmlns:c16="http://schemas.microsoft.com/office/drawing/2014/chart" uri="{C3380CC4-5D6E-409C-BE32-E72D297353CC}">
              <c16:uniqueId val="{00000007-D00A-4574-BE8F-1EBC9F0FC9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23611</c:v>
                </c:pt>
                <c:pt idx="3">
                  <c:v>22057</c:v>
                </c:pt>
                <c:pt idx="6">
                  <c:v>20206</c:v>
                </c:pt>
                <c:pt idx="9">
                  <c:v>18108</c:v>
                </c:pt>
                <c:pt idx="12">
                  <c:v>15931</c:v>
                </c:pt>
              </c:numCache>
            </c:numRef>
          </c:val>
          <c:extLst>
            <c:ext xmlns:c16="http://schemas.microsoft.com/office/drawing/2014/chart" uri="{C3380CC4-5D6E-409C-BE32-E72D297353CC}">
              <c16:uniqueId val="{00000008-D00A-4574-BE8F-1EBC9F0FC9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0A-4574-BE8F-1EBC9F0FC9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19335</c:v>
                </c:pt>
                <c:pt idx="3">
                  <c:v>16981</c:v>
                </c:pt>
                <c:pt idx="6">
                  <c:v>14741</c:v>
                </c:pt>
                <c:pt idx="9">
                  <c:v>12859</c:v>
                </c:pt>
                <c:pt idx="12">
                  <c:v>11546</c:v>
                </c:pt>
              </c:numCache>
            </c:numRef>
          </c:val>
          <c:extLst>
            <c:ext xmlns:c16="http://schemas.microsoft.com/office/drawing/2014/chart" uri="{C3380CC4-5D6E-409C-BE32-E72D297353CC}">
              <c16:uniqueId val="{0000000A-D00A-4574-BE8F-1EBC9F0FC9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0A-4574-BE8F-1EBC9F0FC9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4207</c:v>
                </c:pt>
                <c:pt idx="1">
                  <c:v>4214</c:v>
                </c:pt>
                <c:pt idx="2">
                  <c:v>4141</c:v>
                </c:pt>
              </c:numCache>
            </c:numRef>
          </c:val>
          <c:extLst>
            <c:ext xmlns:c16="http://schemas.microsoft.com/office/drawing/2014/chart" uri="{C3380CC4-5D6E-409C-BE32-E72D297353CC}">
              <c16:uniqueId val="{00000000-C8C5-4495-96E2-9A5AE52E80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C8C5-4495-96E2-9A5AE52E80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4025</c:v>
                </c:pt>
                <c:pt idx="1">
                  <c:v>4304</c:v>
                </c:pt>
                <c:pt idx="2">
                  <c:v>3956</c:v>
                </c:pt>
              </c:numCache>
            </c:numRef>
          </c:val>
          <c:extLst>
            <c:ext xmlns:c16="http://schemas.microsoft.com/office/drawing/2014/chart" uri="{C3380CC4-5D6E-409C-BE32-E72D297353CC}">
              <c16:uniqueId val="{00000002-C8C5-4495-96E2-9A5AE52E80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{B0CDB8C6-03F5-473C-A59B-9F7B48570521}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84-4154-84D7-9B8956848F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{E500232E-F9D4-4E7A-B828-3E608BD9A45C}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84-4154-84D7-9B8956848F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{84AE5813-CCA7-4596-AC4F-A7558F22AC1E}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84-4154-84D7-9B8956848F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{EB5F13BA-2859-4770-8312-DD01753497AC}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84-4154-84D7-9B8956848F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{F3A77F92-4352-4C1A-A5A3-87119B1C0C0F}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84-4154-84D7-9B8956848F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{464012C4-9776-49D1-9449-A1D754A45982}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84-4154-84D7-9B8956848F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{DB3E29CC-94EB-4816-A543-C940B0672220}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84-4154-84D7-9B8956848F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{B53F3C72-ABD9-4751-A30A-A3E1F4D7B9DC}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84-4154-84D7-9B8956848F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{0527C509-69EE-4D74-A141-C3786E498425}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84-4154-84D7-9B8956848F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66.400000000000006</c:v>
                </c:pt>
                <c:pt idx="16">
                  <c:v>66.7</c:v>
                </c:pt>
                <c:pt idx="24">
                  <c:v>67.3</c:v>
                </c:pt>
                <c:pt idx="32">
                  <c:v>69.5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84-4154-84D7-9B8956848F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{3C568DFD-2908-42BD-81F7-1883DE371F23}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84-4154-84D7-9B8956848F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{9B81DA3C-A636-4E3F-B690-A2F1E969703D}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84-4154-84D7-9B8956848F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{A2884407-454A-4500-BCEB-1F4F8A5D1E3C}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84-4154-84D7-9B8956848F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{25CF1794-8235-46B7-92AE-CFEAA8AC2922}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84-4154-84D7-9B8956848F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{9CB2FA86-03A3-4EEC-9A3D-6BAA06CED89B}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84-4154-84D7-9B8956848FA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{5AF486AE-EBBA-45FE-BD97-5D9E08C51261}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84-4154-84D7-9B8956848FA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{4D0C02DF-F2EB-4861-9A5B-85BAF92C50CA}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84-4154-84D7-9B8956848FA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{C38A9370-1CA4-4BBD-8BCD-8364F08D0ACE}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84-4154-84D7-9B8956848FA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{8FF90D15-56C5-4AFA-B4E8-76A24C9FCFF9}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84-4154-84D7-9B8956848F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7284-4154-84D7-9B8956848FA6}"/>
            </c:ext>
          </c:extLst>
        </c:ser>
        <c:dLbls>
          <c:showLegendKey val="0"/>
          <c:showVal val="1"/>
          <c:showCatName val="0"/>
          <c:showSerName val="0"/>
          <c:showPercent val="0"/>
          <c:showBubbleSize val="0"/>
        </c:dLbls>
        <c:axId val="46179840"/>
        <c:axId val="46181760"/>
      </c:scatterChart>
      <c:valAx>
        <c:axId val="4617984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9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{320EA5C0-62C1-4B9F-9F65-C397BA869B23}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9C8-42B4-AB7F-887A3317E6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{A26EB569-BAD8-4013-B167-DBC0A63647EE}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C8-42B4-AB7F-887A3317E6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{85E391A4-F0BF-4F06-9741-E14DD203FB9F}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C8-42B4-AB7F-887A3317E6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{82DD36F4-C0D5-4B28-A19C-39DABBB29E5E}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C8-42B4-AB7F-887A3317E6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{B18CBD74-ED2F-42D6-9BC8-9A2377B15983}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C8-42B4-AB7F-887A3317E63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{C52CB97C-B260-40A1-AC51-B54E04CD7071}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9C8-42B4-AB7F-887A3317E63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{1E5421B0-D058-4C84-B7E7-1BBF1AAF40BC}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9C8-42B4-AB7F-887A3317E63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{E7F1ADC1-844D-4A7C-9DF0-38FC6D983489}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9C8-42B4-AB7F-887A3317E63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{0A8884FD-C397-4343-8EBF-6C8FA81E0498}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9C8-42B4-AB7F-887A3317E6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2.4</c:v>
                </c:pt>
                <c:pt idx="16">
                  <c:v>1.8</c:v>
                </c:pt>
                <c:pt idx="24">
                  <c:v>1.1000000000000001</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C8-42B4-AB7F-887A3317E6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{1125493B-2229-4C86-AFA4-FB9034131C5C}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9C8-42B4-AB7F-887A3317E6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{99C07BE3-143B-4711-AF22-0C9D87C8B14C}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C8-42B4-AB7F-887A3317E6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{7B7F9AF8-356B-4D1F-AEEA-38796C98E1B5}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C8-42B4-AB7F-887A3317E6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{ECB9C9F9-B313-404C-94FD-7F96DD361C6E}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C8-42B4-AB7F-887A3317E6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{FEB0E8BE-FABA-46AC-8BD7-5E5C1A08E770}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C8-42B4-AB7F-887A3317E63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{8F698066-01D6-4BF2-BC10-5F40FC81DC10}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9C8-42B4-AB7F-887A3317E63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{A72962B9-16CC-4EFA-A45A-41E6A1713A63}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9C8-42B4-AB7F-887A3317E63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{BAF48A3C-500E-47B4-90B8-74EABB98D18A}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9C8-42B4-AB7F-887A3317E63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{5C741B6D-4C58-416B-A423-7524899AD76F}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9C8-42B4-AB7F-887A3317E6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39C8-42B4-AB7F-887A3317E63B}"/>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新規地方債発行の抑制や、過去に借入れた地方債の償還完了により、元利償還金は着実に減少している。</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年度以降は臨時財政対策債の発行を行わず、中・長期の財政需要の平準化を図りつつ、新規地方債発行の抑制に努めている。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財政健全化のために新規地方債の発行抑制を図っており、一般会計等の地方債残高や公営企業債等繰入見込額は年々減少している。</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年度以降、老朽化する公共施設の更新のため、公共施設整備基金に積み立てを行うなど財源確保に努めた結果、充当可能基金は増となり、引き続き充当可能財源等が将来負担額を上回ることができた。</a:t>
          </a:r>
        </a:p>
        <a:p>
          <a:r>
            <a:rPr kumimoji="1" lang="ja-JP" altLang="en-US" sz="1100">
              <a:latin typeface="ＭＳ ゴシック" pitchFamily="49" charset="-128"/>
              <a:ea typeface="ＭＳ ゴシック" pitchFamily="49" charset="-128"/>
            </a:rPr>
            <a:t>今後は、新病院建設や公共施設の更新等による財政需要の増加が見込まれ、新たな地方債発行による地方債残高の増や事業への基金充当による基金残高の減が見込まれるが、地方債の発行抑制に努めるとともに、必要に応じて特定基金を設置して基金を積立てるなど、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公共施設整備基金に当初予算措置分として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百万円、大規模事業用地取得基金に令和元年度における余剰金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百万円の積立等を行ったが、中小企業従業員退職金等福祉共済事業について、本事業を国へ移管したことにより、同基金を全額（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百万円）繰り入れたことなどにより、対前年度比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後年度に予定している公共施設の更新費用の財源とするため、公共施設整備基金に前年度繰越金等余剰財源を財源とした積み立てを行ってきた。今後は、大規模事業用地の購入費用を積み立てるため、大規模事業用地取得基金へ優先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大規模事業用地取得基金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大規模事業用地の購入費用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職員の退職手当の支給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半田赤レンガ建物基金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平成元年度末残高：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半田赤レンガ建物の保存活用及び周辺整備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平成元年度末残高：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市民の環境保全に対する意識の高揚並びに市の実施する環境保全及び環境衛生事業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公共施設整備基金：前年度繰越金等当該年度余剰金を財源とし、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大規模用地取得基金：大規模事業用地の購入費用として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公共施設整備基金：後年度に予定している公共施設の更新費用の財源として積み立てる。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大規模事業用地取得基金：大規模事業用地の購入費用として積み立てる。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半田赤レンガ建物基金：施設または周辺のハード面の整備等の財源として積み立てる。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環境整備基金：条例に定めた使途に沿った事業を実施するための財源として積み立てる。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半田市企業再投資促進補助金（補助率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の県補助金（新あいち創造産業立地補助金）含む）を民間企業に交付した際、市費負担分の財源を財政調整基金繰入金にて対応しており、同補助金の対象となった固定資産（償却資産）の固定資産税相当額（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百万円）及び基金運用収入を積み立てた。一方で、令和元年度交付分の市費負担分として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月補正予算の一般財源分として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百万円を繰り入れたことで基金残高は減少した。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％程度を一定の目安として積み立てを行ってきたが、現在はその目安に達していることから、基本的には基金運用収入以外での新規の積立は予定していない。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基金運用収入積立分だけ基金残高が増加した。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積み立て目標額等はなく、基金運用収入のみ積み立てる。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120,078
115,603
47.42
41,995,885
40,289,900
1,336,835
25,175,747
11,545,578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半田市公共施設等総合管理計画を策定し、すべての公共施設について、更新等の再整備と管理に関する基本的な方針を定めており、更新等については、総合計画に基づく実施計画を半田市公共施設等総合管理計画の実施プログラムと位置づけ、順次実施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5" name="直線コネクタ 6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6" name="テキスト ボックス 6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70" name="直線コネクタ 69"/>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1"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2" name="直線コネクタ 71"/>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4" name="直線コネクタ 7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5" name="有形固定資産減価償却率平均値テキスト"/>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6" name="フローチャート: 判断 75"/>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7" name="フローチャート: 判断 76"/>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8" name="フローチャート: 判断 77"/>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9" name="フローチャート: 判断 78"/>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80" name="フローチャート: 判断 79"/>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65088</xdr:rowOff>
    </xdr:from>
    <xdr:to>
      <xdr:col>23</xdr:col>
      <xdr:colOff>136525</xdr:colOff>
      <xdr:row>33</xdr:row>
      <xdr:rowOff>166688</xdr:rowOff>
    </xdr:to>
    <xdr:sp macro="" textlink="">
      <xdr:nvSpPr>
        <xdr:cNvPr id="86" name="楕円 85"/>
        <xdr:cNvSpPr/>
      </xdr:nvSpPr>
      <xdr:spPr>
        <a:xfrm>
          <a:off x="47117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151465</xdr:rowOff>
    </xdr:from>
    <xdr:ext cx="405111" cy="259045"/>
    <xdr:sp macro="" textlink="">
      <xdr:nvSpPr>
        <xdr:cNvPr id="87" name="有形固定資産減価償却率該当値テキスト"/>
        <xdr:cNvSpPr txBox="1"/>
      </xdr:nvSpPr>
      <xdr:spPr>
        <a:xfrm>
          <a:off x="4813300" y="6409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117792</xdr:rowOff>
    </xdr:from>
    <xdr:to>
      <xdr:col>19</xdr:col>
      <xdr:colOff>187325</xdr:colOff>
      <xdr:row>33</xdr:row>
      <xdr:rowOff>47942</xdr:rowOff>
    </xdr:to>
    <xdr:sp macro="" textlink="">
      <xdr:nvSpPr>
        <xdr:cNvPr id="88" name="楕円 87"/>
        <xdr:cNvSpPr/>
      </xdr:nvSpPr>
      <xdr:spPr>
        <a:xfrm>
          <a:off x="4000500" y="6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168592</xdr:rowOff>
    </xdr:from>
    <xdr:to>
      <xdr:col>23</xdr:col>
      <xdr:colOff>85725</xdr:colOff>
      <xdr:row>33</xdr:row>
      <xdr:rowOff>115888</xdr:rowOff>
    </xdr:to>
    <xdr:cxnSp macro="">
      <xdr:nvCxnSpPr>
        <xdr:cNvPr id="89" name="直線コネクタ 88"/>
        <xdr:cNvCxnSpPr/>
      </xdr:nvCxnSpPr>
      <xdr:spPr>
        <a:xfrm>
          <a:off x="4051300" y="6426517"/>
          <a:ext cx="711200" cy="1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85408</xdr:rowOff>
    </xdr:from>
    <xdr:to>
      <xdr:col>15</xdr:col>
      <xdr:colOff>187325</xdr:colOff>
      <xdr:row>33</xdr:row>
      <xdr:rowOff>15558</xdr:rowOff>
    </xdr:to>
    <xdr:sp macro="" textlink="">
      <xdr:nvSpPr>
        <xdr:cNvPr id="90" name="楕円 89"/>
        <xdr:cNvSpPr/>
      </xdr:nvSpPr>
      <xdr:spPr>
        <a:xfrm>
          <a:off x="3238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136208</xdr:rowOff>
    </xdr:from>
    <xdr:to>
      <xdr:col>19</xdr:col>
      <xdr:colOff>136525</xdr:colOff>
      <xdr:row>32</xdr:row>
      <xdr:rowOff>168592</xdr:rowOff>
    </xdr:to>
    <xdr:cxnSp macro="">
      <xdr:nvCxnSpPr>
        <xdr:cNvPr id="91" name="直線コネクタ 90"/>
        <xdr:cNvCxnSpPr/>
      </xdr:nvCxnSpPr>
      <xdr:spPr>
        <a:xfrm>
          <a:off x="3289300" y="6394133"/>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69215</xdr:rowOff>
    </xdr:from>
    <xdr:to>
      <xdr:col>11</xdr:col>
      <xdr:colOff>187325</xdr:colOff>
      <xdr:row>32</xdr:row>
      <xdr:rowOff>170815</xdr:rowOff>
    </xdr:to>
    <xdr:sp macro="" textlink="">
      <xdr:nvSpPr>
        <xdr:cNvPr id="92" name="楕円 91"/>
        <xdr:cNvSpPr/>
      </xdr:nvSpPr>
      <xdr:spPr>
        <a:xfrm>
          <a:off x="2476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120015</xdr:rowOff>
    </xdr:from>
    <xdr:to>
      <xdr:col>15</xdr:col>
      <xdr:colOff>136525</xdr:colOff>
      <xdr:row>32</xdr:row>
      <xdr:rowOff>136208</xdr:rowOff>
    </xdr:to>
    <xdr:cxnSp macro="">
      <xdr:nvCxnSpPr>
        <xdr:cNvPr id="93" name="直線コネクタ 92"/>
        <xdr:cNvCxnSpPr/>
      </xdr:nvCxnSpPr>
      <xdr:spPr>
        <a:xfrm>
          <a:off x="2527300" y="6377940"/>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4"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5" name="n_2aveValue有形固定資産減価償却率"/>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6" name="n_3aveValue有形固定資産減価償却率"/>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7" name="n_4aveValue有形固定資産減価償却率"/>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39070</xdr:rowOff>
    </xdr:from>
    <xdr:ext cx="405111" cy="259045"/>
    <xdr:sp macro="" textlink="">
      <xdr:nvSpPr>
        <xdr:cNvPr id="98" name="n_1mainValue有形固定資産減価償却率"/>
        <xdr:cNvSpPr txBox="1"/>
      </xdr:nvSpPr>
      <xdr:spPr>
        <a:xfrm>
          <a:off x="3836044" y="6468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6685</xdr:rowOff>
    </xdr:from>
    <xdr:ext cx="405111" cy="259045"/>
    <xdr:sp macro="" textlink="">
      <xdr:nvSpPr>
        <xdr:cNvPr id="99" name="n_2mainValue有形固定資産減価償却率"/>
        <xdr:cNvSpPr txBox="1"/>
      </xdr:nvSpPr>
      <xdr:spPr>
        <a:xfrm>
          <a:off x="30867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161942</xdr:rowOff>
    </xdr:from>
    <xdr:ext cx="405111" cy="259045"/>
    <xdr:sp macro="" textlink="">
      <xdr:nvSpPr>
        <xdr:cNvPr id="100" name="n_3mainValue有形固定資産減価償却率"/>
        <xdr:cNvSpPr txBox="1"/>
      </xdr:nvSpPr>
      <xdr:spPr>
        <a:xfrm>
          <a:off x="2324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債務償還比率は、類似団体平均を大きく下回っており、主な要因は、起債の発行抑制をするなど、地方債残高の削減を積極的に進めてきたことによるものである。</a:t>
          </a:r>
          <a:endParaRPr lang="ja-JP" altLang="ja-JP">
            <a:effectLst/>
          </a:endParaRPr>
        </a:p>
        <a:p>
          <a:r>
            <a:rPr kumimoji="1" lang="ja-JP" altLang="ja-JP" sz="1100">
              <a:solidFill>
                <a:schemeClr val="dk1"/>
              </a:solidFill>
              <a:effectLst/>
              <a:latin typeface="+mn-lt"/>
              <a:ea typeface="+mn-ea"/>
              <a:cs typeface="+mn-cs"/>
            </a:rPr>
            <a:t>　今後は、新病院の建設や公共施設の更新などの大規模事業が控えているが、限られた財源の中で事業の取捨選択や新たな財源の確保などを行い、引き続き健全な財政運営に努める。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9" name="直線コネクタ 128"/>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0"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1" name="直線コネクタ 130"/>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4" name="債務償還比率平均値テキスト"/>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5" name="フローチャート: 判断 134"/>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6" name="フローチャート: 判断 135"/>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7" name="フローチャート: 判断 136"/>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8" name="フローチャート: 判断 137"/>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9" name="フローチャート: 判断 138"/>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51950</xdr:rowOff>
    </xdr:from>
    <xdr:to>
      <xdr:col>76</xdr:col>
      <xdr:colOff>73025</xdr:colOff>
      <xdr:row>27</xdr:row>
      <xdr:rowOff>153550</xdr:rowOff>
    </xdr:to>
    <xdr:sp macro="" textlink="">
      <xdr:nvSpPr>
        <xdr:cNvPr id="145" name="楕円 144"/>
        <xdr:cNvSpPr/>
      </xdr:nvSpPr>
      <xdr:spPr>
        <a:xfrm>
          <a:off x="14744700" y="54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74827</xdr:rowOff>
    </xdr:from>
    <xdr:ext cx="469744" cy="259045"/>
    <xdr:sp macro="" textlink="">
      <xdr:nvSpPr>
        <xdr:cNvPr id="146" name="債務償還比率該当値テキスト"/>
        <xdr:cNvSpPr txBox="1"/>
      </xdr:nvSpPr>
      <xdr:spPr>
        <a:xfrm>
          <a:off x="14846300" y="53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82176</xdr:rowOff>
    </xdr:from>
    <xdr:to>
      <xdr:col>72</xdr:col>
      <xdr:colOff>123825</xdr:colOff>
      <xdr:row>28</xdr:row>
      <xdr:rowOff>12326</xdr:rowOff>
    </xdr:to>
    <xdr:sp macro="" textlink="">
      <xdr:nvSpPr>
        <xdr:cNvPr id="147" name="楕円 146"/>
        <xdr:cNvSpPr/>
      </xdr:nvSpPr>
      <xdr:spPr>
        <a:xfrm>
          <a:off x="14033500" y="54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102750</xdr:rowOff>
    </xdr:from>
    <xdr:to>
      <xdr:col>76</xdr:col>
      <xdr:colOff>22225</xdr:colOff>
      <xdr:row>27</xdr:row>
      <xdr:rowOff>132976</xdr:rowOff>
    </xdr:to>
    <xdr:cxnSp macro="">
      <xdr:nvCxnSpPr>
        <xdr:cNvPr id="148" name="直線コネクタ 147"/>
        <xdr:cNvCxnSpPr/>
      </xdr:nvCxnSpPr>
      <xdr:spPr>
        <a:xfrm flipV="1">
          <a:off x="14084300" y="5503425"/>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136151</xdr:rowOff>
    </xdr:from>
    <xdr:to>
      <xdr:col>68</xdr:col>
      <xdr:colOff>123825</xdr:colOff>
      <xdr:row>28</xdr:row>
      <xdr:rowOff>66301</xdr:rowOff>
    </xdr:to>
    <xdr:sp macro="" textlink="">
      <xdr:nvSpPr>
        <xdr:cNvPr id="149" name="楕円 148"/>
        <xdr:cNvSpPr/>
      </xdr:nvSpPr>
      <xdr:spPr>
        <a:xfrm>
          <a:off x="13271500" y="55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132976</xdr:rowOff>
    </xdr:from>
    <xdr:to>
      <xdr:col>72</xdr:col>
      <xdr:colOff>73025</xdr:colOff>
      <xdr:row>28</xdr:row>
      <xdr:rowOff>15501</xdr:rowOff>
    </xdr:to>
    <xdr:cxnSp macro="">
      <xdr:nvCxnSpPr>
        <xdr:cNvPr id="150" name="直線コネクタ 149"/>
        <xdr:cNvCxnSpPr/>
      </xdr:nvCxnSpPr>
      <xdr:spPr>
        <a:xfrm flipV="1">
          <a:off x="13322300" y="553365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154503</xdr:rowOff>
    </xdr:from>
    <xdr:to>
      <xdr:col>64</xdr:col>
      <xdr:colOff>123825</xdr:colOff>
      <xdr:row>28</xdr:row>
      <xdr:rowOff>84653</xdr:rowOff>
    </xdr:to>
    <xdr:sp macro="" textlink="">
      <xdr:nvSpPr>
        <xdr:cNvPr id="151" name="楕円 150"/>
        <xdr:cNvSpPr/>
      </xdr:nvSpPr>
      <xdr:spPr>
        <a:xfrm>
          <a:off x="12509500" y="55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15501</xdr:rowOff>
    </xdr:from>
    <xdr:to>
      <xdr:col>68</xdr:col>
      <xdr:colOff>73025</xdr:colOff>
      <xdr:row>28</xdr:row>
      <xdr:rowOff>33853</xdr:rowOff>
    </xdr:to>
    <xdr:cxnSp macro="">
      <xdr:nvCxnSpPr>
        <xdr:cNvPr id="152" name="直線コネクタ 151"/>
        <xdr:cNvCxnSpPr/>
      </xdr:nvCxnSpPr>
      <xdr:spPr>
        <a:xfrm flipV="1">
          <a:off x="12560300" y="5587626"/>
          <a:ext cx="762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17237</xdr:rowOff>
    </xdr:from>
    <xdr:to>
      <xdr:col>60</xdr:col>
      <xdr:colOff>123825</xdr:colOff>
      <xdr:row>28</xdr:row>
      <xdr:rowOff>118837</xdr:rowOff>
    </xdr:to>
    <xdr:sp macro="" textlink="">
      <xdr:nvSpPr>
        <xdr:cNvPr id="153" name="楕円 152"/>
        <xdr:cNvSpPr/>
      </xdr:nvSpPr>
      <xdr:spPr>
        <a:xfrm>
          <a:off x="11747500" y="55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33853</xdr:rowOff>
    </xdr:from>
    <xdr:to>
      <xdr:col>64</xdr:col>
      <xdr:colOff>73025</xdr:colOff>
      <xdr:row>28</xdr:row>
      <xdr:rowOff>68037</xdr:rowOff>
    </xdr:to>
    <xdr:cxnSp macro="">
      <xdr:nvCxnSpPr>
        <xdr:cNvPr id="154" name="直線コネクタ 153"/>
        <xdr:cNvCxnSpPr/>
      </xdr:nvCxnSpPr>
      <xdr:spPr>
        <a:xfrm flipV="1">
          <a:off x="11798300" y="5605978"/>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5" name="n_1aveValue債務償還比率"/>
        <xdr:cNvSpPr txBox="1"/>
      </xdr:nvSpPr>
      <xdr:spPr>
        <a:xfrm>
          <a:off x="138367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6" name="n_2aveValue債務償還比率"/>
        <xdr:cNvSpPr txBox="1"/>
      </xdr:nvSpPr>
      <xdr:spPr>
        <a:xfrm>
          <a:off x="13087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7" name="n_3aveValue債務償還比率"/>
        <xdr:cNvSpPr txBox="1"/>
      </xdr:nvSpPr>
      <xdr:spPr>
        <a:xfrm>
          <a:off x="12325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8" name="n_4aveValue債務償還比率"/>
        <xdr:cNvSpPr txBox="1"/>
      </xdr:nvSpPr>
      <xdr:spPr>
        <a:xfrm>
          <a:off x="11563427" y="59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28853</xdr:rowOff>
    </xdr:from>
    <xdr:ext cx="469744" cy="259045"/>
    <xdr:sp macro="" textlink="">
      <xdr:nvSpPr>
        <xdr:cNvPr id="159" name="n_1mainValue債務償還比率"/>
        <xdr:cNvSpPr txBox="1"/>
      </xdr:nvSpPr>
      <xdr:spPr>
        <a:xfrm>
          <a:off x="13836727" y="525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82828</xdr:rowOff>
    </xdr:from>
    <xdr:ext cx="469744" cy="259045"/>
    <xdr:sp macro="" textlink="">
      <xdr:nvSpPr>
        <xdr:cNvPr id="160" name="n_2mainValue債務償還比率"/>
        <xdr:cNvSpPr txBox="1"/>
      </xdr:nvSpPr>
      <xdr:spPr>
        <a:xfrm>
          <a:off x="13087427" y="531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101180</xdr:rowOff>
    </xdr:from>
    <xdr:ext cx="469744" cy="259045"/>
    <xdr:sp macro="" textlink="">
      <xdr:nvSpPr>
        <xdr:cNvPr id="161" name="n_3mainValue債務償還比率"/>
        <xdr:cNvSpPr txBox="1"/>
      </xdr:nvSpPr>
      <xdr:spPr>
        <a:xfrm>
          <a:off x="12325427" y="533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135364</xdr:rowOff>
    </xdr:from>
    <xdr:ext cx="469744" cy="259045"/>
    <xdr:sp macro="" textlink="">
      <xdr:nvSpPr>
        <xdr:cNvPr id="162" name="n_4mainValue債務償還比率"/>
        <xdr:cNvSpPr txBox="1"/>
      </xdr:nvSpPr>
      <xdr:spPr>
        <a:xfrm>
          <a:off x="11563427" y="53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120,078
115,603
47.42
41,995,885
40,289,900
1,336,835
25,175,747
11,545,578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98552</xdr:rowOff>
    </xdr:from>
    <xdr:to>
      <xdr:col>24</xdr:col>
      <xdr:colOff>114300</xdr:colOff>
      <xdr:row>41</xdr:row>
      <xdr:rowOff>28702</xdr:rowOff>
    </xdr:to>
    <xdr:sp macro="" textlink="">
      <xdr:nvSpPr>
        <xdr:cNvPr id="71" name="楕円 70"/>
        <xdr:cNvSpPr/>
      </xdr:nvSpPr>
      <xdr:spPr>
        <a:xfrm>
          <a:off x="4584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13479</xdr:rowOff>
    </xdr:from>
    <xdr:ext cx="405111" cy="259045"/>
    <xdr:sp macro="" textlink="">
      <xdr:nvSpPr>
        <xdr:cNvPr id="72" name="【道路】&#10;有形固定資産減価償却率該当値テキスト"/>
        <xdr:cNvSpPr txBox="1"/>
      </xdr:nvSpPr>
      <xdr:spPr>
        <a:xfrm>
          <a:off x="4673600" y="687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98552</xdr:rowOff>
    </xdr:from>
    <xdr:to>
      <xdr:col>20</xdr:col>
      <xdr:colOff>38100</xdr:colOff>
      <xdr:row>41</xdr:row>
      <xdr:rowOff>28702</xdr:rowOff>
    </xdr:to>
    <xdr:sp macro="" textlink="">
      <xdr:nvSpPr>
        <xdr:cNvPr id="73" name="楕円 72"/>
        <xdr:cNvSpPr/>
      </xdr:nvSpPr>
      <xdr:spPr>
        <a:xfrm>
          <a:off x="3746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149352</xdr:rowOff>
    </xdr:from>
    <xdr:to>
      <xdr:col>24</xdr:col>
      <xdr:colOff>63500</xdr:colOff>
      <xdr:row>40</xdr:row>
      <xdr:rowOff>149352</xdr:rowOff>
    </xdr:to>
    <xdr:cxnSp macro="">
      <xdr:nvCxnSpPr>
        <xdr:cNvPr id="74" name="直線コネクタ 73"/>
        <xdr:cNvCxnSpPr/>
      </xdr:nvCxnSpPr>
      <xdr:spPr>
        <a:xfrm>
          <a:off x="3797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114554</xdr:rowOff>
    </xdr:from>
    <xdr:to>
      <xdr:col>15</xdr:col>
      <xdr:colOff>101600</xdr:colOff>
      <xdr:row>41</xdr:row>
      <xdr:rowOff>44704</xdr:rowOff>
    </xdr:to>
    <xdr:sp macro="" textlink="">
      <xdr:nvSpPr>
        <xdr:cNvPr id="75" name="楕円 74"/>
        <xdr:cNvSpPr/>
      </xdr:nvSpPr>
      <xdr:spPr>
        <a:xfrm>
          <a:off x="2857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149352</xdr:rowOff>
    </xdr:from>
    <xdr:to>
      <xdr:col>19</xdr:col>
      <xdr:colOff>177800</xdr:colOff>
      <xdr:row>40</xdr:row>
      <xdr:rowOff>165354</xdr:rowOff>
    </xdr:to>
    <xdr:cxnSp macro="">
      <xdr:nvCxnSpPr>
        <xdr:cNvPr id="76" name="直線コネクタ 75"/>
        <xdr:cNvCxnSpPr/>
      </xdr:nvCxnSpPr>
      <xdr:spPr>
        <a:xfrm flipV="1">
          <a:off x="2908300" y="70073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137414</xdr:rowOff>
    </xdr:from>
    <xdr:to>
      <xdr:col>10</xdr:col>
      <xdr:colOff>165100</xdr:colOff>
      <xdr:row>41</xdr:row>
      <xdr:rowOff>67564</xdr:rowOff>
    </xdr:to>
    <xdr:sp macro="" textlink="">
      <xdr:nvSpPr>
        <xdr:cNvPr id="77" name="楕円 76"/>
        <xdr:cNvSpPr/>
      </xdr:nvSpPr>
      <xdr:spPr>
        <a:xfrm>
          <a:off x="1968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165354</xdr:rowOff>
    </xdr:from>
    <xdr:to>
      <xdr:col>15</xdr:col>
      <xdr:colOff>50800</xdr:colOff>
      <xdr:row>41</xdr:row>
      <xdr:rowOff>16764</xdr:rowOff>
    </xdr:to>
    <xdr:cxnSp macro="">
      <xdr:nvCxnSpPr>
        <xdr:cNvPr id="78" name="直線コネクタ 77"/>
        <xdr:cNvCxnSpPr/>
      </xdr:nvCxnSpPr>
      <xdr:spPr>
        <a:xfrm flipV="1">
          <a:off x="2019300" y="70233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79" name="n_1aveValue【道路】&#10;有形固定資産減価償却率"/>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0"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1" name="n_3aveValue【道路】&#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19829</xdr:rowOff>
    </xdr:from>
    <xdr:ext cx="405111" cy="259045"/>
    <xdr:sp macro="" textlink="">
      <xdr:nvSpPr>
        <xdr:cNvPr id="83" name="n_1mainValue【道路】&#10;有形固定資産減価償却率"/>
        <xdr:cNvSpPr txBox="1"/>
      </xdr:nvSpPr>
      <xdr:spPr>
        <a:xfrm>
          <a:off x="35820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35831</xdr:rowOff>
    </xdr:from>
    <xdr:ext cx="405111" cy="259045"/>
    <xdr:sp macro="" textlink="">
      <xdr:nvSpPr>
        <xdr:cNvPr id="84" name="n_2mainValue【道路】&#10;有形固定資産減価償却率"/>
        <xdr:cNvSpPr txBox="1"/>
      </xdr:nvSpPr>
      <xdr:spPr>
        <a:xfrm>
          <a:off x="2705744" y="706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58691</xdr:rowOff>
    </xdr:from>
    <xdr:ext cx="405111" cy="259045"/>
    <xdr:sp macro="" textlink="">
      <xdr:nvSpPr>
        <xdr:cNvPr id="85" name="n_3mainValue【道路】&#10;有形固定資産減価償却率"/>
        <xdr:cNvSpPr txBox="1"/>
      </xdr:nvSpPr>
      <xdr:spPr>
        <a:xfrm>
          <a:off x="181674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4"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95123</xdr:rowOff>
    </xdr:from>
    <xdr:to>
      <xdr:col>55</xdr:col>
      <xdr:colOff>50800</xdr:colOff>
      <xdr:row>40</xdr:row>
      <xdr:rowOff>25273</xdr:rowOff>
    </xdr:to>
    <xdr:sp macro="" textlink="">
      <xdr:nvSpPr>
        <xdr:cNvPr id="125" name="楕円 124"/>
        <xdr:cNvSpPr/>
      </xdr:nvSpPr>
      <xdr:spPr>
        <a:xfrm>
          <a:off x="10426700" y="67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73550</xdr:rowOff>
    </xdr:from>
    <xdr:ext cx="469744" cy="259045"/>
    <xdr:sp macro="" textlink="">
      <xdr:nvSpPr>
        <xdr:cNvPr id="126" name="【道路】&#10;一人当たり延長該当値テキスト"/>
        <xdr:cNvSpPr txBox="1"/>
      </xdr:nvSpPr>
      <xdr:spPr>
        <a:xfrm>
          <a:off x="10515600" y="67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94666</xdr:rowOff>
    </xdr:from>
    <xdr:to>
      <xdr:col>50</xdr:col>
      <xdr:colOff>165100</xdr:colOff>
      <xdr:row>40</xdr:row>
      <xdr:rowOff>24816</xdr:rowOff>
    </xdr:to>
    <xdr:sp macro="" textlink="">
      <xdr:nvSpPr>
        <xdr:cNvPr id="127" name="楕円 126"/>
        <xdr:cNvSpPr/>
      </xdr:nvSpPr>
      <xdr:spPr>
        <a:xfrm>
          <a:off x="95885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145466</xdr:rowOff>
    </xdr:from>
    <xdr:to>
      <xdr:col>55</xdr:col>
      <xdr:colOff>0</xdr:colOff>
      <xdr:row>39</xdr:row>
      <xdr:rowOff>145923</xdr:rowOff>
    </xdr:to>
    <xdr:cxnSp macro="">
      <xdr:nvCxnSpPr>
        <xdr:cNvPr id="128" name="直線コネクタ 127"/>
        <xdr:cNvCxnSpPr/>
      </xdr:nvCxnSpPr>
      <xdr:spPr>
        <a:xfrm>
          <a:off x="9639300" y="68320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94437</xdr:rowOff>
    </xdr:from>
    <xdr:to>
      <xdr:col>46</xdr:col>
      <xdr:colOff>38100</xdr:colOff>
      <xdr:row>40</xdr:row>
      <xdr:rowOff>24587</xdr:rowOff>
    </xdr:to>
    <xdr:sp macro="" textlink="">
      <xdr:nvSpPr>
        <xdr:cNvPr id="129" name="楕円 128"/>
        <xdr:cNvSpPr/>
      </xdr:nvSpPr>
      <xdr:spPr>
        <a:xfrm>
          <a:off x="8699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145237</xdr:rowOff>
    </xdr:from>
    <xdr:to>
      <xdr:col>50</xdr:col>
      <xdr:colOff>114300</xdr:colOff>
      <xdr:row>39</xdr:row>
      <xdr:rowOff>145466</xdr:rowOff>
    </xdr:to>
    <xdr:cxnSp macro="">
      <xdr:nvCxnSpPr>
        <xdr:cNvPr id="130" name="直線コネクタ 129"/>
        <xdr:cNvCxnSpPr/>
      </xdr:nvCxnSpPr>
      <xdr:spPr>
        <a:xfrm>
          <a:off x="8750300" y="683178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93370</xdr:rowOff>
    </xdr:from>
    <xdr:to>
      <xdr:col>41</xdr:col>
      <xdr:colOff>101600</xdr:colOff>
      <xdr:row>40</xdr:row>
      <xdr:rowOff>23520</xdr:rowOff>
    </xdr:to>
    <xdr:sp macro="" textlink="">
      <xdr:nvSpPr>
        <xdr:cNvPr id="131" name="楕円 130"/>
        <xdr:cNvSpPr/>
      </xdr:nvSpPr>
      <xdr:spPr>
        <a:xfrm>
          <a:off x="7810500" y="67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144170</xdr:rowOff>
    </xdr:from>
    <xdr:to>
      <xdr:col>45</xdr:col>
      <xdr:colOff>177800</xdr:colOff>
      <xdr:row>39</xdr:row>
      <xdr:rowOff>145237</xdr:rowOff>
    </xdr:to>
    <xdr:cxnSp macro="">
      <xdr:nvCxnSpPr>
        <xdr:cNvPr id="132" name="直線コネクタ 131"/>
        <xdr:cNvCxnSpPr/>
      </xdr:nvCxnSpPr>
      <xdr:spPr>
        <a:xfrm>
          <a:off x="7861300" y="683072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3" name="n_1aveValue【道路】&#10;一人当たり延長"/>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4" name="n_2aveValue【道路】&#10;一人当たり延長"/>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35" name="n_3aveValue【道路】&#10;一人当たり延長"/>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15943</xdr:rowOff>
    </xdr:from>
    <xdr:ext cx="469744" cy="259045"/>
    <xdr:sp macro="" textlink="">
      <xdr:nvSpPr>
        <xdr:cNvPr id="137" name="n_1mainValue【道路】&#10;一人当たり延長"/>
        <xdr:cNvSpPr txBox="1"/>
      </xdr:nvSpPr>
      <xdr:spPr>
        <a:xfrm>
          <a:off x="9391727" y="68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15714</xdr:rowOff>
    </xdr:from>
    <xdr:ext cx="469744" cy="259045"/>
    <xdr:sp macro="" textlink="">
      <xdr:nvSpPr>
        <xdr:cNvPr id="138" name="n_2mainValue【道路】&#10;一人当たり延長"/>
        <xdr:cNvSpPr txBox="1"/>
      </xdr:nvSpPr>
      <xdr:spPr>
        <a:xfrm>
          <a:off x="8515427" y="68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14647</xdr:rowOff>
    </xdr:from>
    <xdr:ext cx="469744" cy="259045"/>
    <xdr:sp macro="" textlink="">
      <xdr:nvSpPr>
        <xdr:cNvPr id="139" name="n_3mainValue【道路】&#10;一人当たり延長"/>
        <xdr:cNvSpPr txBox="1"/>
      </xdr:nvSpPr>
      <xdr:spPr>
        <a:xfrm>
          <a:off x="7626427" y="68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141877</xdr:rowOff>
    </xdr:from>
    <xdr:to>
      <xdr:col>24</xdr:col>
      <xdr:colOff>114300</xdr:colOff>
      <xdr:row>59</xdr:row>
      <xdr:rowOff>72027</xdr:rowOff>
    </xdr:to>
    <xdr:sp macro="" textlink="">
      <xdr:nvSpPr>
        <xdr:cNvPr id="182" name="楕円 181"/>
        <xdr:cNvSpPr/>
      </xdr:nvSpPr>
      <xdr:spPr>
        <a:xfrm>
          <a:off x="4584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164754</xdr:rowOff>
    </xdr:from>
    <xdr:ext cx="405111" cy="259045"/>
    <xdr:sp macro="" textlink="">
      <xdr:nvSpPr>
        <xdr:cNvPr id="183" name="【橋りょう・トンネル】&#10;有形固定資産減価償却率該当値テキスト"/>
        <xdr:cNvSpPr txBox="1"/>
      </xdr:nvSpPr>
      <xdr:spPr>
        <a:xfrm>
          <a:off x="4673600" y="99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4" name="楕円 183"/>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21227</xdr:rowOff>
    </xdr:to>
    <xdr:cxnSp macro="">
      <xdr:nvCxnSpPr>
        <xdr:cNvPr id="185" name="直線コネクタ 184"/>
        <xdr:cNvCxnSpPr/>
      </xdr:nvCxnSpPr>
      <xdr:spPr>
        <a:xfrm>
          <a:off x="3797300" y="101041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79828</xdr:rowOff>
    </xdr:from>
    <xdr:to>
      <xdr:col>15</xdr:col>
      <xdr:colOff>101600</xdr:colOff>
      <xdr:row>59</xdr:row>
      <xdr:rowOff>9978</xdr:rowOff>
    </xdr:to>
    <xdr:sp macro="" textlink="">
      <xdr:nvSpPr>
        <xdr:cNvPr id="186" name="楕円 185"/>
        <xdr:cNvSpPr/>
      </xdr:nvSpPr>
      <xdr:spPr>
        <a:xfrm>
          <a:off x="2857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130628</xdr:rowOff>
    </xdr:from>
    <xdr:to>
      <xdr:col>19</xdr:col>
      <xdr:colOff>177800</xdr:colOff>
      <xdr:row>58</xdr:row>
      <xdr:rowOff>160020</xdr:rowOff>
    </xdr:to>
    <xdr:cxnSp macro="">
      <xdr:nvCxnSpPr>
        <xdr:cNvPr id="187" name="直線コネクタ 186"/>
        <xdr:cNvCxnSpPr/>
      </xdr:nvCxnSpPr>
      <xdr:spPr>
        <a:xfrm>
          <a:off x="2908300" y="100747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21046</xdr:rowOff>
    </xdr:from>
    <xdr:to>
      <xdr:col>10</xdr:col>
      <xdr:colOff>165100</xdr:colOff>
      <xdr:row>58</xdr:row>
      <xdr:rowOff>122646</xdr:rowOff>
    </xdr:to>
    <xdr:sp macro="" textlink="">
      <xdr:nvSpPr>
        <xdr:cNvPr id="188" name="楕円 187"/>
        <xdr:cNvSpPr/>
      </xdr:nvSpPr>
      <xdr:spPr>
        <a:xfrm>
          <a:off x="1968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71846</xdr:rowOff>
    </xdr:from>
    <xdr:to>
      <xdr:col>15</xdr:col>
      <xdr:colOff>50800</xdr:colOff>
      <xdr:row>58</xdr:row>
      <xdr:rowOff>130628</xdr:rowOff>
    </xdr:to>
    <xdr:cxnSp macro="">
      <xdr:nvCxnSpPr>
        <xdr:cNvPr id="189" name="直線コネクタ 188"/>
        <xdr:cNvCxnSpPr/>
      </xdr:nvCxnSpPr>
      <xdr:spPr>
        <a:xfrm>
          <a:off x="2019300" y="100159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1"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94"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xdr:rowOff>
    </xdr:from>
    <xdr:ext cx="405111" cy="259045"/>
    <xdr:sp macro="" textlink="">
      <xdr:nvSpPr>
        <xdr:cNvPr id="195" name="n_2mainValue【橋りょう・トンネル】&#10;有形固定資産減価償却率"/>
        <xdr:cNvSpPr txBox="1"/>
      </xdr:nvSpPr>
      <xdr:spPr>
        <a:xfrm>
          <a:off x="2705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139173</xdr:rowOff>
    </xdr:from>
    <xdr:ext cx="405111" cy="259045"/>
    <xdr:sp macro="" textlink="">
      <xdr:nvSpPr>
        <xdr:cNvPr id="196" name="n_3mainValue【橋りょう・トンネル】&#10;有形固定資産減価償却率"/>
        <xdr:cNvSpPr txBox="1"/>
      </xdr:nvSpPr>
      <xdr:spPr>
        <a:xfrm>
          <a:off x="1816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7"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145316</xdr:rowOff>
    </xdr:from>
    <xdr:to>
      <xdr:col>55</xdr:col>
      <xdr:colOff>50800</xdr:colOff>
      <xdr:row>64</xdr:row>
      <xdr:rowOff>75466</xdr:rowOff>
    </xdr:to>
    <xdr:sp macro="" textlink="">
      <xdr:nvSpPr>
        <xdr:cNvPr id="238" name="楕円 237"/>
        <xdr:cNvSpPr/>
      </xdr:nvSpPr>
      <xdr:spPr>
        <a:xfrm>
          <a:off x="10426700" y="10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60243</xdr:rowOff>
    </xdr:from>
    <xdr:ext cx="534377" cy="259045"/>
    <xdr:sp macro="" textlink="">
      <xdr:nvSpPr>
        <xdr:cNvPr id="239" name="【橋りょう・トンネル】&#10;一人当たり有形固定資産（償却資産）額該当値テキスト"/>
        <xdr:cNvSpPr txBox="1"/>
      </xdr:nvSpPr>
      <xdr:spPr>
        <a:xfrm>
          <a:off x="10515600" y="108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146296</xdr:rowOff>
    </xdr:from>
    <xdr:to>
      <xdr:col>50</xdr:col>
      <xdr:colOff>165100</xdr:colOff>
      <xdr:row>64</xdr:row>
      <xdr:rowOff>76446</xdr:rowOff>
    </xdr:to>
    <xdr:sp macro="" textlink="">
      <xdr:nvSpPr>
        <xdr:cNvPr id="240" name="楕円 239"/>
        <xdr:cNvSpPr/>
      </xdr:nvSpPr>
      <xdr:spPr>
        <a:xfrm>
          <a:off x="9588500" y="109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24666</xdr:rowOff>
    </xdr:from>
    <xdr:to>
      <xdr:col>55</xdr:col>
      <xdr:colOff>0</xdr:colOff>
      <xdr:row>64</xdr:row>
      <xdr:rowOff>25646</xdr:rowOff>
    </xdr:to>
    <xdr:cxnSp macro="">
      <xdr:nvCxnSpPr>
        <xdr:cNvPr id="241" name="直線コネクタ 240"/>
        <xdr:cNvCxnSpPr/>
      </xdr:nvCxnSpPr>
      <xdr:spPr>
        <a:xfrm flipV="1">
          <a:off x="9639300" y="1099746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147269</xdr:rowOff>
    </xdr:from>
    <xdr:to>
      <xdr:col>46</xdr:col>
      <xdr:colOff>38100</xdr:colOff>
      <xdr:row>64</xdr:row>
      <xdr:rowOff>77419</xdr:rowOff>
    </xdr:to>
    <xdr:sp macro="" textlink="">
      <xdr:nvSpPr>
        <xdr:cNvPr id="242" name="楕円 241"/>
        <xdr:cNvSpPr/>
      </xdr:nvSpPr>
      <xdr:spPr>
        <a:xfrm>
          <a:off x="8699500" y="10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25646</xdr:rowOff>
    </xdr:from>
    <xdr:to>
      <xdr:col>50</xdr:col>
      <xdr:colOff>114300</xdr:colOff>
      <xdr:row>64</xdr:row>
      <xdr:rowOff>26619</xdr:rowOff>
    </xdr:to>
    <xdr:cxnSp macro="">
      <xdr:nvCxnSpPr>
        <xdr:cNvPr id="243" name="直線コネクタ 242"/>
        <xdr:cNvCxnSpPr/>
      </xdr:nvCxnSpPr>
      <xdr:spPr>
        <a:xfrm flipV="1">
          <a:off x="8750300" y="10998446"/>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146913</xdr:rowOff>
    </xdr:from>
    <xdr:to>
      <xdr:col>41</xdr:col>
      <xdr:colOff>101600</xdr:colOff>
      <xdr:row>64</xdr:row>
      <xdr:rowOff>77063</xdr:rowOff>
    </xdr:to>
    <xdr:sp macro="" textlink="">
      <xdr:nvSpPr>
        <xdr:cNvPr id="244" name="楕円 243"/>
        <xdr:cNvSpPr/>
      </xdr:nvSpPr>
      <xdr:spPr>
        <a:xfrm>
          <a:off x="7810500" y="109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26263</xdr:rowOff>
    </xdr:from>
    <xdr:to>
      <xdr:col>45</xdr:col>
      <xdr:colOff>177800</xdr:colOff>
      <xdr:row>64</xdr:row>
      <xdr:rowOff>26619</xdr:rowOff>
    </xdr:to>
    <xdr:cxnSp macro="">
      <xdr:nvCxnSpPr>
        <xdr:cNvPr id="245" name="直線コネクタ 244"/>
        <xdr:cNvCxnSpPr/>
      </xdr:nvCxnSpPr>
      <xdr:spPr>
        <a:xfrm>
          <a:off x="7861300" y="10999063"/>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6"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7"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8"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67573</xdr:rowOff>
    </xdr:from>
    <xdr:ext cx="534377" cy="259045"/>
    <xdr:sp macro="" textlink="">
      <xdr:nvSpPr>
        <xdr:cNvPr id="250" name="n_1mainValue【橋りょう・トンネル】&#10;一人当たり有形固定資産（償却資産）額"/>
        <xdr:cNvSpPr txBox="1"/>
      </xdr:nvSpPr>
      <xdr:spPr>
        <a:xfrm>
          <a:off x="9359411" y="110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68546</xdr:rowOff>
    </xdr:from>
    <xdr:ext cx="534377" cy="259045"/>
    <xdr:sp macro="" textlink="">
      <xdr:nvSpPr>
        <xdr:cNvPr id="251" name="n_2mainValue【橋りょう・トンネル】&#10;一人当たり有形固定資産（償却資産）額"/>
        <xdr:cNvSpPr txBox="1"/>
      </xdr:nvSpPr>
      <xdr:spPr>
        <a:xfrm>
          <a:off x="8483111" y="110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68190</xdr:rowOff>
    </xdr:from>
    <xdr:ext cx="534377" cy="259045"/>
    <xdr:sp macro="" textlink="">
      <xdr:nvSpPr>
        <xdr:cNvPr id="252" name="n_3mainValue【橋りょう・トンネル】&#10;一人当たり有形固定資産（償却資産）額"/>
        <xdr:cNvSpPr txBox="1"/>
      </xdr:nvSpPr>
      <xdr:spPr>
        <a:xfrm>
          <a:off x="7594111" y="11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93" name="楕円 292"/>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94" name="【公営住宅】&#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95" name="楕円 294"/>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72389</xdr:rowOff>
    </xdr:to>
    <xdr:cxnSp macro="">
      <xdr:nvCxnSpPr>
        <xdr:cNvPr id="296" name="直線コネクタ 295"/>
        <xdr:cNvCxnSpPr/>
      </xdr:nvCxnSpPr>
      <xdr:spPr>
        <a:xfrm>
          <a:off x="3797300" y="142627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297" name="楕円 296"/>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xdr:rowOff>
    </xdr:from>
    <xdr:to>
      <xdr:col>19</xdr:col>
      <xdr:colOff>177800</xdr:colOff>
      <xdr:row>83</xdr:row>
      <xdr:rowOff>32386</xdr:rowOff>
    </xdr:to>
    <xdr:cxnSp macro="">
      <xdr:nvCxnSpPr>
        <xdr:cNvPr id="298" name="直線コネクタ 297"/>
        <xdr:cNvCxnSpPr/>
      </xdr:nvCxnSpPr>
      <xdr:spPr>
        <a:xfrm>
          <a:off x="2908300" y="142322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299" name="楕円 298"/>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169545</xdr:rowOff>
    </xdr:from>
    <xdr:to>
      <xdr:col>15</xdr:col>
      <xdr:colOff>50800</xdr:colOff>
      <xdr:row>83</xdr:row>
      <xdr:rowOff>1905</xdr:rowOff>
    </xdr:to>
    <xdr:cxnSp macro="">
      <xdr:nvCxnSpPr>
        <xdr:cNvPr id="300" name="直線コネクタ 299"/>
        <xdr:cNvCxnSpPr/>
      </xdr:nvCxnSpPr>
      <xdr:spPr>
        <a:xfrm>
          <a:off x="2019300" y="14228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3"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99713</xdr:rowOff>
    </xdr:from>
    <xdr:ext cx="405111" cy="259045"/>
    <xdr:sp macro="" textlink="">
      <xdr:nvSpPr>
        <xdr:cNvPr id="305" name="n_1main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69232</xdr:rowOff>
    </xdr:from>
    <xdr:ext cx="405111" cy="259045"/>
    <xdr:sp macro="" textlink="">
      <xdr:nvSpPr>
        <xdr:cNvPr id="306" name="n_2mainValue【公営住宅】&#10;有形固定資産減価償却率"/>
        <xdr:cNvSpPr txBox="1"/>
      </xdr:nvSpPr>
      <xdr:spPr>
        <a:xfrm>
          <a:off x="27057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307" name="n_3mainValue【公営住宅】&#10;有形固定資産減価償却率"/>
        <xdr:cNvSpPr txBox="1"/>
      </xdr:nvSpPr>
      <xdr:spPr>
        <a:xfrm>
          <a:off x="1816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2"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56451</xdr:rowOff>
    </xdr:from>
    <xdr:to>
      <xdr:col>55</xdr:col>
      <xdr:colOff>50800</xdr:colOff>
      <xdr:row>83</xdr:row>
      <xdr:rowOff>158051</xdr:rowOff>
    </xdr:to>
    <xdr:sp macro="" textlink="">
      <xdr:nvSpPr>
        <xdr:cNvPr id="343" name="楕円 342"/>
        <xdr:cNvSpPr/>
      </xdr:nvSpPr>
      <xdr:spPr>
        <a:xfrm>
          <a:off x="10426700" y="142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79328</xdr:rowOff>
    </xdr:from>
    <xdr:ext cx="469744" cy="259045"/>
    <xdr:sp macro="" textlink="">
      <xdr:nvSpPr>
        <xdr:cNvPr id="344" name="【公営住宅】&#10;一人当たり面積該当値テキスト"/>
        <xdr:cNvSpPr txBox="1"/>
      </xdr:nvSpPr>
      <xdr:spPr>
        <a:xfrm>
          <a:off x="10515600" y="1413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72453</xdr:rowOff>
    </xdr:from>
    <xdr:to>
      <xdr:col>50</xdr:col>
      <xdr:colOff>165100</xdr:colOff>
      <xdr:row>84</xdr:row>
      <xdr:rowOff>2603</xdr:rowOff>
    </xdr:to>
    <xdr:sp macro="" textlink="">
      <xdr:nvSpPr>
        <xdr:cNvPr id="345" name="楕円 344"/>
        <xdr:cNvSpPr/>
      </xdr:nvSpPr>
      <xdr:spPr>
        <a:xfrm>
          <a:off x="9588500" y="1430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107251</xdr:rowOff>
    </xdr:from>
    <xdr:to>
      <xdr:col>55</xdr:col>
      <xdr:colOff>0</xdr:colOff>
      <xdr:row>83</xdr:row>
      <xdr:rowOff>123253</xdr:rowOff>
    </xdr:to>
    <xdr:cxnSp macro="">
      <xdr:nvCxnSpPr>
        <xdr:cNvPr id="346" name="直線コネクタ 345"/>
        <xdr:cNvCxnSpPr/>
      </xdr:nvCxnSpPr>
      <xdr:spPr>
        <a:xfrm flipV="1">
          <a:off x="9639300" y="1433760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71310</xdr:rowOff>
    </xdr:from>
    <xdr:to>
      <xdr:col>46</xdr:col>
      <xdr:colOff>38100</xdr:colOff>
      <xdr:row>84</xdr:row>
      <xdr:rowOff>1460</xdr:rowOff>
    </xdr:to>
    <xdr:sp macro="" textlink="">
      <xdr:nvSpPr>
        <xdr:cNvPr id="347" name="楕円 346"/>
        <xdr:cNvSpPr/>
      </xdr:nvSpPr>
      <xdr:spPr>
        <a:xfrm>
          <a:off x="8699500" y="14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122110</xdr:rowOff>
    </xdr:from>
    <xdr:to>
      <xdr:col>50</xdr:col>
      <xdr:colOff>114300</xdr:colOff>
      <xdr:row>83</xdr:row>
      <xdr:rowOff>123253</xdr:rowOff>
    </xdr:to>
    <xdr:cxnSp macro="">
      <xdr:nvCxnSpPr>
        <xdr:cNvPr id="348" name="直線コネクタ 347"/>
        <xdr:cNvCxnSpPr/>
      </xdr:nvCxnSpPr>
      <xdr:spPr>
        <a:xfrm>
          <a:off x="8750300" y="143524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53594</xdr:rowOff>
    </xdr:from>
    <xdr:to>
      <xdr:col>41</xdr:col>
      <xdr:colOff>101600</xdr:colOff>
      <xdr:row>83</xdr:row>
      <xdr:rowOff>155194</xdr:rowOff>
    </xdr:to>
    <xdr:sp macro="" textlink="">
      <xdr:nvSpPr>
        <xdr:cNvPr id="349" name="楕円 348"/>
        <xdr:cNvSpPr/>
      </xdr:nvSpPr>
      <xdr:spPr>
        <a:xfrm>
          <a:off x="7810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104394</xdr:rowOff>
    </xdr:from>
    <xdr:to>
      <xdr:col>45</xdr:col>
      <xdr:colOff>177800</xdr:colOff>
      <xdr:row>83</xdr:row>
      <xdr:rowOff>122110</xdr:rowOff>
    </xdr:to>
    <xdr:cxnSp macro="">
      <xdr:nvCxnSpPr>
        <xdr:cNvPr id="350" name="直線コネクタ 349"/>
        <xdr:cNvCxnSpPr/>
      </xdr:nvCxnSpPr>
      <xdr:spPr>
        <a:xfrm>
          <a:off x="7861300" y="14334744"/>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1"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2"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3" name="n_3ave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19130</xdr:rowOff>
    </xdr:from>
    <xdr:ext cx="469744" cy="259045"/>
    <xdr:sp macro="" textlink="">
      <xdr:nvSpPr>
        <xdr:cNvPr id="355" name="n_1mainValue【公営住宅】&#10;一人当たり面積"/>
        <xdr:cNvSpPr txBox="1"/>
      </xdr:nvSpPr>
      <xdr:spPr>
        <a:xfrm>
          <a:off x="9391727" y="1407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17987</xdr:rowOff>
    </xdr:from>
    <xdr:ext cx="469744" cy="259045"/>
    <xdr:sp macro="" textlink="">
      <xdr:nvSpPr>
        <xdr:cNvPr id="356" name="n_2mainValue【公営住宅】&#10;一人当たり面積"/>
        <xdr:cNvSpPr txBox="1"/>
      </xdr:nvSpPr>
      <xdr:spPr>
        <a:xfrm>
          <a:off x="8515427" y="1407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146321</xdr:rowOff>
    </xdr:from>
    <xdr:ext cx="469744" cy="259045"/>
    <xdr:sp macro="" textlink="">
      <xdr:nvSpPr>
        <xdr:cNvPr id="357" name="n_3mainValue【公営住宅】&#10;一人当たり面積"/>
        <xdr:cNvSpPr txBox="1"/>
      </xdr:nvSpPr>
      <xdr:spPr>
        <a:xfrm>
          <a:off x="76264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6" name="テキスト ボックス 38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396" name="直線コネクタ 395"/>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397"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398" name="直線コネクタ 397"/>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399"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00" name="直線コネクタ 399"/>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01"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02" name="フローチャート: 判断 401"/>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03" name="フローチャート: 判断 402"/>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04" name="フローチャート: 判断 403"/>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05" name="フローチャート: 判断 404"/>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06" name="フローチャート: 判断 405"/>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12" name="楕円 411"/>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152417</xdr:rowOff>
    </xdr:from>
    <xdr:ext cx="405111" cy="259045"/>
    <xdr:sp macro="" textlink="">
      <xdr:nvSpPr>
        <xdr:cNvPr id="413" name="【認定こども園・幼稚園・保育所】&#10;有形固定資産減価償却率該当値テキスト"/>
        <xdr:cNvSpPr txBox="1"/>
      </xdr:nvSpPr>
      <xdr:spPr>
        <a:xfrm>
          <a:off x="16357600"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39116</xdr:rowOff>
    </xdr:from>
    <xdr:to>
      <xdr:col>81</xdr:col>
      <xdr:colOff>101600</xdr:colOff>
      <xdr:row>35</xdr:row>
      <xdr:rowOff>140716</xdr:rowOff>
    </xdr:to>
    <xdr:sp macro="" textlink="">
      <xdr:nvSpPr>
        <xdr:cNvPr id="414" name="楕円 413"/>
        <xdr:cNvSpPr/>
      </xdr:nvSpPr>
      <xdr:spPr>
        <a:xfrm>
          <a:off x="15430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89916</xdr:rowOff>
    </xdr:from>
    <xdr:to>
      <xdr:col>85</xdr:col>
      <xdr:colOff>127000</xdr:colOff>
      <xdr:row>36</xdr:row>
      <xdr:rowOff>53340</xdr:rowOff>
    </xdr:to>
    <xdr:cxnSp macro="">
      <xdr:nvCxnSpPr>
        <xdr:cNvPr id="415" name="直線コネクタ 414"/>
        <xdr:cNvCxnSpPr/>
      </xdr:nvCxnSpPr>
      <xdr:spPr>
        <a:xfrm>
          <a:off x="15481300" y="6090666"/>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146558</xdr:rowOff>
    </xdr:from>
    <xdr:to>
      <xdr:col>76</xdr:col>
      <xdr:colOff>165100</xdr:colOff>
      <xdr:row>36</xdr:row>
      <xdr:rowOff>76708</xdr:rowOff>
    </xdr:to>
    <xdr:sp macro="" textlink="">
      <xdr:nvSpPr>
        <xdr:cNvPr id="416" name="楕円 415"/>
        <xdr:cNvSpPr/>
      </xdr:nvSpPr>
      <xdr:spPr>
        <a:xfrm>
          <a:off x="14541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89916</xdr:rowOff>
    </xdr:from>
    <xdr:to>
      <xdr:col>81</xdr:col>
      <xdr:colOff>50800</xdr:colOff>
      <xdr:row>36</xdr:row>
      <xdr:rowOff>25908</xdr:rowOff>
    </xdr:to>
    <xdr:cxnSp macro="">
      <xdr:nvCxnSpPr>
        <xdr:cNvPr id="417" name="直線コネクタ 416"/>
        <xdr:cNvCxnSpPr/>
      </xdr:nvCxnSpPr>
      <xdr:spPr>
        <a:xfrm flipV="1">
          <a:off x="14592300" y="609066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xdr:rowOff>
    </xdr:from>
    <xdr:to>
      <xdr:col>72</xdr:col>
      <xdr:colOff>38100</xdr:colOff>
      <xdr:row>35</xdr:row>
      <xdr:rowOff>108712</xdr:rowOff>
    </xdr:to>
    <xdr:sp macro="" textlink="">
      <xdr:nvSpPr>
        <xdr:cNvPr id="418" name="楕円 417"/>
        <xdr:cNvSpPr/>
      </xdr:nvSpPr>
      <xdr:spPr>
        <a:xfrm>
          <a:off x="13652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57912</xdr:rowOff>
    </xdr:from>
    <xdr:to>
      <xdr:col>76</xdr:col>
      <xdr:colOff>114300</xdr:colOff>
      <xdr:row>36</xdr:row>
      <xdr:rowOff>25908</xdr:rowOff>
    </xdr:to>
    <xdr:cxnSp macro="">
      <xdr:nvCxnSpPr>
        <xdr:cNvPr id="419" name="直線コネクタ 418"/>
        <xdr:cNvCxnSpPr/>
      </xdr:nvCxnSpPr>
      <xdr:spPr>
        <a:xfrm>
          <a:off x="13703300" y="605866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20"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21" name="n_2ave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22"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23"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131843</xdr:rowOff>
    </xdr:from>
    <xdr:ext cx="405111" cy="259045"/>
    <xdr:sp macro="" textlink="">
      <xdr:nvSpPr>
        <xdr:cNvPr id="424" name="n_1mainValue【認定こども園・幼稚園・保育所】&#10;有形固定資産減価償却率"/>
        <xdr:cNvSpPr txBox="1"/>
      </xdr:nvSpPr>
      <xdr:spPr>
        <a:xfrm>
          <a:off x="15266044" y="613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67835</xdr:rowOff>
    </xdr:from>
    <xdr:ext cx="405111" cy="259045"/>
    <xdr:sp macro="" textlink="">
      <xdr:nvSpPr>
        <xdr:cNvPr id="425" name="n_2mainValue【認定こども園・幼稚園・保育所】&#10;有形固定資産減価償却率"/>
        <xdr:cNvSpPr txBox="1"/>
      </xdr:nvSpPr>
      <xdr:spPr>
        <a:xfrm>
          <a:off x="14389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99839</xdr:rowOff>
    </xdr:from>
    <xdr:ext cx="405111" cy="259045"/>
    <xdr:sp macro="" textlink="">
      <xdr:nvSpPr>
        <xdr:cNvPr id="426" name="n_3mainValue【認定こども園・幼稚園・保育所】&#10;有形固定資産減価償却率"/>
        <xdr:cNvSpPr txBox="1"/>
      </xdr:nvSpPr>
      <xdr:spPr>
        <a:xfrm>
          <a:off x="13500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50" name="直線コネクタ 449"/>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5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52" name="直線コネクタ 45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53"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54" name="直線コネクタ 453"/>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55"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6" name="フローチャート: 判断 45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7" name="フローチャート: 判断 456"/>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58" name="フローチャート: 判断 457"/>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59" name="フローチャート: 判断 45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60" name="フローチャート: 判断 459"/>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66" name="楕円 465"/>
        <xdr:cNvSpPr/>
      </xdr:nvSpPr>
      <xdr:spPr>
        <a:xfrm>
          <a:off x="22110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67" name="【認定こども園・幼稚園・保育所】&#10;一人当たり面積該当値テキスト"/>
        <xdr:cNvSpPr txBox="1"/>
      </xdr:nvSpPr>
      <xdr:spPr>
        <a:xfrm>
          <a:off x="22199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68" name="楕円 467"/>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19050</xdr:rowOff>
    </xdr:to>
    <xdr:cxnSp macro="">
      <xdr:nvCxnSpPr>
        <xdr:cNvPr id="469" name="直線コネクタ 468"/>
        <xdr:cNvCxnSpPr/>
      </xdr:nvCxnSpPr>
      <xdr:spPr>
        <a:xfrm>
          <a:off x="21323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70" name="楕円 469"/>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38</xdr:row>
      <xdr:rowOff>106680</xdr:rowOff>
    </xdr:to>
    <xdr:cxnSp macro="">
      <xdr:nvCxnSpPr>
        <xdr:cNvPr id="471" name="直線コネクタ 470"/>
        <xdr:cNvCxnSpPr/>
      </xdr:nvCxnSpPr>
      <xdr:spPr>
        <a:xfrm flipV="1">
          <a:off x="20434300" y="63627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72" name="楕円 471"/>
        <xdr:cNvSpPr/>
      </xdr:nvSpPr>
      <xdr:spPr>
        <a:xfrm>
          <a:off x="19494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xdr:rowOff>
    </xdr:from>
    <xdr:to>
      <xdr:col>107</xdr:col>
      <xdr:colOff>50800</xdr:colOff>
      <xdr:row>38</xdr:row>
      <xdr:rowOff>106680</xdr:rowOff>
    </xdr:to>
    <xdr:cxnSp macro="">
      <xdr:nvCxnSpPr>
        <xdr:cNvPr id="473" name="直線コネクタ 472"/>
        <xdr:cNvCxnSpPr/>
      </xdr:nvCxnSpPr>
      <xdr:spPr>
        <a:xfrm>
          <a:off x="19545300" y="63550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74"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475"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476"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77"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78" name="n_1mainValue【認定こども園・幼稚園・保育所】&#10;一人当たり面積"/>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479" name="n_2mainValue【認定こども園・幼稚園・保育所】&#10;一人当たり面積"/>
        <xdr:cNvSpPr txBox="1"/>
      </xdr:nvSpPr>
      <xdr:spPr>
        <a:xfrm>
          <a:off x="20199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80" name="n_3main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05" name="直線コネクタ 504"/>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06"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07" name="直線コネクタ 506"/>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08"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09" name="直線コネクタ 508"/>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10"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11" name="フローチャート: 判断 510"/>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12" name="フローチャート: 判断 511"/>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13" name="フローチャート: 判断 512"/>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14" name="フローチャート: 判断 513"/>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15" name="フローチャート: 判断 514"/>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21" name="楕円 520"/>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522" name="【学校施設】&#10;有形固定資産減価償却率該当値テキスト"/>
        <xdr:cNvSpPr txBox="1"/>
      </xdr:nvSpPr>
      <xdr:spPr>
        <a:xfrm>
          <a:off x="16357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154940</xdr:rowOff>
    </xdr:from>
    <xdr:to>
      <xdr:col>81</xdr:col>
      <xdr:colOff>101600</xdr:colOff>
      <xdr:row>62</xdr:row>
      <xdr:rowOff>85090</xdr:rowOff>
    </xdr:to>
    <xdr:sp macro="" textlink="">
      <xdr:nvSpPr>
        <xdr:cNvPr id="523" name="楕円 522"/>
        <xdr:cNvSpPr/>
      </xdr:nvSpPr>
      <xdr:spPr>
        <a:xfrm>
          <a:off x="1543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34290</xdr:rowOff>
    </xdr:from>
    <xdr:to>
      <xdr:col>85</xdr:col>
      <xdr:colOff>127000</xdr:colOff>
      <xdr:row>63</xdr:row>
      <xdr:rowOff>11430</xdr:rowOff>
    </xdr:to>
    <xdr:cxnSp macro="">
      <xdr:nvCxnSpPr>
        <xdr:cNvPr id="524" name="直線コネクタ 523"/>
        <xdr:cNvCxnSpPr/>
      </xdr:nvCxnSpPr>
      <xdr:spPr>
        <a:xfrm>
          <a:off x="15481300" y="1066419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525" name="楕円 524"/>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34290</xdr:rowOff>
    </xdr:to>
    <xdr:cxnSp macro="">
      <xdr:nvCxnSpPr>
        <xdr:cNvPr id="526" name="直線コネクタ 525"/>
        <xdr:cNvCxnSpPr/>
      </xdr:nvCxnSpPr>
      <xdr:spPr>
        <a:xfrm>
          <a:off x="14592300" y="10641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86360</xdr:rowOff>
    </xdr:from>
    <xdr:to>
      <xdr:col>72</xdr:col>
      <xdr:colOff>38100</xdr:colOff>
      <xdr:row>62</xdr:row>
      <xdr:rowOff>16510</xdr:rowOff>
    </xdr:to>
    <xdr:sp macro="" textlink="">
      <xdr:nvSpPr>
        <xdr:cNvPr id="527" name="楕円 526"/>
        <xdr:cNvSpPr/>
      </xdr:nvSpPr>
      <xdr:spPr>
        <a:xfrm>
          <a:off x="13652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137160</xdr:rowOff>
    </xdr:from>
    <xdr:to>
      <xdr:col>76</xdr:col>
      <xdr:colOff>114300</xdr:colOff>
      <xdr:row>62</xdr:row>
      <xdr:rowOff>11430</xdr:rowOff>
    </xdr:to>
    <xdr:cxnSp macro="">
      <xdr:nvCxnSpPr>
        <xdr:cNvPr id="528" name="直線コネクタ 527"/>
        <xdr:cNvCxnSpPr/>
      </xdr:nvCxnSpPr>
      <xdr:spPr>
        <a:xfrm>
          <a:off x="13703300" y="10595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29"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30"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31"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32"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76217</xdr:rowOff>
    </xdr:from>
    <xdr:ext cx="405111" cy="259045"/>
    <xdr:sp macro="" textlink="">
      <xdr:nvSpPr>
        <xdr:cNvPr id="533" name="n_1mainValue【学校施設】&#10;有形固定資産減価償却率"/>
        <xdr:cNvSpPr txBox="1"/>
      </xdr:nvSpPr>
      <xdr:spPr>
        <a:xfrm>
          <a:off x="15266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534" name="n_2mainValue【学校施設】&#10;有形固定資産減価償却率"/>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7637</xdr:rowOff>
    </xdr:from>
    <xdr:ext cx="405111" cy="259045"/>
    <xdr:sp macro="" textlink="">
      <xdr:nvSpPr>
        <xdr:cNvPr id="535" name="n_3mainValue【学校施設】&#10;有形固定資産減価償却率"/>
        <xdr:cNvSpPr txBox="1"/>
      </xdr:nvSpPr>
      <xdr:spPr>
        <a:xfrm>
          <a:off x="13500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62" name="直線コネクタ 561"/>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63"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64" name="直線コネクタ 56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65"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66" name="直線コネクタ 565"/>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67" name="【学校施設】&#10;一人当たり面積平均値テキスト"/>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68" name="フローチャート: 判断 567"/>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69" name="フローチャート: 判断 568"/>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70" name="フローチャート: 判断 569"/>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71" name="フローチャート: 判断 570"/>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72" name="フローチャート: 判断 571"/>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140244</xdr:rowOff>
    </xdr:from>
    <xdr:to>
      <xdr:col>116</xdr:col>
      <xdr:colOff>114300</xdr:colOff>
      <xdr:row>62</xdr:row>
      <xdr:rowOff>70394</xdr:rowOff>
    </xdr:to>
    <xdr:sp macro="" textlink="">
      <xdr:nvSpPr>
        <xdr:cNvPr id="578" name="楕円 577"/>
        <xdr:cNvSpPr/>
      </xdr:nvSpPr>
      <xdr:spPr>
        <a:xfrm>
          <a:off x="22110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118671</xdr:rowOff>
    </xdr:from>
    <xdr:ext cx="469744" cy="259045"/>
    <xdr:sp macro="" textlink="">
      <xdr:nvSpPr>
        <xdr:cNvPr id="579" name="【学校施設】&#10;一人当たり面積該当値テキスト"/>
        <xdr:cNvSpPr txBox="1"/>
      </xdr:nvSpPr>
      <xdr:spPr>
        <a:xfrm>
          <a:off x="22199600"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580" name="楕円 579"/>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19594</xdr:rowOff>
    </xdr:to>
    <xdr:cxnSp macro="">
      <xdr:nvCxnSpPr>
        <xdr:cNvPr id="581" name="直線コネクタ 580"/>
        <xdr:cNvCxnSpPr/>
      </xdr:nvCxnSpPr>
      <xdr:spPr>
        <a:xfrm>
          <a:off x="21323300" y="106462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127181</xdr:rowOff>
    </xdr:from>
    <xdr:to>
      <xdr:col>107</xdr:col>
      <xdr:colOff>101600</xdr:colOff>
      <xdr:row>62</xdr:row>
      <xdr:rowOff>57331</xdr:rowOff>
    </xdr:to>
    <xdr:sp macro="" textlink="">
      <xdr:nvSpPr>
        <xdr:cNvPr id="582" name="楕円 581"/>
        <xdr:cNvSpPr/>
      </xdr:nvSpPr>
      <xdr:spPr>
        <a:xfrm>
          <a:off x="20383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6531</xdr:rowOff>
    </xdr:from>
    <xdr:to>
      <xdr:col>111</xdr:col>
      <xdr:colOff>177800</xdr:colOff>
      <xdr:row>62</xdr:row>
      <xdr:rowOff>16328</xdr:rowOff>
    </xdr:to>
    <xdr:cxnSp macro="">
      <xdr:nvCxnSpPr>
        <xdr:cNvPr id="583" name="直線コネクタ 582"/>
        <xdr:cNvCxnSpPr/>
      </xdr:nvCxnSpPr>
      <xdr:spPr>
        <a:xfrm>
          <a:off x="20434300" y="106364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24312</xdr:rowOff>
    </xdr:from>
    <xdr:to>
      <xdr:col>102</xdr:col>
      <xdr:colOff>165100</xdr:colOff>
      <xdr:row>62</xdr:row>
      <xdr:rowOff>125912</xdr:rowOff>
    </xdr:to>
    <xdr:sp macro="" textlink="">
      <xdr:nvSpPr>
        <xdr:cNvPr id="584" name="楕円 583"/>
        <xdr:cNvSpPr/>
      </xdr:nvSpPr>
      <xdr:spPr>
        <a:xfrm>
          <a:off x="19494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6531</xdr:rowOff>
    </xdr:from>
    <xdr:to>
      <xdr:col>107</xdr:col>
      <xdr:colOff>50800</xdr:colOff>
      <xdr:row>62</xdr:row>
      <xdr:rowOff>75112</xdr:rowOff>
    </xdr:to>
    <xdr:cxnSp macro="">
      <xdr:nvCxnSpPr>
        <xdr:cNvPr id="585" name="直線コネクタ 584"/>
        <xdr:cNvCxnSpPr/>
      </xdr:nvCxnSpPr>
      <xdr:spPr>
        <a:xfrm flipV="1">
          <a:off x="19545300" y="106364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586" name="n_1aveValue【学校施設】&#10;一人当たり面積"/>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587" name="n_2aveValue【学校施設】&#10;一人当たり面積"/>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588" name="n_3aveValue【学校施設】&#10;一人当たり面積"/>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589"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58255</xdr:rowOff>
    </xdr:from>
    <xdr:ext cx="469744" cy="259045"/>
    <xdr:sp macro="" textlink="">
      <xdr:nvSpPr>
        <xdr:cNvPr id="590" name="n_1mainValue【学校施設】&#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48458</xdr:rowOff>
    </xdr:from>
    <xdr:ext cx="469744" cy="259045"/>
    <xdr:sp macro="" textlink="">
      <xdr:nvSpPr>
        <xdr:cNvPr id="591" name="n_2mainValue【学校施設】&#10;一人当たり面積"/>
        <xdr:cNvSpPr txBox="1"/>
      </xdr:nvSpPr>
      <xdr:spPr>
        <a:xfrm>
          <a:off x="20199427" y="106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117039</xdr:rowOff>
    </xdr:from>
    <xdr:ext cx="469744" cy="259045"/>
    <xdr:sp macro="" textlink="">
      <xdr:nvSpPr>
        <xdr:cNvPr id="592" name="n_3mainValue【学校施設】&#10;一人当たり面積"/>
        <xdr:cNvSpPr txBox="1"/>
      </xdr:nvSpPr>
      <xdr:spPr>
        <a:xfrm>
          <a:off x="193104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17" name="直線コネクタ 616"/>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20"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21" name="直線コネクタ 620"/>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622"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23" name="フローチャート: 判断 622"/>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24" name="フローチャート: 判断 623"/>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25" name="フローチャート: 判断 624"/>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26" name="フローチャート: 判断 625"/>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27" name="フローチャート: 判断 626"/>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33" name="楕円 632"/>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634" name="【児童館】&#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35" name="楕円 634"/>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3811</xdr:rowOff>
    </xdr:to>
    <xdr:cxnSp macro="">
      <xdr:nvCxnSpPr>
        <xdr:cNvPr id="636" name="直線コネクタ 635"/>
        <xdr:cNvCxnSpPr/>
      </xdr:nvCxnSpPr>
      <xdr:spPr>
        <a:xfrm>
          <a:off x="15481300" y="14211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macro="" textlink="">
      <xdr:nvSpPr>
        <xdr:cNvPr id="637" name="楕円 636"/>
        <xdr:cNvSpPr/>
      </xdr:nvSpPr>
      <xdr:spPr>
        <a:xfrm>
          <a:off x="14541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82</xdr:row>
      <xdr:rowOff>152400</xdr:rowOff>
    </xdr:to>
    <xdr:cxnSp macro="">
      <xdr:nvCxnSpPr>
        <xdr:cNvPr id="638" name="直線コネクタ 637"/>
        <xdr:cNvCxnSpPr/>
      </xdr:nvCxnSpPr>
      <xdr:spPr>
        <a:xfrm>
          <a:off x="14592300" y="14171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39" name="楕円 638"/>
        <xdr:cNvSpPr/>
      </xdr:nvSpPr>
      <xdr:spPr>
        <a:xfrm>
          <a:off x="1365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76200</xdr:rowOff>
    </xdr:from>
    <xdr:to>
      <xdr:col>76</xdr:col>
      <xdr:colOff>114300</xdr:colOff>
      <xdr:row>82</xdr:row>
      <xdr:rowOff>112395</xdr:rowOff>
    </xdr:to>
    <xdr:cxnSp macro="">
      <xdr:nvCxnSpPr>
        <xdr:cNvPr id="640" name="直線コネクタ 639"/>
        <xdr:cNvCxnSpPr/>
      </xdr:nvCxnSpPr>
      <xdr:spPr>
        <a:xfrm>
          <a:off x="13703300" y="1413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41"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42"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643"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44"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645"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646" name="n_2mainValue【児童館】&#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118127</xdr:rowOff>
    </xdr:from>
    <xdr:ext cx="405111" cy="259045"/>
    <xdr:sp macro="" textlink="">
      <xdr:nvSpPr>
        <xdr:cNvPr id="647" name="n_3mainValue【児童館】&#10;有形固定資産減価償却率"/>
        <xdr:cNvSpPr txBox="1"/>
      </xdr:nvSpPr>
      <xdr:spPr>
        <a:xfrm>
          <a:off x="13500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8" name="直線コネクタ 6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9" name="テキスト ボックス 6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0" name="直線コネクタ 6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1" name="テキスト ボックス 6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2" name="直線コネクタ 6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3" name="テキスト ボックス 6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4" name="直線コネクタ 6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5" name="テキスト ボックス 6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6" name="直線コネクタ 6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7" name="テキスト ボックス 6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8" name="直線コネクタ 6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9" name="テキスト ボックス 6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73" name="直線コネクタ 672"/>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4"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5" name="直線コネクタ 67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76"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77" name="直線コネクタ 676"/>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78"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79" name="フローチャート: 判断 678"/>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0" name="フローチャート: 判断 67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81" name="フローチャート: 判断 68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82" name="フローチャート: 判断 681"/>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683" name="フローチャート: 判断 682"/>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52614</xdr:rowOff>
    </xdr:from>
    <xdr:to>
      <xdr:col>116</xdr:col>
      <xdr:colOff>114300</xdr:colOff>
      <xdr:row>82</xdr:row>
      <xdr:rowOff>154214</xdr:rowOff>
    </xdr:to>
    <xdr:sp macro="" textlink="">
      <xdr:nvSpPr>
        <xdr:cNvPr id="689" name="楕円 688"/>
        <xdr:cNvSpPr/>
      </xdr:nvSpPr>
      <xdr:spPr>
        <a:xfrm>
          <a:off x="22110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75491</xdr:rowOff>
    </xdr:from>
    <xdr:ext cx="469744" cy="259045"/>
    <xdr:sp macro="" textlink="">
      <xdr:nvSpPr>
        <xdr:cNvPr id="690" name="【児童館】&#10;一人当たり面積該当値テキスト"/>
        <xdr:cNvSpPr txBox="1"/>
      </xdr:nvSpPr>
      <xdr:spPr>
        <a:xfrm>
          <a:off x="22199600"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52614</xdr:rowOff>
    </xdr:from>
    <xdr:to>
      <xdr:col>112</xdr:col>
      <xdr:colOff>38100</xdr:colOff>
      <xdr:row>82</xdr:row>
      <xdr:rowOff>154214</xdr:rowOff>
    </xdr:to>
    <xdr:sp macro="" textlink="">
      <xdr:nvSpPr>
        <xdr:cNvPr id="691" name="楕円 690"/>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103414</xdr:rowOff>
    </xdr:from>
    <xdr:to>
      <xdr:col>116</xdr:col>
      <xdr:colOff>63500</xdr:colOff>
      <xdr:row>82</xdr:row>
      <xdr:rowOff>103414</xdr:rowOff>
    </xdr:to>
    <xdr:cxnSp macro="">
      <xdr:nvCxnSpPr>
        <xdr:cNvPr id="692" name="直線コネクタ 691"/>
        <xdr:cNvCxnSpPr/>
      </xdr:nvCxnSpPr>
      <xdr:spPr>
        <a:xfrm>
          <a:off x="21323300" y="1416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52614</xdr:rowOff>
    </xdr:from>
    <xdr:to>
      <xdr:col>107</xdr:col>
      <xdr:colOff>101600</xdr:colOff>
      <xdr:row>82</xdr:row>
      <xdr:rowOff>154214</xdr:rowOff>
    </xdr:to>
    <xdr:sp macro="" textlink="">
      <xdr:nvSpPr>
        <xdr:cNvPr id="693" name="楕円 692"/>
        <xdr:cNvSpPr/>
      </xdr:nvSpPr>
      <xdr:spPr>
        <a:xfrm>
          <a:off x="2038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103414</xdr:rowOff>
    </xdr:from>
    <xdr:to>
      <xdr:col>111</xdr:col>
      <xdr:colOff>177800</xdr:colOff>
      <xdr:row>82</xdr:row>
      <xdr:rowOff>103414</xdr:rowOff>
    </xdr:to>
    <xdr:cxnSp macro="">
      <xdr:nvCxnSpPr>
        <xdr:cNvPr id="694" name="直線コネクタ 693"/>
        <xdr:cNvCxnSpPr/>
      </xdr:nvCxnSpPr>
      <xdr:spPr>
        <a:xfrm>
          <a:off x="20434300" y="1416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52614</xdr:rowOff>
    </xdr:from>
    <xdr:to>
      <xdr:col>102</xdr:col>
      <xdr:colOff>165100</xdr:colOff>
      <xdr:row>82</xdr:row>
      <xdr:rowOff>154214</xdr:rowOff>
    </xdr:to>
    <xdr:sp macro="" textlink="">
      <xdr:nvSpPr>
        <xdr:cNvPr id="695" name="楕円 694"/>
        <xdr:cNvSpPr/>
      </xdr:nvSpPr>
      <xdr:spPr>
        <a:xfrm>
          <a:off x="19494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103414</xdr:rowOff>
    </xdr:from>
    <xdr:to>
      <xdr:col>107</xdr:col>
      <xdr:colOff>50800</xdr:colOff>
      <xdr:row>82</xdr:row>
      <xdr:rowOff>103414</xdr:rowOff>
    </xdr:to>
    <xdr:cxnSp macro="">
      <xdr:nvCxnSpPr>
        <xdr:cNvPr id="696" name="直線コネクタ 695"/>
        <xdr:cNvCxnSpPr/>
      </xdr:nvCxnSpPr>
      <xdr:spPr>
        <a:xfrm>
          <a:off x="19545300" y="1416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98"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699"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00"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170741</xdr:rowOff>
    </xdr:from>
    <xdr:ext cx="469744" cy="259045"/>
    <xdr:sp macro="" textlink="">
      <xdr:nvSpPr>
        <xdr:cNvPr id="701" name="n_1main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702" name="n_2main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170741</xdr:rowOff>
    </xdr:from>
    <xdr:ext cx="469744" cy="259045"/>
    <xdr:sp macro="" textlink="">
      <xdr:nvSpPr>
        <xdr:cNvPr id="703" name="n_3mainValue【児童館】&#10;一人当たり面積"/>
        <xdr:cNvSpPr txBox="1"/>
      </xdr:nvSpPr>
      <xdr:spPr>
        <a:xfrm>
          <a:off x="19310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4" name="テキスト ボックス 7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15" name="直線コネクタ 71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16" name="テキスト ボックス 71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17" name="直線コネクタ 71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18" name="テキスト ボックス 71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19" name="直線コネクタ 71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20" name="テキスト ボックス 71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23" name="直線コネクタ 72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24" name="テキスト ボックス 72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25" name="直線コネクタ 72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26" name="テキスト ボックス 72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27" name="直線コネクタ 72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28" name="テキスト ボックス 727"/>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0" name="テキスト ボックス 72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32" name="直線コネクタ 731"/>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33"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34" name="直線コネクタ 733"/>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5"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6" name="直線コネクタ 735"/>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37"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38" name="フローチャート: 判断 737"/>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39" name="フローチャート: 判断 738"/>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40" name="フローチャート: 判断 739"/>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41" name="フローチャート: 判断 740"/>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42" name="フローチャート: 判断 741"/>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51118</xdr:rowOff>
    </xdr:from>
    <xdr:to>
      <xdr:col>85</xdr:col>
      <xdr:colOff>177800</xdr:colOff>
      <xdr:row>108</xdr:row>
      <xdr:rowOff>152718</xdr:rowOff>
    </xdr:to>
    <xdr:sp macro="" textlink="">
      <xdr:nvSpPr>
        <xdr:cNvPr id="748" name="楕円 747"/>
        <xdr:cNvSpPr/>
      </xdr:nvSpPr>
      <xdr:spPr>
        <a:xfrm>
          <a:off x="16268700" y="185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137495</xdr:rowOff>
    </xdr:from>
    <xdr:ext cx="405111" cy="259045"/>
    <xdr:sp macro="" textlink="">
      <xdr:nvSpPr>
        <xdr:cNvPr id="749" name="【公民館】&#10;有形固定資産減価償却率該当値テキスト"/>
        <xdr:cNvSpPr txBox="1"/>
      </xdr:nvSpPr>
      <xdr:spPr>
        <a:xfrm>
          <a:off x="16357600" y="1848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50" name="楕円 749"/>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101918</xdr:rowOff>
    </xdr:to>
    <xdr:cxnSp macro="">
      <xdr:nvCxnSpPr>
        <xdr:cNvPr id="751" name="直線コネクタ 750"/>
        <xdr:cNvCxnSpPr/>
      </xdr:nvCxnSpPr>
      <xdr:spPr>
        <a:xfrm>
          <a:off x="15481300" y="1854708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122555</xdr:rowOff>
    </xdr:from>
    <xdr:to>
      <xdr:col>76</xdr:col>
      <xdr:colOff>165100</xdr:colOff>
      <xdr:row>108</xdr:row>
      <xdr:rowOff>52705</xdr:rowOff>
    </xdr:to>
    <xdr:sp macro="" textlink="">
      <xdr:nvSpPr>
        <xdr:cNvPr id="752" name="楕円 751"/>
        <xdr:cNvSpPr/>
      </xdr:nvSpPr>
      <xdr:spPr>
        <a:xfrm>
          <a:off x="14541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1905</xdr:rowOff>
    </xdr:from>
    <xdr:to>
      <xdr:col>81</xdr:col>
      <xdr:colOff>50800</xdr:colOff>
      <xdr:row>108</xdr:row>
      <xdr:rowOff>30480</xdr:rowOff>
    </xdr:to>
    <xdr:cxnSp macro="">
      <xdr:nvCxnSpPr>
        <xdr:cNvPr id="753" name="直線コネクタ 752"/>
        <xdr:cNvCxnSpPr/>
      </xdr:nvCxnSpPr>
      <xdr:spPr>
        <a:xfrm>
          <a:off x="14592300" y="18518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754" name="楕円 753"/>
        <xdr:cNvSpPr/>
      </xdr:nvSpPr>
      <xdr:spPr>
        <a:xfrm>
          <a:off x="13652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108</xdr:row>
      <xdr:rowOff>1905</xdr:rowOff>
    </xdr:to>
    <xdr:cxnSp macro="">
      <xdr:nvCxnSpPr>
        <xdr:cNvPr id="755" name="直線コネクタ 754"/>
        <xdr:cNvCxnSpPr/>
      </xdr:nvCxnSpPr>
      <xdr:spPr>
        <a:xfrm>
          <a:off x="13703300" y="184670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56"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57"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58"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59"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60" name="n_1mainValue【公民館】&#10;有形固定資産減価償却率"/>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43832</xdr:rowOff>
    </xdr:from>
    <xdr:ext cx="405111" cy="259045"/>
    <xdr:sp macro="" textlink="">
      <xdr:nvSpPr>
        <xdr:cNvPr id="761" name="n_2mainValue【公民館】&#10;有形固定資産減価償却率"/>
        <xdr:cNvSpPr txBox="1"/>
      </xdr:nvSpPr>
      <xdr:spPr>
        <a:xfrm>
          <a:off x="14389744" y="185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762" name="n_3mainValue【公民館】&#10;有形固定資産減価償却率"/>
        <xdr:cNvSpPr txBox="1"/>
      </xdr:nvSpPr>
      <xdr:spPr>
        <a:xfrm>
          <a:off x="13500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86" name="直線コネクタ 785"/>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87"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88" name="直線コネクタ 787"/>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89"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0" name="直線コネクタ 789"/>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91"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92" name="フローチャート: 判断 791"/>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93" name="フローチャート: 判断 792"/>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4" name="フローチャート: 判断 793"/>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95" name="フローチャート: 判断 794"/>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96" name="フローチャート: 判断 795"/>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44450</xdr:rowOff>
    </xdr:from>
    <xdr:to>
      <xdr:col>116</xdr:col>
      <xdr:colOff>114300</xdr:colOff>
      <xdr:row>105</xdr:row>
      <xdr:rowOff>146050</xdr:rowOff>
    </xdr:to>
    <xdr:sp macro="" textlink="">
      <xdr:nvSpPr>
        <xdr:cNvPr id="802" name="楕円 801"/>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67327</xdr:rowOff>
    </xdr:from>
    <xdr:ext cx="469744" cy="259045"/>
    <xdr:sp macro="" textlink="">
      <xdr:nvSpPr>
        <xdr:cNvPr id="803" name="【公民館】&#10;一人当たり面積該当値テキスト"/>
        <xdr:cNvSpPr txBox="1"/>
      </xdr:nvSpPr>
      <xdr:spPr>
        <a:xfrm>
          <a:off x="221996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804" name="楕円 803"/>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95250</xdr:rowOff>
    </xdr:to>
    <xdr:cxnSp macro="">
      <xdr:nvCxnSpPr>
        <xdr:cNvPr id="805" name="直線コネクタ 804"/>
        <xdr:cNvCxnSpPr/>
      </xdr:nvCxnSpPr>
      <xdr:spPr>
        <a:xfrm>
          <a:off x="21323300" y="1809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806" name="楕円 805"/>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95250</xdr:rowOff>
    </xdr:to>
    <xdr:cxnSp macro="">
      <xdr:nvCxnSpPr>
        <xdr:cNvPr id="807" name="直線コネクタ 806"/>
        <xdr:cNvCxnSpPr/>
      </xdr:nvCxnSpPr>
      <xdr:spPr>
        <a:xfrm>
          <a:off x="20434300" y="1809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08" name="楕円 807"/>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95250</xdr:rowOff>
    </xdr:to>
    <xdr:cxnSp macro="">
      <xdr:nvCxnSpPr>
        <xdr:cNvPr id="809" name="直線コネクタ 808"/>
        <xdr:cNvCxnSpPr/>
      </xdr:nvCxnSpPr>
      <xdr:spPr>
        <a:xfrm>
          <a:off x="19545300" y="1808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10"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11"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812"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13"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814" name="n_1mainValue【公民館】&#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137177</xdr:rowOff>
    </xdr:from>
    <xdr:ext cx="469744" cy="259045"/>
    <xdr:sp macro="" textlink="">
      <xdr:nvSpPr>
        <xdr:cNvPr id="815" name="n_2mainValue【公民館】&#10;一人当たり面積"/>
        <xdr:cNvSpPr txBox="1"/>
      </xdr:nvSpPr>
      <xdr:spPr>
        <a:xfrm>
          <a:off x="20199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129557</xdr:rowOff>
    </xdr:from>
    <xdr:ext cx="469744" cy="259045"/>
    <xdr:sp macro="" textlink="">
      <xdr:nvSpPr>
        <xdr:cNvPr id="816" name="n_3mainValue【公民館】&#10;一人当たり面積"/>
        <xdr:cNvSpPr txBox="1"/>
      </xdr:nvSpPr>
      <xdr:spPr>
        <a:xfrm>
          <a:off x="19310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ほとんどの類型において、有形固定資産減価償却率が類似団体平均より高くなっているが、これは減価償却率が高くなった資産について、</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更新ではなく修繕を行うことで対応しているためである。インフラ管理については、予防と保全の観点として、国の技術基準等に準拠しつつ、整備に係る法定点検だけでなく、職員等が定期的な点検を実施し、必要に応じて専門家による詳細な診断等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120,078
115,603
47.42
41,995,885
40,289,900
1,336,835
25,175,747
11,545,578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図書館】&#10;有形固定資産減価償却率該当値テキスト"/>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30299</xdr:rowOff>
    </xdr:from>
    <xdr:to>
      <xdr:col>20</xdr:col>
      <xdr:colOff>38100</xdr:colOff>
      <xdr:row>39</xdr:row>
      <xdr:rowOff>131899</xdr:rowOff>
    </xdr:to>
    <xdr:sp macro="" textlink="">
      <xdr:nvSpPr>
        <xdr:cNvPr id="76" name="楕円 75"/>
        <xdr:cNvSpPr/>
      </xdr:nvSpPr>
      <xdr:spPr>
        <a:xfrm>
          <a:off x="3746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81099</xdr:rowOff>
    </xdr:from>
    <xdr:to>
      <xdr:col>24</xdr:col>
      <xdr:colOff>63500</xdr:colOff>
      <xdr:row>39</xdr:row>
      <xdr:rowOff>133350</xdr:rowOff>
    </xdr:to>
    <xdr:cxnSp macro="">
      <xdr:nvCxnSpPr>
        <xdr:cNvPr id="77" name="直線コネクタ 76"/>
        <xdr:cNvCxnSpPr/>
      </xdr:nvCxnSpPr>
      <xdr:spPr>
        <a:xfrm>
          <a:off x="3797300" y="67676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17235</xdr:rowOff>
    </xdr:from>
    <xdr:to>
      <xdr:col>15</xdr:col>
      <xdr:colOff>101600</xdr:colOff>
      <xdr:row>39</xdr:row>
      <xdr:rowOff>118835</xdr:rowOff>
    </xdr:to>
    <xdr:sp macro="" textlink="">
      <xdr:nvSpPr>
        <xdr:cNvPr id="78" name="楕円 77"/>
        <xdr:cNvSpPr/>
      </xdr:nvSpPr>
      <xdr:spPr>
        <a:xfrm>
          <a:off x="2857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39</xdr:row>
      <xdr:rowOff>81099</xdr:rowOff>
    </xdr:to>
    <xdr:cxnSp macro="">
      <xdr:nvCxnSpPr>
        <xdr:cNvPr id="79" name="直線コネクタ 78"/>
        <xdr:cNvCxnSpPr/>
      </xdr:nvCxnSpPr>
      <xdr:spPr>
        <a:xfrm>
          <a:off x="2908300" y="6754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68035</xdr:rowOff>
    </xdr:to>
    <xdr:cxnSp macro="">
      <xdr:nvCxnSpPr>
        <xdr:cNvPr id="81" name="直線コネクタ 80"/>
        <xdr:cNvCxnSpPr/>
      </xdr:nvCxnSpPr>
      <xdr:spPr>
        <a:xfrm>
          <a:off x="2019300" y="673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123026</xdr:rowOff>
    </xdr:from>
    <xdr:ext cx="405111" cy="259045"/>
    <xdr:sp macro="" textlink="">
      <xdr:nvSpPr>
        <xdr:cNvPr id="86" name="n_1mainValue【図書館】&#10;有形固定資産減価償却率"/>
        <xdr:cNvSpPr txBox="1"/>
      </xdr:nvSpPr>
      <xdr:spPr>
        <a:xfrm>
          <a:off x="3582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109962</xdr:rowOff>
    </xdr:from>
    <xdr:ext cx="405111" cy="259045"/>
    <xdr:sp macro="" textlink="">
      <xdr:nvSpPr>
        <xdr:cNvPr id="87" name="n_2mainValue【図書館】&#10;有形固定資産減価償却率"/>
        <xdr:cNvSpPr txBox="1"/>
      </xdr:nvSpPr>
      <xdr:spPr>
        <a:xfrm>
          <a:off x="2705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8"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28" name="楕円 127"/>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29" name="【図書館】&#10;一人当たり面積該当値テキスト"/>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30" name="楕円 129"/>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25400</xdr:rowOff>
    </xdr:to>
    <xdr:cxnSp macro="">
      <xdr:nvCxnSpPr>
        <xdr:cNvPr id="131" name="直線コネクタ 130"/>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32" name="楕円 131"/>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25400</xdr:rowOff>
    </xdr:to>
    <xdr:cxnSp macro="">
      <xdr:nvCxnSpPr>
        <xdr:cNvPr id="133" name="直線コネクタ 132"/>
        <xdr:cNvCxnSpPr/>
      </xdr:nvCxnSpPr>
      <xdr:spPr>
        <a:xfrm>
          <a:off x="8750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133350</xdr:rowOff>
    </xdr:from>
    <xdr:to>
      <xdr:col>41</xdr:col>
      <xdr:colOff>101600</xdr:colOff>
      <xdr:row>38</xdr:row>
      <xdr:rowOff>63500</xdr:rowOff>
    </xdr:to>
    <xdr:sp macro="" textlink="">
      <xdr:nvSpPr>
        <xdr:cNvPr id="134" name="楕円 133"/>
        <xdr:cNvSpPr/>
      </xdr:nvSpPr>
      <xdr:spPr>
        <a:xfrm>
          <a:off x="781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12700</xdr:rowOff>
    </xdr:to>
    <xdr:cxnSp macro="">
      <xdr:nvCxnSpPr>
        <xdr:cNvPr id="135" name="直線コネクタ 134"/>
        <xdr:cNvCxnSpPr/>
      </xdr:nvCxnSpPr>
      <xdr:spPr>
        <a:xfrm>
          <a:off x="7861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36"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7"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8"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40" name="n_1mainValue【図書館】&#10;一人当たり面積"/>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41" name="n_2mainValue【図書館】&#10;一人当たり面積"/>
        <xdr:cNvSpPr txBox="1"/>
      </xdr:nvSpPr>
      <xdr:spPr>
        <a:xfrm>
          <a:off x="8515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42" name="n_3main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2"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34925</xdr:rowOff>
    </xdr:from>
    <xdr:to>
      <xdr:col>24</xdr:col>
      <xdr:colOff>114300</xdr:colOff>
      <xdr:row>58</xdr:row>
      <xdr:rowOff>136525</xdr:rowOff>
    </xdr:to>
    <xdr:sp macro="" textlink="">
      <xdr:nvSpPr>
        <xdr:cNvPr id="183" name="楕円 182"/>
        <xdr:cNvSpPr/>
      </xdr:nvSpPr>
      <xdr:spPr>
        <a:xfrm>
          <a:off x="4584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57802</xdr:rowOff>
    </xdr:from>
    <xdr:ext cx="405111" cy="259045"/>
    <xdr:sp macro="" textlink="">
      <xdr:nvSpPr>
        <xdr:cNvPr id="184" name="【体育館・プール】&#10;有形固定資産減価償却率該当値テキスト"/>
        <xdr:cNvSpPr txBox="1"/>
      </xdr:nvSpPr>
      <xdr:spPr>
        <a:xfrm>
          <a:off x="4673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164465</xdr:rowOff>
    </xdr:from>
    <xdr:to>
      <xdr:col>20</xdr:col>
      <xdr:colOff>38100</xdr:colOff>
      <xdr:row>58</xdr:row>
      <xdr:rowOff>94615</xdr:rowOff>
    </xdr:to>
    <xdr:sp macro="" textlink="">
      <xdr:nvSpPr>
        <xdr:cNvPr id="185" name="楕円 184"/>
        <xdr:cNvSpPr/>
      </xdr:nvSpPr>
      <xdr:spPr>
        <a:xfrm>
          <a:off x="3746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43815</xdr:rowOff>
    </xdr:from>
    <xdr:to>
      <xdr:col>24</xdr:col>
      <xdr:colOff>63500</xdr:colOff>
      <xdr:row>58</xdr:row>
      <xdr:rowOff>85725</xdr:rowOff>
    </xdr:to>
    <xdr:cxnSp macro="">
      <xdr:nvCxnSpPr>
        <xdr:cNvPr id="186" name="直線コネクタ 185"/>
        <xdr:cNvCxnSpPr/>
      </xdr:nvCxnSpPr>
      <xdr:spPr>
        <a:xfrm>
          <a:off x="3797300" y="99879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87" name="楕円 186"/>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43815</xdr:rowOff>
    </xdr:to>
    <xdr:cxnSp macro="">
      <xdr:nvCxnSpPr>
        <xdr:cNvPr id="188" name="直線コネクタ 187"/>
        <xdr:cNvCxnSpPr/>
      </xdr:nvCxnSpPr>
      <xdr:spPr>
        <a:xfrm>
          <a:off x="2908300" y="9957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89" name="楕円 188"/>
        <xdr:cNvSpPr/>
      </xdr:nvSpPr>
      <xdr:spPr>
        <a:xfrm>
          <a:off x="196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58</xdr:row>
      <xdr:rowOff>74295</xdr:rowOff>
    </xdr:to>
    <xdr:cxnSp macro="">
      <xdr:nvCxnSpPr>
        <xdr:cNvPr id="190" name="直線コネクタ 189"/>
        <xdr:cNvCxnSpPr/>
      </xdr:nvCxnSpPr>
      <xdr:spPr>
        <a:xfrm flipV="1">
          <a:off x="2019300" y="99574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1" name="n_1aveValue【体育館・プー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2"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93"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111142</xdr:rowOff>
    </xdr:from>
    <xdr:ext cx="405111" cy="259045"/>
    <xdr:sp macro="" textlink="">
      <xdr:nvSpPr>
        <xdr:cNvPr id="195" name="n_1mainValue【体育館・プール】&#10;有形固定資産減価償却率"/>
        <xdr:cNvSpPr txBox="1"/>
      </xdr:nvSpPr>
      <xdr:spPr>
        <a:xfrm>
          <a:off x="3582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196" name="n_2mainValue【体育館・プール】&#10;有形固定資産減価償却率"/>
        <xdr:cNvSpPr txBox="1"/>
      </xdr:nvSpPr>
      <xdr:spPr>
        <a:xfrm>
          <a:off x="2705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197" name="n_3mainValue【体育館・プール】&#10;有形固定資産減価償却率"/>
        <xdr:cNvSpPr txBox="1"/>
      </xdr:nvSpPr>
      <xdr:spPr>
        <a:xfrm>
          <a:off x="1816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37" name="楕円 236"/>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38"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39" name="楕円 238"/>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125730</xdr:rowOff>
    </xdr:from>
    <xdr:to>
      <xdr:col>55</xdr:col>
      <xdr:colOff>0</xdr:colOff>
      <xdr:row>61</xdr:row>
      <xdr:rowOff>125730</xdr:rowOff>
    </xdr:to>
    <xdr:cxnSp macro="">
      <xdr:nvCxnSpPr>
        <xdr:cNvPr id="240" name="直線コネクタ 239"/>
        <xdr:cNvCxnSpPr/>
      </xdr:nvCxnSpPr>
      <xdr:spPr>
        <a:xfrm>
          <a:off x="9639300" y="1058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71120</xdr:rowOff>
    </xdr:from>
    <xdr:to>
      <xdr:col>46</xdr:col>
      <xdr:colOff>38100</xdr:colOff>
      <xdr:row>62</xdr:row>
      <xdr:rowOff>1270</xdr:rowOff>
    </xdr:to>
    <xdr:sp macro="" textlink="">
      <xdr:nvSpPr>
        <xdr:cNvPr id="241" name="楕円 240"/>
        <xdr:cNvSpPr/>
      </xdr:nvSpPr>
      <xdr:spPr>
        <a:xfrm>
          <a:off x="8699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121920</xdr:rowOff>
    </xdr:from>
    <xdr:to>
      <xdr:col>50</xdr:col>
      <xdr:colOff>114300</xdr:colOff>
      <xdr:row>61</xdr:row>
      <xdr:rowOff>125730</xdr:rowOff>
    </xdr:to>
    <xdr:cxnSp macro="">
      <xdr:nvCxnSpPr>
        <xdr:cNvPr id="242" name="直線コネクタ 241"/>
        <xdr:cNvCxnSpPr/>
      </xdr:nvCxnSpPr>
      <xdr:spPr>
        <a:xfrm>
          <a:off x="8750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43" name="楕円 242"/>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121920</xdr:rowOff>
    </xdr:from>
    <xdr:to>
      <xdr:col>45</xdr:col>
      <xdr:colOff>177800</xdr:colOff>
      <xdr:row>61</xdr:row>
      <xdr:rowOff>125730</xdr:rowOff>
    </xdr:to>
    <xdr:cxnSp macro="">
      <xdr:nvCxnSpPr>
        <xdr:cNvPr id="244" name="直線コネクタ 243"/>
        <xdr:cNvCxnSpPr/>
      </xdr:nvCxnSpPr>
      <xdr:spPr>
        <a:xfrm flipV="1">
          <a:off x="7861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49"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0" name="n_2main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1" name="n_3main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164464</xdr:rowOff>
    </xdr:from>
    <xdr:to>
      <xdr:col>24</xdr:col>
      <xdr:colOff>114300</xdr:colOff>
      <xdr:row>83</xdr:row>
      <xdr:rowOff>94614</xdr:rowOff>
    </xdr:to>
    <xdr:sp macro="" textlink="">
      <xdr:nvSpPr>
        <xdr:cNvPr id="292" name="楕円 291"/>
        <xdr:cNvSpPr/>
      </xdr:nvSpPr>
      <xdr:spPr>
        <a:xfrm>
          <a:off x="4584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142891</xdr:rowOff>
    </xdr:from>
    <xdr:ext cx="405111" cy="259045"/>
    <xdr:sp macro="" textlink="">
      <xdr:nvSpPr>
        <xdr:cNvPr id="293" name="【福祉施設】&#10;有形固定資産減価償却率該当値テキスト"/>
        <xdr:cNvSpPr txBox="1"/>
      </xdr:nvSpPr>
      <xdr:spPr>
        <a:xfrm>
          <a:off x="4673600"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294" name="楕円 293"/>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43814</xdr:rowOff>
    </xdr:to>
    <xdr:cxnSp macro="">
      <xdr:nvCxnSpPr>
        <xdr:cNvPr id="295" name="直線コネクタ 294"/>
        <xdr:cNvCxnSpPr/>
      </xdr:nvCxnSpPr>
      <xdr:spPr>
        <a:xfrm>
          <a:off x="3797300" y="142417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296" name="楕円 295"/>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11430</xdr:rowOff>
    </xdr:to>
    <xdr:cxnSp macro="">
      <xdr:nvCxnSpPr>
        <xdr:cNvPr id="297" name="直線コネクタ 296"/>
        <xdr:cNvCxnSpPr/>
      </xdr:nvCxnSpPr>
      <xdr:spPr>
        <a:xfrm>
          <a:off x="2908300" y="1420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楕円 297"/>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150495</xdr:rowOff>
    </xdr:to>
    <xdr:cxnSp macro="">
      <xdr:nvCxnSpPr>
        <xdr:cNvPr id="299" name="直線コネクタ 298"/>
        <xdr:cNvCxnSpPr/>
      </xdr:nvCxnSpPr>
      <xdr:spPr>
        <a:xfrm>
          <a:off x="2019300" y="141770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0"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2"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304" name="n_1mainValue【福祉施設】&#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05" name="n_2mainValue【福祉施設】&#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306" name="n_3mainValue【福祉施設】&#10;有形固定資産減価償却率"/>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59689</xdr:rowOff>
    </xdr:from>
    <xdr:to>
      <xdr:col>55</xdr:col>
      <xdr:colOff>50800</xdr:colOff>
      <xdr:row>85</xdr:row>
      <xdr:rowOff>161289</xdr:rowOff>
    </xdr:to>
    <xdr:sp macro="" textlink="">
      <xdr:nvSpPr>
        <xdr:cNvPr id="346" name="楕円 345"/>
        <xdr:cNvSpPr/>
      </xdr:nvSpPr>
      <xdr:spPr>
        <a:xfrm>
          <a:off x="10426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38116</xdr:rowOff>
    </xdr:from>
    <xdr:ext cx="469744" cy="259045"/>
    <xdr:sp macro="" textlink="">
      <xdr:nvSpPr>
        <xdr:cNvPr id="347" name="【福祉施設】&#10;一人当たり面積該当値テキスト"/>
        <xdr:cNvSpPr txBox="1"/>
      </xdr:nvSpPr>
      <xdr:spPr>
        <a:xfrm>
          <a:off x="10515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59689</xdr:rowOff>
    </xdr:from>
    <xdr:to>
      <xdr:col>50</xdr:col>
      <xdr:colOff>165100</xdr:colOff>
      <xdr:row>85</xdr:row>
      <xdr:rowOff>161289</xdr:rowOff>
    </xdr:to>
    <xdr:sp macro="" textlink="">
      <xdr:nvSpPr>
        <xdr:cNvPr id="348" name="楕円 347"/>
        <xdr:cNvSpPr/>
      </xdr:nvSpPr>
      <xdr:spPr>
        <a:xfrm>
          <a:off x="958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110489</xdr:rowOff>
    </xdr:from>
    <xdr:to>
      <xdr:col>55</xdr:col>
      <xdr:colOff>0</xdr:colOff>
      <xdr:row>85</xdr:row>
      <xdr:rowOff>110489</xdr:rowOff>
    </xdr:to>
    <xdr:cxnSp macro="">
      <xdr:nvCxnSpPr>
        <xdr:cNvPr id="349" name="直線コネクタ 348"/>
        <xdr:cNvCxnSpPr/>
      </xdr:nvCxnSpPr>
      <xdr:spPr>
        <a:xfrm>
          <a:off x="9639300" y="1468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50" name="楕円 349"/>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110489</xdr:rowOff>
    </xdr:from>
    <xdr:to>
      <xdr:col>50</xdr:col>
      <xdr:colOff>114300</xdr:colOff>
      <xdr:row>85</xdr:row>
      <xdr:rowOff>110489</xdr:rowOff>
    </xdr:to>
    <xdr:cxnSp macro="">
      <xdr:nvCxnSpPr>
        <xdr:cNvPr id="351" name="直線コネクタ 350"/>
        <xdr:cNvCxnSpPr/>
      </xdr:nvCxnSpPr>
      <xdr:spPr>
        <a:xfrm>
          <a:off x="8750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59689</xdr:rowOff>
    </xdr:from>
    <xdr:to>
      <xdr:col>41</xdr:col>
      <xdr:colOff>101600</xdr:colOff>
      <xdr:row>85</xdr:row>
      <xdr:rowOff>161289</xdr:rowOff>
    </xdr:to>
    <xdr:sp macro="" textlink="">
      <xdr:nvSpPr>
        <xdr:cNvPr id="352" name="楕円 351"/>
        <xdr:cNvSpPr/>
      </xdr:nvSpPr>
      <xdr:spPr>
        <a:xfrm>
          <a:off x="7810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110489</xdr:rowOff>
    </xdr:from>
    <xdr:to>
      <xdr:col>45</xdr:col>
      <xdr:colOff>177800</xdr:colOff>
      <xdr:row>85</xdr:row>
      <xdr:rowOff>110489</xdr:rowOff>
    </xdr:to>
    <xdr:cxnSp macro="">
      <xdr:nvCxnSpPr>
        <xdr:cNvPr id="353" name="直線コネクタ 352"/>
        <xdr:cNvCxnSpPr/>
      </xdr:nvCxnSpPr>
      <xdr:spPr>
        <a:xfrm>
          <a:off x="7861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152416</xdr:rowOff>
    </xdr:from>
    <xdr:ext cx="469744" cy="259045"/>
    <xdr:sp macro="" textlink="">
      <xdr:nvSpPr>
        <xdr:cNvPr id="358" name="n_1mainValue【福祉施設】&#10;一人当たり面積"/>
        <xdr:cNvSpPr txBox="1"/>
      </xdr:nvSpPr>
      <xdr:spPr>
        <a:xfrm>
          <a:off x="9391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59" name="n_2mainValue【福祉施設】&#10;一人当たり面積"/>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60" name="n_3mainValue【福祉施設】&#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xdr:rowOff>
    </xdr:from>
    <xdr:to>
      <xdr:col>24</xdr:col>
      <xdr:colOff>114300</xdr:colOff>
      <xdr:row>105</xdr:row>
      <xdr:rowOff>113937</xdr:rowOff>
    </xdr:to>
    <xdr:sp macro="" textlink="">
      <xdr:nvSpPr>
        <xdr:cNvPr id="402" name="楕円 401"/>
        <xdr:cNvSpPr/>
      </xdr:nvSpPr>
      <xdr:spPr>
        <a:xfrm>
          <a:off x="4584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162214</xdr:rowOff>
    </xdr:from>
    <xdr:ext cx="405111" cy="259045"/>
    <xdr:sp macro="" textlink="">
      <xdr:nvSpPr>
        <xdr:cNvPr id="403" name="【市民会館】&#10;有形固定資産減価償却率該当値テキスト"/>
        <xdr:cNvSpPr txBox="1"/>
      </xdr:nvSpPr>
      <xdr:spPr>
        <a:xfrm>
          <a:off x="4673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53158</xdr:rowOff>
    </xdr:from>
    <xdr:to>
      <xdr:col>20</xdr:col>
      <xdr:colOff>38100</xdr:colOff>
      <xdr:row>105</xdr:row>
      <xdr:rowOff>154758</xdr:rowOff>
    </xdr:to>
    <xdr:sp macro="" textlink="">
      <xdr:nvSpPr>
        <xdr:cNvPr id="404" name="楕円 403"/>
        <xdr:cNvSpPr/>
      </xdr:nvSpPr>
      <xdr:spPr>
        <a:xfrm>
          <a:off x="3746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103958</xdr:rowOff>
    </xdr:to>
    <xdr:cxnSp macro="">
      <xdr:nvCxnSpPr>
        <xdr:cNvPr id="405" name="直線コネクタ 404"/>
        <xdr:cNvCxnSpPr/>
      </xdr:nvCxnSpPr>
      <xdr:spPr>
        <a:xfrm flipV="1">
          <a:off x="3797300" y="1806538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100512</xdr:rowOff>
    </xdr:from>
    <xdr:to>
      <xdr:col>15</xdr:col>
      <xdr:colOff>101600</xdr:colOff>
      <xdr:row>105</xdr:row>
      <xdr:rowOff>30662</xdr:rowOff>
    </xdr:to>
    <xdr:sp macro="" textlink="">
      <xdr:nvSpPr>
        <xdr:cNvPr id="406" name="楕円 405"/>
        <xdr:cNvSpPr/>
      </xdr:nvSpPr>
      <xdr:spPr>
        <a:xfrm>
          <a:off x="2857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151312</xdr:rowOff>
    </xdr:from>
    <xdr:to>
      <xdr:col>19</xdr:col>
      <xdr:colOff>177800</xdr:colOff>
      <xdr:row>105</xdr:row>
      <xdr:rowOff>103958</xdr:rowOff>
    </xdr:to>
    <xdr:cxnSp macro="">
      <xdr:nvCxnSpPr>
        <xdr:cNvPr id="407" name="直線コネクタ 406"/>
        <xdr:cNvCxnSpPr/>
      </xdr:nvCxnSpPr>
      <xdr:spPr>
        <a:xfrm>
          <a:off x="2908300" y="179821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408" name="楕円 407"/>
        <xdr:cNvSpPr/>
      </xdr:nvSpPr>
      <xdr:spPr>
        <a:xfrm>
          <a:off x="196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134982</xdr:rowOff>
    </xdr:from>
    <xdr:to>
      <xdr:col>15</xdr:col>
      <xdr:colOff>50800</xdr:colOff>
      <xdr:row>104</xdr:row>
      <xdr:rowOff>151312</xdr:rowOff>
    </xdr:to>
    <xdr:cxnSp macro="">
      <xdr:nvCxnSpPr>
        <xdr:cNvPr id="409" name="直線コネクタ 408"/>
        <xdr:cNvCxnSpPr/>
      </xdr:nvCxnSpPr>
      <xdr:spPr>
        <a:xfrm>
          <a:off x="2019300" y="1796578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1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11"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1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145885</xdr:rowOff>
    </xdr:from>
    <xdr:ext cx="405111" cy="259045"/>
    <xdr:sp macro="" textlink="">
      <xdr:nvSpPr>
        <xdr:cNvPr id="414" name="n_1mainValue【市民会館】&#10;有形固定資産減価償却率"/>
        <xdr:cNvSpPr txBox="1"/>
      </xdr:nvSpPr>
      <xdr:spPr>
        <a:xfrm>
          <a:off x="3582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15" name="n_2mainValue【市民会館】&#10;有形固定資産減価償却率"/>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5459</xdr:rowOff>
    </xdr:from>
    <xdr:ext cx="405111" cy="259045"/>
    <xdr:sp macro="" textlink="">
      <xdr:nvSpPr>
        <xdr:cNvPr id="416" name="n_3mainValue【市民会館】&#10;有形固定資産減価償却率"/>
        <xdr:cNvSpPr txBox="1"/>
      </xdr:nvSpPr>
      <xdr:spPr>
        <a:xfrm>
          <a:off x="1816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56" name="楕円 455"/>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133366</xdr:rowOff>
    </xdr:from>
    <xdr:ext cx="469744" cy="259045"/>
    <xdr:sp macro="" textlink="">
      <xdr:nvSpPr>
        <xdr:cNvPr id="457" name="【市民会館】&#10;一人当たり面積該当値テキスト"/>
        <xdr:cNvSpPr txBox="1"/>
      </xdr:nvSpPr>
      <xdr:spPr>
        <a:xfrm>
          <a:off x="10515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58" name="楕円 457"/>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34289</xdr:rowOff>
    </xdr:to>
    <xdr:cxnSp macro="">
      <xdr:nvCxnSpPr>
        <xdr:cNvPr id="459" name="直線コネクタ 458"/>
        <xdr:cNvCxnSpPr/>
      </xdr:nvCxnSpPr>
      <xdr:spPr>
        <a:xfrm>
          <a:off x="9639300" y="1837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60" name="楕円 459"/>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61" name="直線コネクタ 460"/>
        <xdr:cNvCxnSpPr/>
      </xdr:nvCxnSpPr>
      <xdr:spPr>
        <a:xfrm>
          <a:off x="8750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62" name="楕円 461"/>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63" name="直線コネクタ 462"/>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68"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69"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70"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99" name="【一般廃棄物処理施設】&#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510" name="楕円 509"/>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511" name="【一般廃棄物処理施設】&#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512" name="楕円 511"/>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123825</xdr:rowOff>
    </xdr:from>
    <xdr:to>
      <xdr:col>85</xdr:col>
      <xdr:colOff>127000</xdr:colOff>
      <xdr:row>36</xdr:row>
      <xdr:rowOff>165735</xdr:rowOff>
    </xdr:to>
    <xdr:cxnSp macro="">
      <xdr:nvCxnSpPr>
        <xdr:cNvPr id="513" name="直線コネクタ 512"/>
        <xdr:cNvCxnSpPr/>
      </xdr:nvCxnSpPr>
      <xdr:spPr>
        <a:xfrm>
          <a:off x="15481300" y="62960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29210</xdr:rowOff>
    </xdr:from>
    <xdr:to>
      <xdr:col>76</xdr:col>
      <xdr:colOff>165100</xdr:colOff>
      <xdr:row>36</xdr:row>
      <xdr:rowOff>130810</xdr:rowOff>
    </xdr:to>
    <xdr:sp macro="" textlink="">
      <xdr:nvSpPr>
        <xdr:cNvPr id="514" name="楕円 513"/>
        <xdr:cNvSpPr/>
      </xdr:nvSpPr>
      <xdr:spPr>
        <a:xfrm>
          <a:off x="1454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36</xdr:row>
      <xdr:rowOff>123825</xdr:rowOff>
    </xdr:to>
    <xdr:cxnSp macro="">
      <xdr:nvCxnSpPr>
        <xdr:cNvPr id="515" name="直線コネクタ 514"/>
        <xdr:cNvCxnSpPr/>
      </xdr:nvCxnSpPr>
      <xdr:spPr>
        <a:xfrm>
          <a:off x="14592300" y="6252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516" name="楕円 515"/>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80010</xdr:rowOff>
    </xdr:to>
    <xdr:cxnSp macro="">
      <xdr:nvCxnSpPr>
        <xdr:cNvPr id="517" name="直線コネクタ 516"/>
        <xdr:cNvCxnSpPr/>
      </xdr:nvCxnSpPr>
      <xdr:spPr>
        <a:xfrm>
          <a:off x="13703300" y="6206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18" name="n_1aveValue【一般廃棄物処理施設】&#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19" name="n_2aveValue【一般廃棄物処理施設】&#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20"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522" name="n_1mainValue【一般廃棄物処理施設】&#10;有形固定資産減価償却率"/>
        <xdr:cNvSpPr txBox="1"/>
      </xdr:nvSpPr>
      <xdr:spPr>
        <a:xfrm>
          <a:off x="1526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147337</xdr:rowOff>
    </xdr:from>
    <xdr:ext cx="405111" cy="259045"/>
    <xdr:sp macro="" textlink="">
      <xdr:nvSpPr>
        <xdr:cNvPr id="523" name="n_2mainValue【一般廃棄物処理施設】&#10;有形固定資産減価償却率"/>
        <xdr:cNvSpPr txBox="1"/>
      </xdr:nvSpPr>
      <xdr:spPr>
        <a:xfrm>
          <a:off x="14389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524" name="n_3mainValue【一般廃棄物処理施設】&#10;有形固定資産減価償却率"/>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164411</xdr:rowOff>
    </xdr:from>
    <xdr:to>
      <xdr:col>116</xdr:col>
      <xdr:colOff>114300</xdr:colOff>
      <xdr:row>40</xdr:row>
      <xdr:rowOff>94561</xdr:rowOff>
    </xdr:to>
    <xdr:sp macro="" textlink="">
      <xdr:nvSpPr>
        <xdr:cNvPr id="566" name="楕円 565"/>
        <xdr:cNvSpPr/>
      </xdr:nvSpPr>
      <xdr:spPr>
        <a:xfrm>
          <a:off x="22110700" y="68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142838</xdr:rowOff>
    </xdr:from>
    <xdr:ext cx="534377" cy="259045"/>
    <xdr:sp macro="" textlink="">
      <xdr:nvSpPr>
        <xdr:cNvPr id="567" name="【一般廃棄物処理施設】&#10;一人当たり有形固定資産（償却資産）額該当値テキスト"/>
        <xdr:cNvSpPr txBox="1"/>
      </xdr:nvSpPr>
      <xdr:spPr>
        <a:xfrm>
          <a:off x="22199600" y="68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157248</xdr:rowOff>
    </xdr:from>
    <xdr:to>
      <xdr:col>112</xdr:col>
      <xdr:colOff>38100</xdr:colOff>
      <xdr:row>40</xdr:row>
      <xdr:rowOff>87398</xdr:rowOff>
    </xdr:to>
    <xdr:sp macro="" textlink="">
      <xdr:nvSpPr>
        <xdr:cNvPr id="568" name="楕円 567"/>
        <xdr:cNvSpPr/>
      </xdr:nvSpPr>
      <xdr:spPr>
        <a:xfrm>
          <a:off x="21272500" y="68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36598</xdr:rowOff>
    </xdr:from>
    <xdr:to>
      <xdr:col>116</xdr:col>
      <xdr:colOff>63500</xdr:colOff>
      <xdr:row>40</xdr:row>
      <xdr:rowOff>43761</xdr:rowOff>
    </xdr:to>
    <xdr:cxnSp macro="">
      <xdr:nvCxnSpPr>
        <xdr:cNvPr id="569" name="直線コネクタ 568"/>
        <xdr:cNvCxnSpPr/>
      </xdr:nvCxnSpPr>
      <xdr:spPr>
        <a:xfrm>
          <a:off x="21323300" y="6894598"/>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155332</xdr:rowOff>
    </xdr:from>
    <xdr:to>
      <xdr:col>107</xdr:col>
      <xdr:colOff>101600</xdr:colOff>
      <xdr:row>40</xdr:row>
      <xdr:rowOff>85482</xdr:rowOff>
    </xdr:to>
    <xdr:sp macro="" textlink="">
      <xdr:nvSpPr>
        <xdr:cNvPr id="570" name="楕円 569"/>
        <xdr:cNvSpPr/>
      </xdr:nvSpPr>
      <xdr:spPr>
        <a:xfrm>
          <a:off x="20383500" y="68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34682</xdr:rowOff>
    </xdr:from>
    <xdr:to>
      <xdr:col>111</xdr:col>
      <xdr:colOff>177800</xdr:colOff>
      <xdr:row>40</xdr:row>
      <xdr:rowOff>36598</xdr:rowOff>
    </xdr:to>
    <xdr:cxnSp macro="">
      <xdr:nvCxnSpPr>
        <xdr:cNvPr id="571" name="直線コネクタ 570"/>
        <xdr:cNvCxnSpPr/>
      </xdr:nvCxnSpPr>
      <xdr:spPr>
        <a:xfrm>
          <a:off x="20434300" y="6892682"/>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153960</xdr:rowOff>
    </xdr:from>
    <xdr:to>
      <xdr:col>102</xdr:col>
      <xdr:colOff>165100</xdr:colOff>
      <xdr:row>40</xdr:row>
      <xdr:rowOff>84110</xdr:rowOff>
    </xdr:to>
    <xdr:sp macro="" textlink="">
      <xdr:nvSpPr>
        <xdr:cNvPr id="572" name="楕円 571"/>
        <xdr:cNvSpPr/>
      </xdr:nvSpPr>
      <xdr:spPr>
        <a:xfrm>
          <a:off x="19494500" y="68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33310</xdr:rowOff>
    </xdr:from>
    <xdr:to>
      <xdr:col>107</xdr:col>
      <xdr:colOff>50800</xdr:colOff>
      <xdr:row>40</xdr:row>
      <xdr:rowOff>34682</xdr:rowOff>
    </xdr:to>
    <xdr:cxnSp macro="">
      <xdr:nvCxnSpPr>
        <xdr:cNvPr id="573" name="直線コネクタ 572"/>
        <xdr:cNvCxnSpPr/>
      </xdr:nvCxnSpPr>
      <xdr:spPr>
        <a:xfrm>
          <a:off x="19545300" y="689131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74"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78525</xdr:rowOff>
    </xdr:from>
    <xdr:ext cx="534377" cy="259045"/>
    <xdr:sp macro="" textlink="">
      <xdr:nvSpPr>
        <xdr:cNvPr id="578" name="n_1mainValue【一般廃棄物処理施設】&#10;一人当たり有形固定資産（償却資産）額"/>
        <xdr:cNvSpPr txBox="1"/>
      </xdr:nvSpPr>
      <xdr:spPr>
        <a:xfrm>
          <a:off x="21043411" y="693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76609</xdr:rowOff>
    </xdr:from>
    <xdr:ext cx="534377" cy="259045"/>
    <xdr:sp macro="" textlink="">
      <xdr:nvSpPr>
        <xdr:cNvPr id="579" name="n_2mainValue【一般廃棄物処理施設】&#10;一人当たり有形固定資産（償却資産）額"/>
        <xdr:cNvSpPr txBox="1"/>
      </xdr:nvSpPr>
      <xdr:spPr>
        <a:xfrm>
          <a:off x="20167111" y="69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75237</xdr:rowOff>
    </xdr:from>
    <xdr:ext cx="534377" cy="259045"/>
    <xdr:sp macro="" textlink="">
      <xdr:nvSpPr>
        <xdr:cNvPr id="580" name="n_3mainValue【一般廃棄物処理施設】&#10;一人当たり有形固定資産（償却資産）額"/>
        <xdr:cNvSpPr txBox="1"/>
      </xdr:nvSpPr>
      <xdr:spPr>
        <a:xfrm>
          <a:off x="19278111" y="69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157797</xdr:rowOff>
    </xdr:from>
    <xdr:to>
      <xdr:col>85</xdr:col>
      <xdr:colOff>177800</xdr:colOff>
      <xdr:row>63</xdr:row>
      <xdr:rowOff>87947</xdr:rowOff>
    </xdr:to>
    <xdr:sp macro="" textlink="">
      <xdr:nvSpPr>
        <xdr:cNvPr id="625" name="楕円 624"/>
        <xdr:cNvSpPr/>
      </xdr:nvSpPr>
      <xdr:spPr>
        <a:xfrm>
          <a:off x="16268700" y="107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136224</xdr:rowOff>
    </xdr:from>
    <xdr:ext cx="405111" cy="259045"/>
    <xdr:sp macro="" textlink="">
      <xdr:nvSpPr>
        <xdr:cNvPr id="626" name="【保健センター・保健所】&#10;有形固定資産減価償却率該当値テキスト"/>
        <xdr:cNvSpPr txBox="1"/>
      </xdr:nvSpPr>
      <xdr:spPr>
        <a:xfrm>
          <a:off x="16357600" y="1076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112078</xdr:rowOff>
    </xdr:from>
    <xdr:to>
      <xdr:col>81</xdr:col>
      <xdr:colOff>101600</xdr:colOff>
      <xdr:row>63</xdr:row>
      <xdr:rowOff>42228</xdr:rowOff>
    </xdr:to>
    <xdr:sp macro="" textlink="">
      <xdr:nvSpPr>
        <xdr:cNvPr id="627" name="楕円 626"/>
        <xdr:cNvSpPr/>
      </xdr:nvSpPr>
      <xdr:spPr>
        <a:xfrm>
          <a:off x="154305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162878</xdr:rowOff>
    </xdr:from>
    <xdr:to>
      <xdr:col>85</xdr:col>
      <xdr:colOff>127000</xdr:colOff>
      <xdr:row>63</xdr:row>
      <xdr:rowOff>37147</xdr:rowOff>
    </xdr:to>
    <xdr:cxnSp macro="">
      <xdr:nvCxnSpPr>
        <xdr:cNvPr id="628" name="直線コネクタ 627"/>
        <xdr:cNvCxnSpPr/>
      </xdr:nvCxnSpPr>
      <xdr:spPr>
        <a:xfrm>
          <a:off x="15481300" y="1079277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629" name="楕円 628"/>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162878</xdr:rowOff>
    </xdr:to>
    <xdr:cxnSp macro="">
      <xdr:nvCxnSpPr>
        <xdr:cNvPr id="630" name="直線コネクタ 629"/>
        <xdr:cNvCxnSpPr/>
      </xdr:nvCxnSpPr>
      <xdr:spPr>
        <a:xfrm>
          <a:off x="14592300" y="10727055"/>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631" name="楕円 630"/>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97155</xdr:rowOff>
    </xdr:to>
    <xdr:cxnSp macro="">
      <xdr:nvCxnSpPr>
        <xdr:cNvPr id="632" name="直線コネクタ 631"/>
        <xdr:cNvCxnSpPr/>
      </xdr:nvCxnSpPr>
      <xdr:spPr>
        <a:xfrm>
          <a:off x="13703300" y="106641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33" name="n_1aveValue【保健センター・保健所】&#10;有形固定資産減価償却率"/>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33355</xdr:rowOff>
    </xdr:from>
    <xdr:ext cx="405111" cy="259045"/>
    <xdr:sp macro="" textlink="">
      <xdr:nvSpPr>
        <xdr:cNvPr id="637" name="n_1mainValue【保健センター・保健所】&#10;有形固定資産減価償却率"/>
        <xdr:cNvSpPr txBox="1"/>
      </xdr:nvSpPr>
      <xdr:spPr>
        <a:xfrm>
          <a:off x="15266044" y="108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638" name="n_2mainValue【保健センター・保健所】&#10;有形固定資産減価償却率"/>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639" name="n_3mainValue【保健センター・保健所】&#10;有形固定資産減価償却率"/>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77" name="楕円 676"/>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678" name="【保健センター・保健所】&#10;一人当たり面積該当値テキスト"/>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79" name="楕円 678"/>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80" name="直線コネクタ 679"/>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81" name="楕円 680"/>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82" name="直線コネクタ 681"/>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83" name="楕円 682"/>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137160</xdr:rowOff>
    </xdr:to>
    <xdr:cxnSp macro="">
      <xdr:nvCxnSpPr>
        <xdr:cNvPr id="684" name="直線コネクタ 683"/>
        <xdr:cNvCxnSpPr/>
      </xdr:nvCxnSpPr>
      <xdr:spPr>
        <a:xfrm>
          <a:off x="19545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8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686" name="n_2aveValue【保健センター・保健所】&#10;一人当たり面積"/>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87" name="n_3ave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89"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90"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91" name="n_3mainValue【保健センター・保健所】&#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19" name="【消防施設】&#10;有形固定資産減価償却率平均値テキスト"/>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108458</xdr:rowOff>
    </xdr:from>
    <xdr:to>
      <xdr:col>85</xdr:col>
      <xdr:colOff>177800</xdr:colOff>
      <xdr:row>86</xdr:row>
      <xdr:rowOff>38608</xdr:rowOff>
    </xdr:to>
    <xdr:sp macro="" textlink="">
      <xdr:nvSpPr>
        <xdr:cNvPr id="730" name="楕円 729"/>
        <xdr:cNvSpPr/>
      </xdr:nvSpPr>
      <xdr:spPr>
        <a:xfrm>
          <a:off x="16268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23385</xdr:rowOff>
    </xdr:from>
    <xdr:ext cx="405111" cy="259045"/>
    <xdr:sp macro="" textlink="">
      <xdr:nvSpPr>
        <xdr:cNvPr id="731" name="【消防施設】&#10;有形固定資産減価償却率該当値テキスト"/>
        <xdr:cNvSpPr txBox="1"/>
      </xdr:nvSpPr>
      <xdr:spPr>
        <a:xfrm>
          <a:off x="16357600" y="1459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108458</xdr:rowOff>
    </xdr:from>
    <xdr:to>
      <xdr:col>81</xdr:col>
      <xdr:colOff>101600</xdr:colOff>
      <xdr:row>86</xdr:row>
      <xdr:rowOff>38608</xdr:rowOff>
    </xdr:to>
    <xdr:sp macro="" textlink="">
      <xdr:nvSpPr>
        <xdr:cNvPr id="732" name="楕円 731"/>
        <xdr:cNvSpPr/>
      </xdr:nvSpPr>
      <xdr:spPr>
        <a:xfrm>
          <a:off x="1543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159258</xdr:rowOff>
    </xdr:from>
    <xdr:to>
      <xdr:col>85</xdr:col>
      <xdr:colOff>127000</xdr:colOff>
      <xdr:row>85</xdr:row>
      <xdr:rowOff>159258</xdr:rowOff>
    </xdr:to>
    <xdr:cxnSp macro="">
      <xdr:nvCxnSpPr>
        <xdr:cNvPr id="733" name="直線コネクタ 732"/>
        <xdr:cNvCxnSpPr/>
      </xdr:nvCxnSpPr>
      <xdr:spPr>
        <a:xfrm>
          <a:off x="15481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35306</xdr:rowOff>
    </xdr:from>
    <xdr:to>
      <xdr:col>76</xdr:col>
      <xdr:colOff>165100</xdr:colOff>
      <xdr:row>85</xdr:row>
      <xdr:rowOff>136906</xdr:rowOff>
    </xdr:to>
    <xdr:sp macro="" textlink="">
      <xdr:nvSpPr>
        <xdr:cNvPr id="734" name="楕円 733"/>
        <xdr:cNvSpPr/>
      </xdr:nvSpPr>
      <xdr:spPr>
        <a:xfrm>
          <a:off x="1454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86106</xdr:rowOff>
    </xdr:from>
    <xdr:to>
      <xdr:col>81</xdr:col>
      <xdr:colOff>50800</xdr:colOff>
      <xdr:row>85</xdr:row>
      <xdr:rowOff>159258</xdr:rowOff>
    </xdr:to>
    <xdr:cxnSp macro="">
      <xdr:nvCxnSpPr>
        <xdr:cNvPr id="735" name="直線コネクタ 734"/>
        <xdr:cNvCxnSpPr/>
      </xdr:nvCxnSpPr>
      <xdr:spPr>
        <a:xfrm>
          <a:off x="14592300" y="14659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736" name="楕円 735"/>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152400</xdr:rowOff>
    </xdr:from>
    <xdr:to>
      <xdr:col>76</xdr:col>
      <xdr:colOff>114300</xdr:colOff>
      <xdr:row>85</xdr:row>
      <xdr:rowOff>86106</xdr:rowOff>
    </xdr:to>
    <xdr:cxnSp macro="">
      <xdr:nvCxnSpPr>
        <xdr:cNvPr id="737" name="直線コネクタ 736"/>
        <xdr:cNvCxnSpPr/>
      </xdr:nvCxnSpPr>
      <xdr:spPr>
        <a:xfrm>
          <a:off x="13703300" y="14382750"/>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38" name="n_1aveValue【消防施設】&#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39" name="n_2aveValue【消防施設】&#10;有形固定資産減価償却率"/>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40" name="n_3aveValue【消防施設】&#10;有形固定資産減価償却率"/>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29735</xdr:rowOff>
    </xdr:from>
    <xdr:ext cx="405111" cy="259045"/>
    <xdr:sp macro="" textlink="">
      <xdr:nvSpPr>
        <xdr:cNvPr id="742" name="n_1mainValue【消防施設】&#10;有形固定資産減価償却率"/>
        <xdr:cNvSpPr txBox="1"/>
      </xdr:nvSpPr>
      <xdr:spPr>
        <a:xfrm>
          <a:off x="15266044" y="1477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128033</xdr:rowOff>
    </xdr:from>
    <xdr:ext cx="405111" cy="259045"/>
    <xdr:sp macro="" textlink="">
      <xdr:nvSpPr>
        <xdr:cNvPr id="743" name="n_2mainValue【消防施設】&#10;有形固定資産減価償却率"/>
        <xdr:cNvSpPr txBox="1"/>
      </xdr:nvSpPr>
      <xdr:spPr>
        <a:xfrm>
          <a:off x="143897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22877</xdr:rowOff>
    </xdr:from>
    <xdr:ext cx="405111" cy="259045"/>
    <xdr:sp macro="" textlink="">
      <xdr:nvSpPr>
        <xdr:cNvPr id="744" name="n_3mainValue【消防施設】&#10;有形固定資産減価償却率"/>
        <xdr:cNvSpPr txBox="1"/>
      </xdr:nvSpPr>
      <xdr:spPr>
        <a:xfrm>
          <a:off x="13500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73"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84" name="楕円 783"/>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85"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86" name="楕円 785"/>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87" name="直線コネクタ 786"/>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88" name="楕円 787"/>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89" name="直線コネクタ 788"/>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90" name="楕円 789"/>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140970</xdr:rowOff>
    </xdr:to>
    <xdr:cxnSp macro="">
      <xdr:nvCxnSpPr>
        <xdr:cNvPr id="791" name="直線コネクタ 790"/>
        <xdr:cNvCxnSpPr/>
      </xdr:nvCxnSpPr>
      <xdr:spPr>
        <a:xfrm>
          <a:off x="19545300" y="14676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92"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9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794" name="n_3aveValue【消防施設】&#10;一人当たり面積"/>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96"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97"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798" name="n_3main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29"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128270</xdr:rowOff>
    </xdr:from>
    <xdr:to>
      <xdr:col>85</xdr:col>
      <xdr:colOff>177800</xdr:colOff>
      <xdr:row>101</xdr:row>
      <xdr:rowOff>58420</xdr:rowOff>
    </xdr:to>
    <xdr:sp macro="" textlink="">
      <xdr:nvSpPr>
        <xdr:cNvPr id="840" name="楕円 839"/>
        <xdr:cNvSpPr/>
      </xdr:nvSpPr>
      <xdr:spPr>
        <a:xfrm>
          <a:off x="16268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43197</xdr:rowOff>
    </xdr:from>
    <xdr:ext cx="405111" cy="259045"/>
    <xdr:sp macro="" textlink="">
      <xdr:nvSpPr>
        <xdr:cNvPr id="841" name="【庁舎】&#10;有形固定資産減価償却率該当値テキスト"/>
        <xdr:cNvSpPr txBox="1"/>
      </xdr:nvSpPr>
      <xdr:spPr>
        <a:xfrm>
          <a:off x="16357600" y="1718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84182</xdr:rowOff>
    </xdr:from>
    <xdr:to>
      <xdr:col>81</xdr:col>
      <xdr:colOff>101600</xdr:colOff>
      <xdr:row>101</xdr:row>
      <xdr:rowOff>14332</xdr:rowOff>
    </xdr:to>
    <xdr:sp macro="" textlink="">
      <xdr:nvSpPr>
        <xdr:cNvPr id="842" name="楕円 841"/>
        <xdr:cNvSpPr/>
      </xdr:nvSpPr>
      <xdr:spPr>
        <a:xfrm>
          <a:off x="15430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134982</xdr:rowOff>
    </xdr:from>
    <xdr:to>
      <xdr:col>85</xdr:col>
      <xdr:colOff>127000</xdr:colOff>
      <xdr:row>101</xdr:row>
      <xdr:rowOff>7620</xdr:rowOff>
    </xdr:to>
    <xdr:cxnSp macro="">
      <xdr:nvCxnSpPr>
        <xdr:cNvPr id="843" name="直線コネクタ 842"/>
        <xdr:cNvCxnSpPr/>
      </xdr:nvCxnSpPr>
      <xdr:spPr>
        <a:xfrm>
          <a:off x="15481300" y="17279982"/>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40095</xdr:rowOff>
    </xdr:from>
    <xdr:to>
      <xdr:col>76</xdr:col>
      <xdr:colOff>165100</xdr:colOff>
      <xdr:row>100</xdr:row>
      <xdr:rowOff>141695</xdr:rowOff>
    </xdr:to>
    <xdr:sp macro="" textlink="">
      <xdr:nvSpPr>
        <xdr:cNvPr id="844" name="楕円 843"/>
        <xdr:cNvSpPr/>
      </xdr:nvSpPr>
      <xdr:spPr>
        <a:xfrm>
          <a:off x="14541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90895</xdr:rowOff>
    </xdr:from>
    <xdr:to>
      <xdr:col>81</xdr:col>
      <xdr:colOff>50800</xdr:colOff>
      <xdr:row>100</xdr:row>
      <xdr:rowOff>134982</xdr:rowOff>
    </xdr:to>
    <xdr:cxnSp macro="">
      <xdr:nvCxnSpPr>
        <xdr:cNvPr id="845" name="直線コネクタ 844"/>
        <xdr:cNvCxnSpPr/>
      </xdr:nvCxnSpPr>
      <xdr:spPr>
        <a:xfrm>
          <a:off x="14592300" y="172358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167458</xdr:rowOff>
    </xdr:from>
    <xdr:to>
      <xdr:col>72</xdr:col>
      <xdr:colOff>38100</xdr:colOff>
      <xdr:row>100</xdr:row>
      <xdr:rowOff>97608</xdr:rowOff>
    </xdr:to>
    <xdr:sp macro="" textlink="">
      <xdr:nvSpPr>
        <xdr:cNvPr id="846" name="楕円 845"/>
        <xdr:cNvSpPr/>
      </xdr:nvSpPr>
      <xdr:spPr>
        <a:xfrm>
          <a:off x="13652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46808</xdr:rowOff>
    </xdr:from>
    <xdr:to>
      <xdr:col>76</xdr:col>
      <xdr:colOff>114300</xdr:colOff>
      <xdr:row>100</xdr:row>
      <xdr:rowOff>90895</xdr:rowOff>
    </xdr:to>
    <xdr:cxnSp macro="">
      <xdr:nvCxnSpPr>
        <xdr:cNvPr id="847" name="直線コネクタ 846"/>
        <xdr:cNvCxnSpPr/>
      </xdr:nvCxnSpPr>
      <xdr:spPr>
        <a:xfrm>
          <a:off x="13703300" y="171918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48"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30859</xdr:rowOff>
    </xdr:from>
    <xdr:ext cx="405111" cy="259045"/>
    <xdr:sp macro="" textlink="">
      <xdr:nvSpPr>
        <xdr:cNvPr id="852" name="n_1mainValue【庁舎】&#10;有形固定資産減価償却率"/>
        <xdr:cNvSpPr txBox="1"/>
      </xdr:nvSpPr>
      <xdr:spPr>
        <a:xfrm>
          <a:off x="152660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158222</xdr:rowOff>
    </xdr:from>
    <xdr:ext cx="340478" cy="259045"/>
    <xdr:sp macro="" textlink="">
      <xdr:nvSpPr>
        <xdr:cNvPr id="853" name="n_2mainValue【庁舎】&#10;有形固定資産減価償却率"/>
        <xdr:cNvSpPr txBox="1"/>
      </xdr:nvSpPr>
      <xdr:spPr>
        <a:xfrm>
          <a:off x="144220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114135</xdr:rowOff>
    </xdr:from>
    <xdr:ext cx="340478" cy="259045"/>
    <xdr:sp macro="" textlink="">
      <xdr:nvSpPr>
        <xdr:cNvPr id="854" name="n_3mainValue【庁舎】&#10;有形固定資産減価償却率"/>
        <xdr:cNvSpPr txBox="1"/>
      </xdr:nvSpPr>
      <xdr:spPr>
        <a:xfrm>
          <a:off x="13533061" y="1691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81" name="【庁舎】&#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55118</xdr:rowOff>
    </xdr:from>
    <xdr:to>
      <xdr:col>116</xdr:col>
      <xdr:colOff>114300</xdr:colOff>
      <xdr:row>106</xdr:row>
      <xdr:rowOff>156718</xdr:rowOff>
    </xdr:to>
    <xdr:sp macro="" textlink="">
      <xdr:nvSpPr>
        <xdr:cNvPr id="892" name="楕円 891"/>
        <xdr:cNvSpPr/>
      </xdr:nvSpPr>
      <xdr:spPr>
        <a:xfrm>
          <a:off x="22110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33545</xdr:rowOff>
    </xdr:from>
    <xdr:ext cx="469744" cy="259045"/>
    <xdr:sp macro="" textlink="">
      <xdr:nvSpPr>
        <xdr:cNvPr id="893" name="【庁舎】&#10;一人当たり面積該当値テキスト"/>
        <xdr:cNvSpPr txBox="1"/>
      </xdr:nvSpPr>
      <xdr:spPr>
        <a:xfrm>
          <a:off x="22199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55118</xdr:rowOff>
    </xdr:from>
    <xdr:to>
      <xdr:col>112</xdr:col>
      <xdr:colOff>38100</xdr:colOff>
      <xdr:row>106</xdr:row>
      <xdr:rowOff>156718</xdr:rowOff>
    </xdr:to>
    <xdr:sp macro="" textlink="">
      <xdr:nvSpPr>
        <xdr:cNvPr id="894" name="楕円 893"/>
        <xdr:cNvSpPr/>
      </xdr:nvSpPr>
      <xdr:spPr>
        <a:xfrm>
          <a:off x="21272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105918</xdr:rowOff>
    </xdr:from>
    <xdr:to>
      <xdr:col>116</xdr:col>
      <xdr:colOff>63500</xdr:colOff>
      <xdr:row>106</xdr:row>
      <xdr:rowOff>105918</xdr:rowOff>
    </xdr:to>
    <xdr:cxnSp macro="">
      <xdr:nvCxnSpPr>
        <xdr:cNvPr id="895" name="直線コネクタ 894"/>
        <xdr:cNvCxnSpPr/>
      </xdr:nvCxnSpPr>
      <xdr:spPr>
        <a:xfrm>
          <a:off x="21323300" y="1827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896" name="楕円 895"/>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105918</xdr:rowOff>
    </xdr:to>
    <xdr:cxnSp macro="">
      <xdr:nvCxnSpPr>
        <xdr:cNvPr id="897" name="直線コネクタ 896"/>
        <xdr:cNvCxnSpPr/>
      </xdr:nvCxnSpPr>
      <xdr:spPr>
        <a:xfrm>
          <a:off x="20434300" y="1827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898" name="楕円 897"/>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103632</xdr:rowOff>
    </xdr:from>
    <xdr:to>
      <xdr:col>107</xdr:col>
      <xdr:colOff>50800</xdr:colOff>
      <xdr:row>106</xdr:row>
      <xdr:rowOff>108204</xdr:rowOff>
    </xdr:to>
    <xdr:cxnSp macro="">
      <xdr:nvCxnSpPr>
        <xdr:cNvPr id="899" name="直線コネクタ 898"/>
        <xdr:cNvCxnSpPr/>
      </xdr:nvCxnSpPr>
      <xdr:spPr>
        <a:xfrm flipV="1">
          <a:off x="19545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00" name="n_1ave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01" name="n_2aveValue【庁舎】&#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147845</xdr:rowOff>
    </xdr:from>
    <xdr:ext cx="469744" cy="259045"/>
    <xdr:sp macro="" textlink="">
      <xdr:nvSpPr>
        <xdr:cNvPr id="904" name="n_1mainValue【庁舎】&#10;一人当たり面積"/>
        <xdr:cNvSpPr txBox="1"/>
      </xdr:nvSpPr>
      <xdr:spPr>
        <a:xfrm>
          <a:off x="21075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905" name="n_2mainValue【庁舎】&#10;一人当たり面積"/>
        <xdr:cNvSpPr txBox="1"/>
      </xdr:nvSpPr>
      <xdr:spPr>
        <a:xfrm>
          <a:off x="20199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150131</xdr:rowOff>
    </xdr:from>
    <xdr:ext cx="469744" cy="259045"/>
    <xdr:sp macro="" textlink="">
      <xdr:nvSpPr>
        <xdr:cNvPr id="906" name="n_3mainValue【庁舎】&#10;一人当たり面積"/>
        <xdr:cNvSpPr txBox="1"/>
      </xdr:nvSpPr>
      <xdr:spPr>
        <a:xfrm>
          <a:off x="19310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類似団体と比較して、特に有形固定資産減価償却率が高くなっている施設は、図書館、保健センター・保健所、消防施設である。低くなっている施設は庁舎で、平成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立て直しを実施したためである。なお、本市が保有する公共施設等を今後も維持した場合であっても、持続的な財政運営は可能であると見込まれるが、新型コロナウィルス感染症の影響により、大幅な税収減が予想され、財源の確保やコスト削減に向けた取り組み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120,078
115,603
47.42
41,995,885
40,289,900
1,336,835
25,175,747
11,545,578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基準財政需要額は児童福祉費や道路橋りょう費の増などにより対前年度比</a:t>
          </a:r>
          <a:r>
            <a:rPr kumimoji="1" lang="en-US" altLang="ja-JP" sz="1100">
              <a:latin typeface="ＭＳ ゴシック" panose="020B0609070205080204" pitchFamily="49" charset="-128"/>
              <a:ea typeface="ＭＳ ゴシック" panose="020B0609070205080204" pitchFamily="49" charset="-128"/>
            </a:rPr>
            <a:t>467</a:t>
          </a:r>
          <a:r>
            <a:rPr kumimoji="1" lang="ja-JP" altLang="en-US" sz="1100">
              <a:latin typeface="ＭＳ ゴシック" panose="020B0609070205080204" pitchFamily="49" charset="-128"/>
              <a:ea typeface="ＭＳ ゴシック" panose="020B0609070205080204" pitchFamily="49" charset="-128"/>
            </a:rPr>
            <a:t>百万円増であった。基準財政収入額においても地方税などが増となったことから、対前年度比</a:t>
          </a:r>
          <a:r>
            <a:rPr kumimoji="1" lang="en-US" altLang="ja-JP" sz="1100">
              <a:latin typeface="ＭＳ ゴシック" panose="020B0609070205080204" pitchFamily="49" charset="-128"/>
              <a:ea typeface="ＭＳ ゴシック" panose="020B0609070205080204" pitchFamily="49" charset="-128"/>
            </a:rPr>
            <a:t>659</a:t>
          </a:r>
          <a:r>
            <a:rPr kumimoji="1" lang="ja-JP" altLang="en-US" sz="1100">
              <a:latin typeface="ＭＳ ゴシック" panose="020B0609070205080204" pitchFamily="49" charset="-128"/>
              <a:ea typeface="ＭＳ ゴシック" panose="020B0609070205080204" pitchFamily="49" charset="-128"/>
            </a:rPr>
            <a:t>百万円の増となった。単年度の財政力指数は</a:t>
          </a:r>
          <a:r>
            <a:rPr kumimoji="1" lang="en-US" altLang="ja-JP" sz="1100">
              <a:latin typeface="ＭＳ ゴシック" panose="020B0609070205080204" pitchFamily="49" charset="-128"/>
              <a:ea typeface="ＭＳ ゴシック" panose="020B0609070205080204" pitchFamily="49" charset="-128"/>
            </a:rPr>
            <a:t>0.99</a:t>
          </a:r>
          <a:r>
            <a:rPr kumimoji="1" lang="ja-JP" altLang="en-US" sz="1100">
              <a:latin typeface="ＭＳ ゴシック" panose="020B0609070205080204" pitchFamily="49" charset="-128"/>
              <a:ea typeface="ＭＳ ゴシック" panose="020B0609070205080204" pitchFamily="49" charset="-128"/>
            </a:rPr>
            <a:t>となり、</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か年平均も</a:t>
          </a:r>
          <a:r>
            <a:rPr kumimoji="1" lang="en-US" altLang="ja-JP" sz="1100">
              <a:latin typeface="ＭＳ ゴシック" panose="020B0609070205080204" pitchFamily="49" charset="-128"/>
              <a:ea typeface="ＭＳ ゴシック" panose="020B0609070205080204" pitchFamily="49" charset="-128"/>
            </a:rPr>
            <a:t>0.98</a:t>
          </a:r>
          <a:r>
            <a:rPr kumimoji="1" lang="ja-JP" altLang="en-US" sz="1100">
              <a:latin typeface="ＭＳ ゴシック" panose="020B0609070205080204" pitchFamily="49" charset="-128"/>
              <a:ea typeface="ＭＳ ゴシック" panose="020B0609070205080204" pitchFamily="49" charset="-128"/>
            </a:rPr>
            <a:t>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財政力指数</a:t>
          </a:r>
          <a:r>
            <a:rPr kumimoji="1" lang="en-US" altLang="ja-JP" sz="1100">
              <a:latin typeface="ＭＳ ゴシック" panose="020B0609070205080204" pitchFamily="49" charset="-128"/>
              <a:ea typeface="ＭＳ ゴシック" panose="020B0609070205080204" pitchFamily="49" charset="-128"/>
            </a:rPr>
            <a:t>0.98</a:t>
          </a:r>
          <a:r>
            <a:rPr kumimoji="1" lang="ja-JP" altLang="en-US" sz="1100">
              <a:latin typeface="ＭＳ ゴシック" panose="020B0609070205080204" pitchFamily="49" charset="-128"/>
              <a:ea typeface="ＭＳ ゴシック" panose="020B0609070205080204" pitchFamily="49" charset="-128"/>
            </a:rPr>
            <a:t>は、類似団体平均や全国平均、県内平均を上回る数値ではあるものの、安定した財政基盤を構築するため、公債費の削減に努めるとともに、企業立地などを推進し、さらなる収入確保に努める。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6350</xdr:rowOff>
    </xdr:to>
    <xdr:cxnSp macro="">
      <xdr:nvCxnSpPr>
        <xdr:cNvPr id="74" name="直線コネクタ 73"/>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23585</xdr:rowOff>
    </xdr:to>
    <xdr:cxnSp macro="">
      <xdr:nvCxnSpPr>
        <xdr:cNvPr id="77" name="直線コネクタ 76"/>
        <xdr:cNvCxnSpPr/>
      </xdr:nvCxnSpPr>
      <xdr:spPr>
        <a:xfrm flipV="1">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分母となる経常一般財源等は、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415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百万円の増となったが、経常経費充当一般財源等は、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388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の減となった。経常一般財源等の増の要因は、地方税と地方特例交付金等が増となったためである。経常経費充当一般財源等の減額要因は、物件費と公債費の減となったためである。類似団体よりも弾力性がある結果が得られたことについては、地方債の発行抑制や事務事業の見直し等による経常経費の削減に努めているためである。</a:t>
          </a:r>
        </a:p>
        <a:p>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117094</xdr:rowOff>
    </xdr:to>
    <xdr:cxnSp macro="">
      <xdr:nvCxnSpPr>
        <xdr:cNvPr id="132" name="直線コネクタ 131"/>
        <xdr:cNvCxnSpPr/>
      </xdr:nvCxnSpPr>
      <xdr:spPr>
        <a:xfrm flipV="1">
          <a:off x="4114800" y="1026414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61</xdr:row>
      <xdr:rowOff>13208</xdr:rowOff>
    </xdr:to>
    <xdr:cxnSp macro="">
      <xdr:nvCxnSpPr>
        <xdr:cNvPr id="135" name="直線コネクタ 134"/>
        <xdr:cNvCxnSpPr/>
      </xdr:nvCxnSpPr>
      <xdr:spPr>
        <a:xfrm flipV="1">
          <a:off x="3225800" y="104040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92964</xdr:rowOff>
    </xdr:from>
    <xdr:to>
      <xdr:col>15</xdr:col>
      <xdr:colOff>82550</xdr:colOff>
      <xdr:row>61</xdr:row>
      <xdr:rowOff>13208</xdr:rowOff>
    </xdr:to>
    <xdr:cxnSp macro="">
      <xdr:nvCxnSpPr>
        <xdr:cNvPr id="138" name="直線コネクタ 137"/>
        <xdr:cNvCxnSpPr/>
      </xdr:nvCxnSpPr>
      <xdr:spPr>
        <a:xfrm>
          <a:off x="2336800" y="103799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60</xdr:row>
      <xdr:rowOff>92964</xdr:rowOff>
    </xdr:to>
    <xdr:cxnSp macro="">
      <xdr:nvCxnSpPr>
        <xdr:cNvPr id="141" name="直線コネクタ 140"/>
        <xdr:cNvCxnSpPr/>
      </xdr:nvCxnSpPr>
      <xdr:spPr>
        <a:xfrm>
          <a:off x="1447800" y="103510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1" name="楕円 150"/>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114317</xdr:rowOff>
    </xdr:from>
    <xdr:ext cx="762000" cy="259045"/>
    <xdr:sp macro="" textlink="">
      <xdr:nvSpPr>
        <xdr:cNvPr id="152"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66294</xdr:rowOff>
    </xdr:from>
    <xdr:to>
      <xdr:col>19</xdr:col>
      <xdr:colOff>184150</xdr:colOff>
      <xdr:row>60</xdr:row>
      <xdr:rowOff>167894</xdr:rowOff>
    </xdr:to>
    <xdr:sp macro="" textlink="">
      <xdr:nvSpPr>
        <xdr:cNvPr id="153" name="楕円 152"/>
        <xdr:cNvSpPr/>
      </xdr:nvSpPr>
      <xdr:spPr>
        <a:xfrm>
          <a:off x="4064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6621</xdr:rowOff>
    </xdr:from>
    <xdr:ext cx="736600" cy="259045"/>
    <xdr:sp macro="" textlink="">
      <xdr:nvSpPr>
        <xdr:cNvPr id="154" name="テキスト ボックス 153"/>
        <xdr:cNvSpPr txBox="1"/>
      </xdr:nvSpPr>
      <xdr:spPr>
        <a:xfrm>
          <a:off x="3733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133858</xdr:rowOff>
    </xdr:from>
    <xdr:to>
      <xdr:col>15</xdr:col>
      <xdr:colOff>133350</xdr:colOff>
      <xdr:row>61</xdr:row>
      <xdr:rowOff>64008</xdr:rowOff>
    </xdr:to>
    <xdr:sp macro="" textlink="">
      <xdr:nvSpPr>
        <xdr:cNvPr id="155" name="楕円 154"/>
        <xdr:cNvSpPr/>
      </xdr:nvSpPr>
      <xdr:spPr>
        <a:xfrm>
          <a:off x="3175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56" name="テキスト ボックス 155"/>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7" name="楕円 156"/>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8" name="テキスト ボックス 157"/>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9" name="楕円 158"/>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60" name="テキスト ボックス 159"/>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人件費は、定年退職者数（</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人）が減（対前年度比</a:t>
          </a:r>
          <a:r>
            <a:rPr kumimoji="1" lang="en-US" altLang="ja-JP" sz="1100">
              <a:latin typeface="ＭＳ ゴシック" panose="020B0609070205080204" pitchFamily="49" charset="-128"/>
              <a:ea typeface="ＭＳ ゴシック" panose="020B0609070205080204" pitchFamily="49" charset="-128"/>
            </a:rPr>
            <a:t>8</a:t>
          </a:r>
          <a:r>
            <a:rPr kumimoji="1" lang="ja-JP" altLang="en-US" sz="1100">
              <a:latin typeface="ＭＳ ゴシック" panose="020B0609070205080204" pitchFamily="49" charset="-128"/>
              <a:ea typeface="ＭＳ ゴシック" panose="020B0609070205080204" pitchFamily="49" charset="-128"/>
            </a:rPr>
            <a:t>人減）となったことによる退職手当の減などにより、人件費全体で減（対前年度比</a:t>
          </a:r>
          <a:r>
            <a:rPr kumimoji="1" lang="en-US" altLang="ja-JP" sz="1100">
              <a:latin typeface="ＭＳ ゴシック" panose="020B0609070205080204" pitchFamily="49" charset="-128"/>
              <a:ea typeface="ＭＳ ゴシック" panose="020B0609070205080204" pitchFamily="49" charset="-128"/>
            </a:rPr>
            <a:t>187</a:t>
          </a:r>
          <a:r>
            <a:rPr kumimoji="1" lang="ja-JP" altLang="en-US" sz="1100">
              <a:latin typeface="ＭＳ ゴシック" panose="020B0609070205080204" pitchFamily="49" charset="-128"/>
              <a:ea typeface="ＭＳ ゴシック" panose="020B0609070205080204" pitchFamily="49" charset="-128"/>
            </a:rPr>
            <a:t>百万円、</a:t>
          </a:r>
          <a:r>
            <a:rPr kumimoji="1" lang="en-US" altLang="ja-JP" sz="1100">
              <a:latin typeface="ＭＳ ゴシック" panose="020B0609070205080204" pitchFamily="49" charset="-128"/>
              <a:ea typeface="ＭＳ ゴシック" panose="020B0609070205080204" pitchFamily="49" charset="-128"/>
            </a:rPr>
            <a:t>3.5</a:t>
          </a:r>
          <a:r>
            <a:rPr kumimoji="1" lang="ja-JP" altLang="en-US" sz="1100">
              <a:latin typeface="ＭＳ ゴシック" panose="020B0609070205080204" pitchFamily="49" charset="-128"/>
              <a:ea typeface="ＭＳ ゴシック" panose="020B0609070205080204" pitchFamily="49" charset="-128"/>
            </a:rPr>
            <a:t>％減）となった。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物件費は、旅券発給事務事業（パスポートセンター開設）に係る収入印紙購入による増があるものの、休校等に伴う学校給食材料費の減や第２次情報システム最適化事業の完了などにより、物件費全体で減（対前年度比</a:t>
          </a:r>
          <a:r>
            <a:rPr kumimoji="1" lang="en-US" altLang="ja-JP" sz="1100">
              <a:latin typeface="ＭＳ ゴシック" panose="020B0609070205080204" pitchFamily="49" charset="-128"/>
              <a:ea typeface="ＭＳ ゴシック" panose="020B0609070205080204" pitchFamily="49" charset="-128"/>
            </a:rPr>
            <a:t>63</a:t>
          </a:r>
          <a:r>
            <a:rPr kumimoji="1" lang="ja-JP" altLang="en-US" sz="1100">
              <a:latin typeface="ＭＳ ゴシック" panose="020B0609070205080204" pitchFamily="49" charset="-128"/>
              <a:ea typeface="ＭＳ ゴシック" panose="020B0609070205080204" pitchFamily="49" charset="-128"/>
            </a:rPr>
            <a:t>百万円、</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％減）となった。類似団体平均や全国平均、県内平均を大きく下回る要因は、人件費の少なさが挙げられる。今後も継続して定員管理・給与の適正化や事務改善等を行っていく。</a:t>
          </a: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31579</xdr:rowOff>
    </xdr:from>
    <xdr:to>
      <xdr:col>23</xdr:col>
      <xdr:colOff>133350</xdr:colOff>
      <xdr:row>82</xdr:row>
      <xdr:rowOff>38577</xdr:rowOff>
    </xdr:to>
    <xdr:cxnSp macro="">
      <xdr:nvCxnSpPr>
        <xdr:cNvPr id="197" name="直線コネクタ 196"/>
        <xdr:cNvCxnSpPr/>
      </xdr:nvCxnSpPr>
      <xdr:spPr>
        <a:xfrm flipV="1">
          <a:off x="4114800" y="14090479"/>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30769</xdr:rowOff>
    </xdr:from>
    <xdr:to>
      <xdr:col>19</xdr:col>
      <xdr:colOff>133350</xdr:colOff>
      <xdr:row>82</xdr:row>
      <xdr:rowOff>38577</xdr:rowOff>
    </xdr:to>
    <xdr:cxnSp macro="">
      <xdr:nvCxnSpPr>
        <xdr:cNvPr id="200" name="直線コネクタ 199"/>
        <xdr:cNvCxnSpPr/>
      </xdr:nvCxnSpPr>
      <xdr:spPr>
        <a:xfrm>
          <a:off x="3225800" y="14089669"/>
          <a:ext cx="889000" cy="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148117</xdr:rowOff>
    </xdr:from>
    <xdr:to>
      <xdr:col>15</xdr:col>
      <xdr:colOff>82550</xdr:colOff>
      <xdr:row>82</xdr:row>
      <xdr:rowOff>30769</xdr:rowOff>
    </xdr:to>
    <xdr:cxnSp macro="">
      <xdr:nvCxnSpPr>
        <xdr:cNvPr id="203" name="直線コネクタ 202"/>
        <xdr:cNvCxnSpPr/>
      </xdr:nvCxnSpPr>
      <xdr:spPr>
        <a:xfrm>
          <a:off x="2336800" y="14035567"/>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119523</xdr:rowOff>
    </xdr:from>
    <xdr:to>
      <xdr:col>11</xdr:col>
      <xdr:colOff>31750</xdr:colOff>
      <xdr:row>81</xdr:row>
      <xdr:rowOff>148117</xdr:rowOff>
    </xdr:to>
    <xdr:cxnSp macro="">
      <xdr:nvCxnSpPr>
        <xdr:cNvPr id="206" name="直線コネクタ 205"/>
        <xdr:cNvCxnSpPr/>
      </xdr:nvCxnSpPr>
      <xdr:spPr>
        <a:xfrm>
          <a:off x="1447800" y="14006973"/>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152229</xdr:rowOff>
    </xdr:from>
    <xdr:to>
      <xdr:col>23</xdr:col>
      <xdr:colOff>184150</xdr:colOff>
      <xdr:row>82</xdr:row>
      <xdr:rowOff>82379</xdr:rowOff>
    </xdr:to>
    <xdr:sp macro="" textlink="">
      <xdr:nvSpPr>
        <xdr:cNvPr id="216" name="楕円 215"/>
        <xdr:cNvSpPr/>
      </xdr:nvSpPr>
      <xdr:spPr>
        <a:xfrm>
          <a:off x="4902200" y="140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168756</xdr:rowOff>
    </xdr:from>
    <xdr:ext cx="762000" cy="259045"/>
    <xdr:sp macro="" textlink="">
      <xdr:nvSpPr>
        <xdr:cNvPr id="217" name="人件費・物件費等の状況該当値テキスト"/>
        <xdr:cNvSpPr txBox="1"/>
      </xdr:nvSpPr>
      <xdr:spPr>
        <a:xfrm>
          <a:off x="5041900" y="1388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159227</xdr:rowOff>
    </xdr:from>
    <xdr:to>
      <xdr:col>19</xdr:col>
      <xdr:colOff>184150</xdr:colOff>
      <xdr:row>82</xdr:row>
      <xdr:rowOff>89377</xdr:rowOff>
    </xdr:to>
    <xdr:sp macro="" textlink="">
      <xdr:nvSpPr>
        <xdr:cNvPr id="218" name="楕円 217"/>
        <xdr:cNvSpPr/>
      </xdr:nvSpPr>
      <xdr:spPr>
        <a:xfrm>
          <a:off x="4064000" y="140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99554</xdr:rowOff>
    </xdr:from>
    <xdr:ext cx="736600" cy="259045"/>
    <xdr:sp macro="" textlink="">
      <xdr:nvSpPr>
        <xdr:cNvPr id="219" name="テキスト ボックス 218"/>
        <xdr:cNvSpPr txBox="1"/>
      </xdr:nvSpPr>
      <xdr:spPr>
        <a:xfrm>
          <a:off x="3733800" y="1381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151419</xdr:rowOff>
    </xdr:from>
    <xdr:to>
      <xdr:col>15</xdr:col>
      <xdr:colOff>133350</xdr:colOff>
      <xdr:row>82</xdr:row>
      <xdr:rowOff>81569</xdr:rowOff>
    </xdr:to>
    <xdr:sp macro="" textlink="">
      <xdr:nvSpPr>
        <xdr:cNvPr id="220" name="楕円 219"/>
        <xdr:cNvSpPr/>
      </xdr:nvSpPr>
      <xdr:spPr>
        <a:xfrm>
          <a:off x="3175000" y="140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91746</xdr:rowOff>
    </xdr:from>
    <xdr:ext cx="762000" cy="259045"/>
    <xdr:sp macro="" textlink="">
      <xdr:nvSpPr>
        <xdr:cNvPr id="221" name="テキスト ボックス 220"/>
        <xdr:cNvSpPr txBox="1"/>
      </xdr:nvSpPr>
      <xdr:spPr>
        <a:xfrm>
          <a:off x="2844800" y="1380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97317</xdr:rowOff>
    </xdr:from>
    <xdr:to>
      <xdr:col>11</xdr:col>
      <xdr:colOff>82550</xdr:colOff>
      <xdr:row>82</xdr:row>
      <xdr:rowOff>27467</xdr:rowOff>
    </xdr:to>
    <xdr:sp macro="" textlink="">
      <xdr:nvSpPr>
        <xdr:cNvPr id="222" name="楕円 221"/>
        <xdr:cNvSpPr/>
      </xdr:nvSpPr>
      <xdr:spPr>
        <a:xfrm>
          <a:off x="2286000" y="139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37644</xdr:rowOff>
    </xdr:from>
    <xdr:ext cx="762000" cy="259045"/>
    <xdr:sp macro="" textlink="">
      <xdr:nvSpPr>
        <xdr:cNvPr id="223" name="テキスト ボックス 222"/>
        <xdr:cNvSpPr txBox="1"/>
      </xdr:nvSpPr>
      <xdr:spPr>
        <a:xfrm>
          <a:off x="1955800" y="13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68723</xdr:rowOff>
    </xdr:from>
    <xdr:to>
      <xdr:col>7</xdr:col>
      <xdr:colOff>31750</xdr:colOff>
      <xdr:row>81</xdr:row>
      <xdr:rowOff>170323</xdr:rowOff>
    </xdr:to>
    <xdr:sp macro="" textlink="">
      <xdr:nvSpPr>
        <xdr:cNvPr id="224" name="楕円 223"/>
        <xdr:cNvSpPr/>
      </xdr:nvSpPr>
      <xdr:spPr>
        <a:xfrm>
          <a:off x="1397000" y="139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9050</xdr:rowOff>
    </xdr:from>
    <xdr:ext cx="762000" cy="259045"/>
    <xdr:sp macro="" textlink="">
      <xdr:nvSpPr>
        <xdr:cNvPr id="225" name="テキスト ボックス 224"/>
        <xdr:cNvSpPr txBox="1"/>
      </xdr:nvSpPr>
      <xdr:spPr>
        <a:xfrm>
          <a:off x="1066800" y="137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給料表上の引上げ率の相違、職員構成の変動等から類似団体を若干下回る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85</xdr:row>
      <xdr:rowOff>104139</xdr:rowOff>
    </xdr:to>
    <xdr:cxnSp macro="">
      <xdr:nvCxnSpPr>
        <xdr:cNvPr id="257" name="直線コネクタ 256"/>
        <xdr:cNvCxnSpPr/>
      </xdr:nvCxnSpPr>
      <xdr:spPr>
        <a:xfrm>
          <a:off x="16179800" y="14363700"/>
          <a:ext cx="8382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80011</xdr:rowOff>
    </xdr:to>
    <xdr:cxnSp macro="">
      <xdr:nvCxnSpPr>
        <xdr:cNvPr id="260" name="直線コネクタ 259"/>
        <xdr:cNvCxnSpPr/>
      </xdr:nvCxnSpPr>
      <xdr:spPr>
        <a:xfrm flipV="1">
          <a:off x="15290800" y="143637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149861</xdr:rowOff>
    </xdr:to>
    <xdr:cxnSp macro="">
      <xdr:nvCxnSpPr>
        <xdr:cNvPr id="263" name="直線コネクタ 262"/>
        <xdr:cNvCxnSpPr/>
      </xdr:nvCxnSpPr>
      <xdr:spPr>
        <a:xfrm flipV="1">
          <a:off x="14401800" y="146532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149861</xdr:rowOff>
    </xdr:to>
    <xdr:cxnSp macro="">
      <xdr:nvCxnSpPr>
        <xdr:cNvPr id="266" name="直線コネクタ 265"/>
        <xdr:cNvCxnSpPr/>
      </xdr:nvCxnSpPr>
      <xdr:spPr>
        <a:xfrm>
          <a:off x="13512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6" name="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7"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8" name="楕円 27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9" name="テキスト ボックス 27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0" name="楕円 279"/>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81" name="テキスト ボックス 280"/>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2" name="楕円 281"/>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3" name="テキスト ボックス 282"/>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平成８年度から定員適正化を計画的に進めてきた結果、類似団体平均を下回る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人となっている。育児休業取得職員の正規職員による代替配置を徐々に進めていることで、若干増加傾向にある。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49403</xdr:rowOff>
    </xdr:from>
    <xdr:to>
      <xdr:col>81</xdr:col>
      <xdr:colOff>44450</xdr:colOff>
      <xdr:row>61</xdr:row>
      <xdr:rowOff>78359</xdr:rowOff>
    </xdr:to>
    <xdr:cxnSp macro="">
      <xdr:nvCxnSpPr>
        <xdr:cNvPr id="318" name="直線コネクタ 317"/>
        <xdr:cNvCxnSpPr/>
      </xdr:nvCxnSpPr>
      <xdr:spPr>
        <a:xfrm>
          <a:off x="16179800" y="1050785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49403</xdr:rowOff>
    </xdr:to>
    <xdr:cxnSp macro="">
      <xdr:nvCxnSpPr>
        <xdr:cNvPr id="321" name="直線コネクタ 320"/>
        <xdr:cNvCxnSpPr/>
      </xdr:nvCxnSpPr>
      <xdr:spPr>
        <a:xfrm>
          <a:off x="15290800" y="1050302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39751</xdr:rowOff>
    </xdr:from>
    <xdr:to>
      <xdr:col>72</xdr:col>
      <xdr:colOff>203200</xdr:colOff>
      <xdr:row>61</xdr:row>
      <xdr:rowOff>44577</xdr:rowOff>
    </xdr:to>
    <xdr:cxnSp macro="">
      <xdr:nvCxnSpPr>
        <xdr:cNvPr id="324" name="直線コネクタ 323"/>
        <xdr:cNvCxnSpPr/>
      </xdr:nvCxnSpPr>
      <xdr:spPr>
        <a:xfrm>
          <a:off x="14401800" y="1049820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13208</xdr:rowOff>
    </xdr:from>
    <xdr:to>
      <xdr:col>68</xdr:col>
      <xdr:colOff>152400</xdr:colOff>
      <xdr:row>61</xdr:row>
      <xdr:rowOff>39751</xdr:rowOff>
    </xdr:to>
    <xdr:cxnSp macro="">
      <xdr:nvCxnSpPr>
        <xdr:cNvPr id="327" name="直線コネクタ 326"/>
        <xdr:cNvCxnSpPr/>
      </xdr:nvCxnSpPr>
      <xdr:spPr>
        <a:xfrm>
          <a:off x="13512800" y="1047165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27559</xdr:rowOff>
    </xdr:from>
    <xdr:to>
      <xdr:col>81</xdr:col>
      <xdr:colOff>95250</xdr:colOff>
      <xdr:row>61</xdr:row>
      <xdr:rowOff>129159</xdr:rowOff>
    </xdr:to>
    <xdr:sp macro="" textlink="">
      <xdr:nvSpPr>
        <xdr:cNvPr id="337" name="楕円 336"/>
        <xdr:cNvSpPr/>
      </xdr:nvSpPr>
      <xdr:spPr>
        <a:xfrm>
          <a:off x="169672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44086</xdr:rowOff>
    </xdr:from>
    <xdr:ext cx="762000" cy="259045"/>
    <xdr:sp macro="" textlink="">
      <xdr:nvSpPr>
        <xdr:cNvPr id="338" name="定員管理の状況該当値テキスト"/>
        <xdr:cNvSpPr txBox="1"/>
      </xdr:nvSpPr>
      <xdr:spPr>
        <a:xfrm>
          <a:off x="17106900" y="103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170053</xdr:rowOff>
    </xdr:from>
    <xdr:to>
      <xdr:col>77</xdr:col>
      <xdr:colOff>95250</xdr:colOff>
      <xdr:row>61</xdr:row>
      <xdr:rowOff>100203</xdr:rowOff>
    </xdr:to>
    <xdr:sp macro="" textlink="">
      <xdr:nvSpPr>
        <xdr:cNvPr id="339" name="楕円 338"/>
        <xdr:cNvSpPr/>
      </xdr:nvSpPr>
      <xdr:spPr>
        <a:xfrm>
          <a:off x="16129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110380</xdr:rowOff>
    </xdr:from>
    <xdr:ext cx="736600" cy="259045"/>
    <xdr:sp macro="" textlink="">
      <xdr:nvSpPr>
        <xdr:cNvPr id="340" name="テキスト ボックス 339"/>
        <xdr:cNvSpPr txBox="1"/>
      </xdr:nvSpPr>
      <xdr:spPr>
        <a:xfrm>
          <a:off x="15798800" y="1022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165227</xdr:rowOff>
    </xdr:from>
    <xdr:to>
      <xdr:col>73</xdr:col>
      <xdr:colOff>44450</xdr:colOff>
      <xdr:row>61</xdr:row>
      <xdr:rowOff>95377</xdr:rowOff>
    </xdr:to>
    <xdr:sp macro="" textlink="">
      <xdr:nvSpPr>
        <xdr:cNvPr id="341" name="楕円 340"/>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105554</xdr:rowOff>
    </xdr:from>
    <xdr:ext cx="762000" cy="259045"/>
    <xdr:sp macro="" textlink="">
      <xdr:nvSpPr>
        <xdr:cNvPr id="342" name="テキスト ボックス 341"/>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160401</xdr:rowOff>
    </xdr:from>
    <xdr:to>
      <xdr:col>68</xdr:col>
      <xdr:colOff>203200</xdr:colOff>
      <xdr:row>61</xdr:row>
      <xdr:rowOff>90551</xdr:rowOff>
    </xdr:to>
    <xdr:sp macro="" textlink="">
      <xdr:nvSpPr>
        <xdr:cNvPr id="343" name="楕円 342"/>
        <xdr:cNvSpPr/>
      </xdr:nvSpPr>
      <xdr:spPr>
        <a:xfrm>
          <a:off x="14351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100728</xdr:rowOff>
    </xdr:from>
    <xdr:ext cx="762000" cy="259045"/>
    <xdr:sp macro="" textlink="">
      <xdr:nvSpPr>
        <xdr:cNvPr id="344" name="テキスト ボックス 343"/>
        <xdr:cNvSpPr txBox="1"/>
      </xdr:nvSpPr>
      <xdr:spPr>
        <a:xfrm>
          <a:off x="14020800" y="102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133858</xdr:rowOff>
    </xdr:from>
    <xdr:to>
      <xdr:col>64</xdr:col>
      <xdr:colOff>152400</xdr:colOff>
      <xdr:row>61</xdr:row>
      <xdr:rowOff>64008</xdr:rowOff>
    </xdr:to>
    <xdr:sp macro="" textlink="">
      <xdr:nvSpPr>
        <xdr:cNvPr id="345" name="楕円 344"/>
        <xdr:cNvSpPr/>
      </xdr:nvSpPr>
      <xdr:spPr>
        <a:xfrm>
          <a:off x="13462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74185</xdr:rowOff>
    </xdr:from>
    <xdr:ext cx="762000" cy="259045"/>
    <xdr:sp macro="" textlink="">
      <xdr:nvSpPr>
        <xdr:cNvPr id="346" name="テキスト ボックス 345"/>
        <xdr:cNvSpPr txBox="1"/>
      </xdr:nvSpPr>
      <xdr:spPr>
        <a:xfrm>
          <a:off x="13131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新規地方債の発行抑制と過去に借入れた地方債の償還が着実に進んだことで元利償還金が減となったことにより、対前年度比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今後は、新病院建設や公共施設の更新など大規模な事業の実施が予定されるが、計画的な事業実施と公債費の平準化により、引き続き健全な財政運営に努める。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156210</xdr:rowOff>
    </xdr:to>
    <xdr:cxnSp macro="">
      <xdr:nvCxnSpPr>
        <xdr:cNvPr id="379" name="直線コネクタ 378"/>
        <xdr:cNvCxnSpPr/>
      </xdr:nvCxnSpPr>
      <xdr:spPr>
        <a:xfrm flipV="1">
          <a:off x="16179800" y="66310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41063</xdr:rowOff>
    </xdr:to>
    <xdr:cxnSp macro="">
      <xdr:nvCxnSpPr>
        <xdr:cNvPr id="382" name="直線コネクタ 381"/>
        <xdr:cNvCxnSpPr/>
      </xdr:nvCxnSpPr>
      <xdr:spPr>
        <a:xfrm flipV="1">
          <a:off x="15290800" y="66713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89323</xdr:rowOff>
    </xdr:to>
    <xdr:cxnSp macro="">
      <xdr:nvCxnSpPr>
        <xdr:cNvPr id="385" name="直線コネクタ 384"/>
        <xdr:cNvCxnSpPr/>
      </xdr:nvCxnSpPr>
      <xdr:spPr>
        <a:xfrm flipV="1">
          <a:off x="14401800" y="672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113454</xdr:rowOff>
    </xdr:to>
    <xdr:cxnSp macro="">
      <xdr:nvCxnSpPr>
        <xdr:cNvPr id="388" name="直線コネクタ 387"/>
        <xdr:cNvCxnSpPr/>
      </xdr:nvCxnSpPr>
      <xdr:spPr>
        <a:xfrm flipV="1">
          <a:off x="13512800" y="677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398" name="楕円 397"/>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399"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0" name="楕円 399"/>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1" name="テキスト ボックス 400"/>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2" name="楕円 401"/>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3" name="テキスト ボックス 402"/>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4" name="楕円 403"/>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5" name="テキスト ボックス 404"/>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6" name="楕円 405"/>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7" name="テキスト ボックス 406"/>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新規地方債の発行抑制などで地方債残高が減少したことにより、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年度においても「非該当」となった。公営企業債等繰入見込額や土地開発公社の負債額等負担見込額の減もあり、内容はより改善している。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公共施設の更新等の大規模な事業の実施が予定されるが、計画的な事業実施の適正化により引き続き健全な財政運営に努める。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120,078
115,603
47.42
41,995,885
40,289,900
1,336,835
25,175,747
11,545,578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定年退職者数が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人となったことなどにより人件費全体で減となった。人件費に係る経常収支比率は、前年度との増減はなかったが、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依然として類似団体平均や全国平均、県内平均を大きく下回って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また、一部事務組合や公営企業会計の人件費に充てる繰出金など、人件費に準ずる費用を含めた人口一人あたりの歳出決算額についても同様に類似団体平均を大きく下回っている。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154214</xdr:rowOff>
    </xdr:from>
    <xdr:to>
      <xdr:col>24</xdr:col>
      <xdr:colOff>25400</xdr:colOff>
      <xdr:row>32</xdr:row>
      <xdr:rowOff>154214</xdr:rowOff>
    </xdr:to>
    <xdr:cxnSp macro="">
      <xdr:nvCxnSpPr>
        <xdr:cNvPr id="68" name="直線コネクタ 67"/>
        <xdr:cNvCxnSpPr/>
      </xdr:nvCxnSpPr>
      <xdr:spPr>
        <a:xfrm>
          <a:off x="3987800" y="5640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154214</xdr:rowOff>
    </xdr:from>
    <xdr:to>
      <xdr:col>19</xdr:col>
      <xdr:colOff>187325</xdr:colOff>
      <xdr:row>33</xdr:row>
      <xdr:rowOff>4536</xdr:rowOff>
    </xdr:to>
    <xdr:cxnSp macro="">
      <xdr:nvCxnSpPr>
        <xdr:cNvPr id="71" name="直線コネクタ 70"/>
        <xdr:cNvCxnSpPr/>
      </xdr:nvCxnSpPr>
      <xdr:spPr>
        <a:xfrm flipV="1">
          <a:off x="3098800" y="564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132443</xdr:rowOff>
    </xdr:from>
    <xdr:to>
      <xdr:col>15</xdr:col>
      <xdr:colOff>98425</xdr:colOff>
      <xdr:row>33</xdr:row>
      <xdr:rowOff>4536</xdr:rowOff>
    </xdr:to>
    <xdr:cxnSp macro="">
      <xdr:nvCxnSpPr>
        <xdr:cNvPr id="74" name="直線コネクタ 73"/>
        <xdr:cNvCxnSpPr/>
      </xdr:nvCxnSpPr>
      <xdr:spPr>
        <a:xfrm>
          <a:off x="2209800" y="5618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132443</xdr:rowOff>
    </xdr:from>
    <xdr:to>
      <xdr:col>11</xdr:col>
      <xdr:colOff>9525</xdr:colOff>
      <xdr:row>33</xdr:row>
      <xdr:rowOff>15422</xdr:rowOff>
    </xdr:to>
    <xdr:cxnSp macro="">
      <xdr:nvCxnSpPr>
        <xdr:cNvPr id="77" name="直線コネクタ 76"/>
        <xdr:cNvCxnSpPr/>
      </xdr:nvCxnSpPr>
      <xdr:spPr>
        <a:xfrm flipV="1">
          <a:off x="1320800" y="561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103414</xdr:rowOff>
    </xdr:from>
    <xdr:to>
      <xdr:col>24</xdr:col>
      <xdr:colOff>76200</xdr:colOff>
      <xdr:row>33</xdr:row>
      <xdr:rowOff>33564</xdr:rowOff>
    </xdr:to>
    <xdr:sp macro="" textlink="">
      <xdr:nvSpPr>
        <xdr:cNvPr id="87" name="楕円 86"/>
        <xdr:cNvSpPr/>
      </xdr:nvSpPr>
      <xdr:spPr>
        <a:xfrm>
          <a:off x="4775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11991</xdr:rowOff>
    </xdr:from>
    <xdr:ext cx="762000" cy="259045"/>
    <xdr:sp macro="" textlink="">
      <xdr:nvSpPr>
        <xdr:cNvPr id="88" name="人件費該当値テキスト"/>
        <xdr:cNvSpPr txBox="1"/>
      </xdr:nvSpPr>
      <xdr:spPr>
        <a:xfrm>
          <a:off x="4914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103414</xdr:rowOff>
    </xdr:from>
    <xdr:to>
      <xdr:col>20</xdr:col>
      <xdr:colOff>38100</xdr:colOff>
      <xdr:row>33</xdr:row>
      <xdr:rowOff>33564</xdr:rowOff>
    </xdr:to>
    <xdr:sp macro="" textlink="">
      <xdr:nvSpPr>
        <xdr:cNvPr id="89" name="楕円 88"/>
        <xdr:cNvSpPr/>
      </xdr:nvSpPr>
      <xdr:spPr>
        <a:xfrm>
          <a:off x="3937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43741</xdr:rowOff>
    </xdr:from>
    <xdr:ext cx="736600" cy="259045"/>
    <xdr:sp macro="" textlink="">
      <xdr:nvSpPr>
        <xdr:cNvPr id="90" name="テキスト ボックス 89"/>
        <xdr:cNvSpPr txBox="1"/>
      </xdr:nvSpPr>
      <xdr:spPr>
        <a:xfrm>
          <a:off x="3606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125186</xdr:rowOff>
    </xdr:from>
    <xdr:to>
      <xdr:col>15</xdr:col>
      <xdr:colOff>149225</xdr:colOff>
      <xdr:row>33</xdr:row>
      <xdr:rowOff>55336</xdr:rowOff>
    </xdr:to>
    <xdr:sp macro="" textlink="">
      <xdr:nvSpPr>
        <xdr:cNvPr id="91" name="楕円 90"/>
        <xdr:cNvSpPr/>
      </xdr:nvSpPr>
      <xdr:spPr>
        <a:xfrm>
          <a:off x="3048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65513</xdr:rowOff>
    </xdr:from>
    <xdr:ext cx="762000" cy="259045"/>
    <xdr:sp macro="" textlink="">
      <xdr:nvSpPr>
        <xdr:cNvPr id="92" name="テキスト ボックス 91"/>
        <xdr:cNvSpPr txBox="1"/>
      </xdr:nvSpPr>
      <xdr:spPr>
        <a:xfrm>
          <a:off x="2717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81643</xdr:rowOff>
    </xdr:from>
    <xdr:to>
      <xdr:col>11</xdr:col>
      <xdr:colOff>60325</xdr:colOff>
      <xdr:row>33</xdr:row>
      <xdr:rowOff>11793</xdr:rowOff>
    </xdr:to>
    <xdr:sp macro="" textlink="">
      <xdr:nvSpPr>
        <xdr:cNvPr id="93" name="楕円 92"/>
        <xdr:cNvSpPr/>
      </xdr:nvSpPr>
      <xdr:spPr>
        <a:xfrm>
          <a:off x="2159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21970</xdr:rowOff>
    </xdr:from>
    <xdr:ext cx="762000" cy="259045"/>
    <xdr:sp macro="" textlink="">
      <xdr:nvSpPr>
        <xdr:cNvPr id="94" name="テキスト ボックス 93"/>
        <xdr:cNvSpPr txBox="1"/>
      </xdr:nvSpPr>
      <xdr:spPr>
        <a:xfrm>
          <a:off x="1828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136072</xdr:rowOff>
    </xdr:from>
    <xdr:to>
      <xdr:col>6</xdr:col>
      <xdr:colOff>171450</xdr:colOff>
      <xdr:row>33</xdr:row>
      <xdr:rowOff>66222</xdr:rowOff>
    </xdr:to>
    <xdr:sp macro="" textlink="">
      <xdr:nvSpPr>
        <xdr:cNvPr id="95" name="楕円 94"/>
        <xdr:cNvSpPr/>
      </xdr:nvSpPr>
      <xdr:spPr>
        <a:xfrm>
          <a:off x="1270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76399</xdr:rowOff>
    </xdr:from>
    <xdr:ext cx="762000" cy="259045"/>
    <xdr:sp macro="" textlink="">
      <xdr:nvSpPr>
        <xdr:cNvPr id="96" name="テキスト ボックス 95"/>
        <xdr:cNvSpPr txBox="1"/>
      </xdr:nvSpPr>
      <xdr:spPr>
        <a:xfrm>
          <a:off x="939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旅券発給事務事業（パスポートセンター開設）に係る収入印紙購入による増があるものの、休校等に伴う学校給食材料費減や第２次情報システム最適化事業完了などにより、物件費全体で減（対前年度比</a:t>
          </a:r>
          <a:r>
            <a:rPr kumimoji="1" lang="en-US" altLang="ja-JP" sz="1100">
              <a:latin typeface="ＭＳ ゴシック" panose="020B0609070205080204" pitchFamily="49" charset="-128"/>
              <a:ea typeface="ＭＳ ゴシック" panose="020B0609070205080204" pitchFamily="49" charset="-128"/>
            </a:rPr>
            <a:t>63</a:t>
          </a:r>
          <a:r>
            <a:rPr kumimoji="1" lang="ja-JP" altLang="en-US" sz="1100">
              <a:latin typeface="ＭＳ ゴシック" panose="020B0609070205080204" pitchFamily="49" charset="-128"/>
              <a:ea typeface="ＭＳ ゴシック" panose="020B0609070205080204" pitchFamily="49" charset="-128"/>
            </a:rPr>
            <a:t>百万円、</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今後も人件費の上昇に伴う委託料の増など物件費の増が見込まれるが、引き続き事務事業の見直しや業務の効率化に努め、コスト削減に努めていく。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14986</xdr:rowOff>
    </xdr:to>
    <xdr:cxnSp macro="">
      <xdr:nvCxnSpPr>
        <xdr:cNvPr id="127" name="直線コネクタ 126"/>
        <xdr:cNvCxnSpPr/>
      </xdr:nvCxnSpPr>
      <xdr:spPr>
        <a:xfrm flipV="1">
          <a:off x="15671800" y="2856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14986</xdr:rowOff>
    </xdr:to>
    <xdr:cxnSp macro="">
      <xdr:nvCxnSpPr>
        <xdr:cNvPr id="130" name="直線コネクタ 129"/>
        <xdr:cNvCxnSpPr/>
      </xdr:nvCxnSpPr>
      <xdr:spPr>
        <a:xfrm>
          <a:off x="14782800" y="2929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17</xdr:row>
      <xdr:rowOff>14986</xdr:rowOff>
    </xdr:to>
    <xdr:cxnSp macro="">
      <xdr:nvCxnSpPr>
        <xdr:cNvPr id="133" name="直線コネクタ 132"/>
        <xdr:cNvCxnSpPr/>
      </xdr:nvCxnSpPr>
      <xdr:spPr>
        <a:xfrm>
          <a:off x="13893800" y="27833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83566</xdr:rowOff>
    </xdr:from>
    <xdr:to>
      <xdr:col>69</xdr:col>
      <xdr:colOff>92075</xdr:colOff>
      <xdr:row>16</xdr:row>
      <xdr:rowOff>40132</xdr:rowOff>
    </xdr:to>
    <xdr:cxnSp macro="">
      <xdr:nvCxnSpPr>
        <xdr:cNvPr id="136" name="直線コネクタ 135"/>
        <xdr:cNvCxnSpPr/>
      </xdr:nvCxnSpPr>
      <xdr:spPr>
        <a:xfrm>
          <a:off x="13004800" y="2655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6" name="楕円 145"/>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7"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8" name="楕円 147"/>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9" name="テキスト ボックス 148"/>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50" name="楕円 149"/>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51" name="テキスト ボックス 150"/>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2" name="楕円 151"/>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3" name="テキスト ボックス 152"/>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4" name="楕円 153"/>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55" name="テキスト ボックス 154"/>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や全国平均を大きく上回っている。その要因は、障がい者自立支援給付の利用者及び事業所の増によることが挙げられ、全国平均と県内平均の差が示すように愛知県全体が高い水準にあるといえ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今後、超高齢社会の到来や核家族化の進展により引き続き扶助費は増大していくことが予想されるが、国や県、あるいは近隣自治体の動向に注視しながら単独事業の見直しを実施していく。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69850</xdr:rowOff>
    </xdr:to>
    <xdr:cxnSp macro="">
      <xdr:nvCxnSpPr>
        <xdr:cNvPr id="188" name="直線コネクタ 187"/>
        <xdr:cNvCxnSpPr/>
      </xdr:nvCxnSpPr>
      <xdr:spPr>
        <a:xfrm>
          <a:off x="3987800" y="10166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127000</xdr:rowOff>
    </xdr:to>
    <xdr:cxnSp macro="">
      <xdr:nvCxnSpPr>
        <xdr:cNvPr id="191" name="直線コネクタ 190"/>
        <xdr:cNvCxnSpPr/>
      </xdr:nvCxnSpPr>
      <xdr:spPr>
        <a:xfrm flipV="1">
          <a:off x="3098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127000</xdr:rowOff>
    </xdr:to>
    <xdr:cxnSp macro="">
      <xdr:nvCxnSpPr>
        <xdr:cNvPr id="194" name="直線コネクタ 193"/>
        <xdr:cNvCxnSpPr/>
      </xdr:nvCxnSpPr>
      <xdr:spPr>
        <a:xfrm>
          <a:off x="2209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69850</xdr:rowOff>
    </xdr:to>
    <xdr:cxnSp macro="">
      <xdr:nvCxnSpPr>
        <xdr:cNvPr id="197" name="直線コネクタ 196"/>
        <xdr:cNvCxnSpPr/>
      </xdr:nvCxnSpPr>
      <xdr:spPr>
        <a:xfrm>
          <a:off x="1320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9" name="楕円 208"/>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0" name="テキスト ボックス 209"/>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1" name="楕円 210"/>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2" name="テキスト ボックス 211"/>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年度に下水道事業を企業会計化したことにより繰出金が減少し、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県内平均を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上回ることとなったが、依然として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今後も引き続き、特別会計なども含め、適正な財政運営に努めていく。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42635</xdr:rowOff>
    </xdr:to>
    <xdr:cxnSp macro="">
      <xdr:nvCxnSpPr>
        <xdr:cNvPr id="251" name="直線コネクタ 250"/>
        <xdr:cNvCxnSpPr/>
      </xdr:nvCxnSpPr>
      <xdr:spPr>
        <a:xfrm>
          <a:off x="15671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55</xdr:row>
      <xdr:rowOff>20865</xdr:rowOff>
    </xdr:to>
    <xdr:cxnSp macro="">
      <xdr:nvCxnSpPr>
        <xdr:cNvPr id="254" name="直線コネクタ 253"/>
        <xdr:cNvCxnSpPr/>
      </xdr:nvCxnSpPr>
      <xdr:spPr>
        <a:xfrm>
          <a:off x="14782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83457</xdr:rowOff>
    </xdr:from>
    <xdr:to>
      <xdr:col>73</xdr:col>
      <xdr:colOff>180975</xdr:colOff>
      <xdr:row>54</xdr:row>
      <xdr:rowOff>94343</xdr:rowOff>
    </xdr:to>
    <xdr:cxnSp macro="">
      <xdr:nvCxnSpPr>
        <xdr:cNvPr id="257" name="直線コネクタ 256"/>
        <xdr:cNvCxnSpPr/>
      </xdr:nvCxnSpPr>
      <xdr:spPr>
        <a:xfrm>
          <a:off x="13893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59</xdr:row>
      <xdr:rowOff>20865</xdr:rowOff>
    </xdr:to>
    <xdr:cxnSp macro="">
      <xdr:nvCxnSpPr>
        <xdr:cNvPr id="260" name="直線コネクタ 259"/>
        <xdr:cNvCxnSpPr/>
      </xdr:nvCxnSpPr>
      <xdr:spPr>
        <a:xfrm flipV="1">
          <a:off x="13004800" y="9341757"/>
          <a:ext cx="889000" cy="79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0" name="楕円 269"/>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1" name="その他該当値テキスト"/>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2" name="楕円 271"/>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3" name="テキスト ボックス 272"/>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43543</xdr:rowOff>
    </xdr:from>
    <xdr:to>
      <xdr:col>74</xdr:col>
      <xdr:colOff>31750</xdr:colOff>
      <xdr:row>54</xdr:row>
      <xdr:rowOff>145143</xdr:rowOff>
    </xdr:to>
    <xdr:sp macro="" textlink="">
      <xdr:nvSpPr>
        <xdr:cNvPr id="274" name="楕円 273"/>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155320</xdr:rowOff>
    </xdr:from>
    <xdr:ext cx="762000" cy="259045"/>
    <xdr:sp macro="" textlink="">
      <xdr:nvSpPr>
        <xdr:cNvPr id="275" name="テキスト ボックス 274"/>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32657</xdr:rowOff>
    </xdr:from>
    <xdr:to>
      <xdr:col>69</xdr:col>
      <xdr:colOff>142875</xdr:colOff>
      <xdr:row>54</xdr:row>
      <xdr:rowOff>134257</xdr:rowOff>
    </xdr:to>
    <xdr:sp macro="" textlink="">
      <xdr:nvSpPr>
        <xdr:cNvPr id="276" name="楕円 275"/>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144434</xdr:rowOff>
    </xdr:from>
    <xdr:ext cx="762000" cy="259045"/>
    <xdr:sp macro="" textlink="">
      <xdr:nvSpPr>
        <xdr:cNvPr id="277" name="テキスト ボックス 276"/>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8" name="楕円 277"/>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9" name="テキスト ボックス 278"/>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下水道事業（法適）において、地方債の償還が進んだことに伴う公債費の減等があったことなどにより、下水道事業会計繰出金（負担金、補助金）減となったことにより、前年度より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今後も、補助対象事業や補助金額の見直しを行うと同時に、企業会計や一部事務組合についても適正な財政運営に努めるよう一層の連携を図っていく。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8890</xdr:rowOff>
    </xdr:from>
    <xdr:to>
      <xdr:col>82</xdr:col>
      <xdr:colOff>107950</xdr:colOff>
      <xdr:row>39</xdr:row>
      <xdr:rowOff>146050</xdr:rowOff>
    </xdr:to>
    <xdr:cxnSp macro="">
      <xdr:nvCxnSpPr>
        <xdr:cNvPr id="311" name="直線コネクタ 310"/>
        <xdr:cNvCxnSpPr/>
      </xdr:nvCxnSpPr>
      <xdr:spPr>
        <a:xfrm flipV="1">
          <a:off x="15671800" y="6695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40</xdr:row>
      <xdr:rowOff>20320</xdr:rowOff>
    </xdr:to>
    <xdr:cxnSp macro="">
      <xdr:nvCxnSpPr>
        <xdr:cNvPr id="314" name="直線コネクタ 313"/>
        <xdr:cNvCxnSpPr/>
      </xdr:nvCxnSpPr>
      <xdr:spPr>
        <a:xfrm flipV="1">
          <a:off x="14782800" y="6832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20320</xdr:rowOff>
    </xdr:from>
    <xdr:to>
      <xdr:col>73</xdr:col>
      <xdr:colOff>180975</xdr:colOff>
      <xdr:row>40</xdr:row>
      <xdr:rowOff>27940</xdr:rowOff>
    </xdr:to>
    <xdr:cxnSp macro="">
      <xdr:nvCxnSpPr>
        <xdr:cNvPr id="317" name="直線コネクタ 316"/>
        <xdr:cNvCxnSpPr/>
      </xdr:nvCxnSpPr>
      <xdr:spPr>
        <a:xfrm flipV="1">
          <a:off x="13893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40</xdr:row>
      <xdr:rowOff>27940</xdr:rowOff>
    </xdr:to>
    <xdr:cxnSp macro="">
      <xdr:nvCxnSpPr>
        <xdr:cNvPr id="320" name="直線コネクタ 319"/>
        <xdr:cNvCxnSpPr/>
      </xdr:nvCxnSpPr>
      <xdr:spPr>
        <a:xfrm>
          <a:off x="13004800" y="637540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129540</xdr:rowOff>
    </xdr:from>
    <xdr:to>
      <xdr:col>82</xdr:col>
      <xdr:colOff>158750</xdr:colOff>
      <xdr:row>39</xdr:row>
      <xdr:rowOff>59690</xdr:rowOff>
    </xdr:to>
    <xdr:sp macro="" textlink="">
      <xdr:nvSpPr>
        <xdr:cNvPr id="330" name="楕円 329"/>
        <xdr:cNvSpPr/>
      </xdr:nvSpPr>
      <xdr:spPr>
        <a:xfrm>
          <a:off x="16459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101617</xdr:rowOff>
    </xdr:from>
    <xdr:ext cx="762000" cy="259045"/>
    <xdr:sp macro="" textlink="">
      <xdr:nvSpPr>
        <xdr:cNvPr id="331" name="補助費等該当値テキスト"/>
        <xdr:cNvSpPr txBox="1"/>
      </xdr:nvSpPr>
      <xdr:spPr>
        <a:xfrm>
          <a:off x="16598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32" name="楕円 331"/>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33" name="テキスト ボックス 332"/>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140970</xdr:rowOff>
    </xdr:from>
    <xdr:to>
      <xdr:col>74</xdr:col>
      <xdr:colOff>31750</xdr:colOff>
      <xdr:row>40</xdr:row>
      <xdr:rowOff>71120</xdr:rowOff>
    </xdr:to>
    <xdr:sp macro="" textlink="">
      <xdr:nvSpPr>
        <xdr:cNvPr id="334" name="楕円 333"/>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55897</xdr:rowOff>
    </xdr:from>
    <xdr:ext cx="762000" cy="259045"/>
    <xdr:sp macro="" textlink="">
      <xdr:nvSpPr>
        <xdr:cNvPr id="335" name="テキスト ボックス 334"/>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148590</xdr:rowOff>
    </xdr:from>
    <xdr:to>
      <xdr:col>69</xdr:col>
      <xdr:colOff>142875</xdr:colOff>
      <xdr:row>40</xdr:row>
      <xdr:rowOff>78740</xdr:rowOff>
    </xdr:to>
    <xdr:sp macro="" textlink="">
      <xdr:nvSpPr>
        <xdr:cNvPr id="336" name="楕円 335"/>
        <xdr:cNvSpPr/>
      </xdr:nvSpPr>
      <xdr:spPr>
        <a:xfrm>
          <a:off x="13843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63517</xdr:rowOff>
    </xdr:from>
    <xdr:ext cx="762000" cy="259045"/>
    <xdr:sp macro="" textlink="">
      <xdr:nvSpPr>
        <xdr:cNvPr id="337" name="テキスト ボックス 336"/>
        <xdr:cNvSpPr txBox="1"/>
      </xdr:nvSpPr>
      <xdr:spPr>
        <a:xfrm>
          <a:off x="13512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8" name="楕円 337"/>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39" name="テキスト ボックス 338"/>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公債費に準ずる費用のうち公営企業債の償還の財源に充てたと認められる繰入金は類似団体の平均より高額となっているが、公債費に係る経常収支比率は、類似団体平均を</a:t>
          </a:r>
          <a:r>
            <a:rPr kumimoji="1" lang="en-US" altLang="ja-JP" sz="1100">
              <a:latin typeface="ＭＳ ゴシック" panose="020B0609070205080204" pitchFamily="49" charset="-128"/>
              <a:ea typeface="ＭＳ ゴシック" panose="020B0609070205080204" pitchFamily="49" charset="-128"/>
            </a:rPr>
            <a:t>6.1</a:t>
          </a:r>
          <a:r>
            <a:rPr kumimoji="1" lang="ja-JP" altLang="en-US" sz="1100">
              <a:latin typeface="ＭＳ ゴシック" panose="020B0609070205080204" pitchFamily="49" charset="-128"/>
              <a:ea typeface="ＭＳ ゴシック" panose="020B0609070205080204" pitchFamily="49" charset="-128"/>
            </a:rPr>
            <a:t>ポイント下回っている。</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引き続き、中・長期の財政需要の平準化を図る中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新規地方債の発行を抑制する等、公債費負担の軽減に努める。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75</xdr:row>
      <xdr:rowOff>161289</xdr:rowOff>
    </xdr:to>
    <xdr:cxnSp macro="">
      <xdr:nvCxnSpPr>
        <xdr:cNvPr id="369" name="直線コネクタ 368"/>
        <xdr:cNvCxnSpPr/>
      </xdr:nvCxnSpPr>
      <xdr:spPr>
        <a:xfrm flipV="1">
          <a:off x="3987800" y="129926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40132</xdr:rowOff>
    </xdr:to>
    <xdr:cxnSp macro="">
      <xdr:nvCxnSpPr>
        <xdr:cNvPr id="372" name="直線コネクタ 371"/>
        <xdr:cNvCxnSpPr/>
      </xdr:nvCxnSpPr>
      <xdr:spPr>
        <a:xfrm flipV="1">
          <a:off x="3098800" y="130200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58420</xdr:rowOff>
    </xdr:to>
    <xdr:cxnSp macro="">
      <xdr:nvCxnSpPr>
        <xdr:cNvPr id="375" name="直線コネクタ 374"/>
        <xdr:cNvCxnSpPr/>
      </xdr:nvCxnSpPr>
      <xdr:spPr>
        <a:xfrm flipV="1">
          <a:off x="2209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62992</xdr:rowOff>
    </xdr:to>
    <xdr:cxnSp macro="">
      <xdr:nvCxnSpPr>
        <xdr:cNvPr id="378" name="直線コネクタ 377"/>
        <xdr:cNvCxnSpPr/>
      </xdr:nvCxnSpPr>
      <xdr:spPr>
        <a:xfrm flipV="1">
          <a:off x="1320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8" name="楕円 387"/>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9"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0" name="楕円 389"/>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1" name="テキスト ボックス 390"/>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2" name="楕円 391"/>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3" name="テキスト ボックス 392"/>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4" name="楕円 393"/>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5" name="テキスト ボックス 394"/>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6" name="楕円 395"/>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7" name="テキスト ボックス 396"/>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年度にかけては、対前年度比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依然として県内平均は下回っているが、今後も少子高齢化の進展から扶助費等の伸びが見込まれ、人口減少も懸念されるため、さらなる削減を図る必要がある。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78</xdr:row>
      <xdr:rowOff>8128</xdr:rowOff>
    </xdr:to>
    <xdr:cxnSp macro="">
      <xdr:nvCxnSpPr>
        <xdr:cNvPr id="428" name="直線コネクタ 427"/>
        <xdr:cNvCxnSpPr/>
      </xdr:nvCxnSpPr>
      <xdr:spPr>
        <a:xfrm flipV="1">
          <a:off x="15671800" y="1327607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21844</xdr:rowOff>
    </xdr:to>
    <xdr:cxnSp macro="">
      <xdr:nvCxnSpPr>
        <xdr:cNvPr id="431" name="直線コネクタ 430"/>
        <xdr:cNvCxnSpPr/>
      </xdr:nvCxnSpPr>
      <xdr:spPr>
        <a:xfrm flipV="1">
          <a:off x="14782800" y="13381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78</xdr:row>
      <xdr:rowOff>21844</xdr:rowOff>
    </xdr:to>
    <xdr:cxnSp macro="">
      <xdr:nvCxnSpPr>
        <xdr:cNvPr id="434" name="直線コネクタ 433"/>
        <xdr:cNvCxnSpPr/>
      </xdr:nvCxnSpPr>
      <xdr:spPr>
        <a:xfrm>
          <a:off x="13893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88137</xdr:rowOff>
    </xdr:to>
    <xdr:cxnSp macro="">
      <xdr:nvCxnSpPr>
        <xdr:cNvPr id="437" name="直線コネクタ 436"/>
        <xdr:cNvCxnSpPr/>
      </xdr:nvCxnSpPr>
      <xdr:spPr>
        <a:xfrm>
          <a:off x="13004800" y="132577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7" name="楕円 446"/>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8"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49" name="楕円 448"/>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0" name="テキスト ボックス 449"/>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1" name="楕円 450"/>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2" name="テキスト ボックス 451"/>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3" name="楕円 452"/>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4" name="テキスト ボックス 453"/>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5" name="楕円 454"/>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6" name="テキスト ボックス 455"/>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53829</xdr:rowOff>
    </xdr:from>
    <xdr:to>
      <xdr:col>29</xdr:col>
      <xdr:colOff>127000</xdr:colOff>
      <xdr:row>18</xdr:row>
      <xdr:rowOff>62039</xdr:rowOff>
    </xdr:to>
    <xdr:cxnSp macro="">
      <xdr:nvCxnSpPr>
        <xdr:cNvPr id="50" name="直線コネクタ 49"/>
        <xdr:cNvCxnSpPr/>
      </xdr:nvCxnSpPr>
      <xdr:spPr bwMode="auto">
        <a:xfrm>
          <a:off x="5003800" y="3187554"/>
          <a:ext cx="647700" cy="8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53829</xdr:rowOff>
    </xdr:from>
    <xdr:to>
      <xdr:col>26</xdr:col>
      <xdr:colOff>50800</xdr:colOff>
      <xdr:row>18</xdr:row>
      <xdr:rowOff>58687</xdr:rowOff>
    </xdr:to>
    <xdr:cxnSp macro="">
      <xdr:nvCxnSpPr>
        <xdr:cNvPr id="53" name="直線コネクタ 52"/>
        <xdr:cNvCxnSpPr/>
      </xdr:nvCxnSpPr>
      <xdr:spPr bwMode="auto">
        <a:xfrm flipV="1">
          <a:off x="4305300" y="3187554"/>
          <a:ext cx="698500" cy="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58687</xdr:rowOff>
    </xdr:from>
    <xdr:to>
      <xdr:col>22</xdr:col>
      <xdr:colOff>114300</xdr:colOff>
      <xdr:row>18</xdr:row>
      <xdr:rowOff>77089</xdr:rowOff>
    </xdr:to>
    <xdr:cxnSp macro="">
      <xdr:nvCxnSpPr>
        <xdr:cNvPr id="56" name="直線コネクタ 55"/>
        <xdr:cNvCxnSpPr/>
      </xdr:nvCxnSpPr>
      <xdr:spPr bwMode="auto">
        <a:xfrm flipV="1">
          <a:off x="3606800" y="3192412"/>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77089</xdr:rowOff>
    </xdr:from>
    <xdr:to>
      <xdr:col>18</xdr:col>
      <xdr:colOff>177800</xdr:colOff>
      <xdr:row>18</xdr:row>
      <xdr:rowOff>96234</xdr:rowOff>
    </xdr:to>
    <xdr:cxnSp macro="">
      <xdr:nvCxnSpPr>
        <xdr:cNvPr id="59" name="直線コネクタ 58"/>
        <xdr:cNvCxnSpPr/>
      </xdr:nvCxnSpPr>
      <xdr:spPr bwMode="auto">
        <a:xfrm flipV="1">
          <a:off x="2908300" y="3210814"/>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11239</xdr:rowOff>
    </xdr:from>
    <xdr:to>
      <xdr:col>29</xdr:col>
      <xdr:colOff>177800</xdr:colOff>
      <xdr:row>18</xdr:row>
      <xdr:rowOff>112839</xdr:rowOff>
    </xdr:to>
    <xdr:sp macro="" textlink="">
      <xdr:nvSpPr>
        <xdr:cNvPr id="69" name="楕円 68"/>
        <xdr:cNvSpPr/>
      </xdr:nvSpPr>
      <xdr:spPr bwMode="auto">
        <a:xfrm>
          <a:off x="5600700" y="31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154766</xdr:rowOff>
    </xdr:from>
    <xdr:ext cx="762000" cy="259045"/>
    <xdr:sp macro="" textlink="">
      <xdr:nvSpPr>
        <xdr:cNvPr id="70" name="人口1人当たり決算額の推移該当値テキスト130"/>
        <xdr:cNvSpPr txBox="1"/>
      </xdr:nvSpPr>
      <xdr:spPr>
        <a:xfrm>
          <a:off x="5740400" y="311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3029</xdr:rowOff>
    </xdr:from>
    <xdr:to>
      <xdr:col>26</xdr:col>
      <xdr:colOff>101600</xdr:colOff>
      <xdr:row>18</xdr:row>
      <xdr:rowOff>104629</xdr:rowOff>
    </xdr:to>
    <xdr:sp macro="" textlink="">
      <xdr:nvSpPr>
        <xdr:cNvPr id="71" name="楕円 70"/>
        <xdr:cNvSpPr/>
      </xdr:nvSpPr>
      <xdr:spPr bwMode="auto">
        <a:xfrm>
          <a:off x="4953000" y="313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89406</xdr:rowOff>
    </xdr:from>
    <xdr:ext cx="736600" cy="259045"/>
    <xdr:sp macro="" textlink="">
      <xdr:nvSpPr>
        <xdr:cNvPr id="72" name="テキスト ボックス 71"/>
        <xdr:cNvSpPr txBox="1"/>
      </xdr:nvSpPr>
      <xdr:spPr>
        <a:xfrm>
          <a:off x="4622800" y="32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7887</xdr:rowOff>
    </xdr:from>
    <xdr:to>
      <xdr:col>22</xdr:col>
      <xdr:colOff>165100</xdr:colOff>
      <xdr:row>18</xdr:row>
      <xdr:rowOff>109487</xdr:rowOff>
    </xdr:to>
    <xdr:sp macro="" textlink="">
      <xdr:nvSpPr>
        <xdr:cNvPr id="73" name="楕円 72"/>
        <xdr:cNvSpPr/>
      </xdr:nvSpPr>
      <xdr:spPr bwMode="auto">
        <a:xfrm>
          <a:off x="4254500" y="314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94264</xdr:rowOff>
    </xdr:from>
    <xdr:ext cx="762000" cy="259045"/>
    <xdr:sp macro="" textlink="">
      <xdr:nvSpPr>
        <xdr:cNvPr id="74" name="テキスト ボックス 73"/>
        <xdr:cNvSpPr txBox="1"/>
      </xdr:nvSpPr>
      <xdr:spPr>
        <a:xfrm>
          <a:off x="3924300" y="32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26289</xdr:rowOff>
    </xdr:from>
    <xdr:to>
      <xdr:col>19</xdr:col>
      <xdr:colOff>38100</xdr:colOff>
      <xdr:row>18</xdr:row>
      <xdr:rowOff>127889</xdr:rowOff>
    </xdr:to>
    <xdr:sp macro="" textlink="">
      <xdr:nvSpPr>
        <xdr:cNvPr id="75" name="楕円 74"/>
        <xdr:cNvSpPr/>
      </xdr:nvSpPr>
      <xdr:spPr bwMode="auto">
        <a:xfrm>
          <a:off x="3556000" y="316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112666</xdr:rowOff>
    </xdr:from>
    <xdr:ext cx="762000" cy="259045"/>
    <xdr:sp macro="" textlink="">
      <xdr:nvSpPr>
        <xdr:cNvPr id="76" name="テキスト ボックス 75"/>
        <xdr:cNvSpPr txBox="1"/>
      </xdr:nvSpPr>
      <xdr:spPr>
        <a:xfrm>
          <a:off x="3225800" y="324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45434</xdr:rowOff>
    </xdr:from>
    <xdr:to>
      <xdr:col>15</xdr:col>
      <xdr:colOff>101600</xdr:colOff>
      <xdr:row>18</xdr:row>
      <xdr:rowOff>147034</xdr:rowOff>
    </xdr:to>
    <xdr:sp macro="" textlink="">
      <xdr:nvSpPr>
        <xdr:cNvPr id="77" name="楕円 76"/>
        <xdr:cNvSpPr/>
      </xdr:nvSpPr>
      <xdr:spPr bwMode="auto">
        <a:xfrm>
          <a:off x="2857500" y="317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131811</xdr:rowOff>
    </xdr:from>
    <xdr:ext cx="762000" cy="259045"/>
    <xdr:sp macro="" textlink="">
      <xdr:nvSpPr>
        <xdr:cNvPr id="78" name="テキスト ボックス 77"/>
        <xdr:cNvSpPr txBox="1"/>
      </xdr:nvSpPr>
      <xdr:spPr>
        <a:xfrm>
          <a:off x="2527300" y="326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5956</xdr:rowOff>
    </xdr:from>
    <xdr:to>
      <xdr:col>29</xdr:col>
      <xdr:colOff>127000</xdr:colOff>
      <xdr:row>37</xdr:row>
      <xdr:rowOff>49429</xdr:rowOff>
    </xdr:to>
    <xdr:cxnSp macro="">
      <xdr:nvCxnSpPr>
        <xdr:cNvPr id="111" name="直線コネクタ 110"/>
        <xdr:cNvCxnSpPr/>
      </xdr:nvCxnSpPr>
      <xdr:spPr bwMode="auto">
        <a:xfrm flipV="1">
          <a:off x="5003800" y="7130656"/>
          <a:ext cx="647700" cy="4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139116</xdr:rowOff>
    </xdr:from>
    <xdr:to>
      <xdr:col>26</xdr:col>
      <xdr:colOff>50800</xdr:colOff>
      <xdr:row>37</xdr:row>
      <xdr:rowOff>49429</xdr:rowOff>
    </xdr:to>
    <xdr:cxnSp macro="">
      <xdr:nvCxnSpPr>
        <xdr:cNvPr id="114" name="直線コネクタ 113"/>
        <xdr:cNvCxnSpPr/>
      </xdr:nvCxnSpPr>
      <xdr:spPr bwMode="auto">
        <a:xfrm>
          <a:off x="4305300" y="7092366"/>
          <a:ext cx="698500" cy="8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74384</xdr:rowOff>
    </xdr:from>
    <xdr:to>
      <xdr:col>22</xdr:col>
      <xdr:colOff>114300</xdr:colOff>
      <xdr:row>36</xdr:row>
      <xdr:rowOff>139116</xdr:rowOff>
    </xdr:to>
    <xdr:cxnSp macro="">
      <xdr:nvCxnSpPr>
        <xdr:cNvPr id="117" name="直線コネクタ 116"/>
        <xdr:cNvCxnSpPr/>
      </xdr:nvCxnSpPr>
      <xdr:spPr bwMode="auto">
        <a:xfrm>
          <a:off x="3606800" y="7027634"/>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66154</xdr:rowOff>
    </xdr:from>
    <xdr:to>
      <xdr:col>18</xdr:col>
      <xdr:colOff>177800</xdr:colOff>
      <xdr:row>36</xdr:row>
      <xdr:rowOff>74384</xdr:rowOff>
    </xdr:to>
    <xdr:cxnSp macro="">
      <xdr:nvCxnSpPr>
        <xdr:cNvPr id="120" name="直線コネクタ 119"/>
        <xdr:cNvCxnSpPr/>
      </xdr:nvCxnSpPr>
      <xdr:spPr bwMode="auto">
        <a:xfrm>
          <a:off x="2908300" y="7019404"/>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126606</xdr:rowOff>
    </xdr:from>
    <xdr:to>
      <xdr:col>29</xdr:col>
      <xdr:colOff>177800</xdr:colOff>
      <xdr:row>37</xdr:row>
      <xdr:rowOff>56756</xdr:rowOff>
    </xdr:to>
    <xdr:sp macro="" textlink="">
      <xdr:nvSpPr>
        <xdr:cNvPr id="130" name="楕円 129"/>
        <xdr:cNvSpPr/>
      </xdr:nvSpPr>
      <xdr:spPr bwMode="auto">
        <a:xfrm>
          <a:off x="5600700" y="707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98683</xdr:rowOff>
    </xdr:from>
    <xdr:ext cx="762000" cy="259045"/>
    <xdr:sp macro="" textlink="">
      <xdr:nvSpPr>
        <xdr:cNvPr id="131" name="人口1人当たり決算額の推移該当値テキスト445"/>
        <xdr:cNvSpPr txBox="1"/>
      </xdr:nvSpPr>
      <xdr:spPr>
        <a:xfrm>
          <a:off x="5740400" y="705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170079</xdr:rowOff>
    </xdr:from>
    <xdr:to>
      <xdr:col>26</xdr:col>
      <xdr:colOff>101600</xdr:colOff>
      <xdr:row>37</xdr:row>
      <xdr:rowOff>100229</xdr:rowOff>
    </xdr:to>
    <xdr:sp macro="" textlink="">
      <xdr:nvSpPr>
        <xdr:cNvPr id="132" name="楕円 131"/>
        <xdr:cNvSpPr/>
      </xdr:nvSpPr>
      <xdr:spPr bwMode="auto">
        <a:xfrm>
          <a:off x="4953000" y="712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85006</xdr:rowOff>
    </xdr:from>
    <xdr:ext cx="736600" cy="259045"/>
    <xdr:sp macro="" textlink="">
      <xdr:nvSpPr>
        <xdr:cNvPr id="133" name="テキスト ボックス 132"/>
        <xdr:cNvSpPr txBox="1"/>
      </xdr:nvSpPr>
      <xdr:spPr>
        <a:xfrm>
          <a:off x="4622800" y="720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88316</xdr:rowOff>
    </xdr:from>
    <xdr:to>
      <xdr:col>22</xdr:col>
      <xdr:colOff>165100</xdr:colOff>
      <xdr:row>37</xdr:row>
      <xdr:rowOff>18466</xdr:rowOff>
    </xdr:to>
    <xdr:sp macro="" textlink="">
      <xdr:nvSpPr>
        <xdr:cNvPr id="134" name="楕円 133"/>
        <xdr:cNvSpPr/>
      </xdr:nvSpPr>
      <xdr:spPr bwMode="auto">
        <a:xfrm>
          <a:off x="4254500" y="704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3243</xdr:rowOff>
    </xdr:from>
    <xdr:ext cx="762000" cy="259045"/>
    <xdr:sp macro="" textlink="">
      <xdr:nvSpPr>
        <xdr:cNvPr id="135" name="テキスト ボックス 134"/>
        <xdr:cNvSpPr txBox="1"/>
      </xdr:nvSpPr>
      <xdr:spPr>
        <a:xfrm>
          <a:off x="3924300" y="712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23584</xdr:rowOff>
    </xdr:from>
    <xdr:to>
      <xdr:col>19</xdr:col>
      <xdr:colOff>38100</xdr:colOff>
      <xdr:row>36</xdr:row>
      <xdr:rowOff>125184</xdr:rowOff>
    </xdr:to>
    <xdr:sp macro="" textlink="">
      <xdr:nvSpPr>
        <xdr:cNvPr id="136" name="楕円 135"/>
        <xdr:cNvSpPr/>
      </xdr:nvSpPr>
      <xdr:spPr bwMode="auto">
        <a:xfrm>
          <a:off x="3556000" y="697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109961</xdr:rowOff>
    </xdr:from>
    <xdr:ext cx="762000" cy="259045"/>
    <xdr:sp macro="" textlink="">
      <xdr:nvSpPr>
        <xdr:cNvPr id="137" name="テキスト ボックス 136"/>
        <xdr:cNvSpPr txBox="1"/>
      </xdr:nvSpPr>
      <xdr:spPr>
        <a:xfrm>
          <a:off x="3225800" y="706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15354</xdr:rowOff>
    </xdr:from>
    <xdr:to>
      <xdr:col>15</xdr:col>
      <xdr:colOff>101600</xdr:colOff>
      <xdr:row>36</xdr:row>
      <xdr:rowOff>116954</xdr:rowOff>
    </xdr:to>
    <xdr:sp macro="" textlink="">
      <xdr:nvSpPr>
        <xdr:cNvPr id="138" name="楕円 137"/>
        <xdr:cNvSpPr/>
      </xdr:nvSpPr>
      <xdr:spPr bwMode="auto">
        <a:xfrm>
          <a:off x="2857500" y="696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101731</xdr:rowOff>
    </xdr:from>
    <xdr:ext cx="762000" cy="259045"/>
    <xdr:sp macro="" textlink="">
      <xdr:nvSpPr>
        <xdr:cNvPr id="139" name="テキスト ボックス 138"/>
        <xdr:cNvSpPr txBox="1"/>
      </xdr:nvSpPr>
      <xdr:spPr>
        <a:xfrm>
          <a:off x="2527300" y="705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120,078
115,603
47.42
41,995,885
40,289,900
1,336,835
25,175,747
11,545,578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52832</xdr:rowOff>
    </xdr:from>
    <xdr:to>
      <xdr:col>24</xdr:col>
      <xdr:colOff>63500</xdr:colOff>
      <xdr:row>38</xdr:row>
      <xdr:rowOff>114554</xdr:rowOff>
    </xdr:to>
    <xdr:cxnSp macro="">
      <xdr:nvCxnSpPr>
        <xdr:cNvPr id="61" name="直線コネクタ 60"/>
        <xdr:cNvCxnSpPr/>
      </xdr:nvCxnSpPr>
      <xdr:spPr>
        <a:xfrm>
          <a:off x="3797300" y="656793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52832</xdr:rowOff>
    </xdr:from>
    <xdr:to>
      <xdr:col>19</xdr:col>
      <xdr:colOff>177800</xdr:colOff>
      <xdr:row>38</xdr:row>
      <xdr:rowOff>74358</xdr:rowOff>
    </xdr:to>
    <xdr:cxnSp macro="">
      <xdr:nvCxnSpPr>
        <xdr:cNvPr id="64" name="直線コネクタ 63"/>
        <xdr:cNvCxnSpPr/>
      </xdr:nvCxnSpPr>
      <xdr:spPr>
        <a:xfrm flipV="1">
          <a:off x="2908300" y="6567932"/>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74358</xdr:rowOff>
    </xdr:from>
    <xdr:to>
      <xdr:col>15</xdr:col>
      <xdr:colOff>50800</xdr:colOff>
      <xdr:row>38</xdr:row>
      <xdr:rowOff>99009</xdr:rowOff>
    </xdr:to>
    <xdr:cxnSp macro="">
      <xdr:nvCxnSpPr>
        <xdr:cNvPr id="67" name="直線コネクタ 66"/>
        <xdr:cNvCxnSpPr/>
      </xdr:nvCxnSpPr>
      <xdr:spPr>
        <a:xfrm flipV="1">
          <a:off x="2019300" y="65894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32448</xdr:rowOff>
    </xdr:from>
    <xdr:to>
      <xdr:col>10</xdr:col>
      <xdr:colOff>114300</xdr:colOff>
      <xdr:row>38</xdr:row>
      <xdr:rowOff>99009</xdr:rowOff>
    </xdr:to>
    <xdr:cxnSp macro="">
      <xdr:nvCxnSpPr>
        <xdr:cNvPr id="70" name="直線コネクタ 69"/>
        <xdr:cNvCxnSpPr/>
      </xdr:nvCxnSpPr>
      <xdr:spPr>
        <a:xfrm>
          <a:off x="1130300" y="6547548"/>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63754</xdr:rowOff>
    </xdr:from>
    <xdr:to>
      <xdr:col>24</xdr:col>
      <xdr:colOff>114300</xdr:colOff>
      <xdr:row>38</xdr:row>
      <xdr:rowOff>165354</xdr:rowOff>
    </xdr:to>
    <xdr:sp macro="" textlink="">
      <xdr:nvSpPr>
        <xdr:cNvPr id="80" name="楕円 79"/>
        <xdr:cNvSpPr/>
      </xdr:nvSpPr>
      <xdr:spPr>
        <a:xfrm>
          <a:off x="45847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150131</xdr:rowOff>
    </xdr:from>
    <xdr:ext cx="534377" cy="259045"/>
    <xdr:sp macro="" textlink="">
      <xdr:nvSpPr>
        <xdr:cNvPr id="81" name="人件費該当値テキスト"/>
        <xdr:cNvSpPr txBox="1"/>
      </xdr:nvSpPr>
      <xdr:spPr>
        <a:xfrm>
          <a:off x="4686300" y="64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2032</xdr:rowOff>
    </xdr:from>
    <xdr:to>
      <xdr:col>20</xdr:col>
      <xdr:colOff>38100</xdr:colOff>
      <xdr:row>38</xdr:row>
      <xdr:rowOff>103632</xdr:rowOff>
    </xdr:to>
    <xdr:sp macro="" textlink="">
      <xdr:nvSpPr>
        <xdr:cNvPr id="82" name="楕円 81"/>
        <xdr:cNvSpPr/>
      </xdr:nvSpPr>
      <xdr:spPr>
        <a:xfrm>
          <a:off x="3746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94759</xdr:rowOff>
    </xdr:from>
    <xdr:ext cx="534377" cy="259045"/>
    <xdr:sp macro="" textlink="">
      <xdr:nvSpPr>
        <xdr:cNvPr id="83" name="テキスト ボックス 82"/>
        <xdr:cNvSpPr txBox="1"/>
      </xdr:nvSpPr>
      <xdr:spPr>
        <a:xfrm>
          <a:off x="3530111"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23558</xdr:rowOff>
    </xdr:from>
    <xdr:to>
      <xdr:col>15</xdr:col>
      <xdr:colOff>101600</xdr:colOff>
      <xdr:row>38</xdr:row>
      <xdr:rowOff>125158</xdr:rowOff>
    </xdr:to>
    <xdr:sp macro="" textlink="">
      <xdr:nvSpPr>
        <xdr:cNvPr id="84" name="楕円 83"/>
        <xdr:cNvSpPr/>
      </xdr:nvSpPr>
      <xdr:spPr>
        <a:xfrm>
          <a:off x="2857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116285</xdr:rowOff>
    </xdr:from>
    <xdr:ext cx="534377" cy="259045"/>
    <xdr:sp macro="" textlink="">
      <xdr:nvSpPr>
        <xdr:cNvPr id="85" name="テキスト ボックス 84"/>
        <xdr:cNvSpPr txBox="1"/>
      </xdr:nvSpPr>
      <xdr:spPr>
        <a:xfrm>
          <a:off x="2641111" y="663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48209</xdr:rowOff>
    </xdr:from>
    <xdr:to>
      <xdr:col>10</xdr:col>
      <xdr:colOff>165100</xdr:colOff>
      <xdr:row>38</xdr:row>
      <xdr:rowOff>149809</xdr:rowOff>
    </xdr:to>
    <xdr:sp macro="" textlink="">
      <xdr:nvSpPr>
        <xdr:cNvPr id="86" name="楕円 85"/>
        <xdr:cNvSpPr/>
      </xdr:nvSpPr>
      <xdr:spPr>
        <a:xfrm>
          <a:off x="1968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140936</xdr:rowOff>
    </xdr:from>
    <xdr:ext cx="534377" cy="259045"/>
    <xdr:sp macro="" textlink="">
      <xdr:nvSpPr>
        <xdr:cNvPr id="87" name="テキスト ボックス 86"/>
        <xdr:cNvSpPr txBox="1"/>
      </xdr:nvSpPr>
      <xdr:spPr>
        <a:xfrm>
          <a:off x="1752111" y="665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153098</xdr:rowOff>
    </xdr:from>
    <xdr:to>
      <xdr:col>6</xdr:col>
      <xdr:colOff>38100</xdr:colOff>
      <xdr:row>38</xdr:row>
      <xdr:rowOff>83248</xdr:rowOff>
    </xdr:to>
    <xdr:sp macro="" textlink="">
      <xdr:nvSpPr>
        <xdr:cNvPr id="88" name="楕円 87"/>
        <xdr:cNvSpPr/>
      </xdr:nvSpPr>
      <xdr:spPr>
        <a:xfrm>
          <a:off x="1079500" y="6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74375</xdr:rowOff>
    </xdr:from>
    <xdr:ext cx="534377" cy="259045"/>
    <xdr:sp macro="" textlink="">
      <xdr:nvSpPr>
        <xdr:cNvPr id="89" name="テキスト ボックス 88"/>
        <xdr:cNvSpPr txBox="1"/>
      </xdr:nvSpPr>
      <xdr:spPr>
        <a:xfrm>
          <a:off x="863111" y="65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160144</xdr:rowOff>
    </xdr:from>
    <xdr:to>
      <xdr:col>24</xdr:col>
      <xdr:colOff>63500</xdr:colOff>
      <xdr:row>57</xdr:row>
      <xdr:rowOff>8418</xdr:rowOff>
    </xdr:to>
    <xdr:cxnSp macro="">
      <xdr:nvCxnSpPr>
        <xdr:cNvPr id="121" name="直線コネクタ 120"/>
        <xdr:cNvCxnSpPr/>
      </xdr:nvCxnSpPr>
      <xdr:spPr>
        <a:xfrm>
          <a:off x="3797300" y="9761344"/>
          <a:ext cx="8382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160144</xdr:rowOff>
    </xdr:from>
    <xdr:to>
      <xdr:col>19</xdr:col>
      <xdr:colOff>177800</xdr:colOff>
      <xdr:row>56</xdr:row>
      <xdr:rowOff>171345</xdr:rowOff>
    </xdr:to>
    <xdr:cxnSp macro="">
      <xdr:nvCxnSpPr>
        <xdr:cNvPr id="124" name="直線コネクタ 123"/>
        <xdr:cNvCxnSpPr/>
      </xdr:nvCxnSpPr>
      <xdr:spPr>
        <a:xfrm flipV="1">
          <a:off x="2908300" y="976134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171345</xdr:rowOff>
    </xdr:from>
    <xdr:to>
      <xdr:col>15</xdr:col>
      <xdr:colOff>50800</xdr:colOff>
      <xdr:row>57</xdr:row>
      <xdr:rowOff>81799</xdr:rowOff>
    </xdr:to>
    <xdr:cxnSp macro="">
      <xdr:nvCxnSpPr>
        <xdr:cNvPr id="127" name="直線コネクタ 126"/>
        <xdr:cNvCxnSpPr/>
      </xdr:nvCxnSpPr>
      <xdr:spPr>
        <a:xfrm flipV="1">
          <a:off x="2019300" y="9772545"/>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81799</xdr:rowOff>
    </xdr:from>
    <xdr:to>
      <xdr:col>10</xdr:col>
      <xdr:colOff>114300</xdr:colOff>
      <xdr:row>57</xdr:row>
      <xdr:rowOff>139504</xdr:rowOff>
    </xdr:to>
    <xdr:cxnSp macro="">
      <xdr:nvCxnSpPr>
        <xdr:cNvPr id="130" name="直線コネクタ 129"/>
        <xdr:cNvCxnSpPr/>
      </xdr:nvCxnSpPr>
      <xdr:spPr>
        <a:xfrm flipV="1">
          <a:off x="1130300" y="9854449"/>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129068</xdr:rowOff>
    </xdr:from>
    <xdr:to>
      <xdr:col>24</xdr:col>
      <xdr:colOff>114300</xdr:colOff>
      <xdr:row>57</xdr:row>
      <xdr:rowOff>59218</xdr:rowOff>
    </xdr:to>
    <xdr:sp macro="" textlink="">
      <xdr:nvSpPr>
        <xdr:cNvPr id="140" name="楕円 139"/>
        <xdr:cNvSpPr/>
      </xdr:nvSpPr>
      <xdr:spPr>
        <a:xfrm>
          <a:off x="4584700" y="97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107495</xdr:rowOff>
    </xdr:from>
    <xdr:ext cx="534377" cy="259045"/>
    <xdr:sp macro="" textlink="">
      <xdr:nvSpPr>
        <xdr:cNvPr id="141" name="物件費該当値テキスト"/>
        <xdr:cNvSpPr txBox="1"/>
      </xdr:nvSpPr>
      <xdr:spPr>
        <a:xfrm>
          <a:off x="4686300" y="97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109344</xdr:rowOff>
    </xdr:from>
    <xdr:to>
      <xdr:col>20</xdr:col>
      <xdr:colOff>38100</xdr:colOff>
      <xdr:row>57</xdr:row>
      <xdr:rowOff>39494</xdr:rowOff>
    </xdr:to>
    <xdr:sp macro="" textlink="">
      <xdr:nvSpPr>
        <xdr:cNvPr id="142" name="楕円 141"/>
        <xdr:cNvSpPr/>
      </xdr:nvSpPr>
      <xdr:spPr>
        <a:xfrm>
          <a:off x="3746500" y="97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30621</xdr:rowOff>
    </xdr:from>
    <xdr:ext cx="534377" cy="259045"/>
    <xdr:sp macro="" textlink="">
      <xdr:nvSpPr>
        <xdr:cNvPr id="143" name="テキスト ボックス 142"/>
        <xdr:cNvSpPr txBox="1"/>
      </xdr:nvSpPr>
      <xdr:spPr>
        <a:xfrm>
          <a:off x="3530111" y="98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120545</xdr:rowOff>
    </xdr:from>
    <xdr:to>
      <xdr:col>15</xdr:col>
      <xdr:colOff>101600</xdr:colOff>
      <xdr:row>57</xdr:row>
      <xdr:rowOff>50695</xdr:rowOff>
    </xdr:to>
    <xdr:sp macro="" textlink="">
      <xdr:nvSpPr>
        <xdr:cNvPr id="144" name="楕円 143"/>
        <xdr:cNvSpPr/>
      </xdr:nvSpPr>
      <xdr:spPr>
        <a:xfrm>
          <a:off x="2857500" y="97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41822</xdr:rowOff>
    </xdr:from>
    <xdr:ext cx="534377" cy="259045"/>
    <xdr:sp macro="" textlink="">
      <xdr:nvSpPr>
        <xdr:cNvPr id="145" name="テキスト ボックス 144"/>
        <xdr:cNvSpPr txBox="1"/>
      </xdr:nvSpPr>
      <xdr:spPr>
        <a:xfrm>
          <a:off x="2641111" y="98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30999</xdr:rowOff>
    </xdr:from>
    <xdr:to>
      <xdr:col>10</xdr:col>
      <xdr:colOff>165100</xdr:colOff>
      <xdr:row>57</xdr:row>
      <xdr:rowOff>132599</xdr:rowOff>
    </xdr:to>
    <xdr:sp macro="" textlink="">
      <xdr:nvSpPr>
        <xdr:cNvPr id="146" name="楕円 145"/>
        <xdr:cNvSpPr/>
      </xdr:nvSpPr>
      <xdr:spPr>
        <a:xfrm>
          <a:off x="1968500" y="98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123726</xdr:rowOff>
    </xdr:from>
    <xdr:ext cx="534377" cy="259045"/>
    <xdr:sp macro="" textlink="">
      <xdr:nvSpPr>
        <xdr:cNvPr id="147" name="テキスト ボックス 146"/>
        <xdr:cNvSpPr txBox="1"/>
      </xdr:nvSpPr>
      <xdr:spPr>
        <a:xfrm>
          <a:off x="1752111" y="98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88704</xdr:rowOff>
    </xdr:from>
    <xdr:to>
      <xdr:col>6</xdr:col>
      <xdr:colOff>38100</xdr:colOff>
      <xdr:row>58</xdr:row>
      <xdr:rowOff>18854</xdr:rowOff>
    </xdr:to>
    <xdr:sp macro="" textlink="">
      <xdr:nvSpPr>
        <xdr:cNvPr id="148" name="楕円 147"/>
        <xdr:cNvSpPr/>
      </xdr:nvSpPr>
      <xdr:spPr>
        <a:xfrm>
          <a:off x="1079500" y="98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9981</xdr:rowOff>
    </xdr:from>
    <xdr:ext cx="534377" cy="259045"/>
    <xdr:sp macro="" textlink="">
      <xdr:nvSpPr>
        <xdr:cNvPr id="149" name="テキスト ボックス 148"/>
        <xdr:cNvSpPr txBox="1"/>
      </xdr:nvSpPr>
      <xdr:spPr>
        <a:xfrm>
          <a:off x="863111" y="99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121248</xdr:rowOff>
    </xdr:from>
    <xdr:to>
      <xdr:col>24</xdr:col>
      <xdr:colOff>63500</xdr:colOff>
      <xdr:row>74</xdr:row>
      <xdr:rowOff>151457</xdr:rowOff>
    </xdr:to>
    <xdr:cxnSp macro="">
      <xdr:nvCxnSpPr>
        <xdr:cNvPr id="180" name="直線コネクタ 179"/>
        <xdr:cNvCxnSpPr/>
      </xdr:nvCxnSpPr>
      <xdr:spPr>
        <a:xfrm flipV="1">
          <a:off x="3797300" y="12808548"/>
          <a:ext cx="8382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151457</xdr:rowOff>
    </xdr:from>
    <xdr:to>
      <xdr:col>19</xdr:col>
      <xdr:colOff>177800</xdr:colOff>
      <xdr:row>75</xdr:row>
      <xdr:rowOff>38953</xdr:rowOff>
    </xdr:to>
    <xdr:cxnSp macro="">
      <xdr:nvCxnSpPr>
        <xdr:cNvPr id="183" name="直線コネクタ 182"/>
        <xdr:cNvCxnSpPr/>
      </xdr:nvCxnSpPr>
      <xdr:spPr>
        <a:xfrm flipV="1">
          <a:off x="2908300" y="12838757"/>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33075</xdr:rowOff>
    </xdr:from>
    <xdr:to>
      <xdr:col>15</xdr:col>
      <xdr:colOff>50800</xdr:colOff>
      <xdr:row>75</xdr:row>
      <xdr:rowOff>38953</xdr:rowOff>
    </xdr:to>
    <xdr:cxnSp macro="">
      <xdr:nvCxnSpPr>
        <xdr:cNvPr id="186" name="直線コネクタ 185"/>
        <xdr:cNvCxnSpPr/>
      </xdr:nvCxnSpPr>
      <xdr:spPr>
        <a:xfrm>
          <a:off x="2019300" y="1289182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109492</xdr:rowOff>
    </xdr:from>
    <xdr:to>
      <xdr:col>10</xdr:col>
      <xdr:colOff>114300</xdr:colOff>
      <xdr:row>75</xdr:row>
      <xdr:rowOff>33075</xdr:rowOff>
    </xdr:to>
    <xdr:cxnSp macro="">
      <xdr:nvCxnSpPr>
        <xdr:cNvPr id="189" name="直線コネクタ 188"/>
        <xdr:cNvCxnSpPr/>
      </xdr:nvCxnSpPr>
      <xdr:spPr>
        <a:xfrm>
          <a:off x="1130300" y="12796792"/>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70448</xdr:rowOff>
    </xdr:from>
    <xdr:to>
      <xdr:col>24</xdr:col>
      <xdr:colOff>114300</xdr:colOff>
      <xdr:row>75</xdr:row>
      <xdr:rowOff>598</xdr:rowOff>
    </xdr:to>
    <xdr:sp macro="" textlink="">
      <xdr:nvSpPr>
        <xdr:cNvPr id="199" name="楕円 198"/>
        <xdr:cNvSpPr/>
      </xdr:nvSpPr>
      <xdr:spPr>
        <a:xfrm>
          <a:off x="4584700" y="127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93325</xdr:rowOff>
    </xdr:from>
    <xdr:ext cx="469744" cy="259045"/>
    <xdr:sp macro="" textlink="">
      <xdr:nvSpPr>
        <xdr:cNvPr id="200" name="維持補修費該当値テキスト"/>
        <xdr:cNvSpPr txBox="1"/>
      </xdr:nvSpPr>
      <xdr:spPr>
        <a:xfrm>
          <a:off x="4686300" y="126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100657</xdr:rowOff>
    </xdr:from>
    <xdr:to>
      <xdr:col>20</xdr:col>
      <xdr:colOff>38100</xdr:colOff>
      <xdr:row>75</xdr:row>
      <xdr:rowOff>30807</xdr:rowOff>
    </xdr:to>
    <xdr:sp macro="" textlink="">
      <xdr:nvSpPr>
        <xdr:cNvPr id="201" name="楕円 200"/>
        <xdr:cNvSpPr/>
      </xdr:nvSpPr>
      <xdr:spPr>
        <a:xfrm>
          <a:off x="3746500" y="12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47334</xdr:rowOff>
    </xdr:from>
    <xdr:ext cx="469744" cy="259045"/>
    <xdr:sp macro="" textlink="">
      <xdr:nvSpPr>
        <xdr:cNvPr id="202" name="テキスト ボックス 201"/>
        <xdr:cNvSpPr txBox="1"/>
      </xdr:nvSpPr>
      <xdr:spPr>
        <a:xfrm>
          <a:off x="3562428" y="125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159603</xdr:rowOff>
    </xdr:from>
    <xdr:to>
      <xdr:col>15</xdr:col>
      <xdr:colOff>101600</xdr:colOff>
      <xdr:row>75</xdr:row>
      <xdr:rowOff>89753</xdr:rowOff>
    </xdr:to>
    <xdr:sp macro="" textlink="">
      <xdr:nvSpPr>
        <xdr:cNvPr id="203" name="楕円 202"/>
        <xdr:cNvSpPr/>
      </xdr:nvSpPr>
      <xdr:spPr>
        <a:xfrm>
          <a:off x="28575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106280</xdr:rowOff>
    </xdr:from>
    <xdr:ext cx="469744" cy="259045"/>
    <xdr:sp macro="" textlink="">
      <xdr:nvSpPr>
        <xdr:cNvPr id="204" name="テキスト ボックス 203"/>
        <xdr:cNvSpPr txBox="1"/>
      </xdr:nvSpPr>
      <xdr:spPr>
        <a:xfrm>
          <a:off x="2673428" y="1262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153725</xdr:rowOff>
    </xdr:from>
    <xdr:to>
      <xdr:col>10</xdr:col>
      <xdr:colOff>165100</xdr:colOff>
      <xdr:row>75</xdr:row>
      <xdr:rowOff>83875</xdr:rowOff>
    </xdr:to>
    <xdr:sp macro="" textlink="">
      <xdr:nvSpPr>
        <xdr:cNvPr id="205" name="楕円 204"/>
        <xdr:cNvSpPr/>
      </xdr:nvSpPr>
      <xdr:spPr>
        <a:xfrm>
          <a:off x="1968500" y="12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100402</xdr:rowOff>
    </xdr:from>
    <xdr:ext cx="469744" cy="259045"/>
    <xdr:sp macro="" textlink="">
      <xdr:nvSpPr>
        <xdr:cNvPr id="206" name="テキスト ボックス 205"/>
        <xdr:cNvSpPr txBox="1"/>
      </xdr:nvSpPr>
      <xdr:spPr>
        <a:xfrm>
          <a:off x="1784428" y="126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58692</xdr:rowOff>
    </xdr:from>
    <xdr:to>
      <xdr:col>6</xdr:col>
      <xdr:colOff>38100</xdr:colOff>
      <xdr:row>74</xdr:row>
      <xdr:rowOff>160292</xdr:rowOff>
    </xdr:to>
    <xdr:sp macro="" textlink="">
      <xdr:nvSpPr>
        <xdr:cNvPr id="207" name="楕円 206"/>
        <xdr:cNvSpPr/>
      </xdr:nvSpPr>
      <xdr:spPr>
        <a:xfrm>
          <a:off x="10795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5369</xdr:rowOff>
    </xdr:from>
    <xdr:ext cx="469744" cy="259045"/>
    <xdr:sp macro="" textlink="">
      <xdr:nvSpPr>
        <xdr:cNvPr id="208" name="テキスト ボックス 207"/>
        <xdr:cNvSpPr txBox="1"/>
      </xdr:nvSpPr>
      <xdr:spPr>
        <a:xfrm>
          <a:off x="895428" y="125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117602</xdr:rowOff>
    </xdr:from>
    <xdr:to>
      <xdr:col>24</xdr:col>
      <xdr:colOff>63500</xdr:colOff>
      <xdr:row>98</xdr:row>
      <xdr:rowOff>115202</xdr:rowOff>
    </xdr:to>
    <xdr:cxnSp macro="">
      <xdr:nvCxnSpPr>
        <xdr:cNvPr id="238" name="直線コネクタ 237"/>
        <xdr:cNvCxnSpPr/>
      </xdr:nvCxnSpPr>
      <xdr:spPr>
        <a:xfrm flipV="1">
          <a:off x="3797300" y="16748252"/>
          <a:ext cx="8382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123322</xdr:rowOff>
    </xdr:from>
    <xdr:ext cx="534377" cy="259045"/>
    <xdr:sp macro="" textlink="">
      <xdr:nvSpPr>
        <xdr:cNvPr id="239" name="扶助費平均値テキスト"/>
        <xdr:cNvSpPr txBox="1"/>
      </xdr:nvSpPr>
      <xdr:spPr>
        <a:xfrm>
          <a:off x="4686300" y="162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51118</xdr:rowOff>
    </xdr:from>
    <xdr:to>
      <xdr:col>19</xdr:col>
      <xdr:colOff>177800</xdr:colOff>
      <xdr:row>98</xdr:row>
      <xdr:rowOff>115202</xdr:rowOff>
    </xdr:to>
    <xdr:cxnSp macro="">
      <xdr:nvCxnSpPr>
        <xdr:cNvPr id="241" name="直線コネクタ 240"/>
        <xdr:cNvCxnSpPr/>
      </xdr:nvCxnSpPr>
      <xdr:spPr>
        <a:xfrm>
          <a:off x="2908300" y="16853218"/>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81945</xdr:rowOff>
    </xdr:from>
    <xdr:ext cx="534377" cy="259045"/>
    <xdr:sp macro="" textlink="">
      <xdr:nvSpPr>
        <xdr:cNvPr id="243" name="テキスト ボックス 242"/>
        <xdr:cNvSpPr txBox="1"/>
      </xdr:nvSpPr>
      <xdr:spPr>
        <a:xfrm>
          <a:off x="3530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43878</xdr:rowOff>
    </xdr:from>
    <xdr:to>
      <xdr:col>15</xdr:col>
      <xdr:colOff>50800</xdr:colOff>
      <xdr:row>98</xdr:row>
      <xdr:rowOff>51118</xdr:rowOff>
    </xdr:to>
    <xdr:cxnSp macro="">
      <xdr:nvCxnSpPr>
        <xdr:cNvPr id="244" name="直線コネクタ 243"/>
        <xdr:cNvCxnSpPr/>
      </xdr:nvCxnSpPr>
      <xdr:spPr>
        <a:xfrm>
          <a:off x="2019300" y="1684597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78364</xdr:rowOff>
    </xdr:from>
    <xdr:ext cx="534377" cy="259045"/>
    <xdr:sp macro="" textlink="">
      <xdr:nvSpPr>
        <xdr:cNvPr id="246" name="テキスト ボックス 245"/>
        <xdr:cNvSpPr txBox="1"/>
      </xdr:nvSpPr>
      <xdr:spPr>
        <a:xfrm>
          <a:off x="2641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43878</xdr:rowOff>
    </xdr:from>
    <xdr:to>
      <xdr:col>10</xdr:col>
      <xdr:colOff>114300</xdr:colOff>
      <xdr:row>98</xdr:row>
      <xdr:rowOff>134632</xdr:rowOff>
    </xdr:to>
    <xdr:cxnSp macro="">
      <xdr:nvCxnSpPr>
        <xdr:cNvPr id="247" name="直線コネクタ 246"/>
        <xdr:cNvCxnSpPr/>
      </xdr:nvCxnSpPr>
      <xdr:spPr>
        <a:xfrm flipV="1">
          <a:off x="1130300" y="16845978"/>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49" name="テキスト ボックス 248"/>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66802</xdr:rowOff>
    </xdr:from>
    <xdr:to>
      <xdr:col>24</xdr:col>
      <xdr:colOff>114300</xdr:colOff>
      <xdr:row>97</xdr:row>
      <xdr:rowOff>168402</xdr:rowOff>
    </xdr:to>
    <xdr:sp macro="" textlink="">
      <xdr:nvSpPr>
        <xdr:cNvPr id="257" name="楕円 256"/>
        <xdr:cNvSpPr/>
      </xdr:nvSpPr>
      <xdr:spPr>
        <a:xfrm>
          <a:off x="45847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45229</xdr:rowOff>
    </xdr:from>
    <xdr:ext cx="534377" cy="259045"/>
    <xdr:sp macro="" textlink="">
      <xdr:nvSpPr>
        <xdr:cNvPr id="258" name="扶助費該当値テキスト"/>
        <xdr:cNvSpPr txBox="1"/>
      </xdr:nvSpPr>
      <xdr:spPr>
        <a:xfrm>
          <a:off x="4686300" y="166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64402</xdr:rowOff>
    </xdr:from>
    <xdr:to>
      <xdr:col>20</xdr:col>
      <xdr:colOff>38100</xdr:colOff>
      <xdr:row>98</xdr:row>
      <xdr:rowOff>166002</xdr:rowOff>
    </xdr:to>
    <xdr:sp macro="" textlink="">
      <xdr:nvSpPr>
        <xdr:cNvPr id="259" name="楕円 258"/>
        <xdr:cNvSpPr/>
      </xdr:nvSpPr>
      <xdr:spPr>
        <a:xfrm>
          <a:off x="3746500" y="168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157129</xdr:rowOff>
    </xdr:from>
    <xdr:ext cx="534377" cy="259045"/>
    <xdr:sp macro="" textlink="">
      <xdr:nvSpPr>
        <xdr:cNvPr id="260" name="テキスト ボックス 259"/>
        <xdr:cNvSpPr txBox="1"/>
      </xdr:nvSpPr>
      <xdr:spPr>
        <a:xfrm>
          <a:off x="3530111" y="169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318</xdr:rowOff>
    </xdr:from>
    <xdr:to>
      <xdr:col>15</xdr:col>
      <xdr:colOff>101600</xdr:colOff>
      <xdr:row>98</xdr:row>
      <xdr:rowOff>101918</xdr:rowOff>
    </xdr:to>
    <xdr:sp macro="" textlink="">
      <xdr:nvSpPr>
        <xdr:cNvPr id="261" name="楕円 260"/>
        <xdr:cNvSpPr/>
      </xdr:nvSpPr>
      <xdr:spPr>
        <a:xfrm>
          <a:off x="2857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93045</xdr:rowOff>
    </xdr:from>
    <xdr:ext cx="534377" cy="259045"/>
    <xdr:sp macro="" textlink="">
      <xdr:nvSpPr>
        <xdr:cNvPr id="262" name="テキスト ボックス 261"/>
        <xdr:cNvSpPr txBox="1"/>
      </xdr:nvSpPr>
      <xdr:spPr>
        <a:xfrm>
          <a:off x="2641111" y="168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164528</xdr:rowOff>
    </xdr:from>
    <xdr:to>
      <xdr:col>10</xdr:col>
      <xdr:colOff>165100</xdr:colOff>
      <xdr:row>98</xdr:row>
      <xdr:rowOff>94678</xdr:rowOff>
    </xdr:to>
    <xdr:sp macro="" textlink="">
      <xdr:nvSpPr>
        <xdr:cNvPr id="263" name="楕円 262"/>
        <xdr:cNvSpPr/>
      </xdr:nvSpPr>
      <xdr:spPr>
        <a:xfrm>
          <a:off x="1968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85805</xdr:rowOff>
    </xdr:from>
    <xdr:ext cx="534377" cy="259045"/>
    <xdr:sp macro="" textlink="">
      <xdr:nvSpPr>
        <xdr:cNvPr id="264" name="テキスト ボックス 263"/>
        <xdr:cNvSpPr txBox="1"/>
      </xdr:nvSpPr>
      <xdr:spPr>
        <a:xfrm>
          <a:off x="1752111" y="168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83832</xdr:rowOff>
    </xdr:from>
    <xdr:to>
      <xdr:col>6</xdr:col>
      <xdr:colOff>38100</xdr:colOff>
      <xdr:row>99</xdr:row>
      <xdr:rowOff>13982</xdr:rowOff>
    </xdr:to>
    <xdr:sp macro="" textlink="">
      <xdr:nvSpPr>
        <xdr:cNvPr id="265" name="楕円 264"/>
        <xdr:cNvSpPr/>
      </xdr:nvSpPr>
      <xdr:spPr>
        <a:xfrm>
          <a:off x="1079500" y="168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5109</xdr:rowOff>
    </xdr:from>
    <xdr:ext cx="534377" cy="259045"/>
    <xdr:sp macro="" textlink="">
      <xdr:nvSpPr>
        <xdr:cNvPr id="266" name="テキスト ボックス 265"/>
        <xdr:cNvSpPr txBox="1"/>
      </xdr:nvSpPr>
      <xdr:spPr>
        <a:xfrm>
          <a:off x="863111" y="169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146395</xdr:rowOff>
    </xdr:from>
    <xdr:to>
      <xdr:col>55</xdr:col>
      <xdr:colOff>0</xdr:colOff>
      <xdr:row>35</xdr:row>
      <xdr:rowOff>131307</xdr:rowOff>
    </xdr:to>
    <xdr:cxnSp macro="">
      <xdr:nvCxnSpPr>
        <xdr:cNvPr id="297" name="直線コネクタ 296"/>
        <xdr:cNvCxnSpPr/>
      </xdr:nvCxnSpPr>
      <xdr:spPr>
        <a:xfrm flipV="1">
          <a:off x="9639300" y="5975695"/>
          <a:ext cx="8382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298" name="補助費等平均値テキスト"/>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93964</xdr:rowOff>
    </xdr:from>
    <xdr:to>
      <xdr:col>50</xdr:col>
      <xdr:colOff>114300</xdr:colOff>
      <xdr:row>35</xdr:row>
      <xdr:rowOff>131307</xdr:rowOff>
    </xdr:to>
    <xdr:cxnSp macro="">
      <xdr:nvCxnSpPr>
        <xdr:cNvPr id="300" name="直線コネクタ 299"/>
        <xdr:cNvCxnSpPr/>
      </xdr:nvCxnSpPr>
      <xdr:spPr>
        <a:xfrm>
          <a:off x="8750300" y="6094714"/>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93964</xdr:rowOff>
    </xdr:from>
    <xdr:to>
      <xdr:col>45</xdr:col>
      <xdr:colOff>177800</xdr:colOff>
      <xdr:row>35</xdr:row>
      <xdr:rowOff>99515</xdr:rowOff>
    </xdr:to>
    <xdr:cxnSp macro="">
      <xdr:nvCxnSpPr>
        <xdr:cNvPr id="303" name="直線コネクタ 302"/>
        <xdr:cNvCxnSpPr/>
      </xdr:nvCxnSpPr>
      <xdr:spPr>
        <a:xfrm flipV="1">
          <a:off x="7861300" y="609471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99515</xdr:rowOff>
    </xdr:from>
    <xdr:to>
      <xdr:col>41</xdr:col>
      <xdr:colOff>50800</xdr:colOff>
      <xdr:row>36</xdr:row>
      <xdr:rowOff>150248</xdr:rowOff>
    </xdr:to>
    <xdr:cxnSp macro="">
      <xdr:nvCxnSpPr>
        <xdr:cNvPr id="306" name="直線コネクタ 305"/>
        <xdr:cNvCxnSpPr/>
      </xdr:nvCxnSpPr>
      <xdr:spPr>
        <a:xfrm flipV="1">
          <a:off x="6972300" y="6100265"/>
          <a:ext cx="889000" cy="2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95595</xdr:rowOff>
    </xdr:from>
    <xdr:to>
      <xdr:col>55</xdr:col>
      <xdr:colOff>50800</xdr:colOff>
      <xdr:row>35</xdr:row>
      <xdr:rowOff>25745</xdr:rowOff>
    </xdr:to>
    <xdr:sp macro="" textlink="">
      <xdr:nvSpPr>
        <xdr:cNvPr id="316" name="楕円 315"/>
        <xdr:cNvSpPr/>
      </xdr:nvSpPr>
      <xdr:spPr>
        <a:xfrm>
          <a:off x="10426700" y="59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118472</xdr:rowOff>
    </xdr:from>
    <xdr:ext cx="534377" cy="259045"/>
    <xdr:sp macro="" textlink="">
      <xdr:nvSpPr>
        <xdr:cNvPr id="317" name="補助費等該当値テキスト"/>
        <xdr:cNvSpPr txBox="1"/>
      </xdr:nvSpPr>
      <xdr:spPr>
        <a:xfrm>
          <a:off x="10528300" y="57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80507</xdr:rowOff>
    </xdr:from>
    <xdr:to>
      <xdr:col>50</xdr:col>
      <xdr:colOff>165100</xdr:colOff>
      <xdr:row>36</xdr:row>
      <xdr:rowOff>10657</xdr:rowOff>
    </xdr:to>
    <xdr:sp macro="" textlink="">
      <xdr:nvSpPr>
        <xdr:cNvPr id="318" name="楕円 317"/>
        <xdr:cNvSpPr/>
      </xdr:nvSpPr>
      <xdr:spPr>
        <a:xfrm>
          <a:off x="9588500" y="608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27184</xdr:rowOff>
    </xdr:from>
    <xdr:ext cx="534377" cy="259045"/>
    <xdr:sp macro="" textlink="">
      <xdr:nvSpPr>
        <xdr:cNvPr id="319" name="テキスト ボックス 318"/>
        <xdr:cNvSpPr txBox="1"/>
      </xdr:nvSpPr>
      <xdr:spPr>
        <a:xfrm>
          <a:off x="9372111" y="585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43164</xdr:rowOff>
    </xdr:from>
    <xdr:to>
      <xdr:col>46</xdr:col>
      <xdr:colOff>38100</xdr:colOff>
      <xdr:row>35</xdr:row>
      <xdr:rowOff>144764</xdr:rowOff>
    </xdr:to>
    <xdr:sp macro="" textlink="">
      <xdr:nvSpPr>
        <xdr:cNvPr id="320" name="楕円 319"/>
        <xdr:cNvSpPr/>
      </xdr:nvSpPr>
      <xdr:spPr>
        <a:xfrm>
          <a:off x="8699500" y="60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161291</xdr:rowOff>
    </xdr:from>
    <xdr:ext cx="534377" cy="259045"/>
    <xdr:sp macro="" textlink="">
      <xdr:nvSpPr>
        <xdr:cNvPr id="321" name="テキスト ボックス 320"/>
        <xdr:cNvSpPr txBox="1"/>
      </xdr:nvSpPr>
      <xdr:spPr>
        <a:xfrm>
          <a:off x="8483111" y="581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48715</xdr:rowOff>
    </xdr:from>
    <xdr:to>
      <xdr:col>41</xdr:col>
      <xdr:colOff>101600</xdr:colOff>
      <xdr:row>35</xdr:row>
      <xdr:rowOff>150315</xdr:rowOff>
    </xdr:to>
    <xdr:sp macro="" textlink="">
      <xdr:nvSpPr>
        <xdr:cNvPr id="322" name="楕円 321"/>
        <xdr:cNvSpPr/>
      </xdr:nvSpPr>
      <xdr:spPr>
        <a:xfrm>
          <a:off x="7810500" y="604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166842</xdr:rowOff>
    </xdr:from>
    <xdr:ext cx="534377" cy="259045"/>
    <xdr:sp macro="" textlink="">
      <xdr:nvSpPr>
        <xdr:cNvPr id="323" name="テキスト ボックス 322"/>
        <xdr:cNvSpPr txBox="1"/>
      </xdr:nvSpPr>
      <xdr:spPr>
        <a:xfrm>
          <a:off x="7594111" y="58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99448</xdr:rowOff>
    </xdr:from>
    <xdr:to>
      <xdr:col>36</xdr:col>
      <xdr:colOff>165100</xdr:colOff>
      <xdr:row>37</xdr:row>
      <xdr:rowOff>29598</xdr:rowOff>
    </xdr:to>
    <xdr:sp macro="" textlink="">
      <xdr:nvSpPr>
        <xdr:cNvPr id="324" name="楕円 323"/>
        <xdr:cNvSpPr/>
      </xdr:nvSpPr>
      <xdr:spPr>
        <a:xfrm>
          <a:off x="6921500" y="62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20725</xdr:rowOff>
    </xdr:from>
    <xdr:ext cx="534377" cy="259045"/>
    <xdr:sp macro="" textlink="">
      <xdr:nvSpPr>
        <xdr:cNvPr id="325" name="テキスト ボックス 324"/>
        <xdr:cNvSpPr txBox="1"/>
      </xdr:nvSpPr>
      <xdr:spPr>
        <a:xfrm>
          <a:off x="6705111" y="63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92512</xdr:rowOff>
    </xdr:from>
    <xdr:to>
      <xdr:col>55</xdr:col>
      <xdr:colOff>0</xdr:colOff>
      <xdr:row>57</xdr:row>
      <xdr:rowOff>155437</xdr:rowOff>
    </xdr:to>
    <xdr:cxnSp macro="">
      <xdr:nvCxnSpPr>
        <xdr:cNvPr id="352" name="直線コネクタ 351"/>
        <xdr:cNvCxnSpPr/>
      </xdr:nvCxnSpPr>
      <xdr:spPr>
        <a:xfrm flipV="1">
          <a:off x="9639300" y="9865162"/>
          <a:ext cx="838200" cy="6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155437</xdr:rowOff>
    </xdr:from>
    <xdr:to>
      <xdr:col>50</xdr:col>
      <xdr:colOff>114300</xdr:colOff>
      <xdr:row>58</xdr:row>
      <xdr:rowOff>1484</xdr:rowOff>
    </xdr:to>
    <xdr:cxnSp macro="">
      <xdr:nvCxnSpPr>
        <xdr:cNvPr id="355" name="直線コネクタ 354"/>
        <xdr:cNvCxnSpPr/>
      </xdr:nvCxnSpPr>
      <xdr:spPr>
        <a:xfrm flipV="1">
          <a:off x="8750300" y="9928087"/>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150389</xdr:rowOff>
    </xdr:from>
    <xdr:to>
      <xdr:col>45</xdr:col>
      <xdr:colOff>177800</xdr:colOff>
      <xdr:row>58</xdr:row>
      <xdr:rowOff>1484</xdr:rowOff>
    </xdr:to>
    <xdr:cxnSp macro="">
      <xdr:nvCxnSpPr>
        <xdr:cNvPr id="358" name="直線コネクタ 357"/>
        <xdr:cNvCxnSpPr/>
      </xdr:nvCxnSpPr>
      <xdr:spPr>
        <a:xfrm>
          <a:off x="7861300" y="9923039"/>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148583</xdr:rowOff>
    </xdr:from>
    <xdr:to>
      <xdr:col>41</xdr:col>
      <xdr:colOff>50800</xdr:colOff>
      <xdr:row>57</xdr:row>
      <xdr:rowOff>150389</xdr:rowOff>
    </xdr:to>
    <xdr:cxnSp macro="">
      <xdr:nvCxnSpPr>
        <xdr:cNvPr id="361" name="直線コネクタ 360"/>
        <xdr:cNvCxnSpPr/>
      </xdr:nvCxnSpPr>
      <xdr:spPr>
        <a:xfrm>
          <a:off x="6972300" y="992123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41712</xdr:rowOff>
    </xdr:from>
    <xdr:to>
      <xdr:col>55</xdr:col>
      <xdr:colOff>50800</xdr:colOff>
      <xdr:row>57</xdr:row>
      <xdr:rowOff>143312</xdr:rowOff>
    </xdr:to>
    <xdr:sp macro="" textlink="">
      <xdr:nvSpPr>
        <xdr:cNvPr id="371" name="楕円 370"/>
        <xdr:cNvSpPr/>
      </xdr:nvSpPr>
      <xdr:spPr>
        <a:xfrm>
          <a:off x="10426700" y="98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128089</xdr:rowOff>
    </xdr:from>
    <xdr:ext cx="534377" cy="259045"/>
    <xdr:sp macro="" textlink="">
      <xdr:nvSpPr>
        <xdr:cNvPr id="372" name="普通建設事業費該当値テキスト"/>
        <xdr:cNvSpPr txBox="1"/>
      </xdr:nvSpPr>
      <xdr:spPr>
        <a:xfrm>
          <a:off x="10528300" y="97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104637</xdr:rowOff>
    </xdr:from>
    <xdr:to>
      <xdr:col>50</xdr:col>
      <xdr:colOff>165100</xdr:colOff>
      <xdr:row>58</xdr:row>
      <xdr:rowOff>34787</xdr:rowOff>
    </xdr:to>
    <xdr:sp macro="" textlink="">
      <xdr:nvSpPr>
        <xdr:cNvPr id="373" name="楕円 372"/>
        <xdr:cNvSpPr/>
      </xdr:nvSpPr>
      <xdr:spPr>
        <a:xfrm>
          <a:off x="9588500" y="98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25914</xdr:rowOff>
    </xdr:from>
    <xdr:ext cx="534377" cy="259045"/>
    <xdr:sp macro="" textlink="">
      <xdr:nvSpPr>
        <xdr:cNvPr id="374" name="テキスト ボックス 373"/>
        <xdr:cNvSpPr txBox="1"/>
      </xdr:nvSpPr>
      <xdr:spPr>
        <a:xfrm>
          <a:off x="9372111" y="99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122134</xdr:rowOff>
    </xdr:from>
    <xdr:to>
      <xdr:col>46</xdr:col>
      <xdr:colOff>38100</xdr:colOff>
      <xdr:row>58</xdr:row>
      <xdr:rowOff>52284</xdr:rowOff>
    </xdr:to>
    <xdr:sp macro="" textlink="">
      <xdr:nvSpPr>
        <xdr:cNvPr id="375" name="楕円 374"/>
        <xdr:cNvSpPr/>
      </xdr:nvSpPr>
      <xdr:spPr>
        <a:xfrm>
          <a:off x="8699500" y="98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43411</xdr:rowOff>
    </xdr:from>
    <xdr:ext cx="534377" cy="259045"/>
    <xdr:sp macro="" textlink="">
      <xdr:nvSpPr>
        <xdr:cNvPr id="376" name="テキスト ボックス 375"/>
        <xdr:cNvSpPr txBox="1"/>
      </xdr:nvSpPr>
      <xdr:spPr>
        <a:xfrm>
          <a:off x="8483111" y="99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99589</xdr:rowOff>
    </xdr:from>
    <xdr:to>
      <xdr:col>41</xdr:col>
      <xdr:colOff>101600</xdr:colOff>
      <xdr:row>58</xdr:row>
      <xdr:rowOff>29739</xdr:rowOff>
    </xdr:to>
    <xdr:sp macro="" textlink="">
      <xdr:nvSpPr>
        <xdr:cNvPr id="377" name="楕円 376"/>
        <xdr:cNvSpPr/>
      </xdr:nvSpPr>
      <xdr:spPr>
        <a:xfrm>
          <a:off x="7810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20866</xdr:rowOff>
    </xdr:from>
    <xdr:ext cx="534377" cy="259045"/>
    <xdr:sp macro="" textlink="">
      <xdr:nvSpPr>
        <xdr:cNvPr id="378" name="テキスト ボックス 377"/>
        <xdr:cNvSpPr txBox="1"/>
      </xdr:nvSpPr>
      <xdr:spPr>
        <a:xfrm>
          <a:off x="7594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97783</xdr:rowOff>
    </xdr:from>
    <xdr:to>
      <xdr:col>36</xdr:col>
      <xdr:colOff>165100</xdr:colOff>
      <xdr:row>58</xdr:row>
      <xdr:rowOff>27933</xdr:rowOff>
    </xdr:to>
    <xdr:sp macro="" textlink="">
      <xdr:nvSpPr>
        <xdr:cNvPr id="379" name="楕円 378"/>
        <xdr:cNvSpPr/>
      </xdr:nvSpPr>
      <xdr:spPr>
        <a:xfrm>
          <a:off x="6921500" y="98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19060</xdr:rowOff>
    </xdr:from>
    <xdr:ext cx="534377" cy="259045"/>
    <xdr:sp macro="" textlink="">
      <xdr:nvSpPr>
        <xdr:cNvPr id="380" name="テキスト ボックス 379"/>
        <xdr:cNvSpPr txBox="1"/>
      </xdr:nvSpPr>
      <xdr:spPr>
        <a:xfrm>
          <a:off x="6705111" y="99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155777</xdr:rowOff>
    </xdr:from>
    <xdr:to>
      <xdr:col>55</xdr:col>
      <xdr:colOff>0</xdr:colOff>
      <xdr:row>77</xdr:row>
      <xdr:rowOff>169132</xdr:rowOff>
    </xdr:to>
    <xdr:cxnSp macro="">
      <xdr:nvCxnSpPr>
        <xdr:cNvPr id="405" name="直線コネクタ 404"/>
        <xdr:cNvCxnSpPr/>
      </xdr:nvCxnSpPr>
      <xdr:spPr>
        <a:xfrm flipV="1">
          <a:off x="9639300" y="13357427"/>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169132</xdr:rowOff>
    </xdr:from>
    <xdr:to>
      <xdr:col>50</xdr:col>
      <xdr:colOff>114300</xdr:colOff>
      <xdr:row>78</xdr:row>
      <xdr:rowOff>14136</xdr:rowOff>
    </xdr:to>
    <xdr:cxnSp macro="">
      <xdr:nvCxnSpPr>
        <xdr:cNvPr id="408" name="直線コネクタ 407"/>
        <xdr:cNvCxnSpPr/>
      </xdr:nvCxnSpPr>
      <xdr:spPr>
        <a:xfrm flipV="1">
          <a:off x="8750300" y="13370782"/>
          <a:ext cx="889000" cy="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14136</xdr:rowOff>
    </xdr:from>
    <xdr:to>
      <xdr:col>45</xdr:col>
      <xdr:colOff>177800</xdr:colOff>
      <xdr:row>78</xdr:row>
      <xdr:rowOff>14931</xdr:rowOff>
    </xdr:to>
    <xdr:cxnSp macro="">
      <xdr:nvCxnSpPr>
        <xdr:cNvPr id="411" name="直線コネクタ 410"/>
        <xdr:cNvCxnSpPr/>
      </xdr:nvCxnSpPr>
      <xdr:spPr>
        <a:xfrm flipV="1">
          <a:off x="7861300" y="13387236"/>
          <a:ext cx="8890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14931</xdr:rowOff>
    </xdr:from>
    <xdr:to>
      <xdr:col>41</xdr:col>
      <xdr:colOff>50800</xdr:colOff>
      <xdr:row>78</xdr:row>
      <xdr:rowOff>17914</xdr:rowOff>
    </xdr:to>
    <xdr:cxnSp macro="">
      <xdr:nvCxnSpPr>
        <xdr:cNvPr id="414" name="直線コネクタ 413"/>
        <xdr:cNvCxnSpPr/>
      </xdr:nvCxnSpPr>
      <xdr:spPr>
        <a:xfrm flipV="1">
          <a:off x="6972300" y="13388031"/>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104977</xdr:rowOff>
    </xdr:from>
    <xdr:to>
      <xdr:col>55</xdr:col>
      <xdr:colOff>50800</xdr:colOff>
      <xdr:row>78</xdr:row>
      <xdr:rowOff>35127</xdr:rowOff>
    </xdr:to>
    <xdr:sp macro="" textlink="">
      <xdr:nvSpPr>
        <xdr:cNvPr id="424" name="楕円 423"/>
        <xdr:cNvSpPr/>
      </xdr:nvSpPr>
      <xdr:spPr>
        <a:xfrm>
          <a:off x="10426700" y="133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19904</xdr:rowOff>
    </xdr:from>
    <xdr:ext cx="469744" cy="259045"/>
    <xdr:sp macro="" textlink="">
      <xdr:nvSpPr>
        <xdr:cNvPr id="425" name="普通建設事業費 （ うち新規整備　）該当値テキスト"/>
        <xdr:cNvSpPr txBox="1"/>
      </xdr:nvSpPr>
      <xdr:spPr>
        <a:xfrm>
          <a:off x="10528300" y="132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118332</xdr:rowOff>
    </xdr:from>
    <xdr:to>
      <xdr:col>50</xdr:col>
      <xdr:colOff>165100</xdr:colOff>
      <xdr:row>78</xdr:row>
      <xdr:rowOff>48482</xdr:rowOff>
    </xdr:to>
    <xdr:sp macro="" textlink="">
      <xdr:nvSpPr>
        <xdr:cNvPr id="426" name="楕円 425"/>
        <xdr:cNvSpPr/>
      </xdr:nvSpPr>
      <xdr:spPr>
        <a:xfrm>
          <a:off x="9588500" y="133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39609</xdr:rowOff>
    </xdr:from>
    <xdr:ext cx="469744" cy="259045"/>
    <xdr:sp macro="" textlink="">
      <xdr:nvSpPr>
        <xdr:cNvPr id="427" name="テキスト ボックス 426"/>
        <xdr:cNvSpPr txBox="1"/>
      </xdr:nvSpPr>
      <xdr:spPr>
        <a:xfrm>
          <a:off x="9404428" y="134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134786</xdr:rowOff>
    </xdr:from>
    <xdr:to>
      <xdr:col>46</xdr:col>
      <xdr:colOff>38100</xdr:colOff>
      <xdr:row>78</xdr:row>
      <xdr:rowOff>64936</xdr:rowOff>
    </xdr:to>
    <xdr:sp macro="" textlink="">
      <xdr:nvSpPr>
        <xdr:cNvPr id="428" name="楕円 427"/>
        <xdr:cNvSpPr/>
      </xdr:nvSpPr>
      <xdr:spPr>
        <a:xfrm>
          <a:off x="8699500" y="133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56063</xdr:rowOff>
    </xdr:from>
    <xdr:ext cx="469744" cy="259045"/>
    <xdr:sp macro="" textlink="">
      <xdr:nvSpPr>
        <xdr:cNvPr id="429" name="テキスト ボックス 428"/>
        <xdr:cNvSpPr txBox="1"/>
      </xdr:nvSpPr>
      <xdr:spPr>
        <a:xfrm>
          <a:off x="8515428" y="134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135581</xdr:rowOff>
    </xdr:from>
    <xdr:to>
      <xdr:col>41</xdr:col>
      <xdr:colOff>101600</xdr:colOff>
      <xdr:row>78</xdr:row>
      <xdr:rowOff>65731</xdr:rowOff>
    </xdr:to>
    <xdr:sp macro="" textlink="">
      <xdr:nvSpPr>
        <xdr:cNvPr id="430" name="楕円 429"/>
        <xdr:cNvSpPr/>
      </xdr:nvSpPr>
      <xdr:spPr>
        <a:xfrm>
          <a:off x="7810500" y="133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56858</xdr:rowOff>
    </xdr:from>
    <xdr:ext cx="469744" cy="259045"/>
    <xdr:sp macro="" textlink="">
      <xdr:nvSpPr>
        <xdr:cNvPr id="431" name="テキスト ボックス 430"/>
        <xdr:cNvSpPr txBox="1"/>
      </xdr:nvSpPr>
      <xdr:spPr>
        <a:xfrm>
          <a:off x="7626428" y="1342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138564</xdr:rowOff>
    </xdr:from>
    <xdr:to>
      <xdr:col>36</xdr:col>
      <xdr:colOff>165100</xdr:colOff>
      <xdr:row>78</xdr:row>
      <xdr:rowOff>68714</xdr:rowOff>
    </xdr:to>
    <xdr:sp macro="" textlink="">
      <xdr:nvSpPr>
        <xdr:cNvPr id="432" name="楕円 431"/>
        <xdr:cNvSpPr/>
      </xdr:nvSpPr>
      <xdr:spPr>
        <a:xfrm>
          <a:off x="6921500" y="133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59841</xdr:rowOff>
    </xdr:from>
    <xdr:ext cx="469744" cy="259045"/>
    <xdr:sp macro="" textlink="">
      <xdr:nvSpPr>
        <xdr:cNvPr id="433" name="テキスト ボックス 432"/>
        <xdr:cNvSpPr txBox="1"/>
      </xdr:nvSpPr>
      <xdr:spPr>
        <a:xfrm>
          <a:off x="6737428" y="134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158159</xdr:rowOff>
    </xdr:from>
    <xdr:to>
      <xdr:col>55</xdr:col>
      <xdr:colOff>0</xdr:colOff>
      <xdr:row>97</xdr:row>
      <xdr:rowOff>62871</xdr:rowOff>
    </xdr:to>
    <xdr:cxnSp macro="">
      <xdr:nvCxnSpPr>
        <xdr:cNvPr id="462" name="直線コネクタ 461"/>
        <xdr:cNvCxnSpPr/>
      </xdr:nvCxnSpPr>
      <xdr:spPr>
        <a:xfrm flipV="1">
          <a:off x="9639300" y="16617359"/>
          <a:ext cx="8382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137109</xdr:rowOff>
    </xdr:from>
    <xdr:to>
      <xdr:col>50</xdr:col>
      <xdr:colOff>114300</xdr:colOff>
      <xdr:row>97</xdr:row>
      <xdr:rowOff>62871</xdr:rowOff>
    </xdr:to>
    <xdr:cxnSp macro="">
      <xdr:nvCxnSpPr>
        <xdr:cNvPr id="465" name="直線コネクタ 464"/>
        <xdr:cNvCxnSpPr/>
      </xdr:nvCxnSpPr>
      <xdr:spPr>
        <a:xfrm>
          <a:off x="8750300" y="16596309"/>
          <a:ext cx="8890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137109</xdr:rowOff>
    </xdr:from>
    <xdr:to>
      <xdr:col>45</xdr:col>
      <xdr:colOff>177800</xdr:colOff>
      <xdr:row>96</xdr:row>
      <xdr:rowOff>160959</xdr:rowOff>
    </xdr:to>
    <xdr:cxnSp macro="">
      <xdr:nvCxnSpPr>
        <xdr:cNvPr id="468" name="直線コネクタ 467"/>
        <xdr:cNvCxnSpPr/>
      </xdr:nvCxnSpPr>
      <xdr:spPr>
        <a:xfrm flipV="1">
          <a:off x="7861300" y="16596309"/>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132271</xdr:rowOff>
    </xdr:from>
    <xdr:to>
      <xdr:col>41</xdr:col>
      <xdr:colOff>50800</xdr:colOff>
      <xdr:row>96</xdr:row>
      <xdr:rowOff>160959</xdr:rowOff>
    </xdr:to>
    <xdr:cxnSp macro="">
      <xdr:nvCxnSpPr>
        <xdr:cNvPr id="471" name="直線コネクタ 470"/>
        <xdr:cNvCxnSpPr/>
      </xdr:nvCxnSpPr>
      <xdr:spPr>
        <a:xfrm>
          <a:off x="6972300" y="16420021"/>
          <a:ext cx="889000" cy="20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107359</xdr:rowOff>
    </xdr:from>
    <xdr:to>
      <xdr:col>55</xdr:col>
      <xdr:colOff>50800</xdr:colOff>
      <xdr:row>97</xdr:row>
      <xdr:rowOff>37509</xdr:rowOff>
    </xdr:to>
    <xdr:sp macro="" textlink="">
      <xdr:nvSpPr>
        <xdr:cNvPr id="481" name="楕円 480"/>
        <xdr:cNvSpPr/>
      </xdr:nvSpPr>
      <xdr:spPr>
        <a:xfrm>
          <a:off x="10426700" y="16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85786</xdr:rowOff>
    </xdr:from>
    <xdr:ext cx="534377" cy="259045"/>
    <xdr:sp macro="" textlink="">
      <xdr:nvSpPr>
        <xdr:cNvPr id="482" name="普通建設事業費 （ うち更新整備　）該当値テキスト"/>
        <xdr:cNvSpPr txBox="1"/>
      </xdr:nvSpPr>
      <xdr:spPr>
        <a:xfrm>
          <a:off x="10528300" y="165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12071</xdr:rowOff>
    </xdr:from>
    <xdr:to>
      <xdr:col>50</xdr:col>
      <xdr:colOff>165100</xdr:colOff>
      <xdr:row>97</xdr:row>
      <xdr:rowOff>113671</xdr:rowOff>
    </xdr:to>
    <xdr:sp macro="" textlink="">
      <xdr:nvSpPr>
        <xdr:cNvPr id="483" name="楕円 482"/>
        <xdr:cNvSpPr/>
      </xdr:nvSpPr>
      <xdr:spPr>
        <a:xfrm>
          <a:off x="9588500" y="166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104798</xdr:rowOff>
    </xdr:from>
    <xdr:ext cx="534377" cy="259045"/>
    <xdr:sp macro="" textlink="">
      <xdr:nvSpPr>
        <xdr:cNvPr id="484" name="テキスト ボックス 483"/>
        <xdr:cNvSpPr txBox="1"/>
      </xdr:nvSpPr>
      <xdr:spPr>
        <a:xfrm>
          <a:off x="9372111" y="167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86309</xdr:rowOff>
    </xdr:from>
    <xdr:to>
      <xdr:col>46</xdr:col>
      <xdr:colOff>38100</xdr:colOff>
      <xdr:row>97</xdr:row>
      <xdr:rowOff>16459</xdr:rowOff>
    </xdr:to>
    <xdr:sp macro="" textlink="">
      <xdr:nvSpPr>
        <xdr:cNvPr id="485" name="楕円 484"/>
        <xdr:cNvSpPr/>
      </xdr:nvSpPr>
      <xdr:spPr>
        <a:xfrm>
          <a:off x="8699500" y="165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7586</xdr:rowOff>
    </xdr:from>
    <xdr:ext cx="534377" cy="259045"/>
    <xdr:sp macro="" textlink="">
      <xdr:nvSpPr>
        <xdr:cNvPr id="486" name="テキスト ボックス 485"/>
        <xdr:cNvSpPr txBox="1"/>
      </xdr:nvSpPr>
      <xdr:spPr>
        <a:xfrm>
          <a:off x="8483111" y="1663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110159</xdr:rowOff>
    </xdr:from>
    <xdr:to>
      <xdr:col>41</xdr:col>
      <xdr:colOff>101600</xdr:colOff>
      <xdr:row>97</xdr:row>
      <xdr:rowOff>40309</xdr:rowOff>
    </xdr:to>
    <xdr:sp macro="" textlink="">
      <xdr:nvSpPr>
        <xdr:cNvPr id="487" name="楕円 486"/>
        <xdr:cNvSpPr/>
      </xdr:nvSpPr>
      <xdr:spPr>
        <a:xfrm>
          <a:off x="78105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31436</xdr:rowOff>
    </xdr:from>
    <xdr:ext cx="534377" cy="259045"/>
    <xdr:sp macro="" textlink="">
      <xdr:nvSpPr>
        <xdr:cNvPr id="488" name="テキスト ボックス 487"/>
        <xdr:cNvSpPr txBox="1"/>
      </xdr:nvSpPr>
      <xdr:spPr>
        <a:xfrm>
          <a:off x="7594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81471</xdr:rowOff>
    </xdr:from>
    <xdr:to>
      <xdr:col>36</xdr:col>
      <xdr:colOff>165100</xdr:colOff>
      <xdr:row>96</xdr:row>
      <xdr:rowOff>11621</xdr:rowOff>
    </xdr:to>
    <xdr:sp macro="" textlink="">
      <xdr:nvSpPr>
        <xdr:cNvPr id="489" name="楕円 488"/>
        <xdr:cNvSpPr/>
      </xdr:nvSpPr>
      <xdr:spPr>
        <a:xfrm>
          <a:off x="6921500" y="16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28148</xdr:rowOff>
    </xdr:from>
    <xdr:ext cx="534377" cy="259045"/>
    <xdr:sp macro="" textlink="">
      <xdr:nvSpPr>
        <xdr:cNvPr id="490" name="テキスト ボックス 489"/>
        <xdr:cNvSpPr txBox="1"/>
      </xdr:nvSpPr>
      <xdr:spPr>
        <a:xfrm>
          <a:off x="6705111" y="1614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96690</xdr:rowOff>
    </xdr:from>
    <xdr:to>
      <xdr:col>85</xdr:col>
      <xdr:colOff>127000</xdr:colOff>
      <xdr:row>39</xdr:row>
      <xdr:rowOff>98878</xdr:rowOff>
    </xdr:to>
    <xdr:cxnSp macro="">
      <xdr:nvCxnSpPr>
        <xdr:cNvPr id="521" name="直線コネクタ 520"/>
        <xdr:cNvCxnSpPr/>
      </xdr:nvCxnSpPr>
      <xdr:spPr>
        <a:xfrm>
          <a:off x="15481300" y="6783240"/>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96690</xdr:rowOff>
    </xdr:from>
    <xdr:to>
      <xdr:col>81</xdr:col>
      <xdr:colOff>50800</xdr:colOff>
      <xdr:row>39</xdr:row>
      <xdr:rowOff>97344</xdr:rowOff>
    </xdr:to>
    <xdr:cxnSp macro="">
      <xdr:nvCxnSpPr>
        <xdr:cNvPr id="524" name="直線コネクタ 523"/>
        <xdr:cNvCxnSpPr/>
      </xdr:nvCxnSpPr>
      <xdr:spPr>
        <a:xfrm flipV="1">
          <a:off x="14592300" y="678324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97344</xdr:rowOff>
    </xdr:from>
    <xdr:to>
      <xdr:col>76</xdr:col>
      <xdr:colOff>114300</xdr:colOff>
      <xdr:row>39</xdr:row>
      <xdr:rowOff>98878</xdr:rowOff>
    </xdr:to>
    <xdr:cxnSp macro="">
      <xdr:nvCxnSpPr>
        <xdr:cNvPr id="527" name="直線コネクタ 526"/>
        <xdr:cNvCxnSpPr/>
      </xdr:nvCxnSpPr>
      <xdr:spPr>
        <a:xfrm flipV="1">
          <a:off x="13703300" y="678389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98432</xdr:rowOff>
    </xdr:from>
    <xdr:to>
      <xdr:col>71</xdr:col>
      <xdr:colOff>177800</xdr:colOff>
      <xdr:row>39</xdr:row>
      <xdr:rowOff>98878</xdr:rowOff>
    </xdr:to>
    <xdr:cxnSp macro="">
      <xdr:nvCxnSpPr>
        <xdr:cNvPr id="530" name="直線コネクタ 529"/>
        <xdr:cNvCxnSpPr/>
      </xdr:nvCxnSpPr>
      <xdr:spPr>
        <a:xfrm>
          <a:off x="12814300" y="6784982"/>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45890</xdr:rowOff>
    </xdr:from>
    <xdr:to>
      <xdr:col>81</xdr:col>
      <xdr:colOff>101600</xdr:colOff>
      <xdr:row>39</xdr:row>
      <xdr:rowOff>147490</xdr:rowOff>
    </xdr:to>
    <xdr:sp macro="" textlink="">
      <xdr:nvSpPr>
        <xdr:cNvPr id="542" name="楕円 541"/>
        <xdr:cNvSpPr/>
      </xdr:nvSpPr>
      <xdr:spPr>
        <a:xfrm>
          <a:off x="15430500" y="67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138617</xdr:rowOff>
    </xdr:from>
    <xdr:ext cx="378565" cy="259045"/>
    <xdr:sp macro="" textlink="">
      <xdr:nvSpPr>
        <xdr:cNvPr id="543" name="テキスト ボックス 542"/>
        <xdr:cNvSpPr txBox="1"/>
      </xdr:nvSpPr>
      <xdr:spPr>
        <a:xfrm>
          <a:off x="15292017" y="682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46544</xdr:rowOff>
    </xdr:from>
    <xdr:to>
      <xdr:col>76</xdr:col>
      <xdr:colOff>165100</xdr:colOff>
      <xdr:row>39</xdr:row>
      <xdr:rowOff>148144</xdr:rowOff>
    </xdr:to>
    <xdr:sp macro="" textlink="">
      <xdr:nvSpPr>
        <xdr:cNvPr id="544" name="楕円 543"/>
        <xdr:cNvSpPr/>
      </xdr:nvSpPr>
      <xdr:spPr>
        <a:xfrm>
          <a:off x="14541500" y="67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139271</xdr:rowOff>
    </xdr:from>
    <xdr:ext cx="378565" cy="259045"/>
    <xdr:sp macro="" textlink="">
      <xdr:nvSpPr>
        <xdr:cNvPr id="545" name="テキスト ボックス 544"/>
        <xdr:cNvSpPr txBox="1"/>
      </xdr:nvSpPr>
      <xdr:spPr>
        <a:xfrm>
          <a:off x="14403017" y="6825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47632</xdr:rowOff>
    </xdr:from>
    <xdr:to>
      <xdr:col>67</xdr:col>
      <xdr:colOff>101600</xdr:colOff>
      <xdr:row>39</xdr:row>
      <xdr:rowOff>149232</xdr:rowOff>
    </xdr:to>
    <xdr:sp macro="" textlink="">
      <xdr:nvSpPr>
        <xdr:cNvPr id="548" name="楕円 547"/>
        <xdr:cNvSpPr/>
      </xdr:nvSpPr>
      <xdr:spPr>
        <a:xfrm>
          <a:off x="12763500" y="67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140359</xdr:rowOff>
    </xdr:from>
    <xdr:ext cx="313932" cy="259045"/>
    <xdr:sp macro="" textlink="">
      <xdr:nvSpPr>
        <xdr:cNvPr id="549" name="テキスト ボックス 548"/>
        <xdr:cNvSpPr txBox="1"/>
      </xdr:nvSpPr>
      <xdr:spPr>
        <a:xfrm>
          <a:off x="12657333" y="68269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13536</xdr:rowOff>
    </xdr:from>
    <xdr:to>
      <xdr:col>85</xdr:col>
      <xdr:colOff>127000</xdr:colOff>
      <xdr:row>76</xdr:row>
      <xdr:rowOff>35322</xdr:rowOff>
    </xdr:to>
    <xdr:cxnSp macro="">
      <xdr:nvCxnSpPr>
        <xdr:cNvPr id="625" name="直線コネクタ 624"/>
        <xdr:cNvCxnSpPr/>
      </xdr:nvCxnSpPr>
      <xdr:spPr>
        <a:xfrm>
          <a:off x="15481300" y="13043736"/>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145575</xdr:rowOff>
    </xdr:from>
    <xdr:to>
      <xdr:col>81</xdr:col>
      <xdr:colOff>50800</xdr:colOff>
      <xdr:row>76</xdr:row>
      <xdr:rowOff>13536</xdr:rowOff>
    </xdr:to>
    <xdr:cxnSp macro="">
      <xdr:nvCxnSpPr>
        <xdr:cNvPr id="628" name="直線コネクタ 627"/>
        <xdr:cNvCxnSpPr/>
      </xdr:nvCxnSpPr>
      <xdr:spPr>
        <a:xfrm>
          <a:off x="14592300" y="13004325"/>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117594</xdr:rowOff>
    </xdr:from>
    <xdr:to>
      <xdr:col>76</xdr:col>
      <xdr:colOff>114300</xdr:colOff>
      <xdr:row>75</xdr:row>
      <xdr:rowOff>145575</xdr:rowOff>
    </xdr:to>
    <xdr:cxnSp macro="">
      <xdr:nvCxnSpPr>
        <xdr:cNvPr id="631" name="直線コネクタ 630"/>
        <xdr:cNvCxnSpPr/>
      </xdr:nvCxnSpPr>
      <xdr:spPr>
        <a:xfrm>
          <a:off x="13703300" y="12976344"/>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108999</xdr:rowOff>
    </xdr:from>
    <xdr:to>
      <xdr:col>71</xdr:col>
      <xdr:colOff>177800</xdr:colOff>
      <xdr:row>75</xdr:row>
      <xdr:rowOff>117594</xdr:rowOff>
    </xdr:to>
    <xdr:cxnSp macro="">
      <xdr:nvCxnSpPr>
        <xdr:cNvPr id="634" name="直線コネクタ 633"/>
        <xdr:cNvCxnSpPr/>
      </xdr:nvCxnSpPr>
      <xdr:spPr>
        <a:xfrm>
          <a:off x="12814300" y="1296774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155972</xdr:rowOff>
    </xdr:from>
    <xdr:to>
      <xdr:col>85</xdr:col>
      <xdr:colOff>177800</xdr:colOff>
      <xdr:row>76</xdr:row>
      <xdr:rowOff>86122</xdr:rowOff>
    </xdr:to>
    <xdr:sp macro="" textlink="">
      <xdr:nvSpPr>
        <xdr:cNvPr id="644" name="楕円 643"/>
        <xdr:cNvSpPr/>
      </xdr:nvSpPr>
      <xdr:spPr>
        <a:xfrm>
          <a:off x="16268700" y="130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134399</xdr:rowOff>
    </xdr:from>
    <xdr:ext cx="534377" cy="259045"/>
    <xdr:sp macro="" textlink="">
      <xdr:nvSpPr>
        <xdr:cNvPr id="645" name="公債費該当値テキスト"/>
        <xdr:cNvSpPr txBox="1"/>
      </xdr:nvSpPr>
      <xdr:spPr>
        <a:xfrm>
          <a:off x="16370300" y="1299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134186</xdr:rowOff>
    </xdr:from>
    <xdr:to>
      <xdr:col>81</xdr:col>
      <xdr:colOff>101600</xdr:colOff>
      <xdr:row>76</xdr:row>
      <xdr:rowOff>64336</xdr:rowOff>
    </xdr:to>
    <xdr:sp macro="" textlink="">
      <xdr:nvSpPr>
        <xdr:cNvPr id="646" name="楕円 645"/>
        <xdr:cNvSpPr/>
      </xdr:nvSpPr>
      <xdr:spPr>
        <a:xfrm>
          <a:off x="15430500" y="129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55463</xdr:rowOff>
    </xdr:from>
    <xdr:ext cx="534377" cy="259045"/>
    <xdr:sp macro="" textlink="">
      <xdr:nvSpPr>
        <xdr:cNvPr id="647" name="テキスト ボックス 646"/>
        <xdr:cNvSpPr txBox="1"/>
      </xdr:nvSpPr>
      <xdr:spPr>
        <a:xfrm>
          <a:off x="15214111" y="130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94775</xdr:rowOff>
    </xdr:from>
    <xdr:to>
      <xdr:col>76</xdr:col>
      <xdr:colOff>165100</xdr:colOff>
      <xdr:row>76</xdr:row>
      <xdr:rowOff>24926</xdr:rowOff>
    </xdr:to>
    <xdr:sp macro="" textlink="">
      <xdr:nvSpPr>
        <xdr:cNvPr id="648" name="楕円 647"/>
        <xdr:cNvSpPr/>
      </xdr:nvSpPr>
      <xdr:spPr>
        <a:xfrm>
          <a:off x="14541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16053</xdr:rowOff>
    </xdr:from>
    <xdr:ext cx="534377" cy="259045"/>
    <xdr:sp macro="" textlink="">
      <xdr:nvSpPr>
        <xdr:cNvPr id="649" name="テキスト ボックス 648"/>
        <xdr:cNvSpPr txBox="1"/>
      </xdr:nvSpPr>
      <xdr:spPr>
        <a:xfrm>
          <a:off x="14325111" y="130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66794</xdr:rowOff>
    </xdr:from>
    <xdr:to>
      <xdr:col>72</xdr:col>
      <xdr:colOff>38100</xdr:colOff>
      <xdr:row>75</xdr:row>
      <xdr:rowOff>168394</xdr:rowOff>
    </xdr:to>
    <xdr:sp macro="" textlink="">
      <xdr:nvSpPr>
        <xdr:cNvPr id="650" name="楕円 649"/>
        <xdr:cNvSpPr/>
      </xdr:nvSpPr>
      <xdr:spPr>
        <a:xfrm>
          <a:off x="13652500" y="12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159521</xdr:rowOff>
    </xdr:from>
    <xdr:ext cx="534377" cy="259045"/>
    <xdr:sp macro="" textlink="">
      <xdr:nvSpPr>
        <xdr:cNvPr id="651" name="テキスト ボックス 650"/>
        <xdr:cNvSpPr txBox="1"/>
      </xdr:nvSpPr>
      <xdr:spPr>
        <a:xfrm>
          <a:off x="13436111" y="130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58199</xdr:rowOff>
    </xdr:from>
    <xdr:to>
      <xdr:col>67</xdr:col>
      <xdr:colOff>101600</xdr:colOff>
      <xdr:row>75</xdr:row>
      <xdr:rowOff>159798</xdr:rowOff>
    </xdr:to>
    <xdr:sp macro="" textlink="">
      <xdr:nvSpPr>
        <xdr:cNvPr id="652" name="楕円 651"/>
        <xdr:cNvSpPr/>
      </xdr:nvSpPr>
      <xdr:spPr>
        <a:xfrm>
          <a:off x="12763500" y="129169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150927</xdr:rowOff>
    </xdr:from>
    <xdr:ext cx="534377" cy="259045"/>
    <xdr:sp macro="" textlink="">
      <xdr:nvSpPr>
        <xdr:cNvPr id="653" name="テキスト ボックス 652"/>
        <xdr:cNvSpPr txBox="1"/>
      </xdr:nvSpPr>
      <xdr:spPr>
        <a:xfrm>
          <a:off x="12547111" y="130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33435</xdr:rowOff>
    </xdr:from>
    <xdr:to>
      <xdr:col>85</xdr:col>
      <xdr:colOff>127000</xdr:colOff>
      <xdr:row>99</xdr:row>
      <xdr:rowOff>34708</xdr:rowOff>
    </xdr:to>
    <xdr:cxnSp macro="">
      <xdr:nvCxnSpPr>
        <xdr:cNvPr id="682" name="直線コネクタ 681"/>
        <xdr:cNvCxnSpPr/>
      </xdr:nvCxnSpPr>
      <xdr:spPr>
        <a:xfrm flipV="1">
          <a:off x="15481300" y="17006985"/>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26501</xdr:rowOff>
    </xdr:from>
    <xdr:to>
      <xdr:col>81</xdr:col>
      <xdr:colOff>50800</xdr:colOff>
      <xdr:row>99</xdr:row>
      <xdr:rowOff>34708</xdr:rowOff>
    </xdr:to>
    <xdr:cxnSp macro="">
      <xdr:nvCxnSpPr>
        <xdr:cNvPr id="685" name="直線コネクタ 684"/>
        <xdr:cNvCxnSpPr/>
      </xdr:nvCxnSpPr>
      <xdr:spPr>
        <a:xfrm>
          <a:off x="14592300" y="17000051"/>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6366</xdr:rowOff>
    </xdr:from>
    <xdr:to>
      <xdr:col>76</xdr:col>
      <xdr:colOff>114300</xdr:colOff>
      <xdr:row>99</xdr:row>
      <xdr:rowOff>26501</xdr:rowOff>
    </xdr:to>
    <xdr:cxnSp macro="">
      <xdr:nvCxnSpPr>
        <xdr:cNvPr id="688" name="直線コネクタ 687"/>
        <xdr:cNvCxnSpPr/>
      </xdr:nvCxnSpPr>
      <xdr:spPr>
        <a:xfrm>
          <a:off x="13703300" y="16979916"/>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66922</xdr:rowOff>
    </xdr:from>
    <xdr:ext cx="534377" cy="259045"/>
    <xdr:sp macro="" textlink="">
      <xdr:nvSpPr>
        <xdr:cNvPr id="690" name="テキスト ボックス 689"/>
        <xdr:cNvSpPr txBox="1"/>
      </xdr:nvSpPr>
      <xdr:spPr>
        <a:xfrm>
          <a:off x="14325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xdr:rowOff>
    </xdr:from>
    <xdr:to>
      <xdr:col>71</xdr:col>
      <xdr:colOff>177800</xdr:colOff>
      <xdr:row>99</xdr:row>
      <xdr:rowOff>6366</xdr:rowOff>
    </xdr:to>
    <xdr:cxnSp macro="">
      <xdr:nvCxnSpPr>
        <xdr:cNvPr id="691" name="直線コネクタ 690"/>
        <xdr:cNvCxnSpPr/>
      </xdr:nvCxnSpPr>
      <xdr:spPr>
        <a:xfrm>
          <a:off x="12814300" y="16973583"/>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154085</xdr:rowOff>
    </xdr:from>
    <xdr:to>
      <xdr:col>85</xdr:col>
      <xdr:colOff>177800</xdr:colOff>
      <xdr:row>99</xdr:row>
      <xdr:rowOff>84235</xdr:rowOff>
    </xdr:to>
    <xdr:sp macro="" textlink="">
      <xdr:nvSpPr>
        <xdr:cNvPr id="701" name="楕円 700"/>
        <xdr:cNvSpPr/>
      </xdr:nvSpPr>
      <xdr:spPr>
        <a:xfrm>
          <a:off x="16268700" y="169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69012</xdr:rowOff>
    </xdr:from>
    <xdr:ext cx="469744" cy="259045"/>
    <xdr:sp macro="" textlink="">
      <xdr:nvSpPr>
        <xdr:cNvPr id="702" name="積立金該当値テキスト"/>
        <xdr:cNvSpPr txBox="1"/>
      </xdr:nvSpPr>
      <xdr:spPr>
        <a:xfrm>
          <a:off x="16370300" y="16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155358</xdr:rowOff>
    </xdr:from>
    <xdr:to>
      <xdr:col>81</xdr:col>
      <xdr:colOff>101600</xdr:colOff>
      <xdr:row>99</xdr:row>
      <xdr:rowOff>85508</xdr:rowOff>
    </xdr:to>
    <xdr:sp macro="" textlink="">
      <xdr:nvSpPr>
        <xdr:cNvPr id="703" name="楕円 702"/>
        <xdr:cNvSpPr/>
      </xdr:nvSpPr>
      <xdr:spPr>
        <a:xfrm>
          <a:off x="15430500" y="1695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76635</xdr:rowOff>
    </xdr:from>
    <xdr:ext cx="469744" cy="259045"/>
    <xdr:sp macro="" textlink="">
      <xdr:nvSpPr>
        <xdr:cNvPr id="704" name="テキスト ボックス 703"/>
        <xdr:cNvSpPr txBox="1"/>
      </xdr:nvSpPr>
      <xdr:spPr>
        <a:xfrm>
          <a:off x="15246428" y="1705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147151</xdr:rowOff>
    </xdr:from>
    <xdr:to>
      <xdr:col>76</xdr:col>
      <xdr:colOff>165100</xdr:colOff>
      <xdr:row>99</xdr:row>
      <xdr:rowOff>77301</xdr:rowOff>
    </xdr:to>
    <xdr:sp macro="" textlink="">
      <xdr:nvSpPr>
        <xdr:cNvPr id="705" name="楕円 704"/>
        <xdr:cNvSpPr/>
      </xdr:nvSpPr>
      <xdr:spPr>
        <a:xfrm>
          <a:off x="14541500" y="1694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68428</xdr:rowOff>
    </xdr:from>
    <xdr:ext cx="469744" cy="259045"/>
    <xdr:sp macro="" textlink="">
      <xdr:nvSpPr>
        <xdr:cNvPr id="706" name="テキスト ボックス 705"/>
        <xdr:cNvSpPr txBox="1"/>
      </xdr:nvSpPr>
      <xdr:spPr>
        <a:xfrm>
          <a:off x="14357428" y="1704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127016</xdr:rowOff>
    </xdr:from>
    <xdr:to>
      <xdr:col>72</xdr:col>
      <xdr:colOff>38100</xdr:colOff>
      <xdr:row>99</xdr:row>
      <xdr:rowOff>57166</xdr:rowOff>
    </xdr:to>
    <xdr:sp macro="" textlink="">
      <xdr:nvSpPr>
        <xdr:cNvPr id="707" name="楕円 706"/>
        <xdr:cNvSpPr/>
      </xdr:nvSpPr>
      <xdr:spPr>
        <a:xfrm>
          <a:off x="13652500" y="169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48293</xdr:rowOff>
    </xdr:from>
    <xdr:ext cx="469744" cy="259045"/>
    <xdr:sp macro="" textlink="">
      <xdr:nvSpPr>
        <xdr:cNvPr id="708" name="テキスト ボックス 707"/>
        <xdr:cNvSpPr txBox="1"/>
      </xdr:nvSpPr>
      <xdr:spPr>
        <a:xfrm>
          <a:off x="13468428" y="1702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120683</xdr:rowOff>
    </xdr:from>
    <xdr:to>
      <xdr:col>67</xdr:col>
      <xdr:colOff>101600</xdr:colOff>
      <xdr:row>99</xdr:row>
      <xdr:rowOff>50833</xdr:rowOff>
    </xdr:to>
    <xdr:sp macro="" textlink="">
      <xdr:nvSpPr>
        <xdr:cNvPr id="709" name="楕円 708"/>
        <xdr:cNvSpPr/>
      </xdr:nvSpPr>
      <xdr:spPr>
        <a:xfrm>
          <a:off x="12763500" y="169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67360</xdr:rowOff>
    </xdr:from>
    <xdr:ext cx="534377" cy="259045"/>
    <xdr:sp macro="" textlink="">
      <xdr:nvSpPr>
        <xdr:cNvPr id="710" name="テキスト ボックス 709"/>
        <xdr:cNvSpPr txBox="1"/>
      </xdr:nvSpPr>
      <xdr:spPr>
        <a:xfrm>
          <a:off x="12547111" y="166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61341</xdr:rowOff>
    </xdr:from>
    <xdr:to>
      <xdr:col>116</xdr:col>
      <xdr:colOff>63500</xdr:colOff>
      <xdr:row>31</xdr:row>
      <xdr:rowOff>99949</xdr:rowOff>
    </xdr:to>
    <xdr:cxnSp macro="">
      <xdr:nvCxnSpPr>
        <xdr:cNvPr id="739" name="直線コネクタ 738"/>
        <xdr:cNvCxnSpPr/>
      </xdr:nvCxnSpPr>
      <xdr:spPr>
        <a:xfrm flipV="1">
          <a:off x="21323300" y="537629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99949</xdr:rowOff>
    </xdr:from>
    <xdr:to>
      <xdr:col>111</xdr:col>
      <xdr:colOff>177800</xdr:colOff>
      <xdr:row>32</xdr:row>
      <xdr:rowOff>25019</xdr:rowOff>
    </xdr:to>
    <xdr:cxnSp macro="">
      <xdr:nvCxnSpPr>
        <xdr:cNvPr id="742" name="直線コネクタ 741"/>
        <xdr:cNvCxnSpPr/>
      </xdr:nvCxnSpPr>
      <xdr:spPr>
        <a:xfrm flipV="1">
          <a:off x="20434300" y="541489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131572</xdr:rowOff>
    </xdr:from>
    <xdr:to>
      <xdr:col>107</xdr:col>
      <xdr:colOff>50800</xdr:colOff>
      <xdr:row>32</xdr:row>
      <xdr:rowOff>25019</xdr:rowOff>
    </xdr:to>
    <xdr:cxnSp macro="">
      <xdr:nvCxnSpPr>
        <xdr:cNvPr id="745" name="直線コネクタ 744"/>
        <xdr:cNvCxnSpPr/>
      </xdr:nvCxnSpPr>
      <xdr:spPr>
        <a:xfrm>
          <a:off x="19545300" y="5446522"/>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131572</xdr:rowOff>
    </xdr:from>
    <xdr:to>
      <xdr:col>102</xdr:col>
      <xdr:colOff>114300</xdr:colOff>
      <xdr:row>38</xdr:row>
      <xdr:rowOff>128270</xdr:rowOff>
    </xdr:to>
    <xdr:cxnSp macro="">
      <xdr:nvCxnSpPr>
        <xdr:cNvPr id="748" name="直線コネクタ 747"/>
        <xdr:cNvCxnSpPr/>
      </xdr:nvCxnSpPr>
      <xdr:spPr>
        <a:xfrm flipV="1">
          <a:off x="18656300" y="5446522"/>
          <a:ext cx="889000" cy="119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10541</xdr:rowOff>
    </xdr:from>
    <xdr:to>
      <xdr:col>116</xdr:col>
      <xdr:colOff>114300</xdr:colOff>
      <xdr:row>31</xdr:row>
      <xdr:rowOff>112141</xdr:rowOff>
    </xdr:to>
    <xdr:sp macro="" textlink="">
      <xdr:nvSpPr>
        <xdr:cNvPr id="758" name="楕円 757"/>
        <xdr:cNvSpPr/>
      </xdr:nvSpPr>
      <xdr:spPr>
        <a:xfrm>
          <a:off x="22110700" y="53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135018</xdr:rowOff>
    </xdr:from>
    <xdr:ext cx="534377" cy="259045"/>
    <xdr:sp macro="" textlink="">
      <xdr:nvSpPr>
        <xdr:cNvPr id="759" name="投資及び出資金該当値テキスト"/>
        <xdr:cNvSpPr txBox="1"/>
      </xdr:nvSpPr>
      <xdr:spPr>
        <a:xfrm>
          <a:off x="22212300" y="527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49149</xdr:rowOff>
    </xdr:from>
    <xdr:to>
      <xdr:col>112</xdr:col>
      <xdr:colOff>38100</xdr:colOff>
      <xdr:row>31</xdr:row>
      <xdr:rowOff>150749</xdr:rowOff>
    </xdr:to>
    <xdr:sp macro="" textlink="">
      <xdr:nvSpPr>
        <xdr:cNvPr id="760" name="楕円 759"/>
        <xdr:cNvSpPr/>
      </xdr:nvSpPr>
      <xdr:spPr>
        <a:xfrm>
          <a:off x="21272500" y="53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167276</xdr:rowOff>
    </xdr:from>
    <xdr:ext cx="534377" cy="259045"/>
    <xdr:sp macro="" textlink="">
      <xdr:nvSpPr>
        <xdr:cNvPr id="761" name="テキスト ボックス 760"/>
        <xdr:cNvSpPr txBox="1"/>
      </xdr:nvSpPr>
      <xdr:spPr>
        <a:xfrm>
          <a:off x="21056111" y="51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145669</xdr:rowOff>
    </xdr:from>
    <xdr:to>
      <xdr:col>107</xdr:col>
      <xdr:colOff>101600</xdr:colOff>
      <xdr:row>32</xdr:row>
      <xdr:rowOff>75819</xdr:rowOff>
    </xdr:to>
    <xdr:sp macro="" textlink="">
      <xdr:nvSpPr>
        <xdr:cNvPr id="762" name="楕円 761"/>
        <xdr:cNvSpPr/>
      </xdr:nvSpPr>
      <xdr:spPr>
        <a:xfrm>
          <a:off x="20383500" y="5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92346</xdr:rowOff>
    </xdr:from>
    <xdr:ext cx="469744" cy="259045"/>
    <xdr:sp macro="" textlink="">
      <xdr:nvSpPr>
        <xdr:cNvPr id="763" name="テキスト ボックス 762"/>
        <xdr:cNvSpPr txBox="1"/>
      </xdr:nvSpPr>
      <xdr:spPr>
        <a:xfrm>
          <a:off x="20199428" y="5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80772</xdr:rowOff>
    </xdr:from>
    <xdr:to>
      <xdr:col>102</xdr:col>
      <xdr:colOff>165100</xdr:colOff>
      <xdr:row>32</xdr:row>
      <xdr:rowOff>10922</xdr:rowOff>
    </xdr:to>
    <xdr:sp macro="" textlink="">
      <xdr:nvSpPr>
        <xdr:cNvPr id="764" name="楕円 763"/>
        <xdr:cNvSpPr/>
      </xdr:nvSpPr>
      <xdr:spPr>
        <a:xfrm>
          <a:off x="19494500" y="53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27449</xdr:rowOff>
    </xdr:from>
    <xdr:ext cx="534377" cy="259045"/>
    <xdr:sp macro="" textlink="">
      <xdr:nvSpPr>
        <xdr:cNvPr id="765" name="テキスト ボックス 764"/>
        <xdr:cNvSpPr txBox="1"/>
      </xdr:nvSpPr>
      <xdr:spPr>
        <a:xfrm>
          <a:off x="19278111" y="51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77470</xdr:rowOff>
    </xdr:from>
    <xdr:to>
      <xdr:col>98</xdr:col>
      <xdr:colOff>38100</xdr:colOff>
      <xdr:row>39</xdr:row>
      <xdr:rowOff>7620</xdr:rowOff>
    </xdr:to>
    <xdr:sp macro="" textlink="">
      <xdr:nvSpPr>
        <xdr:cNvPr id="766" name="楕円 765"/>
        <xdr:cNvSpPr/>
      </xdr:nvSpPr>
      <xdr:spPr>
        <a:xfrm>
          <a:off x="18605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170197</xdr:rowOff>
    </xdr:from>
    <xdr:ext cx="378565" cy="259045"/>
    <xdr:sp macro="" textlink="">
      <xdr:nvSpPr>
        <xdr:cNvPr id="767" name="テキスト ボックス 766"/>
        <xdr:cNvSpPr txBox="1"/>
      </xdr:nvSpPr>
      <xdr:spPr>
        <a:xfrm>
          <a:off x="18467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90094</xdr:rowOff>
    </xdr:from>
    <xdr:to>
      <xdr:col>116</xdr:col>
      <xdr:colOff>63500</xdr:colOff>
      <xdr:row>57</xdr:row>
      <xdr:rowOff>90265</xdr:rowOff>
    </xdr:to>
    <xdr:cxnSp macro="">
      <xdr:nvCxnSpPr>
        <xdr:cNvPr id="792" name="直線コネクタ 791"/>
        <xdr:cNvCxnSpPr/>
      </xdr:nvCxnSpPr>
      <xdr:spPr>
        <a:xfrm>
          <a:off x="21323300" y="9862744"/>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89580</xdr:rowOff>
    </xdr:from>
    <xdr:to>
      <xdr:col>111</xdr:col>
      <xdr:colOff>177800</xdr:colOff>
      <xdr:row>57</xdr:row>
      <xdr:rowOff>90094</xdr:rowOff>
    </xdr:to>
    <xdr:cxnSp macro="">
      <xdr:nvCxnSpPr>
        <xdr:cNvPr id="795" name="直線コネクタ 794"/>
        <xdr:cNvCxnSpPr/>
      </xdr:nvCxnSpPr>
      <xdr:spPr>
        <a:xfrm>
          <a:off x="20434300" y="986223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85865</xdr:rowOff>
    </xdr:from>
    <xdr:to>
      <xdr:col>107</xdr:col>
      <xdr:colOff>50800</xdr:colOff>
      <xdr:row>57</xdr:row>
      <xdr:rowOff>89580</xdr:rowOff>
    </xdr:to>
    <xdr:cxnSp macro="">
      <xdr:nvCxnSpPr>
        <xdr:cNvPr id="798" name="直線コネクタ 797"/>
        <xdr:cNvCxnSpPr/>
      </xdr:nvCxnSpPr>
      <xdr:spPr>
        <a:xfrm>
          <a:off x="19545300" y="9858515"/>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85636</xdr:rowOff>
    </xdr:from>
    <xdr:to>
      <xdr:col>102</xdr:col>
      <xdr:colOff>114300</xdr:colOff>
      <xdr:row>57</xdr:row>
      <xdr:rowOff>85865</xdr:rowOff>
    </xdr:to>
    <xdr:cxnSp macro="">
      <xdr:nvCxnSpPr>
        <xdr:cNvPr id="801" name="直線コネクタ 800"/>
        <xdr:cNvCxnSpPr/>
      </xdr:nvCxnSpPr>
      <xdr:spPr>
        <a:xfrm>
          <a:off x="18656300" y="985828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39465</xdr:rowOff>
    </xdr:from>
    <xdr:to>
      <xdr:col>116</xdr:col>
      <xdr:colOff>114300</xdr:colOff>
      <xdr:row>57</xdr:row>
      <xdr:rowOff>141065</xdr:rowOff>
    </xdr:to>
    <xdr:sp macro="" textlink="">
      <xdr:nvSpPr>
        <xdr:cNvPr id="811" name="楕円 810"/>
        <xdr:cNvSpPr/>
      </xdr:nvSpPr>
      <xdr:spPr>
        <a:xfrm>
          <a:off x="22110700" y="98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125842</xdr:rowOff>
    </xdr:from>
    <xdr:ext cx="469744" cy="259045"/>
    <xdr:sp macro="" textlink="">
      <xdr:nvSpPr>
        <xdr:cNvPr id="812" name="貸付金該当値テキスト"/>
        <xdr:cNvSpPr txBox="1"/>
      </xdr:nvSpPr>
      <xdr:spPr>
        <a:xfrm>
          <a:off x="22212300" y="97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39294</xdr:rowOff>
    </xdr:from>
    <xdr:to>
      <xdr:col>112</xdr:col>
      <xdr:colOff>38100</xdr:colOff>
      <xdr:row>57</xdr:row>
      <xdr:rowOff>140894</xdr:rowOff>
    </xdr:to>
    <xdr:sp macro="" textlink="">
      <xdr:nvSpPr>
        <xdr:cNvPr id="813" name="楕円 812"/>
        <xdr:cNvSpPr/>
      </xdr:nvSpPr>
      <xdr:spPr>
        <a:xfrm>
          <a:off x="21272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132021</xdr:rowOff>
    </xdr:from>
    <xdr:ext cx="469744" cy="259045"/>
    <xdr:sp macro="" textlink="">
      <xdr:nvSpPr>
        <xdr:cNvPr id="814" name="テキスト ボックス 813"/>
        <xdr:cNvSpPr txBox="1"/>
      </xdr:nvSpPr>
      <xdr:spPr>
        <a:xfrm>
          <a:off x="21088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38780</xdr:rowOff>
    </xdr:from>
    <xdr:to>
      <xdr:col>107</xdr:col>
      <xdr:colOff>101600</xdr:colOff>
      <xdr:row>57</xdr:row>
      <xdr:rowOff>140380</xdr:rowOff>
    </xdr:to>
    <xdr:sp macro="" textlink="">
      <xdr:nvSpPr>
        <xdr:cNvPr id="815" name="楕円 814"/>
        <xdr:cNvSpPr/>
      </xdr:nvSpPr>
      <xdr:spPr>
        <a:xfrm>
          <a:off x="20383500" y="98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131507</xdr:rowOff>
    </xdr:from>
    <xdr:ext cx="469744" cy="259045"/>
    <xdr:sp macro="" textlink="">
      <xdr:nvSpPr>
        <xdr:cNvPr id="816" name="テキスト ボックス 815"/>
        <xdr:cNvSpPr txBox="1"/>
      </xdr:nvSpPr>
      <xdr:spPr>
        <a:xfrm>
          <a:off x="20199428" y="99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35065</xdr:rowOff>
    </xdr:from>
    <xdr:to>
      <xdr:col>102</xdr:col>
      <xdr:colOff>165100</xdr:colOff>
      <xdr:row>57</xdr:row>
      <xdr:rowOff>136665</xdr:rowOff>
    </xdr:to>
    <xdr:sp macro="" textlink="">
      <xdr:nvSpPr>
        <xdr:cNvPr id="817" name="楕円 816"/>
        <xdr:cNvSpPr/>
      </xdr:nvSpPr>
      <xdr:spPr>
        <a:xfrm>
          <a:off x="19494500" y="9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127792</xdr:rowOff>
    </xdr:from>
    <xdr:ext cx="469744" cy="259045"/>
    <xdr:sp macro="" textlink="">
      <xdr:nvSpPr>
        <xdr:cNvPr id="818" name="テキスト ボックス 817"/>
        <xdr:cNvSpPr txBox="1"/>
      </xdr:nvSpPr>
      <xdr:spPr>
        <a:xfrm>
          <a:off x="19310428" y="990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34836</xdr:rowOff>
    </xdr:from>
    <xdr:to>
      <xdr:col>98</xdr:col>
      <xdr:colOff>38100</xdr:colOff>
      <xdr:row>57</xdr:row>
      <xdr:rowOff>136436</xdr:rowOff>
    </xdr:to>
    <xdr:sp macro="" textlink="">
      <xdr:nvSpPr>
        <xdr:cNvPr id="819" name="楕円 818"/>
        <xdr:cNvSpPr/>
      </xdr:nvSpPr>
      <xdr:spPr>
        <a:xfrm>
          <a:off x="18605500" y="98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127563</xdr:rowOff>
    </xdr:from>
    <xdr:ext cx="469744" cy="259045"/>
    <xdr:sp macro="" textlink="">
      <xdr:nvSpPr>
        <xdr:cNvPr id="820" name="テキスト ボックス 819"/>
        <xdr:cNvSpPr txBox="1"/>
      </xdr:nvSpPr>
      <xdr:spPr>
        <a:xfrm>
          <a:off x="18421428" y="99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25367</xdr:rowOff>
    </xdr:from>
    <xdr:to>
      <xdr:col>116</xdr:col>
      <xdr:colOff>63500</xdr:colOff>
      <xdr:row>78</xdr:row>
      <xdr:rowOff>28102</xdr:rowOff>
    </xdr:to>
    <xdr:cxnSp macro="">
      <xdr:nvCxnSpPr>
        <xdr:cNvPr id="847" name="直線コネクタ 846"/>
        <xdr:cNvCxnSpPr/>
      </xdr:nvCxnSpPr>
      <xdr:spPr>
        <a:xfrm flipV="1">
          <a:off x="21323300" y="13398467"/>
          <a:ext cx="8382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28102</xdr:rowOff>
    </xdr:from>
    <xdr:to>
      <xdr:col>111</xdr:col>
      <xdr:colOff>177800</xdr:colOff>
      <xdr:row>78</xdr:row>
      <xdr:rowOff>30187</xdr:rowOff>
    </xdr:to>
    <xdr:cxnSp macro="">
      <xdr:nvCxnSpPr>
        <xdr:cNvPr id="850" name="直線コネクタ 849"/>
        <xdr:cNvCxnSpPr/>
      </xdr:nvCxnSpPr>
      <xdr:spPr>
        <a:xfrm flipV="1">
          <a:off x="20434300" y="13401202"/>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30187</xdr:rowOff>
    </xdr:from>
    <xdr:to>
      <xdr:col>107</xdr:col>
      <xdr:colOff>50800</xdr:colOff>
      <xdr:row>78</xdr:row>
      <xdr:rowOff>30657</xdr:rowOff>
    </xdr:to>
    <xdr:cxnSp macro="">
      <xdr:nvCxnSpPr>
        <xdr:cNvPr id="853" name="直線コネクタ 852"/>
        <xdr:cNvCxnSpPr/>
      </xdr:nvCxnSpPr>
      <xdr:spPr>
        <a:xfrm flipV="1">
          <a:off x="19545300" y="13403287"/>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87954</xdr:rowOff>
    </xdr:from>
    <xdr:to>
      <xdr:col>102</xdr:col>
      <xdr:colOff>114300</xdr:colOff>
      <xdr:row>78</xdr:row>
      <xdr:rowOff>30657</xdr:rowOff>
    </xdr:to>
    <xdr:cxnSp macro="">
      <xdr:nvCxnSpPr>
        <xdr:cNvPr id="856" name="直線コネクタ 855"/>
        <xdr:cNvCxnSpPr/>
      </xdr:nvCxnSpPr>
      <xdr:spPr>
        <a:xfrm>
          <a:off x="18656300" y="13289604"/>
          <a:ext cx="889000" cy="1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0" name="テキスト ボックス 859"/>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146017</xdr:rowOff>
    </xdr:from>
    <xdr:to>
      <xdr:col>116</xdr:col>
      <xdr:colOff>114300</xdr:colOff>
      <xdr:row>78</xdr:row>
      <xdr:rowOff>76167</xdr:rowOff>
    </xdr:to>
    <xdr:sp macro="" textlink="">
      <xdr:nvSpPr>
        <xdr:cNvPr id="866" name="楕円 865"/>
        <xdr:cNvSpPr/>
      </xdr:nvSpPr>
      <xdr:spPr>
        <a:xfrm>
          <a:off x="22110700" y="133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60944</xdr:rowOff>
    </xdr:from>
    <xdr:ext cx="534377" cy="259045"/>
    <xdr:sp macro="" textlink="">
      <xdr:nvSpPr>
        <xdr:cNvPr id="867" name="繰出金該当値テキスト"/>
        <xdr:cNvSpPr txBox="1"/>
      </xdr:nvSpPr>
      <xdr:spPr>
        <a:xfrm>
          <a:off x="22212300" y="132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148752</xdr:rowOff>
    </xdr:from>
    <xdr:to>
      <xdr:col>112</xdr:col>
      <xdr:colOff>38100</xdr:colOff>
      <xdr:row>78</xdr:row>
      <xdr:rowOff>78902</xdr:rowOff>
    </xdr:to>
    <xdr:sp macro="" textlink="">
      <xdr:nvSpPr>
        <xdr:cNvPr id="868" name="楕円 867"/>
        <xdr:cNvSpPr/>
      </xdr:nvSpPr>
      <xdr:spPr>
        <a:xfrm>
          <a:off x="21272500" y="133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70029</xdr:rowOff>
    </xdr:from>
    <xdr:ext cx="534377" cy="259045"/>
    <xdr:sp macro="" textlink="">
      <xdr:nvSpPr>
        <xdr:cNvPr id="869" name="テキスト ボックス 868"/>
        <xdr:cNvSpPr txBox="1"/>
      </xdr:nvSpPr>
      <xdr:spPr>
        <a:xfrm>
          <a:off x="21056111" y="134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150837</xdr:rowOff>
    </xdr:from>
    <xdr:to>
      <xdr:col>107</xdr:col>
      <xdr:colOff>101600</xdr:colOff>
      <xdr:row>78</xdr:row>
      <xdr:rowOff>80987</xdr:rowOff>
    </xdr:to>
    <xdr:sp macro="" textlink="">
      <xdr:nvSpPr>
        <xdr:cNvPr id="870" name="楕円 869"/>
        <xdr:cNvSpPr/>
      </xdr:nvSpPr>
      <xdr:spPr>
        <a:xfrm>
          <a:off x="20383500" y="1335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72114</xdr:rowOff>
    </xdr:from>
    <xdr:ext cx="534377" cy="259045"/>
    <xdr:sp macro="" textlink="">
      <xdr:nvSpPr>
        <xdr:cNvPr id="871" name="テキスト ボックス 870"/>
        <xdr:cNvSpPr txBox="1"/>
      </xdr:nvSpPr>
      <xdr:spPr>
        <a:xfrm>
          <a:off x="20167111" y="134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151307</xdr:rowOff>
    </xdr:from>
    <xdr:to>
      <xdr:col>102</xdr:col>
      <xdr:colOff>165100</xdr:colOff>
      <xdr:row>78</xdr:row>
      <xdr:rowOff>81457</xdr:rowOff>
    </xdr:to>
    <xdr:sp macro="" textlink="">
      <xdr:nvSpPr>
        <xdr:cNvPr id="872" name="楕円 871"/>
        <xdr:cNvSpPr/>
      </xdr:nvSpPr>
      <xdr:spPr>
        <a:xfrm>
          <a:off x="19494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72584</xdr:rowOff>
    </xdr:from>
    <xdr:ext cx="534377" cy="259045"/>
    <xdr:sp macro="" textlink="">
      <xdr:nvSpPr>
        <xdr:cNvPr id="873" name="テキスト ボックス 872"/>
        <xdr:cNvSpPr txBox="1"/>
      </xdr:nvSpPr>
      <xdr:spPr>
        <a:xfrm>
          <a:off x="19278111" y="134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37154</xdr:rowOff>
    </xdr:from>
    <xdr:to>
      <xdr:col>98</xdr:col>
      <xdr:colOff>38100</xdr:colOff>
      <xdr:row>77</xdr:row>
      <xdr:rowOff>138754</xdr:rowOff>
    </xdr:to>
    <xdr:sp macro="" textlink="">
      <xdr:nvSpPr>
        <xdr:cNvPr id="874" name="楕円 873"/>
        <xdr:cNvSpPr/>
      </xdr:nvSpPr>
      <xdr:spPr>
        <a:xfrm>
          <a:off x="18605500" y="132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155281</xdr:rowOff>
    </xdr:from>
    <xdr:ext cx="534377" cy="259045"/>
    <xdr:sp macro="" textlink="">
      <xdr:nvSpPr>
        <xdr:cNvPr id="875" name="テキスト ボックス 874"/>
        <xdr:cNvSpPr txBox="1"/>
      </xdr:nvSpPr>
      <xdr:spPr>
        <a:xfrm>
          <a:off x="18389111" y="130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扶助費は、障がい者自立支援給付費及び児童発達支援等事業給付費の利用者数の増やサービス提供事業所の増等で増となったことにより、対前年度比</a:t>
          </a:r>
          <a:r>
            <a:rPr kumimoji="1" lang="en-US" altLang="ja-JP" sz="1100">
              <a:latin typeface="ＭＳ ゴシック" panose="020B0609070205080204" pitchFamily="49" charset="-128"/>
              <a:ea typeface="ＭＳ ゴシック" panose="020B0609070205080204" pitchFamily="49" charset="-128"/>
            </a:rPr>
            <a:t>4,437</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77,080</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8,117</a:t>
          </a:r>
          <a:r>
            <a:rPr kumimoji="1" lang="ja-JP" altLang="en-US" sz="1100">
              <a:latin typeface="ＭＳ ゴシック" panose="020B0609070205080204" pitchFamily="49" charset="-128"/>
              <a:ea typeface="ＭＳ ゴシック" panose="020B0609070205080204" pitchFamily="49" charset="-128"/>
            </a:rPr>
            <a:t>円下回っている。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公債費は、平成</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年度に借り入れた減税補てん債や都市計画事業等の償還が終了したため元金償還額が減となったこと、過去の時代に借り入れた地方債残高の減少などにより利子償還額が減となったため、対前年度比</a:t>
          </a:r>
          <a:r>
            <a:rPr kumimoji="1" lang="en-US" altLang="ja-JP" sz="1100">
              <a:latin typeface="ＭＳ ゴシック" panose="020B0609070205080204" pitchFamily="49" charset="-128"/>
              <a:ea typeface="ＭＳ ゴシック" panose="020B0609070205080204" pitchFamily="49" charset="-128"/>
            </a:rPr>
            <a:t>953</a:t>
          </a:r>
          <a:r>
            <a:rPr kumimoji="1" lang="ja-JP" altLang="en-US" sz="1100">
              <a:latin typeface="ＭＳ ゴシック" panose="020B0609070205080204" pitchFamily="49" charset="-128"/>
              <a:ea typeface="ＭＳ ゴシック" panose="020B0609070205080204" pitchFamily="49" charset="-128"/>
            </a:rPr>
            <a:t>円減の</a:t>
          </a:r>
          <a:r>
            <a:rPr kumimoji="1" lang="en-US" altLang="ja-JP" sz="1100">
              <a:latin typeface="ＭＳ ゴシック" panose="020B0609070205080204" pitchFamily="49" charset="-128"/>
              <a:ea typeface="ＭＳ ゴシック" panose="020B0609070205080204" pitchFamily="49" charset="-128"/>
            </a:rPr>
            <a:t>19,566</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16,255</a:t>
          </a:r>
          <a:r>
            <a:rPr kumimoji="1" lang="ja-JP" altLang="en-US" sz="1100">
              <a:latin typeface="ＭＳ ゴシック" panose="020B0609070205080204" pitchFamily="49" charset="-128"/>
              <a:ea typeface="ＭＳ ゴシック" panose="020B0609070205080204" pitchFamily="49" charset="-128"/>
            </a:rPr>
            <a:t>円下回っている。</a:t>
          </a:r>
        </a:p>
        <a:p>
          <a:r>
            <a:rPr kumimoji="1" lang="ja-JP" altLang="en-US" sz="1100">
              <a:latin typeface="ＭＳ ゴシック" panose="020B0609070205080204" pitchFamily="49" charset="-128"/>
              <a:ea typeface="ＭＳ ゴシック" panose="020B0609070205080204" pitchFamily="49" charset="-128"/>
            </a:rPr>
            <a:t>普通建設事業費は、アイプラザ半田の改修を行ったことによる増や平成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年度から令和元年度にかけて行った任坊山公園整備事業に伴う増、ＪＲ武豊線連続立体交差化事業に伴う道路用地買収費に伴う増、平成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年度から繰越した教育施設（小中学校・幼稚園）への空調機の設置事業による増などにより、対前年度比</a:t>
          </a:r>
          <a:r>
            <a:rPr kumimoji="1" lang="en-US" altLang="ja-JP" sz="1100">
              <a:latin typeface="ＭＳ ゴシック" panose="020B0609070205080204" pitchFamily="49" charset="-128"/>
              <a:ea typeface="ＭＳ ゴシック" panose="020B0609070205080204" pitchFamily="49" charset="-128"/>
            </a:rPr>
            <a:t>13,763</a:t>
          </a:r>
          <a:r>
            <a:rPr kumimoji="1" lang="ja-JP" altLang="en-US" sz="1100">
              <a:latin typeface="ＭＳ ゴシック" panose="020B0609070205080204" pitchFamily="49" charset="-128"/>
              <a:ea typeface="ＭＳ ゴシック" panose="020B0609070205080204" pitchFamily="49" charset="-128"/>
            </a:rPr>
            <a:t>円の増となった。類似団体平均と比較し</a:t>
          </a:r>
          <a:r>
            <a:rPr kumimoji="1" lang="en-US" altLang="ja-JP" sz="1100">
              <a:latin typeface="ＭＳ ゴシック" panose="020B0609070205080204" pitchFamily="49" charset="-128"/>
              <a:ea typeface="ＭＳ ゴシック" panose="020B0609070205080204" pitchFamily="49" charset="-128"/>
            </a:rPr>
            <a:t>18,522</a:t>
          </a:r>
          <a:r>
            <a:rPr kumimoji="1" lang="ja-JP" altLang="en-US" sz="1100">
              <a:latin typeface="ＭＳ ゴシック" panose="020B0609070205080204" pitchFamily="49" charset="-128"/>
              <a:ea typeface="ＭＳ ゴシック" panose="020B0609070205080204" pitchFamily="49" charset="-128"/>
            </a:rPr>
            <a:t>円下回っている。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補助費等は、中小企業従業員退職金等福祉共済事業の移換に伴い、資産移換負担金の増や、補正予算にて計上した固定資産税及び都市計画税の課税誤りに伴う還付金に伴う増、令和</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年度から供用開始予定の知多南部広域環境センターの事業費負担金が増となったことなどにより、対前年度比</a:t>
          </a:r>
          <a:r>
            <a:rPr kumimoji="1" lang="en-US" altLang="ja-JP" sz="1100">
              <a:latin typeface="ＭＳ ゴシック" panose="020B0609070205080204" pitchFamily="49" charset="-128"/>
              <a:ea typeface="ＭＳ ゴシック" panose="020B0609070205080204" pitchFamily="49" charset="-128"/>
            </a:rPr>
            <a:t>9,576</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49,590</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8,990</a:t>
          </a:r>
          <a:r>
            <a:rPr kumimoji="1" lang="ja-JP" altLang="en-US" sz="1100">
              <a:latin typeface="ＭＳ ゴシック" panose="020B0609070205080204" pitchFamily="49" charset="-128"/>
              <a:ea typeface="ＭＳ ゴシック" panose="020B0609070205080204" pitchFamily="49" charset="-128"/>
            </a:rPr>
            <a:t>円上回っている。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積立金は、前年度繰越金等当該年度余剰金を財源とした積み立てを公共施設整備基金積立金から大規模事業用地取得基金積立金に切り替えたことにより大規模事業用地取得基金積立金が増となり、余剰財源の増により対前年度比</a:t>
          </a:r>
          <a:r>
            <a:rPr kumimoji="1" lang="en-US" altLang="ja-JP" sz="1100">
              <a:latin typeface="ＭＳ ゴシック" panose="020B0609070205080204" pitchFamily="49" charset="-128"/>
              <a:ea typeface="ＭＳ ゴシック" panose="020B0609070205080204" pitchFamily="49" charset="-128"/>
            </a:rPr>
            <a:t>334</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2,891</a:t>
          </a:r>
          <a:r>
            <a:rPr kumimoji="1" lang="ja-JP" altLang="en-US" sz="1100">
              <a:latin typeface="ＭＳ ゴシック" panose="020B0609070205080204" pitchFamily="49" charset="-128"/>
              <a:ea typeface="ＭＳ ゴシック" panose="020B0609070205080204" pitchFamily="49" charset="-128"/>
            </a:rPr>
            <a:t>円となった。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類似団体平均と比較し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19,960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円下回っている。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120,078
115,603
47.42
41,995,885
40,289,900
1,336,835
25,175,747
11,545,578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144599</xdr:rowOff>
    </xdr:from>
    <xdr:to>
      <xdr:col>24</xdr:col>
      <xdr:colOff>63500</xdr:colOff>
      <xdr:row>36</xdr:row>
      <xdr:rowOff>87449</xdr:rowOff>
    </xdr:to>
    <xdr:cxnSp macro="">
      <xdr:nvCxnSpPr>
        <xdr:cNvPr id="63" name="直線コネクタ 62"/>
        <xdr:cNvCxnSpPr/>
      </xdr:nvCxnSpPr>
      <xdr:spPr>
        <a:xfrm flipV="1">
          <a:off x="3797300" y="614534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33020</xdr:rowOff>
    </xdr:from>
    <xdr:to>
      <xdr:col>19</xdr:col>
      <xdr:colOff>177800</xdr:colOff>
      <xdr:row>36</xdr:row>
      <xdr:rowOff>87449</xdr:rowOff>
    </xdr:to>
    <xdr:cxnSp macro="">
      <xdr:nvCxnSpPr>
        <xdr:cNvPr id="66" name="直線コネクタ 65"/>
        <xdr:cNvCxnSpPr/>
      </xdr:nvCxnSpPr>
      <xdr:spPr>
        <a:xfrm>
          <a:off x="2908300" y="620522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33020</xdr:rowOff>
    </xdr:from>
    <xdr:to>
      <xdr:col>15</xdr:col>
      <xdr:colOff>50800</xdr:colOff>
      <xdr:row>36</xdr:row>
      <xdr:rowOff>47172</xdr:rowOff>
    </xdr:to>
    <xdr:cxnSp macro="">
      <xdr:nvCxnSpPr>
        <xdr:cNvPr id="69" name="直線コネクタ 68"/>
        <xdr:cNvCxnSpPr/>
      </xdr:nvCxnSpPr>
      <xdr:spPr>
        <a:xfrm flipV="1">
          <a:off x="2019300" y="620522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163649</xdr:rowOff>
    </xdr:from>
    <xdr:to>
      <xdr:col>10</xdr:col>
      <xdr:colOff>114300</xdr:colOff>
      <xdr:row>36</xdr:row>
      <xdr:rowOff>47172</xdr:rowOff>
    </xdr:to>
    <xdr:cxnSp macro="">
      <xdr:nvCxnSpPr>
        <xdr:cNvPr id="72" name="直線コネクタ 71"/>
        <xdr:cNvCxnSpPr/>
      </xdr:nvCxnSpPr>
      <xdr:spPr>
        <a:xfrm>
          <a:off x="1130300" y="5992949"/>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93799</xdr:rowOff>
    </xdr:from>
    <xdr:to>
      <xdr:col>24</xdr:col>
      <xdr:colOff>114300</xdr:colOff>
      <xdr:row>36</xdr:row>
      <xdr:rowOff>23949</xdr:rowOff>
    </xdr:to>
    <xdr:sp macro="" textlink="">
      <xdr:nvSpPr>
        <xdr:cNvPr id="82" name="楕円 81"/>
        <xdr:cNvSpPr/>
      </xdr:nvSpPr>
      <xdr:spPr>
        <a:xfrm>
          <a:off x="45847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72226</xdr:rowOff>
    </xdr:from>
    <xdr:ext cx="469744" cy="259045"/>
    <xdr:sp macro="" textlink="">
      <xdr:nvSpPr>
        <xdr:cNvPr id="83" name="議会費該当値テキスト"/>
        <xdr:cNvSpPr txBox="1"/>
      </xdr:nvSpPr>
      <xdr:spPr>
        <a:xfrm>
          <a:off x="4686300" y="60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36649</xdr:rowOff>
    </xdr:from>
    <xdr:to>
      <xdr:col>20</xdr:col>
      <xdr:colOff>38100</xdr:colOff>
      <xdr:row>36</xdr:row>
      <xdr:rowOff>138249</xdr:rowOff>
    </xdr:to>
    <xdr:sp macro="" textlink="">
      <xdr:nvSpPr>
        <xdr:cNvPr id="84" name="楕円 83"/>
        <xdr:cNvSpPr/>
      </xdr:nvSpPr>
      <xdr:spPr>
        <a:xfrm>
          <a:off x="3746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129376</xdr:rowOff>
    </xdr:from>
    <xdr:ext cx="469744" cy="259045"/>
    <xdr:sp macro="" textlink="">
      <xdr:nvSpPr>
        <xdr:cNvPr id="85" name="テキスト ボックス 84"/>
        <xdr:cNvSpPr txBox="1"/>
      </xdr:nvSpPr>
      <xdr:spPr>
        <a:xfrm>
          <a:off x="3562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153670</xdr:rowOff>
    </xdr:from>
    <xdr:to>
      <xdr:col>15</xdr:col>
      <xdr:colOff>101600</xdr:colOff>
      <xdr:row>36</xdr:row>
      <xdr:rowOff>83820</xdr:rowOff>
    </xdr:to>
    <xdr:sp macro="" textlink="">
      <xdr:nvSpPr>
        <xdr:cNvPr id="86" name="楕円 85"/>
        <xdr:cNvSpPr/>
      </xdr:nvSpPr>
      <xdr:spPr>
        <a:xfrm>
          <a:off x="2857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87" name="テキスト ボックス 86"/>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167822</xdr:rowOff>
    </xdr:from>
    <xdr:to>
      <xdr:col>10</xdr:col>
      <xdr:colOff>165100</xdr:colOff>
      <xdr:row>36</xdr:row>
      <xdr:rowOff>97972</xdr:rowOff>
    </xdr:to>
    <xdr:sp macro="" textlink="">
      <xdr:nvSpPr>
        <xdr:cNvPr id="88" name="楕円 87"/>
        <xdr:cNvSpPr/>
      </xdr:nvSpPr>
      <xdr:spPr>
        <a:xfrm>
          <a:off x="1968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89099</xdr:rowOff>
    </xdr:from>
    <xdr:ext cx="469744" cy="259045"/>
    <xdr:sp macro="" textlink="">
      <xdr:nvSpPr>
        <xdr:cNvPr id="89" name="テキスト ボックス 88"/>
        <xdr:cNvSpPr txBox="1"/>
      </xdr:nvSpPr>
      <xdr:spPr>
        <a:xfrm>
          <a:off x="1784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90" name="楕円 89"/>
        <xdr:cNvSpPr/>
      </xdr:nvSpPr>
      <xdr:spPr>
        <a:xfrm>
          <a:off x="1079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91" name="テキスト ボックス 90"/>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108195</xdr:rowOff>
    </xdr:from>
    <xdr:to>
      <xdr:col>24</xdr:col>
      <xdr:colOff>63500</xdr:colOff>
      <xdr:row>58</xdr:row>
      <xdr:rowOff>109338</xdr:rowOff>
    </xdr:to>
    <xdr:cxnSp macro="">
      <xdr:nvCxnSpPr>
        <xdr:cNvPr id="120" name="直線コネクタ 119"/>
        <xdr:cNvCxnSpPr/>
      </xdr:nvCxnSpPr>
      <xdr:spPr>
        <a:xfrm>
          <a:off x="3797300" y="1005229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101916</xdr:rowOff>
    </xdr:from>
    <xdr:to>
      <xdr:col>19</xdr:col>
      <xdr:colOff>177800</xdr:colOff>
      <xdr:row>58</xdr:row>
      <xdr:rowOff>108195</xdr:rowOff>
    </xdr:to>
    <xdr:cxnSp macro="">
      <xdr:nvCxnSpPr>
        <xdr:cNvPr id="123" name="直線コネクタ 122"/>
        <xdr:cNvCxnSpPr/>
      </xdr:nvCxnSpPr>
      <xdr:spPr>
        <a:xfrm>
          <a:off x="2908300" y="10046016"/>
          <a:ext cx="889000" cy="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92186</xdr:rowOff>
    </xdr:from>
    <xdr:to>
      <xdr:col>15</xdr:col>
      <xdr:colOff>50800</xdr:colOff>
      <xdr:row>58</xdr:row>
      <xdr:rowOff>101916</xdr:rowOff>
    </xdr:to>
    <xdr:cxnSp macro="">
      <xdr:nvCxnSpPr>
        <xdr:cNvPr id="126" name="直線コネクタ 125"/>
        <xdr:cNvCxnSpPr/>
      </xdr:nvCxnSpPr>
      <xdr:spPr>
        <a:xfrm>
          <a:off x="2019300" y="10036286"/>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60669</xdr:rowOff>
    </xdr:from>
    <xdr:to>
      <xdr:col>10</xdr:col>
      <xdr:colOff>114300</xdr:colOff>
      <xdr:row>58</xdr:row>
      <xdr:rowOff>92186</xdr:rowOff>
    </xdr:to>
    <xdr:cxnSp macro="">
      <xdr:nvCxnSpPr>
        <xdr:cNvPr id="129" name="直線コネクタ 128"/>
        <xdr:cNvCxnSpPr/>
      </xdr:nvCxnSpPr>
      <xdr:spPr>
        <a:xfrm>
          <a:off x="1130300" y="10004769"/>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58538</xdr:rowOff>
    </xdr:from>
    <xdr:to>
      <xdr:col>24</xdr:col>
      <xdr:colOff>114300</xdr:colOff>
      <xdr:row>58</xdr:row>
      <xdr:rowOff>160138</xdr:rowOff>
    </xdr:to>
    <xdr:sp macro="" textlink="">
      <xdr:nvSpPr>
        <xdr:cNvPr id="139" name="楕円 138"/>
        <xdr:cNvSpPr/>
      </xdr:nvSpPr>
      <xdr:spPr>
        <a:xfrm>
          <a:off x="4584700" y="100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144915</xdr:rowOff>
    </xdr:from>
    <xdr:ext cx="534377" cy="259045"/>
    <xdr:sp macro="" textlink="">
      <xdr:nvSpPr>
        <xdr:cNvPr id="140" name="総務費該当値テキスト"/>
        <xdr:cNvSpPr txBox="1"/>
      </xdr:nvSpPr>
      <xdr:spPr>
        <a:xfrm>
          <a:off x="4686300" y="991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57395</xdr:rowOff>
    </xdr:from>
    <xdr:to>
      <xdr:col>20</xdr:col>
      <xdr:colOff>38100</xdr:colOff>
      <xdr:row>58</xdr:row>
      <xdr:rowOff>158995</xdr:rowOff>
    </xdr:to>
    <xdr:sp macro="" textlink="">
      <xdr:nvSpPr>
        <xdr:cNvPr id="141" name="楕円 140"/>
        <xdr:cNvSpPr/>
      </xdr:nvSpPr>
      <xdr:spPr>
        <a:xfrm>
          <a:off x="3746500" y="100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150122</xdr:rowOff>
    </xdr:from>
    <xdr:ext cx="534377" cy="259045"/>
    <xdr:sp macro="" textlink="">
      <xdr:nvSpPr>
        <xdr:cNvPr id="142" name="テキスト ボックス 141"/>
        <xdr:cNvSpPr txBox="1"/>
      </xdr:nvSpPr>
      <xdr:spPr>
        <a:xfrm>
          <a:off x="3530111" y="1009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51116</xdr:rowOff>
    </xdr:from>
    <xdr:to>
      <xdr:col>15</xdr:col>
      <xdr:colOff>101600</xdr:colOff>
      <xdr:row>58</xdr:row>
      <xdr:rowOff>152716</xdr:rowOff>
    </xdr:to>
    <xdr:sp macro="" textlink="">
      <xdr:nvSpPr>
        <xdr:cNvPr id="143" name="楕円 142"/>
        <xdr:cNvSpPr/>
      </xdr:nvSpPr>
      <xdr:spPr>
        <a:xfrm>
          <a:off x="2857500" y="99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143843</xdr:rowOff>
    </xdr:from>
    <xdr:ext cx="534377" cy="259045"/>
    <xdr:sp macro="" textlink="">
      <xdr:nvSpPr>
        <xdr:cNvPr id="144" name="テキスト ボックス 143"/>
        <xdr:cNvSpPr txBox="1"/>
      </xdr:nvSpPr>
      <xdr:spPr>
        <a:xfrm>
          <a:off x="2641111" y="100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41386</xdr:rowOff>
    </xdr:from>
    <xdr:to>
      <xdr:col>10</xdr:col>
      <xdr:colOff>165100</xdr:colOff>
      <xdr:row>58</xdr:row>
      <xdr:rowOff>142986</xdr:rowOff>
    </xdr:to>
    <xdr:sp macro="" textlink="">
      <xdr:nvSpPr>
        <xdr:cNvPr id="145" name="楕円 144"/>
        <xdr:cNvSpPr/>
      </xdr:nvSpPr>
      <xdr:spPr>
        <a:xfrm>
          <a:off x="1968500" y="998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134113</xdr:rowOff>
    </xdr:from>
    <xdr:ext cx="534377" cy="259045"/>
    <xdr:sp macro="" textlink="">
      <xdr:nvSpPr>
        <xdr:cNvPr id="146" name="テキスト ボックス 145"/>
        <xdr:cNvSpPr txBox="1"/>
      </xdr:nvSpPr>
      <xdr:spPr>
        <a:xfrm>
          <a:off x="1752111" y="100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9869</xdr:rowOff>
    </xdr:from>
    <xdr:to>
      <xdr:col>6</xdr:col>
      <xdr:colOff>38100</xdr:colOff>
      <xdr:row>58</xdr:row>
      <xdr:rowOff>111469</xdr:rowOff>
    </xdr:to>
    <xdr:sp macro="" textlink="">
      <xdr:nvSpPr>
        <xdr:cNvPr id="147" name="楕円 146"/>
        <xdr:cNvSpPr/>
      </xdr:nvSpPr>
      <xdr:spPr>
        <a:xfrm>
          <a:off x="1079500" y="9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102596</xdr:rowOff>
    </xdr:from>
    <xdr:ext cx="534377" cy="259045"/>
    <xdr:sp macro="" textlink="">
      <xdr:nvSpPr>
        <xdr:cNvPr id="148" name="テキスト ボックス 147"/>
        <xdr:cNvSpPr txBox="1"/>
      </xdr:nvSpPr>
      <xdr:spPr>
        <a:xfrm>
          <a:off x="863111" y="1004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39078</xdr:rowOff>
    </xdr:from>
    <xdr:to>
      <xdr:col>24</xdr:col>
      <xdr:colOff>63500</xdr:colOff>
      <xdr:row>76</xdr:row>
      <xdr:rowOff>141587</xdr:rowOff>
    </xdr:to>
    <xdr:cxnSp macro="">
      <xdr:nvCxnSpPr>
        <xdr:cNvPr id="178" name="直線コネクタ 177"/>
        <xdr:cNvCxnSpPr/>
      </xdr:nvCxnSpPr>
      <xdr:spPr>
        <a:xfrm flipV="1">
          <a:off x="3797300" y="13069278"/>
          <a:ext cx="838200" cy="10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95008</xdr:rowOff>
    </xdr:from>
    <xdr:to>
      <xdr:col>19</xdr:col>
      <xdr:colOff>177800</xdr:colOff>
      <xdr:row>76</xdr:row>
      <xdr:rowOff>141587</xdr:rowOff>
    </xdr:to>
    <xdr:cxnSp macro="">
      <xdr:nvCxnSpPr>
        <xdr:cNvPr id="181" name="直線コネクタ 180"/>
        <xdr:cNvCxnSpPr/>
      </xdr:nvCxnSpPr>
      <xdr:spPr>
        <a:xfrm>
          <a:off x="2908300" y="13125208"/>
          <a:ext cx="889000" cy="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6221</xdr:rowOff>
    </xdr:from>
    <xdr:ext cx="599010" cy="259045"/>
    <xdr:sp macro="" textlink="">
      <xdr:nvSpPr>
        <xdr:cNvPr id="183" name="テキスト ボックス 182"/>
        <xdr:cNvSpPr txBox="1"/>
      </xdr:nvSpPr>
      <xdr:spPr>
        <a:xfrm>
          <a:off x="3497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95008</xdr:rowOff>
    </xdr:from>
    <xdr:to>
      <xdr:col>15</xdr:col>
      <xdr:colOff>50800</xdr:colOff>
      <xdr:row>76</xdr:row>
      <xdr:rowOff>120193</xdr:rowOff>
    </xdr:to>
    <xdr:cxnSp macro="">
      <xdr:nvCxnSpPr>
        <xdr:cNvPr id="184" name="直線コネクタ 183"/>
        <xdr:cNvCxnSpPr/>
      </xdr:nvCxnSpPr>
      <xdr:spPr>
        <a:xfrm flipV="1">
          <a:off x="2019300" y="13125208"/>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120193</xdr:rowOff>
    </xdr:from>
    <xdr:to>
      <xdr:col>10</xdr:col>
      <xdr:colOff>114300</xdr:colOff>
      <xdr:row>76</xdr:row>
      <xdr:rowOff>163837</xdr:rowOff>
    </xdr:to>
    <xdr:cxnSp macro="">
      <xdr:nvCxnSpPr>
        <xdr:cNvPr id="187" name="直線コネクタ 186"/>
        <xdr:cNvCxnSpPr/>
      </xdr:nvCxnSpPr>
      <xdr:spPr>
        <a:xfrm flipV="1">
          <a:off x="1130300" y="13150393"/>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159728</xdr:rowOff>
    </xdr:from>
    <xdr:to>
      <xdr:col>24</xdr:col>
      <xdr:colOff>114300</xdr:colOff>
      <xdr:row>76</xdr:row>
      <xdr:rowOff>89878</xdr:rowOff>
    </xdr:to>
    <xdr:sp macro="" textlink="">
      <xdr:nvSpPr>
        <xdr:cNvPr id="197" name="楕円 196"/>
        <xdr:cNvSpPr/>
      </xdr:nvSpPr>
      <xdr:spPr>
        <a:xfrm>
          <a:off x="4584700" y="13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138155</xdr:rowOff>
    </xdr:from>
    <xdr:ext cx="599010" cy="259045"/>
    <xdr:sp macro="" textlink="">
      <xdr:nvSpPr>
        <xdr:cNvPr id="198" name="民生費該当値テキスト"/>
        <xdr:cNvSpPr txBox="1"/>
      </xdr:nvSpPr>
      <xdr:spPr>
        <a:xfrm>
          <a:off x="4686300" y="1299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90787</xdr:rowOff>
    </xdr:from>
    <xdr:to>
      <xdr:col>20</xdr:col>
      <xdr:colOff>38100</xdr:colOff>
      <xdr:row>77</xdr:row>
      <xdr:rowOff>20937</xdr:rowOff>
    </xdr:to>
    <xdr:sp macro="" textlink="">
      <xdr:nvSpPr>
        <xdr:cNvPr id="199" name="楕円 198"/>
        <xdr:cNvSpPr/>
      </xdr:nvSpPr>
      <xdr:spPr>
        <a:xfrm>
          <a:off x="3746500" y="131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12064</xdr:rowOff>
    </xdr:from>
    <xdr:ext cx="599010" cy="259045"/>
    <xdr:sp macro="" textlink="">
      <xdr:nvSpPr>
        <xdr:cNvPr id="200" name="テキスト ボックス 199"/>
        <xdr:cNvSpPr txBox="1"/>
      </xdr:nvSpPr>
      <xdr:spPr>
        <a:xfrm>
          <a:off x="3497795" y="132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44208</xdr:rowOff>
    </xdr:from>
    <xdr:to>
      <xdr:col>15</xdr:col>
      <xdr:colOff>101600</xdr:colOff>
      <xdr:row>76</xdr:row>
      <xdr:rowOff>145808</xdr:rowOff>
    </xdr:to>
    <xdr:sp macro="" textlink="">
      <xdr:nvSpPr>
        <xdr:cNvPr id="201" name="楕円 200"/>
        <xdr:cNvSpPr/>
      </xdr:nvSpPr>
      <xdr:spPr>
        <a:xfrm>
          <a:off x="2857500" y="13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136935</xdr:rowOff>
    </xdr:from>
    <xdr:ext cx="599010" cy="259045"/>
    <xdr:sp macro="" textlink="">
      <xdr:nvSpPr>
        <xdr:cNvPr id="202" name="テキスト ボックス 201"/>
        <xdr:cNvSpPr txBox="1"/>
      </xdr:nvSpPr>
      <xdr:spPr>
        <a:xfrm>
          <a:off x="2608795" y="131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69393</xdr:rowOff>
    </xdr:from>
    <xdr:to>
      <xdr:col>10</xdr:col>
      <xdr:colOff>165100</xdr:colOff>
      <xdr:row>76</xdr:row>
      <xdr:rowOff>170993</xdr:rowOff>
    </xdr:to>
    <xdr:sp macro="" textlink="">
      <xdr:nvSpPr>
        <xdr:cNvPr id="203" name="楕円 202"/>
        <xdr:cNvSpPr/>
      </xdr:nvSpPr>
      <xdr:spPr>
        <a:xfrm>
          <a:off x="1968500" y="130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162120</xdr:rowOff>
    </xdr:from>
    <xdr:ext cx="599010" cy="259045"/>
    <xdr:sp macro="" textlink="">
      <xdr:nvSpPr>
        <xdr:cNvPr id="204" name="テキスト ボックス 203"/>
        <xdr:cNvSpPr txBox="1"/>
      </xdr:nvSpPr>
      <xdr:spPr>
        <a:xfrm>
          <a:off x="1719795" y="131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113037</xdr:rowOff>
    </xdr:from>
    <xdr:to>
      <xdr:col>6</xdr:col>
      <xdr:colOff>38100</xdr:colOff>
      <xdr:row>77</xdr:row>
      <xdr:rowOff>43187</xdr:rowOff>
    </xdr:to>
    <xdr:sp macro="" textlink="">
      <xdr:nvSpPr>
        <xdr:cNvPr id="205" name="楕円 204"/>
        <xdr:cNvSpPr/>
      </xdr:nvSpPr>
      <xdr:spPr>
        <a:xfrm>
          <a:off x="1079500" y="131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34314</xdr:rowOff>
    </xdr:from>
    <xdr:ext cx="599010" cy="259045"/>
    <xdr:sp macro="" textlink="">
      <xdr:nvSpPr>
        <xdr:cNvPr id="206" name="テキスト ボックス 205"/>
        <xdr:cNvSpPr txBox="1"/>
      </xdr:nvSpPr>
      <xdr:spPr>
        <a:xfrm>
          <a:off x="830795" y="132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14754</xdr:rowOff>
    </xdr:from>
    <xdr:to>
      <xdr:col>24</xdr:col>
      <xdr:colOff>63500</xdr:colOff>
      <xdr:row>98</xdr:row>
      <xdr:rowOff>92249</xdr:rowOff>
    </xdr:to>
    <xdr:cxnSp macro="">
      <xdr:nvCxnSpPr>
        <xdr:cNvPr id="238" name="直線コネクタ 237"/>
        <xdr:cNvCxnSpPr/>
      </xdr:nvCxnSpPr>
      <xdr:spPr>
        <a:xfrm flipV="1">
          <a:off x="3797300" y="16816854"/>
          <a:ext cx="8382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92249</xdr:rowOff>
    </xdr:from>
    <xdr:to>
      <xdr:col>19</xdr:col>
      <xdr:colOff>177800</xdr:colOff>
      <xdr:row>98</xdr:row>
      <xdr:rowOff>125853</xdr:rowOff>
    </xdr:to>
    <xdr:cxnSp macro="">
      <xdr:nvCxnSpPr>
        <xdr:cNvPr id="241" name="直線コネクタ 240"/>
        <xdr:cNvCxnSpPr/>
      </xdr:nvCxnSpPr>
      <xdr:spPr>
        <a:xfrm flipV="1">
          <a:off x="2908300" y="1689434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112823</xdr:rowOff>
    </xdr:from>
    <xdr:to>
      <xdr:col>15</xdr:col>
      <xdr:colOff>50800</xdr:colOff>
      <xdr:row>98</xdr:row>
      <xdr:rowOff>125853</xdr:rowOff>
    </xdr:to>
    <xdr:cxnSp macro="">
      <xdr:nvCxnSpPr>
        <xdr:cNvPr id="244" name="直線コネクタ 243"/>
        <xdr:cNvCxnSpPr/>
      </xdr:nvCxnSpPr>
      <xdr:spPr>
        <a:xfrm>
          <a:off x="2019300" y="1691492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109753</xdr:rowOff>
    </xdr:from>
    <xdr:to>
      <xdr:col>10</xdr:col>
      <xdr:colOff>114300</xdr:colOff>
      <xdr:row>98</xdr:row>
      <xdr:rowOff>112823</xdr:rowOff>
    </xdr:to>
    <xdr:cxnSp macro="">
      <xdr:nvCxnSpPr>
        <xdr:cNvPr id="247" name="直線コネクタ 246"/>
        <xdr:cNvCxnSpPr/>
      </xdr:nvCxnSpPr>
      <xdr:spPr>
        <a:xfrm>
          <a:off x="1130300" y="1691185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135404</xdr:rowOff>
    </xdr:from>
    <xdr:to>
      <xdr:col>24</xdr:col>
      <xdr:colOff>114300</xdr:colOff>
      <xdr:row>98</xdr:row>
      <xdr:rowOff>65554</xdr:rowOff>
    </xdr:to>
    <xdr:sp macro="" textlink="">
      <xdr:nvSpPr>
        <xdr:cNvPr id="257" name="楕円 256"/>
        <xdr:cNvSpPr/>
      </xdr:nvSpPr>
      <xdr:spPr>
        <a:xfrm>
          <a:off x="4584700" y="167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113831</xdr:rowOff>
    </xdr:from>
    <xdr:ext cx="534377" cy="259045"/>
    <xdr:sp macro="" textlink="">
      <xdr:nvSpPr>
        <xdr:cNvPr id="258" name="衛生費該当値テキスト"/>
        <xdr:cNvSpPr txBox="1"/>
      </xdr:nvSpPr>
      <xdr:spPr>
        <a:xfrm>
          <a:off x="4686300" y="167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41449</xdr:rowOff>
    </xdr:from>
    <xdr:to>
      <xdr:col>20</xdr:col>
      <xdr:colOff>38100</xdr:colOff>
      <xdr:row>98</xdr:row>
      <xdr:rowOff>143049</xdr:rowOff>
    </xdr:to>
    <xdr:sp macro="" textlink="">
      <xdr:nvSpPr>
        <xdr:cNvPr id="259" name="楕円 258"/>
        <xdr:cNvSpPr/>
      </xdr:nvSpPr>
      <xdr:spPr>
        <a:xfrm>
          <a:off x="3746500" y="168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134176</xdr:rowOff>
    </xdr:from>
    <xdr:ext cx="534377" cy="259045"/>
    <xdr:sp macro="" textlink="">
      <xdr:nvSpPr>
        <xdr:cNvPr id="260" name="テキスト ボックス 259"/>
        <xdr:cNvSpPr txBox="1"/>
      </xdr:nvSpPr>
      <xdr:spPr>
        <a:xfrm>
          <a:off x="3530111" y="169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75053</xdr:rowOff>
    </xdr:from>
    <xdr:to>
      <xdr:col>15</xdr:col>
      <xdr:colOff>101600</xdr:colOff>
      <xdr:row>99</xdr:row>
      <xdr:rowOff>5203</xdr:rowOff>
    </xdr:to>
    <xdr:sp macro="" textlink="">
      <xdr:nvSpPr>
        <xdr:cNvPr id="261" name="楕円 260"/>
        <xdr:cNvSpPr/>
      </xdr:nvSpPr>
      <xdr:spPr>
        <a:xfrm>
          <a:off x="2857500" y="168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167780</xdr:rowOff>
    </xdr:from>
    <xdr:ext cx="534377" cy="259045"/>
    <xdr:sp macro="" textlink="">
      <xdr:nvSpPr>
        <xdr:cNvPr id="262" name="テキスト ボックス 261"/>
        <xdr:cNvSpPr txBox="1"/>
      </xdr:nvSpPr>
      <xdr:spPr>
        <a:xfrm>
          <a:off x="2641111" y="169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62023</xdr:rowOff>
    </xdr:from>
    <xdr:to>
      <xdr:col>10</xdr:col>
      <xdr:colOff>165100</xdr:colOff>
      <xdr:row>98</xdr:row>
      <xdr:rowOff>163623</xdr:rowOff>
    </xdr:to>
    <xdr:sp macro="" textlink="">
      <xdr:nvSpPr>
        <xdr:cNvPr id="263" name="楕円 262"/>
        <xdr:cNvSpPr/>
      </xdr:nvSpPr>
      <xdr:spPr>
        <a:xfrm>
          <a:off x="1968500" y="168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154750</xdr:rowOff>
    </xdr:from>
    <xdr:ext cx="534377" cy="259045"/>
    <xdr:sp macro="" textlink="">
      <xdr:nvSpPr>
        <xdr:cNvPr id="264" name="テキスト ボックス 263"/>
        <xdr:cNvSpPr txBox="1"/>
      </xdr:nvSpPr>
      <xdr:spPr>
        <a:xfrm>
          <a:off x="1752111" y="169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58953</xdr:rowOff>
    </xdr:from>
    <xdr:to>
      <xdr:col>6</xdr:col>
      <xdr:colOff>38100</xdr:colOff>
      <xdr:row>98</xdr:row>
      <xdr:rowOff>160553</xdr:rowOff>
    </xdr:to>
    <xdr:sp macro="" textlink="">
      <xdr:nvSpPr>
        <xdr:cNvPr id="265" name="楕円 264"/>
        <xdr:cNvSpPr/>
      </xdr:nvSpPr>
      <xdr:spPr>
        <a:xfrm>
          <a:off x="1079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151680</xdr:rowOff>
    </xdr:from>
    <xdr:ext cx="534377" cy="259045"/>
    <xdr:sp macro="" textlink="">
      <xdr:nvSpPr>
        <xdr:cNvPr id="266" name="テキスト ボックス 265"/>
        <xdr:cNvSpPr txBox="1"/>
      </xdr:nvSpPr>
      <xdr:spPr>
        <a:xfrm>
          <a:off x="863111" y="169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132156</xdr:rowOff>
    </xdr:from>
    <xdr:to>
      <xdr:col>55</xdr:col>
      <xdr:colOff>0</xdr:colOff>
      <xdr:row>38</xdr:row>
      <xdr:rowOff>91922</xdr:rowOff>
    </xdr:to>
    <xdr:cxnSp macro="">
      <xdr:nvCxnSpPr>
        <xdr:cNvPr id="295" name="直線コネクタ 294"/>
        <xdr:cNvCxnSpPr/>
      </xdr:nvCxnSpPr>
      <xdr:spPr>
        <a:xfrm flipV="1">
          <a:off x="9639300" y="6132906"/>
          <a:ext cx="838200" cy="47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6" name="労働費平均値テキスト"/>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91922</xdr:rowOff>
    </xdr:from>
    <xdr:to>
      <xdr:col>50</xdr:col>
      <xdr:colOff>114300</xdr:colOff>
      <xdr:row>38</xdr:row>
      <xdr:rowOff>110516</xdr:rowOff>
    </xdr:to>
    <xdr:cxnSp macro="">
      <xdr:nvCxnSpPr>
        <xdr:cNvPr id="298" name="直線コネクタ 297"/>
        <xdr:cNvCxnSpPr/>
      </xdr:nvCxnSpPr>
      <xdr:spPr>
        <a:xfrm flipV="1">
          <a:off x="8750300" y="6607022"/>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94361</xdr:rowOff>
    </xdr:from>
    <xdr:to>
      <xdr:col>45</xdr:col>
      <xdr:colOff>177800</xdr:colOff>
      <xdr:row>38</xdr:row>
      <xdr:rowOff>110516</xdr:rowOff>
    </xdr:to>
    <xdr:cxnSp macro="">
      <xdr:nvCxnSpPr>
        <xdr:cNvPr id="301" name="直線コネクタ 300"/>
        <xdr:cNvCxnSpPr/>
      </xdr:nvCxnSpPr>
      <xdr:spPr>
        <a:xfrm>
          <a:off x="7861300" y="6609461"/>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94361</xdr:rowOff>
    </xdr:from>
    <xdr:to>
      <xdr:col>41</xdr:col>
      <xdr:colOff>50800</xdr:colOff>
      <xdr:row>38</xdr:row>
      <xdr:rowOff>123165</xdr:rowOff>
    </xdr:to>
    <xdr:cxnSp macro="">
      <xdr:nvCxnSpPr>
        <xdr:cNvPr id="304" name="直線コネクタ 303"/>
        <xdr:cNvCxnSpPr/>
      </xdr:nvCxnSpPr>
      <xdr:spPr>
        <a:xfrm flipV="1">
          <a:off x="6972300" y="6609461"/>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81356</xdr:rowOff>
    </xdr:from>
    <xdr:to>
      <xdr:col>55</xdr:col>
      <xdr:colOff>50800</xdr:colOff>
      <xdr:row>36</xdr:row>
      <xdr:rowOff>11506</xdr:rowOff>
    </xdr:to>
    <xdr:sp macro="" textlink="">
      <xdr:nvSpPr>
        <xdr:cNvPr id="314" name="楕円 313"/>
        <xdr:cNvSpPr/>
      </xdr:nvSpPr>
      <xdr:spPr>
        <a:xfrm>
          <a:off x="104267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104233</xdr:rowOff>
    </xdr:from>
    <xdr:ext cx="469744" cy="259045"/>
    <xdr:sp macro="" textlink="">
      <xdr:nvSpPr>
        <xdr:cNvPr id="315" name="労働費該当値テキスト"/>
        <xdr:cNvSpPr txBox="1"/>
      </xdr:nvSpPr>
      <xdr:spPr>
        <a:xfrm>
          <a:off x="10528300" y="59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41122</xdr:rowOff>
    </xdr:from>
    <xdr:to>
      <xdr:col>50</xdr:col>
      <xdr:colOff>165100</xdr:colOff>
      <xdr:row>38</xdr:row>
      <xdr:rowOff>142722</xdr:rowOff>
    </xdr:to>
    <xdr:sp macro="" textlink="">
      <xdr:nvSpPr>
        <xdr:cNvPr id="316" name="楕円 315"/>
        <xdr:cNvSpPr/>
      </xdr:nvSpPr>
      <xdr:spPr>
        <a:xfrm>
          <a:off x="9588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133849</xdr:rowOff>
    </xdr:from>
    <xdr:ext cx="469744" cy="259045"/>
    <xdr:sp macro="" textlink="">
      <xdr:nvSpPr>
        <xdr:cNvPr id="317" name="テキスト ボックス 316"/>
        <xdr:cNvSpPr txBox="1"/>
      </xdr:nvSpPr>
      <xdr:spPr>
        <a:xfrm>
          <a:off x="9404428" y="66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59716</xdr:rowOff>
    </xdr:from>
    <xdr:to>
      <xdr:col>46</xdr:col>
      <xdr:colOff>38100</xdr:colOff>
      <xdr:row>38</xdr:row>
      <xdr:rowOff>161316</xdr:rowOff>
    </xdr:to>
    <xdr:sp macro="" textlink="">
      <xdr:nvSpPr>
        <xdr:cNvPr id="318" name="楕円 317"/>
        <xdr:cNvSpPr/>
      </xdr:nvSpPr>
      <xdr:spPr>
        <a:xfrm>
          <a:off x="8699500" y="65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152443</xdr:rowOff>
    </xdr:from>
    <xdr:ext cx="469744" cy="259045"/>
    <xdr:sp macro="" textlink="">
      <xdr:nvSpPr>
        <xdr:cNvPr id="319" name="テキスト ボックス 318"/>
        <xdr:cNvSpPr txBox="1"/>
      </xdr:nvSpPr>
      <xdr:spPr>
        <a:xfrm>
          <a:off x="8515428" y="66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43561</xdr:rowOff>
    </xdr:from>
    <xdr:to>
      <xdr:col>41</xdr:col>
      <xdr:colOff>101600</xdr:colOff>
      <xdr:row>38</xdr:row>
      <xdr:rowOff>145161</xdr:rowOff>
    </xdr:to>
    <xdr:sp macro="" textlink="">
      <xdr:nvSpPr>
        <xdr:cNvPr id="320" name="楕円 319"/>
        <xdr:cNvSpPr/>
      </xdr:nvSpPr>
      <xdr:spPr>
        <a:xfrm>
          <a:off x="7810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136288</xdr:rowOff>
    </xdr:from>
    <xdr:ext cx="469744" cy="259045"/>
    <xdr:sp macro="" textlink="">
      <xdr:nvSpPr>
        <xdr:cNvPr id="321" name="テキスト ボックス 320"/>
        <xdr:cNvSpPr txBox="1"/>
      </xdr:nvSpPr>
      <xdr:spPr>
        <a:xfrm>
          <a:off x="7626428" y="66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72365</xdr:rowOff>
    </xdr:from>
    <xdr:to>
      <xdr:col>36</xdr:col>
      <xdr:colOff>165100</xdr:colOff>
      <xdr:row>39</xdr:row>
      <xdr:rowOff>2515</xdr:rowOff>
    </xdr:to>
    <xdr:sp macro="" textlink="">
      <xdr:nvSpPr>
        <xdr:cNvPr id="322" name="楕円 321"/>
        <xdr:cNvSpPr/>
      </xdr:nvSpPr>
      <xdr:spPr>
        <a:xfrm>
          <a:off x="6921500" y="65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165092</xdr:rowOff>
    </xdr:from>
    <xdr:ext cx="469744" cy="259045"/>
    <xdr:sp macro="" textlink="">
      <xdr:nvSpPr>
        <xdr:cNvPr id="323" name="テキスト ボックス 322"/>
        <xdr:cNvSpPr txBox="1"/>
      </xdr:nvSpPr>
      <xdr:spPr>
        <a:xfrm>
          <a:off x="6737428" y="668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34120</xdr:rowOff>
    </xdr:from>
    <xdr:to>
      <xdr:col>55</xdr:col>
      <xdr:colOff>0</xdr:colOff>
      <xdr:row>59</xdr:row>
      <xdr:rowOff>38691</xdr:rowOff>
    </xdr:to>
    <xdr:cxnSp macro="">
      <xdr:nvCxnSpPr>
        <xdr:cNvPr id="354" name="直線コネクタ 353"/>
        <xdr:cNvCxnSpPr/>
      </xdr:nvCxnSpPr>
      <xdr:spPr>
        <a:xfrm flipV="1">
          <a:off x="9639300" y="10149670"/>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8941</xdr:rowOff>
    </xdr:from>
    <xdr:to>
      <xdr:col>50</xdr:col>
      <xdr:colOff>114300</xdr:colOff>
      <xdr:row>59</xdr:row>
      <xdr:rowOff>38691</xdr:rowOff>
    </xdr:to>
    <xdr:cxnSp macro="">
      <xdr:nvCxnSpPr>
        <xdr:cNvPr id="357" name="直線コネクタ 356"/>
        <xdr:cNvCxnSpPr/>
      </xdr:nvCxnSpPr>
      <xdr:spPr>
        <a:xfrm>
          <a:off x="8750300" y="10124491"/>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8941</xdr:rowOff>
    </xdr:from>
    <xdr:to>
      <xdr:col>45</xdr:col>
      <xdr:colOff>177800</xdr:colOff>
      <xdr:row>59</xdr:row>
      <xdr:rowOff>41042</xdr:rowOff>
    </xdr:to>
    <xdr:cxnSp macro="">
      <xdr:nvCxnSpPr>
        <xdr:cNvPr id="360" name="直線コネクタ 359"/>
        <xdr:cNvCxnSpPr/>
      </xdr:nvCxnSpPr>
      <xdr:spPr>
        <a:xfrm flipV="1">
          <a:off x="7861300" y="10124491"/>
          <a:ext cx="8890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41042</xdr:rowOff>
    </xdr:from>
    <xdr:to>
      <xdr:col>41</xdr:col>
      <xdr:colOff>50800</xdr:colOff>
      <xdr:row>59</xdr:row>
      <xdr:rowOff>52995</xdr:rowOff>
    </xdr:to>
    <xdr:cxnSp macro="">
      <xdr:nvCxnSpPr>
        <xdr:cNvPr id="363" name="直線コネクタ 362"/>
        <xdr:cNvCxnSpPr/>
      </xdr:nvCxnSpPr>
      <xdr:spPr>
        <a:xfrm flipV="1">
          <a:off x="6972300" y="10156592"/>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154770</xdr:rowOff>
    </xdr:from>
    <xdr:to>
      <xdr:col>55</xdr:col>
      <xdr:colOff>50800</xdr:colOff>
      <xdr:row>59</xdr:row>
      <xdr:rowOff>84920</xdr:rowOff>
    </xdr:to>
    <xdr:sp macro="" textlink="">
      <xdr:nvSpPr>
        <xdr:cNvPr id="373" name="楕円 372"/>
        <xdr:cNvSpPr/>
      </xdr:nvSpPr>
      <xdr:spPr>
        <a:xfrm>
          <a:off x="10426700" y="100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69697</xdr:rowOff>
    </xdr:from>
    <xdr:ext cx="469744" cy="259045"/>
    <xdr:sp macro="" textlink="">
      <xdr:nvSpPr>
        <xdr:cNvPr id="374" name="農林水産業費該当値テキスト"/>
        <xdr:cNvSpPr txBox="1"/>
      </xdr:nvSpPr>
      <xdr:spPr>
        <a:xfrm>
          <a:off x="10528300" y="100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159341</xdr:rowOff>
    </xdr:from>
    <xdr:to>
      <xdr:col>50</xdr:col>
      <xdr:colOff>165100</xdr:colOff>
      <xdr:row>59</xdr:row>
      <xdr:rowOff>89491</xdr:rowOff>
    </xdr:to>
    <xdr:sp macro="" textlink="">
      <xdr:nvSpPr>
        <xdr:cNvPr id="375" name="楕円 374"/>
        <xdr:cNvSpPr/>
      </xdr:nvSpPr>
      <xdr:spPr>
        <a:xfrm>
          <a:off x="9588500" y="101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80618</xdr:rowOff>
    </xdr:from>
    <xdr:ext cx="469744" cy="259045"/>
    <xdr:sp macro="" textlink="">
      <xdr:nvSpPr>
        <xdr:cNvPr id="376" name="テキスト ボックス 375"/>
        <xdr:cNvSpPr txBox="1"/>
      </xdr:nvSpPr>
      <xdr:spPr>
        <a:xfrm>
          <a:off x="9404428" y="101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129591</xdr:rowOff>
    </xdr:from>
    <xdr:to>
      <xdr:col>46</xdr:col>
      <xdr:colOff>38100</xdr:colOff>
      <xdr:row>59</xdr:row>
      <xdr:rowOff>59741</xdr:rowOff>
    </xdr:to>
    <xdr:sp macro="" textlink="">
      <xdr:nvSpPr>
        <xdr:cNvPr id="377" name="楕円 376"/>
        <xdr:cNvSpPr/>
      </xdr:nvSpPr>
      <xdr:spPr>
        <a:xfrm>
          <a:off x="8699500" y="10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50868</xdr:rowOff>
    </xdr:from>
    <xdr:ext cx="469744" cy="259045"/>
    <xdr:sp macro="" textlink="">
      <xdr:nvSpPr>
        <xdr:cNvPr id="378" name="テキスト ボックス 377"/>
        <xdr:cNvSpPr txBox="1"/>
      </xdr:nvSpPr>
      <xdr:spPr>
        <a:xfrm>
          <a:off x="8515428" y="1016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161692</xdr:rowOff>
    </xdr:from>
    <xdr:to>
      <xdr:col>41</xdr:col>
      <xdr:colOff>101600</xdr:colOff>
      <xdr:row>59</xdr:row>
      <xdr:rowOff>91842</xdr:rowOff>
    </xdr:to>
    <xdr:sp macro="" textlink="">
      <xdr:nvSpPr>
        <xdr:cNvPr id="379" name="楕円 378"/>
        <xdr:cNvSpPr/>
      </xdr:nvSpPr>
      <xdr:spPr>
        <a:xfrm>
          <a:off x="7810500" y="1010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82969</xdr:rowOff>
    </xdr:from>
    <xdr:ext cx="469744" cy="259045"/>
    <xdr:sp macro="" textlink="">
      <xdr:nvSpPr>
        <xdr:cNvPr id="380" name="テキスト ボックス 379"/>
        <xdr:cNvSpPr txBox="1"/>
      </xdr:nvSpPr>
      <xdr:spPr>
        <a:xfrm>
          <a:off x="7626428" y="101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2195</xdr:rowOff>
    </xdr:from>
    <xdr:to>
      <xdr:col>36</xdr:col>
      <xdr:colOff>165100</xdr:colOff>
      <xdr:row>59</xdr:row>
      <xdr:rowOff>103795</xdr:rowOff>
    </xdr:to>
    <xdr:sp macro="" textlink="">
      <xdr:nvSpPr>
        <xdr:cNvPr id="381" name="楕円 380"/>
        <xdr:cNvSpPr/>
      </xdr:nvSpPr>
      <xdr:spPr>
        <a:xfrm>
          <a:off x="6921500" y="1011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94922</xdr:rowOff>
    </xdr:from>
    <xdr:ext cx="469744" cy="259045"/>
    <xdr:sp macro="" textlink="">
      <xdr:nvSpPr>
        <xdr:cNvPr id="382" name="テキスト ボックス 381"/>
        <xdr:cNvSpPr txBox="1"/>
      </xdr:nvSpPr>
      <xdr:spPr>
        <a:xfrm>
          <a:off x="6737428" y="102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128087</xdr:rowOff>
    </xdr:from>
    <xdr:to>
      <xdr:col>55</xdr:col>
      <xdr:colOff>0</xdr:colOff>
      <xdr:row>77</xdr:row>
      <xdr:rowOff>78115</xdr:rowOff>
    </xdr:to>
    <xdr:cxnSp macro="">
      <xdr:nvCxnSpPr>
        <xdr:cNvPr id="409" name="直線コネクタ 408"/>
        <xdr:cNvCxnSpPr/>
      </xdr:nvCxnSpPr>
      <xdr:spPr>
        <a:xfrm flipV="1">
          <a:off x="9639300" y="12986837"/>
          <a:ext cx="838200" cy="29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35230</xdr:rowOff>
    </xdr:from>
    <xdr:to>
      <xdr:col>50</xdr:col>
      <xdr:colOff>114300</xdr:colOff>
      <xdr:row>77</xdr:row>
      <xdr:rowOff>78115</xdr:rowOff>
    </xdr:to>
    <xdr:cxnSp macro="">
      <xdr:nvCxnSpPr>
        <xdr:cNvPr id="412" name="直線コネクタ 411"/>
        <xdr:cNvCxnSpPr/>
      </xdr:nvCxnSpPr>
      <xdr:spPr>
        <a:xfrm>
          <a:off x="8750300" y="13236880"/>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35230</xdr:rowOff>
    </xdr:from>
    <xdr:to>
      <xdr:col>45</xdr:col>
      <xdr:colOff>177800</xdr:colOff>
      <xdr:row>77</xdr:row>
      <xdr:rowOff>46112</xdr:rowOff>
    </xdr:to>
    <xdr:cxnSp macro="">
      <xdr:nvCxnSpPr>
        <xdr:cNvPr id="415" name="直線コネクタ 414"/>
        <xdr:cNvCxnSpPr/>
      </xdr:nvCxnSpPr>
      <xdr:spPr>
        <a:xfrm flipV="1">
          <a:off x="7861300" y="13236880"/>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34179</xdr:rowOff>
    </xdr:from>
    <xdr:to>
      <xdr:col>41</xdr:col>
      <xdr:colOff>50800</xdr:colOff>
      <xdr:row>77</xdr:row>
      <xdr:rowOff>46112</xdr:rowOff>
    </xdr:to>
    <xdr:cxnSp macro="">
      <xdr:nvCxnSpPr>
        <xdr:cNvPr id="418" name="直線コネクタ 417"/>
        <xdr:cNvCxnSpPr/>
      </xdr:nvCxnSpPr>
      <xdr:spPr>
        <a:xfrm>
          <a:off x="6972300" y="12721479"/>
          <a:ext cx="889000" cy="5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77287</xdr:rowOff>
    </xdr:from>
    <xdr:to>
      <xdr:col>55</xdr:col>
      <xdr:colOff>50800</xdr:colOff>
      <xdr:row>76</xdr:row>
      <xdr:rowOff>7437</xdr:rowOff>
    </xdr:to>
    <xdr:sp macro="" textlink="">
      <xdr:nvSpPr>
        <xdr:cNvPr id="428" name="楕円 427"/>
        <xdr:cNvSpPr/>
      </xdr:nvSpPr>
      <xdr:spPr>
        <a:xfrm>
          <a:off x="10426700" y="129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100164</xdr:rowOff>
    </xdr:from>
    <xdr:ext cx="534377" cy="259045"/>
    <xdr:sp macro="" textlink="">
      <xdr:nvSpPr>
        <xdr:cNvPr id="429" name="商工費該当値テキスト"/>
        <xdr:cNvSpPr txBox="1"/>
      </xdr:nvSpPr>
      <xdr:spPr>
        <a:xfrm>
          <a:off x="10528300" y="127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27315</xdr:rowOff>
    </xdr:from>
    <xdr:to>
      <xdr:col>50</xdr:col>
      <xdr:colOff>165100</xdr:colOff>
      <xdr:row>77</xdr:row>
      <xdr:rowOff>128915</xdr:rowOff>
    </xdr:to>
    <xdr:sp macro="" textlink="">
      <xdr:nvSpPr>
        <xdr:cNvPr id="430" name="楕円 429"/>
        <xdr:cNvSpPr/>
      </xdr:nvSpPr>
      <xdr:spPr>
        <a:xfrm>
          <a:off x="95885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120042</xdr:rowOff>
    </xdr:from>
    <xdr:ext cx="469744" cy="259045"/>
    <xdr:sp macro="" textlink="">
      <xdr:nvSpPr>
        <xdr:cNvPr id="431" name="テキスト ボックス 430"/>
        <xdr:cNvSpPr txBox="1"/>
      </xdr:nvSpPr>
      <xdr:spPr>
        <a:xfrm>
          <a:off x="9404428"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155880</xdr:rowOff>
    </xdr:from>
    <xdr:to>
      <xdr:col>46</xdr:col>
      <xdr:colOff>38100</xdr:colOff>
      <xdr:row>77</xdr:row>
      <xdr:rowOff>86030</xdr:rowOff>
    </xdr:to>
    <xdr:sp macro="" textlink="">
      <xdr:nvSpPr>
        <xdr:cNvPr id="432" name="楕円 431"/>
        <xdr:cNvSpPr/>
      </xdr:nvSpPr>
      <xdr:spPr>
        <a:xfrm>
          <a:off x="8699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77157</xdr:rowOff>
    </xdr:from>
    <xdr:ext cx="469744" cy="259045"/>
    <xdr:sp macro="" textlink="">
      <xdr:nvSpPr>
        <xdr:cNvPr id="433" name="テキスト ボックス 432"/>
        <xdr:cNvSpPr txBox="1"/>
      </xdr:nvSpPr>
      <xdr:spPr>
        <a:xfrm>
          <a:off x="8515428" y="132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166762</xdr:rowOff>
    </xdr:from>
    <xdr:to>
      <xdr:col>41</xdr:col>
      <xdr:colOff>101600</xdr:colOff>
      <xdr:row>77</xdr:row>
      <xdr:rowOff>96912</xdr:rowOff>
    </xdr:to>
    <xdr:sp macro="" textlink="">
      <xdr:nvSpPr>
        <xdr:cNvPr id="434" name="楕円 433"/>
        <xdr:cNvSpPr/>
      </xdr:nvSpPr>
      <xdr:spPr>
        <a:xfrm>
          <a:off x="7810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88039</xdr:rowOff>
    </xdr:from>
    <xdr:ext cx="469744" cy="259045"/>
    <xdr:sp macro="" textlink="">
      <xdr:nvSpPr>
        <xdr:cNvPr id="435" name="テキスト ボックス 434"/>
        <xdr:cNvSpPr txBox="1"/>
      </xdr:nvSpPr>
      <xdr:spPr>
        <a:xfrm>
          <a:off x="7626428"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154829</xdr:rowOff>
    </xdr:from>
    <xdr:to>
      <xdr:col>36</xdr:col>
      <xdr:colOff>165100</xdr:colOff>
      <xdr:row>74</xdr:row>
      <xdr:rowOff>84979</xdr:rowOff>
    </xdr:to>
    <xdr:sp macro="" textlink="">
      <xdr:nvSpPr>
        <xdr:cNvPr id="436" name="楕円 435"/>
        <xdr:cNvSpPr/>
      </xdr:nvSpPr>
      <xdr:spPr>
        <a:xfrm>
          <a:off x="6921500" y="126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101506</xdr:rowOff>
    </xdr:from>
    <xdr:ext cx="534377" cy="259045"/>
    <xdr:sp macro="" textlink="">
      <xdr:nvSpPr>
        <xdr:cNvPr id="437" name="テキスト ボックス 436"/>
        <xdr:cNvSpPr txBox="1"/>
      </xdr:nvSpPr>
      <xdr:spPr>
        <a:xfrm>
          <a:off x="6705111" y="124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74687</xdr:rowOff>
    </xdr:from>
    <xdr:to>
      <xdr:col>55</xdr:col>
      <xdr:colOff>0</xdr:colOff>
      <xdr:row>98</xdr:row>
      <xdr:rowOff>103814</xdr:rowOff>
    </xdr:to>
    <xdr:cxnSp macro="">
      <xdr:nvCxnSpPr>
        <xdr:cNvPr id="468" name="直線コネクタ 467"/>
        <xdr:cNvCxnSpPr/>
      </xdr:nvCxnSpPr>
      <xdr:spPr>
        <a:xfrm flipV="1">
          <a:off x="9639300" y="16876787"/>
          <a:ext cx="8382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2934</xdr:rowOff>
    </xdr:from>
    <xdr:ext cx="534377" cy="259045"/>
    <xdr:sp macro="" textlink="">
      <xdr:nvSpPr>
        <xdr:cNvPr id="469" name="土木費平均値テキスト"/>
        <xdr:cNvSpPr txBox="1"/>
      </xdr:nvSpPr>
      <xdr:spPr>
        <a:xfrm>
          <a:off x="10528300" y="16805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103814</xdr:rowOff>
    </xdr:from>
    <xdr:to>
      <xdr:col>50</xdr:col>
      <xdr:colOff>114300</xdr:colOff>
      <xdr:row>98</xdr:row>
      <xdr:rowOff>114632</xdr:rowOff>
    </xdr:to>
    <xdr:cxnSp macro="">
      <xdr:nvCxnSpPr>
        <xdr:cNvPr id="471" name="直線コネクタ 470"/>
        <xdr:cNvCxnSpPr/>
      </xdr:nvCxnSpPr>
      <xdr:spPr>
        <a:xfrm flipV="1">
          <a:off x="8750300" y="16905914"/>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89672</xdr:rowOff>
    </xdr:from>
    <xdr:to>
      <xdr:col>45</xdr:col>
      <xdr:colOff>177800</xdr:colOff>
      <xdr:row>98</xdr:row>
      <xdr:rowOff>114632</xdr:rowOff>
    </xdr:to>
    <xdr:cxnSp macro="">
      <xdr:nvCxnSpPr>
        <xdr:cNvPr id="474" name="直線コネクタ 473"/>
        <xdr:cNvCxnSpPr/>
      </xdr:nvCxnSpPr>
      <xdr:spPr>
        <a:xfrm>
          <a:off x="7861300" y="16891772"/>
          <a:ext cx="8890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89672</xdr:rowOff>
    </xdr:from>
    <xdr:to>
      <xdr:col>41</xdr:col>
      <xdr:colOff>50800</xdr:colOff>
      <xdr:row>98</xdr:row>
      <xdr:rowOff>126797</xdr:rowOff>
    </xdr:to>
    <xdr:cxnSp macro="">
      <xdr:nvCxnSpPr>
        <xdr:cNvPr id="477" name="直線コネクタ 476"/>
        <xdr:cNvCxnSpPr/>
      </xdr:nvCxnSpPr>
      <xdr:spPr>
        <a:xfrm flipV="1">
          <a:off x="6972300" y="16891772"/>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23887</xdr:rowOff>
    </xdr:from>
    <xdr:to>
      <xdr:col>55</xdr:col>
      <xdr:colOff>50800</xdr:colOff>
      <xdr:row>98</xdr:row>
      <xdr:rowOff>125487</xdr:rowOff>
    </xdr:to>
    <xdr:sp macro="" textlink="">
      <xdr:nvSpPr>
        <xdr:cNvPr id="487" name="楕円 486"/>
        <xdr:cNvSpPr/>
      </xdr:nvSpPr>
      <xdr:spPr>
        <a:xfrm>
          <a:off x="10426700" y="168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154714</xdr:rowOff>
    </xdr:from>
    <xdr:ext cx="534377" cy="259045"/>
    <xdr:sp macro="" textlink="">
      <xdr:nvSpPr>
        <xdr:cNvPr id="488" name="土木費該当値テキスト"/>
        <xdr:cNvSpPr txBox="1"/>
      </xdr:nvSpPr>
      <xdr:spPr>
        <a:xfrm>
          <a:off x="10528300" y="1661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53014</xdr:rowOff>
    </xdr:from>
    <xdr:to>
      <xdr:col>50</xdr:col>
      <xdr:colOff>165100</xdr:colOff>
      <xdr:row>98</xdr:row>
      <xdr:rowOff>154614</xdr:rowOff>
    </xdr:to>
    <xdr:sp macro="" textlink="">
      <xdr:nvSpPr>
        <xdr:cNvPr id="489" name="楕円 488"/>
        <xdr:cNvSpPr/>
      </xdr:nvSpPr>
      <xdr:spPr>
        <a:xfrm>
          <a:off x="9588500" y="168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171141</xdr:rowOff>
    </xdr:from>
    <xdr:ext cx="534377" cy="259045"/>
    <xdr:sp macro="" textlink="">
      <xdr:nvSpPr>
        <xdr:cNvPr id="490" name="テキスト ボックス 489"/>
        <xdr:cNvSpPr txBox="1"/>
      </xdr:nvSpPr>
      <xdr:spPr>
        <a:xfrm>
          <a:off x="9372111" y="166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63832</xdr:rowOff>
    </xdr:from>
    <xdr:to>
      <xdr:col>46</xdr:col>
      <xdr:colOff>38100</xdr:colOff>
      <xdr:row>98</xdr:row>
      <xdr:rowOff>165432</xdr:rowOff>
    </xdr:to>
    <xdr:sp macro="" textlink="">
      <xdr:nvSpPr>
        <xdr:cNvPr id="491" name="楕円 490"/>
        <xdr:cNvSpPr/>
      </xdr:nvSpPr>
      <xdr:spPr>
        <a:xfrm>
          <a:off x="8699500" y="168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10509</xdr:rowOff>
    </xdr:from>
    <xdr:ext cx="534377" cy="259045"/>
    <xdr:sp macro="" textlink="">
      <xdr:nvSpPr>
        <xdr:cNvPr id="492" name="テキスト ボックス 491"/>
        <xdr:cNvSpPr txBox="1"/>
      </xdr:nvSpPr>
      <xdr:spPr>
        <a:xfrm>
          <a:off x="8483111" y="166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38872</xdr:rowOff>
    </xdr:from>
    <xdr:to>
      <xdr:col>41</xdr:col>
      <xdr:colOff>101600</xdr:colOff>
      <xdr:row>98</xdr:row>
      <xdr:rowOff>140472</xdr:rowOff>
    </xdr:to>
    <xdr:sp macro="" textlink="">
      <xdr:nvSpPr>
        <xdr:cNvPr id="493" name="楕円 492"/>
        <xdr:cNvSpPr/>
      </xdr:nvSpPr>
      <xdr:spPr>
        <a:xfrm>
          <a:off x="7810500" y="168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131599</xdr:rowOff>
    </xdr:from>
    <xdr:ext cx="534377" cy="259045"/>
    <xdr:sp macro="" textlink="">
      <xdr:nvSpPr>
        <xdr:cNvPr id="494" name="テキスト ボックス 493"/>
        <xdr:cNvSpPr txBox="1"/>
      </xdr:nvSpPr>
      <xdr:spPr>
        <a:xfrm>
          <a:off x="7594111" y="1693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75997</xdr:rowOff>
    </xdr:from>
    <xdr:to>
      <xdr:col>36</xdr:col>
      <xdr:colOff>165100</xdr:colOff>
      <xdr:row>99</xdr:row>
      <xdr:rowOff>6147</xdr:rowOff>
    </xdr:to>
    <xdr:sp macro="" textlink="">
      <xdr:nvSpPr>
        <xdr:cNvPr id="495" name="楕円 494"/>
        <xdr:cNvSpPr/>
      </xdr:nvSpPr>
      <xdr:spPr>
        <a:xfrm>
          <a:off x="6921500" y="168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22674</xdr:rowOff>
    </xdr:from>
    <xdr:ext cx="534377" cy="259045"/>
    <xdr:sp macro="" textlink="">
      <xdr:nvSpPr>
        <xdr:cNvPr id="496" name="テキスト ボックス 495"/>
        <xdr:cNvSpPr txBox="1"/>
      </xdr:nvSpPr>
      <xdr:spPr>
        <a:xfrm>
          <a:off x="6705111" y="166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40107</xdr:rowOff>
    </xdr:from>
    <xdr:to>
      <xdr:col>85</xdr:col>
      <xdr:colOff>127000</xdr:colOff>
      <xdr:row>39</xdr:row>
      <xdr:rowOff>54470</xdr:rowOff>
    </xdr:to>
    <xdr:cxnSp macro="">
      <xdr:nvCxnSpPr>
        <xdr:cNvPr id="526" name="直線コネクタ 525"/>
        <xdr:cNvCxnSpPr/>
      </xdr:nvCxnSpPr>
      <xdr:spPr>
        <a:xfrm>
          <a:off x="15481300" y="6726657"/>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28867</xdr:rowOff>
    </xdr:from>
    <xdr:to>
      <xdr:col>81</xdr:col>
      <xdr:colOff>50800</xdr:colOff>
      <xdr:row>39</xdr:row>
      <xdr:rowOff>40107</xdr:rowOff>
    </xdr:to>
    <xdr:cxnSp macro="">
      <xdr:nvCxnSpPr>
        <xdr:cNvPr id="529" name="直線コネクタ 528"/>
        <xdr:cNvCxnSpPr/>
      </xdr:nvCxnSpPr>
      <xdr:spPr>
        <a:xfrm>
          <a:off x="14592300" y="6715417"/>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28867</xdr:rowOff>
    </xdr:from>
    <xdr:to>
      <xdr:col>76</xdr:col>
      <xdr:colOff>114300</xdr:colOff>
      <xdr:row>39</xdr:row>
      <xdr:rowOff>43459</xdr:rowOff>
    </xdr:to>
    <xdr:cxnSp macro="">
      <xdr:nvCxnSpPr>
        <xdr:cNvPr id="532" name="直線コネクタ 531"/>
        <xdr:cNvCxnSpPr/>
      </xdr:nvCxnSpPr>
      <xdr:spPr>
        <a:xfrm flipV="1">
          <a:off x="13703300" y="6715417"/>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43459</xdr:rowOff>
    </xdr:from>
    <xdr:to>
      <xdr:col>71</xdr:col>
      <xdr:colOff>177800</xdr:colOff>
      <xdr:row>39</xdr:row>
      <xdr:rowOff>55499</xdr:rowOff>
    </xdr:to>
    <xdr:cxnSp macro="">
      <xdr:nvCxnSpPr>
        <xdr:cNvPr id="535" name="直線コネクタ 534"/>
        <xdr:cNvCxnSpPr/>
      </xdr:nvCxnSpPr>
      <xdr:spPr>
        <a:xfrm flipV="1">
          <a:off x="12814300" y="6730009"/>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3670</xdr:rowOff>
    </xdr:from>
    <xdr:to>
      <xdr:col>85</xdr:col>
      <xdr:colOff>177800</xdr:colOff>
      <xdr:row>39</xdr:row>
      <xdr:rowOff>105270</xdr:rowOff>
    </xdr:to>
    <xdr:sp macro="" textlink="">
      <xdr:nvSpPr>
        <xdr:cNvPr id="545" name="楕円 544"/>
        <xdr:cNvSpPr/>
      </xdr:nvSpPr>
      <xdr:spPr>
        <a:xfrm>
          <a:off x="16268700" y="66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90047</xdr:rowOff>
    </xdr:from>
    <xdr:ext cx="469744" cy="259045"/>
    <xdr:sp macro="" textlink="">
      <xdr:nvSpPr>
        <xdr:cNvPr id="546" name="消防費該当値テキスト"/>
        <xdr:cNvSpPr txBox="1"/>
      </xdr:nvSpPr>
      <xdr:spPr>
        <a:xfrm>
          <a:off x="16370300" y="66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160757</xdr:rowOff>
    </xdr:from>
    <xdr:to>
      <xdr:col>81</xdr:col>
      <xdr:colOff>101600</xdr:colOff>
      <xdr:row>39</xdr:row>
      <xdr:rowOff>90907</xdr:rowOff>
    </xdr:to>
    <xdr:sp macro="" textlink="">
      <xdr:nvSpPr>
        <xdr:cNvPr id="547" name="楕円 546"/>
        <xdr:cNvSpPr/>
      </xdr:nvSpPr>
      <xdr:spPr>
        <a:xfrm>
          <a:off x="15430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82034</xdr:rowOff>
    </xdr:from>
    <xdr:ext cx="534377" cy="259045"/>
    <xdr:sp macro="" textlink="">
      <xdr:nvSpPr>
        <xdr:cNvPr id="548" name="テキスト ボックス 547"/>
        <xdr:cNvSpPr txBox="1"/>
      </xdr:nvSpPr>
      <xdr:spPr>
        <a:xfrm>
          <a:off x="15214111" y="67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149517</xdr:rowOff>
    </xdr:from>
    <xdr:to>
      <xdr:col>76</xdr:col>
      <xdr:colOff>165100</xdr:colOff>
      <xdr:row>39</xdr:row>
      <xdr:rowOff>79667</xdr:rowOff>
    </xdr:to>
    <xdr:sp macro="" textlink="">
      <xdr:nvSpPr>
        <xdr:cNvPr id="549" name="楕円 548"/>
        <xdr:cNvSpPr/>
      </xdr:nvSpPr>
      <xdr:spPr>
        <a:xfrm>
          <a:off x="14541500" y="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70794</xdr:rowOff>
    </xdr:from>
    <xdr:ext cx="534377" cy="259045"/>
    <xdr:sp macro="" textlink="">
      <xdr:nvSpPr>
        <xdr:cNvPr id="550" name="テキスト ボックス 549"/>
        <xdr:cNvSpPr txBox="1"/>
      </xdr:nvSpPr>
      <xdr:spPr>
        <a:xfrm>
          <a:off x="14325111" y="67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164109</xdr:rowOff>
    </xdr:from>
    <xdr:to>
      <xdr:col>72</xdr:col>
      <xdr:colOff>38100</xdr:colOff>
      <xdr:row>39</xdr:row>
      <xdr:rowOff>94259</xdr:rowOff>
    </xdr:to>
    <xdr:sp macro="" textlink="">
      <xdr:nvSpPr>
        <xdr:cNvPr id="551" name="楕円 550"/>
        <xdr:cNvSpPr/>
      </xdr:nvSpPr>
      <xdr:spPr>
        <a:xfrm>
          <a:off x="1365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85386</xdr:rowOff>
    </xdr:from>
    <xdr:ext cx="534377" cy="259045"/>
    <xdr:sp macro="" textlink="">
      <xdr:nvSpPr>
        <xdr:cNvPr id="552" name="テキスト ボックス 551"/>
        <xdr:cNvSpPr txBox="1"/>
      </xdr:nvSpPr>
      <xdr:spPr>
        <a:xfrm>
          <a:off x="13436111" y="67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4699</xdr:rowOff>
    </xdr:from>
    <xdr:to>
      <xdr:col>67</xdr:col>
      <xdr:colOff>101600</xdr:colOff>
      <xdr:row>39</xdr:row>
      <xdr:rowOff>106299</xdr:rowOff>
    </xdr:to>
    <xdr:sp macro="" textlink="">
      <xdr:nvSpPr>
        <xdr:cNvPr id="553" name="楕円 552"/>
        <xdr:cNvSpPr/>
      </xdr:nvSpPr>
      <xdr:spPr>
        <a:xfrm>
          <a:off x="12763500" y="66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97426</xdr:rowOff>
    </xdr:from>
    <xdr:ext cx="469744" cy="259045"/>
    <xdr:sp macro="" textlink="">
      <xdr:nvSpPr>
        <xdr:cNvPr id="554" name="テキスト ボックス 553"/>
        <xdr:cNvSpPr txBox="1"/>
      </xdr:nvSpPr>
      <xdr:spPr>
        <a:xfrm>
          <a:off x="12579428" y="67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164434</xdr:rowOff>
    </xdr:from>
    <xdr:to>
      <xdr:col>85</xdr:col>
      <xdr:colOff>127000</xdr:colOff>
      <xdr:row>56</xdr:row>
      <xdr:rowOff>36373</xdr:rowOff>
    </xdr:to>
    <xdr:cxnSp macro="">
      <xdr:nvCxnSpPr>
        <xdr:cNvPr id="582" name="直線コネクタ 581"/>
        <xdr:cNvCxnSpPr/>
      </xdr:nvCxnSpPr>
      <xdr:spPr>
        <a:xfrm>
          <a:off x="15481300" y="9594184"/>
          <a:ext cx="838200" cy="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164434</xdr:rowOff>
    </xdr:from>
    <xdr:to>
      <xdr:col>81</xdr:col>
      <xdr:colOff>50800</xdr:colOff>
      <xdr:row>56</xdr:row>
      <xdr:rowOff>36030</xdr:rowOff>
    </xdr:to>
    <xdr:cxnSp macro="">
      <xdr:nvCxnSpPr>
        <xdr:cNvPr id="585" name="直線コネクタ 584"/>
        <xdr:cNvCxnSpPr/>
      </xdr:nvCxnSpPr>
      <xdr:spPr>
        <a:xfrm flipV="1">
          <a:off x="14592300" y="9594184"/>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36030</xdr:rowOff>
    </xdr:from>
    <xdr:to>
      <xdr:col>76</xdr:col>
      <xdr:colOff>114300</xdr:colOff>
      <xdr:row>56</xdr:row>
      <xdr:rowOff>46248</xdr:rowOff>
    </xdr:to>
    <xdr:cxnSp macro="">
      <xdr:nvCxnSpPr>
        <xdr:cNvPr id="588" name="直線コネクタ 587"/>
        <xdr:cNvCxnSpPr/>
      </xdr:nvCxnSpPr>
      <xdr:spPr>
        <a:xfrm flipV="1">
          <a:off x="13703300" y="9637230"/>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46248</xdr:rowOff>
    </xdr:from>
    <xdr:to>
      <xdr:col>71</xdr:col>
      <xdr:colOff>177800</xdr:colOff>
      <xdr:row>56</xdr:row>
      <xdr:rowOff>119103</xdr:rowOff>
    </xdr:to>
    <xdr:cxnSp macro="">
      <xdr:nvCxnSpPr>
        <xdr:cNvPr id="591" name="直線コネクタ 590"/>
        <xdr:cNvCxnSpPr/>
      </xdr:nvCxnSpPr>
      <xdr:spPr>
        <a:xfrm flipV="1">
          <a:off x="12814300" y="9647448"/>
          <a:ext cx="889000" cy="7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157023</xdr:rowOff>
    </xdr:from>
    <xdr:to>
      <xdr:col>85</xdr:col>
      <xdr:colOff>177800</xdr:colOff>
      <xdr:row>56</xdr:row>
      <xdr:rowOff>87173</xdr:rowOff>
    </xdr:to>
    <xdr:sp macro="" textlink="">
      <xdr:nvSpPr>
        <xdr:cNvPr id="601" name="楕円 600"/>
        <xdr:cNvSpPr/>
      </xdr:nvSpPr>
      <xdr:spPr>
        <a:xfrm>
          <a:off x="16268700" y="95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71950</xdr:rowOff>
    </xdr:from>
    <xdr:ext cx="534377" cy="259045"/>
    <xdr:sp macro="" textlink="">
      <xdr:nvSpPr>
        <xdr:cNvPr id="602" name="教育費該当値テキスト"/>
        <xdr:cNvSpPr txBox="1"/>
      </xdr:nvSpPr>
      <xdr:spPr>
        <a:xfrm>
          <a:off x="16370300" y="95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113634</xdr:rowOff>
    </xdr:from>
    <xdr:to>
      <xdr:col>81</xdr:col>
      <xdr:colOff>101600</xdr:colOff>
      <xdr:row>56</xdr:row>
      <xdr:rowOff>43784</xdr:rowOff>
    </xdr:to>
    <xdr:sp macro="" textlink="">
      <xdr:nvSpPr>
        <xdr:cNvPr id="603" name="楕円 602"/>
        <xdr:cNvSpPr/>
      </xdr:nvSpPr>
      <xdr:spPr>
        <a:xfrm>
          <a:off x="15430500" y="95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34911</xdr:rowOff>
    </xdr:from>
    <xdr:ext cx="534377" cy="259045"/>
    <xdr:sp macro="" textlink="">
      <xdr:nvSpPr>
        <xdr:cNvPr id="604" name="テキスト ボックス 603"/>
        <xdr:cNvSpPr txBox="1"/>
      </xdr:nvSpPr>
      <xdr:spPr>
        <a:xfrm>
          <a:off x="15214111" y="96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156680</xdr:rowOff>
    </xdr:from>
    <xdr:to>
      <xdr:col>76</xdr:col>
      <xdr:colOff>165100</xdr:colOff>
      <xdr:row>56</xdr:row>
      <xdr:rowOff>86830</xdr:rowOff>
    </xdr:to>
    <xdr:sp macro="" textlink="">
      <xdr:nvSpPr>
        <xdr:cNvPr id="605" name="楕円 604"/>
        <xdr:cNvSpPr/>
      </xdr:nvSpPr>
      <xdr:spPr>
        <a:xfrm>
          <a:off x="14541500" y="9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77957</xdr:rowOff>
    </xdr:from>
    <xdr:ext cx="534377" cy="259045"/>
    <xdr:sp macro="" textlink="">
      <xdr:nvSpPr>
        <xdr:cNvPr id="606" name="テキスト ボックス 605"/>
        <xdr:cNvSpPr txBox="1"/>
      </xdr:nvSpPr>
      <xdr:spPr>
        <a:xfrm>
          <a:off x="14325111" y="96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166898</xdr:rowOff>
    </xdr:from>
    <xdr:to>
      <xdr:col>72</xdr:col>
      <xdr:colOff>38100</xdr:colOff>
      <xdr:row>56</xdr:row>
      <xdr:rowOff>97048</xdr:rowOff>
    </xdr:to>
    <xdr:sp macro="" textlink="">
      <xdr:nvSpPr>
        <xdr:cNvPr id="607" name="楕円 606"/>
        <xdr:cNvSpPr/>
      </xdr:nvSpPr>
      <xdr:spPr>
        <a:xfrm>
          <a:off x="13652500" y="95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88175</xdr:rowOff>
    </xdr:from>
    <xdr:ext cx="534377" cy="259045"/>
    <xdr:sp macro="" textlink="">
      <xdr:nvSpPr>
        <xdr:cNvPr id="608" name="テキスト ボックス 607"/>
        <xdr:cNvSpPr txBox="1"/>
      </xdr:nvSpPr>
      <xdr:spPr>
        <a:xfrm>
          <a:off x="13436111" y="96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68303</xdr:rowOff>
    </xdr:from>
    <xdr:to>
      <xdr:col>67</xdr:col>
      <xdr:colOff>101600</xdr:colOff>
      <xdr:row>56</xdr:row>
      <xdr:rowOff>169903</xdr:rowOff>
    </xdr:to>
    <xdr:sp macro="" textlink="">
      <xdr:nvSpPr>
        <xdr:cNvPr id="609" name="楕円 608"/>
        <xdr:cNvSpPr/>
      </xdr:nvSpPr>
      <xdr:spPr>
        <a:xfrm>
          <a:off x="12763500" y="96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161030</xdr:rowOff>
    </xdr:from>
    <xdr:ext cx="534377" cy="259045"/>
    <xdr:sp macro="" textlink="">
      <xdr:nvSpPr>
        <xdr:cNvPr id="610" name="テキスト ボックス 609"/>
        <xdr:cNvSpPr txBox="1"/>
      </xdr:nvSpPr>
      <xdr:spPr>
        <a:xfrm>
          <a:off x="12547111" y="976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96690</xdr:rowOff>
    </xdr:from>
    <xdr:to>
      <xdr:col>85</xdr:col>
      <xdr:colOff>127000</xdr:colOff>
      <xdr:row>79</xdr:row>
      <xdr:rowOff>98879</xdr:rowOff>
    </xdr:to>
    <xdr:cxnSp macro="">
      <xdr:nvCxnSpPr>
        <xdr:cNvPr id="641" name="直線コネクタ 640"/>
        <xdr:cNvCxnSpPr/>
      </xdr:nvCxnSpPr>
      <xdr:spPr>
        <a:xfrm>
          <a:off x="15481300" y="13641240"/>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96690</xdr:rowOff>
    </xdr:from>
    <xdr:to>
      <xdr:col>81</xdr:col>
      <xdr:colOff>50800</xdr:colOff>
      <xdr:row>79</xdr:row>
      <xdr:rowOff>97344</xdr:rowOff>
    </xdr:to>
    <xdr:cxnSp macro="">
      <xdr:nvCxnSpPr>
        <xdr:cNvPr id="644" name="直線コネクタ 643"/>
        <xdr:cNvCxnSpPr/>
      </xdr:nvCxnSpPr>
      <xdr:spPr>
        <a:xfrm flipV="1">
          <a:off x="14592300" y="1364124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97344</xdr:rowOff>
    </xdr:from>
    <xdr:to>
      <xdr:col>76</xdr:col>
      <xdr:colOff>114300</xdr:colOff>
      <xdr:row>79</xdr:row>
      <xdr:rowOff>98879</xdr:rowOff>
    </xdr:to>
    <xdr:cxnSp macro="">
      <xdr:nvCxnSpPr>
        <xdr:cNvPr id="647" name="直線コネクタ 646"/>
        <xdr:cNvCxnSpPr/>
      </xdr:nvCxnSpPr>
      <xdr:spPr>
        <a:xfrm flipV="1">
          <a:off x="13703300" y="1364189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98433</xdr:rowOff>
    </xdr:from>
    <xdr:to>
      <xdr:col>71</xdr:col>
      <xdr:colOff>177800</xdr:colOff>
      <xdr:row>79</xdr:row>
      <xdr:rowOff>98879</xdr:rowOff>
    </xdr:to>
    <xdr:cxnSp macro="">
      <xdr:nvCxnSpPr>
        <xdr:cNvPr id="650" name="直線コネクタ 649"/>
        <xdr:cNvCxnSpPr/>
      </xdr:nvCxnSpPr>
      <xdr:spPr>
        <a:xfrm>
          <a:off x="12814300" y="13642983"/>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45890</xdr:rowOff>
    </xdr:from>
    <xdr:to>
      <xdr:col>81</xdr:col>
      <xdr:colOff>101600</xdr:colOff>
      <xdr:row>79</xdr:row>
      <xdr:rowOff>147490</xdr:rowOff>
    </xdr:to>
    <xdr:sp macro="" textlink="">
      <xdr:nvSpPr>
        <xdr:cNvPr id="662" name="楕円 661"/>
        <xdr:cNvSpPr/>
      </xdr:nvSpPr>
      <xdr:spPr>
        <a:xfrm>
          <a:off x="15430500" y="135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138617</xdr:rowOff>
    </xdr:from>
    <xdr:ext cx="378565" cy="259045"/>
    <xdr:sp macro="" textlink="">
      <xdr:nvSpPr>
        <xdr:cNvPr id="663" name="テキスト ボックス 662"/>
        <xdr:cNvSpPr txBox="1"/>
      </xdr:nvSpPr>
      <xdr:spPr>
        <a:xfrm>
          <a:off x="15292017" y="1368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46544</xdr:rowOff>
    </xdr:from>
    <xdr:to>
      <xdr:col>76</xdr:col>
      <xdr:colOff>165100</xdr:colOff>
      <xdr:row>79</xdr:row>
      <xdr:rowOff>148144</xdr:rowOff>
    </xdr:to>
    <xdr:sp macro="" textlink="">
      <xdr:nvSpPr>
        <xdr:cNvPr id="664" name="楕円 663"/>
        <xdr:cNvSpPr/>
      </xdr:nvSpPr>
      <xdr:spPr>
        <a:xfrm>
          <a:off x="14541500" y="135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139271</xdr:rowOff>
    </xdr:from>
    <xdr:ext cx="378565" cy="259045"/>
    <xdr:sp macro="" textlink="">
      <xdr:nvSpPr>
        <xdr:cNvPr id="665" name="テキスト ボックス 664"/>
        <xdr:cNvSpPr txBox="1"/>
      </xdr:nvSpPr>
      <xdr:spPr>
        <a:xfrm>
          <a:off x="14403017" y="1368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47633</xdr:rowOff>
    </xdr:from>
    <xdr:to>
      <xdr:col>67</xdr:col>
      <xdr:colOff>101600</xdr:colOff>
      <xdr:row>79</xdr:row>
      <xdr:rowOff>149233</xdr:rowOff>
    </xdr:to>
    <xdr:sp macro="" textlink="">
      <xdr:nvSpPr>
        <xdr:cNvPr id="668" name="楕円 667"/>
        <xdr:cNvSpPr/>
      </xdr:nvSpPr>
      <xdr:spPr>
        <a:xfrm>
          <a:off x="12763500" y="135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140360</xdr:rowOff>
    </xdr:from>
    <xdr:ext cx="313932" cy="259045"/>
    <xdr:sp macro="" textlink="">
      <xdr:nvSpPr>
        <xdr:cNvPr id="669" name="テキスト ボックス 668"/>
        <xdr:cNvSpPr txBox="1"/>
      </xdr:nvSpPr>
      <xdr:spPr>
        <a:xfrm>
          <a:off x="12657333" y="13684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13536</xdr:rowOff>
    </xdr:from>
    <xdr:to>
      <xdr:col>85</xdr:col>
      <xdr:colOff>127000</xdr:colOff>
      <xdr:row>96</xdr:row>
      <xdr:rowOff>35322</xdr:rowOff>
    </xdr:to>
    <xdr:cxnSp macro="">
      <xdr:nvCxnSpPr>
        <xdr:cNvPr id="696" name="直線コネクタ 695"/>
        <xdr:cNvCxnSpPr/>
      </xdr:nvCxnSpPr>
      <xdr:spPr>
        <a:xfrm>
          <a:off x="15481300" y="16472736"/>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145576</xdr:rowOff>
    </xdr:from>
    <xdr:to>
      <xdr:col>81</xdr:col>
      <xdr:colOff>50800</xdr:colOff>
      <xdr:row>96</xdr:row>
      <xdr:rowOff>13536</xdr:rowOff>
    </xdr:to>
    <xdr:cxnSp macro="">
      <xdr:nvCxnSpPr>
        <xdr:cNvPr id="699" name="直線コネクタ 698"/>
        <xdr:cNvCxnSpPr/>
      </xdr:nvCxnSpPr>
      <xdr:spPr>
        <a:xfrm>
          <a:off x="14592300" y="16433326"/>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117594</xdr:rowOff>
    </xdr:from>
    <xdr:to>
      <xdr:col>76</xdr:col>
      <xdr:colOff>114300</xdr:colOff>
      <xdr:row>95</xdr:row>
      <xdr:rowOff>145576</xdr:rowOff>
    </xdr:to>
    <xdr:cxnSp macro="">
      <xdr:nvCxnSpPr>
        <xdr:cNvPr id="702" name="直線コネクタ 701"/>
        <xdr:cNvCxnSpPr/>
      </xdr:nvCxnSpPr>
      <xdr:spPr>
        <a:xfrm>
          <a:off x="13703300" y="16405344"/>
          <a:ext cx="889000" cy="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109000</xdr:rowOff>
    </xdr:from>
    <xdr:to>
      <xdr:col>71</xdr:col>
      <xdr:colOff>177800</xdr:colOff>
      <xdr:row>95</xdr:row>
      <xdr:rowOff>117594</xdr:rowOff>
    </xdr:to>
    <xdr:cxnSp macro="">
      <xdr:nvCxnSpPr>
        <xdr:cNvPr id="705" name="直線コネクタ 704"/>
        <xdr:cNvCxnSpPr/>
      </xdr:nvCxnSpPr>
      <xdr:spPr>
        <a:xfrm>
          <a:off x="12814300" y="16396750"/>
          <a:ext cx="889000" cy="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155972</xdr:rowOff>
    </xdr:from>
    <xdr:to>
      <xdr:col>85</xdr:col>
      <xdr:colOff>177800</xdr:colOff>
      <xdr:row>96</xdr:row>
      <xdr:rowOff>86122</xdr:rowOff>
    </xdr:to>
    <xdr:sp macro="" textlink="">
      <xdr:nvSpPr>
        <xdr:cNvPr id="715" name="楕円 714"/>
        <xdr:cNvSpPr/>
      </xdr:nvSpPr>
      <xdr:spPr>
        <a:xfrm>
          <a:off x="16268700" y="164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134399</xdr:rowOff>
    </xdr:from>
    <xdr:ext cx="534377" cy="259045"/>
    <xdr:sp macro="" textlink="">
      <xdr:nvSpPr>
        <xdr:cNvPr id="716" name="公債費該当値テキスト"/>
        <xdr:cNvSpPr txBox="1"/>
      </xdr:nvSpPr>
      <xdr:spPr>
        <a:xfrm>
          <a:off x="16370300" y="164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134186</xdr:rowOff>
    </xdr:from>
    <xdr:to>
      <xdr:col>81</xdr:col>
      <xdr:colOff>101600</xdr:colOff>
      <xdr:row>96</xdr:row>
      <xdr:rowOff>64336</xdr:rowOff>
    </xdr:to>
    <xdr:sp macro="" textlink="">
      <xdr:nvSpPr>
        <xdr:cNvPr id="717" name="楕円 716"/>
        <xdr:cNvSpPr/>
      </xdr:nvSpPr>
      <xdr:spPr>
        <a:xfrm>
          <a:off x="15430500" y="164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55463</xdr:rowOff>
    </xdr:from>
    <xdr:ext cx="534377" cy="259045"/>
    <xdr:sp macro="" textlink="">
      <xdr:nvSpPr>
        <xdr:cNvPr id="718" name="テキスト ボックス 717"/>
        <xdr:cNvSpPr txBox="1"/>
      </xdr:nvSpPr>
      <xdr:spPr>
        <a:xfrm>
          <a:off x="15214111" y="165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94776</xdr:rowOff>
    </xdr:from>
    <xdr:to>
      <xdr:col>76</xdr:col>
      <xdr:colOff>165100</xdr:colOff>
      <xdr:row>96</xdr:row>
      <xdr:rowOff>24926</xdr:rowOff>
    </xdr:to>
    <xdr:sp macro="" textlink="">
      <xdr:nvSpPr>
        <xdr:cNvPr id="719" name="楕円 718"/>
        <xdr:cNvSpPr/>
      </xdr:nvSpPr>
      <xdr:spPr>
        <a:xfrm>
          <a:off x="14541500" y="163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16053</xdr:rowOff>
    </xdr:from>
    <xdr:ext cx="534377" cy="259045"/>
    <xdr:sp macro="" textlink="">
      <xdr:nvSpPr>
        <xdr:cNvPr id="720" name="テキスト ボックス 719"/>
        <xdr:cNvSpPr txBox="1"/>
      </xdr:nvSpPr>
      <xdr:spPr>
        <a:xfrm>
          <a:off x="14325111" y="1647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66794</xdr:rowOff>
    </xdr:from>
    <xdr:to>
      <xdr:col>72</xdr:col>
      <xdr:colOff>38100</xdr:colOff>
      <xdr:row>95</xdr:row>
      <xdr:rowOff>168394</xdr:rowOff>
    </xdr:to>
    <xdr:sp macro="" textlink="">
      <xdr:nvSpPr>
        <xdr:cNvPr id="721" name="楕円 720"/>
        <xdr:cNvSpPr/>
      </xdr:nvSpPr>
      <xdr:spPr>
        <a:xfrm>
          <a:off x="13652500" y="163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159521</xdr:rowOff>
    </xdr:from>
    <xdr:ext cx="534377" cy="259045"/>
    <xdr:sp macro="" textlink="">
      <xdr:nvSpPr>
        <xdr:cNvPr id="722" name="テキスト ボックス 721"/>
        <xdr:cNvSpPr txBox="1"/>
      </xdr:nvSpPr>
      <xdr:spPr>
        <a:xfrm>
          <a:off x="13436111" y="164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58200</xdr:rowOff>
    </xdr:from>
    <xdr:to>
      <xdr:col>67</xdr:col>
      <xdr:colOff>101600</xdr:colOff>
      <xdr:row>95</xdr:row>
      <xdr:rowOff>159800</xdr:rowOff>
    </xdr:to>
    <xdr:sp macro="" textlink="">
      <xdr:nvSpPr>
        <xdr:cNvPr id="723" name="楕円 722"/>
        <xdr:cNvSpPr/>
      </xdr:nvSpPr>
      <xdr:spPr>
        <a:xfrm>
          <a:off x="12763500" y="163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150927</xdr:rowOff>
    </xdr:from>
    <xdr:ext cx="534377" cy="259045"/>
    <xdr:sp macro="" textlink="">
      <xdr:nvSpPr>
        <xdr:cNvPr id="724" name="テキスト ボックス 723"/>
        <xdr:cNvSpPr txBox="1"/>
      </xdr:nvSpPr>
      <xdr:spPr>
        <a:xfrm>
          <a:off x="12547111" y="164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民生費は、成岩小学校放課後児童クラブ施設建設工事による増や扶助費全体が増となったことなどにより、対前年度比</a:t>
          </a:r>
          <a:r>
            <a:rPr kumimoji="1" lang="en-US" altLang="ja-JP" sz="1100">
              <a:latin typeface="ＭＳ ゴシック" panose="020B0609070205080204" pitchFamily="49" charset="-128"/>
              <a:ea typeface="ＭＳ ゴシック" panose="020B0609070205080204" pitchFamily="49" charset="-128"/>
            </a:rPr>
            <a:t>5,381</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127,282</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13,308</a:t>
          </a:r>
          <a:r>
            <a:rPr kumimoji="1" lang="ja-JP" altLang="en-US" sz="1100">
              <a:latin typeface="ＭＳ ゴシック" panose="020B0609070205080204" pitchFamily="49" charset="-128"/>
              <a:ea typeface="ＭＳ ゴシック" panose="020B0609070205080204" pitchFamily="49" charset="-128"/>
            </a:rPr>
            <a:t>円下回っている。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衛生費は、新病院建設に向け、現病院の経営安定に資する繰出金に加えて病院建設改良費の</a:t>
          </a:r>
          <a:r>
            <a:rPr kumimoji="1" lang="en-US" altLang="ja-JP" sz="1100">
              <a:latin typeface="ＭＳ ゴシック" panose="020B0609070205080204" pitchFamily="49" charset="-128"/>
              <a:ea typeface="ＭＳ ゴシック" panose="020B0609070205080204" pitchFamily="49" charset="-128"/>
            </a:rPr>
            <a:t>1/2</a:t>
          </a:r>
          <a:r>
            <a:rPr kumimoji="1" lang="ja-JP" altLang="en-US" sz="1100">
              <a:latin typeface="ＭＳ ゴシック" panose="020B0609070205080204" pitchFamily="49" charset="-128"/>
              <a:ea typeface="ＭＳ ゴシック" panose="020B0609070205080204" pitchFamily="49" charset="-128"/>
            </a:rPr>
            <a:t>を新たに繰出したことにより、病院事業会計繰出金が増となったことや令和</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年度から共用開始予定の知多南部広域環境センターの事業費負担金が増となったことなどにより、対前年度比</a:t>
          </a:r>
          <a:r>
            <a:rPr kumimoji="1" lang="en-US" altLang="ja-JP" sz="1100">
              <a:latin typeface="ＭＳ ゴシック" panose="020B0609070205080204" pitchFamily="49" charset="-128"/>
              <a:ea typeface="ＭＳ ゴシック" panose="020B0609070205080204" pitchFamily="49" charset="-128"/>
            </a:rPr>
            <a:t>2,373</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27,826</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7,235</a:t>
          </a:r>
          <a:r>
            <a:rPr kumimoji="1" lang="ja-JP" altLang="en-US" sz="1100">
              <a:latin typeface="ＭＳ ゴシック" panose="020B0609070205080204" pitchFamily="49" charset="-128"/>
              <a:ea typeface="ＭＳ ゴシック" panose="020B0609070205080204" pitchFamily="49" charset="-128"/>
            </a:rPr>
            <a:t>円下回っている。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労働費は、中小企業従業員退職金等福祉共済事業を国へ移換したことなどによる増などにより、対前年度比</a:t>
          </a:r>
          <a:r>
            <a:rPr kumimoji="1" lang="en-US" altLang="ja-JP" sz="1100">
              <a:latin typeface="ＭＳ ゴシック" panose="020B0609070205080204" pitchFamily="49" charset="-128"/>
              <a:ea typeface="ＭＳ ゴシック" panose="020B0609070205080204" pitchFamily="49" charset="-128"/>
            </a:rPr>
            <a:t>6,222</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7,849</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5,475</a:t>
          </a:r>
          <a:r>
            <a:rPr kumimoji="1" lang="ja-JP" altLang="en-US" sz="1100">
              <a:latin typeface="ＭＳ ゴシック" panose="020B0609070205080204" pitchFamily="49" charset="-128"/>
              <a:ea typeface="ＭＳ ゴシック" panose="020B0609070205080204" pitchFamily="49" charset="-128"/>
            </a:rPr>
            <a:t>円上回っている。</a:t>
          </a:r>
        </a:p>
        <a:p>
          <a:r>
            <a:rPr kumimoji="1" lang="ja-JP" altLang="en-US" sz="1100">
              <a:latin typeface="ＭＳ ゴシック" panose="020B0609070205080204" pitchFamily="49" charset="-128"/>
              <a:ea typeface="ＭＳ ゴシック" panose="020B0609070205080204" pitchFamily="49" charset="-128"/>
            </a:rPr>
            <a:t>商工費は、アイプラザ半田の改修を行ったことによる増やプレミアム付商品券事業などを実施したことにより、対前年度比</a:t>
          </a:r>
          <a:r>
            <a:rPr kumimoji="1" lang="en-US" altLang="ja-JP" sz="1100">
              <a:latin typeface="ＭＳ ゴシック" panose="020B0609070205080204" pitchFamily="49" charset="-128"/>
              <a:ea typeface="ＭＳ ゴシック" panose="020B0609070205080204" pitchFamily="49" charset="-128"/>
            </a:rPr>
            <a:t>6,407</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11,504</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736</a:t>
          </a:r>
          <a:r>
            <a:rPr kumimoji="1" lang="ja-JP" altLang="en-US" sz="1100">
              <a:latin typeface="ＭＳ ゴシック" panose="020B0609070205080204" pitchFamily="49" charset="-128"/>
              <a:ea typeface="ＭＳ ゴシック" panose="020B0609070205080204" pitchFamily="49" charset="-128"/>
            </a:rPr>
            <a:t>円上回っている。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土木費は、平成</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年度から令和元年度にかけて行った任坊山公園整備事業に伴う増や、ＪＲ武豊線連続立体交差化事業に伴う道路用地買収費の増などにより、対前年度比</a:t>
          </a:r>
          <a:r>
            <a:rPr kumimoji="1" lang="en-US" altLang="ja-JP" sz="1100">
              <a:latin typeface="ＭＳ ゴシック" panose="020B0609070205080204" pitchFamily="49" charset="-128"/>
              <a:ea typeface="ＭＳ ゴシック" panose="020B0609070205080204" pitchFamily="49" charset="-128"/>
            </a:rPr>
            <a:t>8,919</a:t>
          </a:r>
          <a:r>
            <a:rPr kumimoji="1" lang="ja-JP" altLang="en-US" sz="1100">
              <a:latin typeface="ＭＳ ゴシック" panose="020B0609070205080204" pitchFamily="49" charset="-128"/>
              <a:ea typeface="ＭＳ ゴシック" panose="020B0609070205080204" pitchFamily="49" charset="-128"/>
            </a:rPr>
            <a:t>円増の</a:t>
          </a:r>
          <a:r>
            <a:rPr kumimoji="1" lang="en-US" altLang="ja-JP" sz="1100">
              <a:latin typeface="ＭＳ ゴシック" panose="020B0609070205080204" pitchFamily="49" charset="-128"/>
              <a:ea typeface="ＭＳ ゴシック" panose="020B0609070205080204" pitchFamily="49" charset="-128"/>
            </a:rPr>
            <a:t>59,908</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190</a:t>
          </a:r>
          <a:r>
            <a:rPr kumimoji="1" lang="ja-JP" altLang="en-US" sz="1100">
              <a:latin typeface="ＭＳ ゴシック" panose="020B0609070205080204" pitchFamily="49" charset="-128"/>
              <a:ea typeface="ＭＳ ゴシック" panose="020B0609070205080204" pitchFamily="49" charset="-128"/>
            </a:rPr>
            <a:t>円上回っている。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教育費は、福祉文化会館施設等改修事業と新美南吉記念館施設改修事業が完了したことなどにより、対前年度比</a:t>
          </a:r>
          <a:r>
            <a:rPr kumimoji="1" lang="en-US" altLang="ja-JP" sz="1100">
              <a:latin typeface="ＭＳ ゴシック" panose="020B0609070205080204" pitchFamily="49" charset="-128"/>
              <a:ea typeface="ＭＳ ゴシック" panose="020B0609070205080204" pitchFamily="49" charset="-128"/>
            </a:rPr>
            <a:t>1,898</a:t>
          </a:r>
          <a:r>
            <a:rPr kumimoji="1" lang="ja-JP" altLang="en-US" sz="1100">
              <a:latin typeface="ＭＳ ゴシック" panose="020B0609070205080204" pitchFamily="49" charset="-128"/>
              <a:ea typeface="ＭＳ ゴシック" panose="020B0609070205080204" pitchFamily="49" charset="-128"/>
            </a:rPr>
            <a:t>円減の</a:t>
          </a:r>
          <a:r>
            <a:rPr kumimoji="1" lang="en-US" altLang="ja-JP" sz="1100">
              <a:latin typeface="ＭＳ ゴシック" panose="020B0609070205080204" pitchFamily="49" charset="-128"/>
              <a:ea typeface="ＭＳ ゴシック" panose="020B0609070205080204" pitchFamily="49" charset="-128"/>
            </a:rPr>
            <a:t>39,520</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13,190</a:t>
          </a:r>
          <a:r>
            <a:rPr kumimoji="1" lang="ja-JP" altLang="en-US" sz="1100">
              <a:latin typeface="ＭＳ ゴシック" panose="020B0609070205080204" pitchFamily="49" charset="-128"/>
              <a:ea typeface="ＭＳ ゴシック" panose="020B0609070205080204" pitchFamily="49" charset="-128"/>
            </a:rPr>
            <a:t>円下回っている。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公債費は、平成</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年度に借り入れた減税補てん債や都市計画事業等の償還が終了したため元金償還額が減となったこと、過去の時代に借り入れた地方債残高の減少などにより利子償還額が減となったことなどにより、対前年度比</a:t>
          </a:r>
          <a:r>
            <a:rPr kumimoji="1" lang="en-US" altLang="ja-JP" sz="1100">
              <a:latin typeface="ＭＳ ゴシック" panose="020B0609070205080204" pitchFamily="49" charset="-128"/>
              <a:ea typeface="ＭＳ ゴシック" panose="020B0609070205080204" pitchFamily="49" charset="-128"/>
            </a:rPr>
            <a:t>953</a:t>
          </a:r>
          <a:r>
            <a:rPr kumimoji="1" lang="ja-JP" altLang="en-US" sz="1100">
              <a:latin typeface="ＭＳ ゴシック" panose="020B0609070205080204" pitchFamily="49" charset="-128"/>
              <a:ea typeface="ＭＳ ゴシック" panose="020B0609070205080204" pitchFamily="49" charset="-128"/>
            </a:rPr>
            <a:t>円減の</a:t>
          </a:r>
          <a:r>
            <a:rPr kumimoji="1" lang="en-US" altLang="ja-JP" sz="1100">
              <a:latin typeface="ＭＳ ゴシック" panose="020B0609070205080204" pitchFamily="49" charset="-128"/>
              <a:ea typeface="ＭＳ ゴシック" panose="020B0609070205080204" pitchFamily="49" charset="-128"/>
            </a:rPr>
            <a:t>19,566</a:t>
          </a:r>
          <a:r>
            <a:rPr kumimoji="1" lang="ja-JP" altLang="en-US" sz="1100">
              <a:latin typeface="ＭＳ ゴシック" panose="020B0609070205080204" pitchFamily="49" charset="-128"/>
              <a:ea typeface="ＭＳ ゴシック" panose="020B0609070205080204" pitchFamily="49" charset="-128"/>
            </a:rPr>
            <a:t>円となった。類似団体平均と比較し</a:t>
          </a:r>
          <a:r>
            <a:rPr kumimoji="1" lang="en-US" altLang="ja-JP" sz="1100">
              <a:latin typeface="ＭＳ ゴシック" panose="020B0609070205080204" pitchFamily="49" charset="-128"/>
              <a:ea typeface="ＭＳ ゴシック" panose="020B0609070205080204" pitchFamily="49" charset="-128"/>
            </a:rPr>
            <a:t>16,261</a:t>
          </a:r>
          <a:r>
            <a:rPr kumimoji="1" lang="ja-JP" altLang="en-US" sz="1100">
              <a:latin typeface="ＭＳ ゴシック" panose="020B0609070205080204" pitchFamily="49" charset="-128"/>
              <a:ea typeface="ＭＳ ゴシック" panose="020B0609070205080204" pitchFamily="49" charset="-128"/>
            </a:rPr>
            <a:t>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標準財政規模は増となったものの、実質収支が減となったことから、実質収支比率が減となった。</a:t>
          </a:r>
        </a:p>
        <a:p>
          <a:r>
            <a:rPr kumimoji="1" lang="ja-JP" altLang="en-US" sz="1100">
              <a:latin typeface="ＭＳ ゴシック" pitchFamily="49" charset="-128"/>
              <a:ea typeface="ＭＳ ゴシック" pitchFamily="49" charset="-128"/>
            </a:rPr>
            <a:t>今後も歳入においては予算に対する収入率を一定水準で確保し、歳出においては必要以上の不用額を発生させないような予算編成に努める。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以降、普通交付税の交付団体ではあるものの、一般会計及び特別会計が全て黒字、企業会計においても全て資金剰余額があるため、連結実質赤字比率は該当なしであり、健全な財政運営を行うことができた。</a:t>
          </a:r>
        </a:p>
        <a:p>
          <a:r>
            <a:rPr kumimoji="1" lang="ja-JP" altLang="en-US" sz="1100">
              <a:latin typeface="ＭＳ ゴシック" pitchFamily="49" charset="-128"/>
              <a:ea typeface="ＭＳ ゴシック" pitchFamily="49" charset="-128"/>
            </a:rPr>
            <a:t>今後も、明確な事業内容と的確な優先順位により市民の要望や懸案事項に対応した予算編成を行っていく。</a:t>
          </a:r>
        </a:p>
        <a:p>
          <a:r>
            <a:rPr kumimoji="1" lang="ja-JP" altLang="en-US" sz="1100">
              <a:latin typeface="ＭＳ ゴシック" pitchFamily="49" charset="-128"/>
              <a:ea typeface="ＭＳ ゴシック" pitchFamily="49" charset="-128"/>
            </a:rPr>
            <a:t>また、財政指標に留意し、中・長期の将来を見据えた財政運営を行っていく。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41995885</v>
      </c>
      <c r="BO4" s="462"/>
      <c r="BP4" s="462"/>
      <c r="BQ4" s="462"/>
      <c r="BR4" s="462"/>
      <c r="BS4" s="462"/>
      <c r="BT4" s="462"/>
      <c r="BU4" s="463"/>
      <c r="BV4" s="461">
        <v>39051647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6.1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40289900</v>
      </c>
      <c r="BO5" s="467"/>
      <c r="BP5" s="467"/>
      <c r="BQ5" s="467"/>
      <c r="BR5" s="467"/>
      <c r="BS5" s="467"/>
      <c r="BT5" s="467"/>
      <c r="BU5" s="468"/>
      <c r="BV5" s="466">
        <v>37133860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v>
      </c>
      <c r="CU5" s="437"/>
      <c r="CV5" s="437"/>
      <c r="CW5" s="437"/>
      <c r="CX5" s="437"/>
      <c r="CY5" s="437"/>
      <c r="CZ5" s="437"/>
      <c r="DA5" s="438"/>
      <c r="DB5" s="436">
        <v>86.9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1705985</v>
      </c>
      <c r="BO6" s="467"/>
      <c r="BP6" s="467"/>
      <c r="BQ6" s="467"/>
      <c r="BR6" s="467"/>
      <c r="BS6" s="467"/>
      <c r="BT6" s="467"/>
      <c r="BU6" s="468"/>
      <c r="BV6" s="466">
        <v>1917787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84</v>
      </c>
      <c r="CU6" s="620"/>
      <c r="CV6" s="620"/>
      <c r="CW6" s="620"/>
      <c r="CX6" s="620"/>
      <c r="CY6" s="620"/>
      <c r="CZ6" s="620"/>
      <c r="DA6" s="621"/>
      <c r="DB6" s="619">
        <v>86.9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369150</v>
      </c>
      <c r="BO7" s="467"/>
      <c r="BP7" s="467"/>
      <c r="BQ7" s="467"/>
      <c r="BR7" s="467"/>
      <c r="BS7" s="467"/>
      <c r="BT7" s="467"/>
      <c r="BU7" s="468"/>
      <c r="BV7" s="466">
        <v>406306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25175747</v>
      </c>
      <c r="CU7" s="467"/>
      <c r="CV7" s="467"/>
      <c r="CW7" s="467"/>
      <c r="CX7" s="467"/>
      <c r="CY7" s="467"/>
      <c r="CZ7" s="467"/>
      <c r="DA7" s="468"/>
      <c r="DB7" s="466">
        <v>24719857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1336835</v>
      </c>
      <c r="BO8" s="467"/>
      <c r="BP8" s="467"/>
      <c r="BQ8" s="467"/>
      <c r="BR8" s="467"/>
      <c r="BS8" s="467"/>
      <c r="BT8" s="467"/>
      <c r="BU8" s="468"/>
      <c r="BV8" s="466">
        <v>1511481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0.98</v>
      </c>
      <c r="CU8" s="580"/>
      <c r="CV8" s="580"/>
      <c r="CW8" s="580"/>
      <c r="CX8" s="580"/>
      <c r="CY8" s="580"/>
      <c r="CZ8" s="580"/>
      <c r="DA8" s="581"/>
      <c r="DB8" s="579">
        <v>0.98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116908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-174646</v>
      </c>
      <c r="BO9" s="467"/>
      <c r="BP9" s="467"/>
      <c r="BQ9" s="467"/>
      <c r="BR9" s="467"/>
      <c r="BS9" s="467"/>
      <c r="BT9" s="467"/>
      <c r="BU9" s="468"/>
      <c r="BV9" s="466">
        <v>605927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7.6</v>
      </c>
      <c r="CU9" s="437"/>
      <c r="CV9" s="437"/>
      <c r="CW9" s="437"/>
      <c r="CX9" s="437"/>
      <c r="CY9" s="437"/>
      <c r="CZ9" s="437"/>
      <c r="DA9" s="438"/>
      <c r="DB9" s="436">
        <v>8.3000000000000007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118828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6559</v>
      </c>
      <c r="BO10" s="467"/>
      <c r="BP10" s="467"/>
      <c r="BQ10" s="467"/>
      <c r="BR10" s="467"/>
      <c r="BS10" s="467"/>
      <c r="BT10" s="467"/>
      <c r="BU10" s="468"/>
      <c r="BV10" s="466">
        <v>6688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120078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78996</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115603</v>
      </c>
      <c r="S13" s="570"/>
      <c r="T13" s="570"/>
      <c r="U13" s="570"/>
      <c r="V13" s="571"/>
      <c r="W13" s="557" t="s">
        <v>140</v>
      </c>
      <c r="X13" s="479"/>
      <c r="Y13" s="479"/>
      <c r="Z13" s="479"/>
      <c r="AA13" s="479"/>
      <c r="AB13" s="480"/>
      <c r="AC13" s="442">
        <v>756</v>
      </c>
      <c r="AD13" s="443"/>
      <c r="AE13" s="443"/>
      <c r="AF13" s="443"/>
      <c r="AG13" s="444"/>
      <c r="AH13" s="442">
        <v>794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-247083</v>
      </c>
      <c r="BO13" s="467"/>
      <c r="BP13" s="467"/>
      <c r="BQ13" s="467"/>
      <c r="BR13" s="467"/>
      <c r="BS13" s="467"/>
      <c r="BT13" s="467"/>
      <c r="BU13" s="468"/>
      <c r="BV13" s="466">
        <v>612615</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0.6</v>
      </c>
      <c r="CU13" s="437"/>
      <c r="CV13" s="437"/>
      <c r="CW13" s="437"/>
      <c r="CX13" s="437"/>
      <c r="CY13" s="437"/>
      <c r="CZ13" s="437"/>
      <c r="DA13" s="438"/>
      <c r="DB13" s="436">
        <v>1.1000000000000001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119897</v>
      </c>
      <c r="S14" s="570"/>
      <c r="T14" s="570"/>
      <c r="U14" s="570"/>
      <c r="V14" s="571"/>
      <c r="W14" s="572"/>
      <c r="X14" s="482"/>
      <c r="Y14" s="482"/>
      <c r="Z14" s="482"/>
      <c r="AA14" s="482"/>
      <c r="AB14" s="483"/>
      <c r="AC14" s="562">
        <v>1.4</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115863</v>
      </c>
      <c r="S15" s="570"/>
      <c r="T15" s="570"/>
      <c r="U15" s="570"/>
      <c r="V15" s="571"/>
      <c r="W15" s="557" t="s">
        <v>149</v>
      </c>
      <c r="X15" s="479"/>
      <c r="Y15" s="479"/>
      <c r="Z15" s="479"/>
      <c r="AA15" s="479"/>
      <c r="AB15" s="480"/>
      <c r="AC15" s="442">
        <v>19930</v>
      </c>
      <c r="AD15" s="443"/>
      <c r="AE15" s="443"/>
      <c r="AF15" s="443"/>
      <c r="AG15" s="444"/>
      <c r="AH15" s="442">
        <v>20766</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19135029</v>
      </c>
      <c r="BO15" s="462"/>
      <c r="BP15" s="462"/>
      <c r="BQ15" s="462"/>
      <c r="BR15" s="462"/>
      <c r="BS15" s="462"/>
      <c r="BT15" s="462"/>
      <c r="BU15" s="463"/>
      <c r="BV15" s="461">
        <v>18475617</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37</v>
      </c>
      <c r="AD16" s="563"/>
      <c r="AE16" s="563"/>
      <c r="AF16" s="563"/>
      <c r="AG16" s="564"/>
      <c r="AH16" s="562">
        <v>37.1</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19317589</v>
      </c>
      <c r="BO16" s="467"/>
      <c r="BP16" s="467"/>
      <c r="BQ16" s="467"/>
      <c r="BR16" s="467"/>
      <c r="BS16" s="467"/>
      <c r="BT16" s="467"/>
      <c r="BU16" s="468"/>
      <c r="BV16" s="466">
        <v>18850341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33235</v>
      </c>
      <c r="AD17" s="443"/>
      <c r="AE17" s="443"/>
      <c r="AF17" s="443"/>
      <c r="AG17" s="444"/>
      <c r="AH17" s="442">
        <v>34342</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24752619</v>
      </c>
      <c r="BO17" s="467"/>
      <c r="BP17" s="467"/>
      <c r="BQ17" s="467"/>
      <c r="BR17" s="467"/>
      <c r="BS17" s="467"/>
      <c r="BT17" s="467"/>
      <c r="BU17" s="468"/>
      <c r="BV17" s="466">
        <v>23887026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47.42</v>
      </c>
      <c r="M18" s="531"/>
      <c r="N18" s="531"/>
      <c r="O18" s="531"/>
      <c r="P18" s="531"/>
      <c r="Q18" s="531"/>
      <c r="R18" s="532"/>
      <c r="S18" s="532"/>
      <c r="T18" s="532"/>
      <c r="U18" s="532"/>
      <c r="V18" s="533"/>
      <c r="W18" s="547"/>
      <c r="X18" s="548"/>
      <c r="Y18" s="548"/>
      <c r="Z18" s="548"/>
      <c r="AA18" s="548"/>
      <c r="AB18" s="558"/>
      <c r="AC18" s="430">
        <v>61.6</v>
      </c>
      <c r="AD18" s="431"/>
      <c r="AE18" s="431"/>
      <c r="AF18" s="431"/>
      <c r="AG18" s="534"/>
      <c r="AH18" s="430">
        <v>61.4</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21287141</v>
      </c>
      <c r="BO18" s="467"/>
      <c r="BP18" s="467"/>
      <c r="BQ18" s="467"/>
      <c r="BR18" s="467"/>
      <c r="BS18" s="467"/>
      <c r="BT18" s="467"/>
      <c r="BU18" s="468"/>
      <c r="BV18" s="466">
        <v>21675498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2465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29553536</v>
      </c>
      <c r="BO19" s="467"/>
      <c r="BP19" s="467"/>
      <c r="BQ19" s="467"/>
      <c r="BR19" s="467"/>
      <c r="BS19" s="467"/>
      <c r="BT19" s="467"/>
      <c r="BU19" s="468"/>
      <c r="BV19" s="466">
        <v>28743516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46281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11545578</v>
      </c>
      <c r="BO23" s="467"/>
      <c r="BP23" s="467"/>
      <c r="BQ23" s="467"/>
      <c r="BR23" s="467"/>
      <c r="BS23" s="467"/>
      <c r="BT23" s="467"/>
      <c r="BU23" s="468"/>
      <c r="BV23" s="466">
        <v>12859097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10610</v>
      </c>
      <c r="R24" s="443"/>
      <c r="S24" s="443"/>
      <c r="T24" s="443"/>
      <c r="U24" s="443"/>
      <c r="V24" s="444"/>
      <c r="W24" s="508"/>
      <c r="X24" s="499"/>
      <c r="Y24" s="500"/>
      <c r="Z24" s="439" t="s">
        <v>173</v>
      </c>
      <c r="AA24" s="440"/>
      <c r="AB24" s="440"/>
      <c r="AC24" s="440"/>
      <c r="AD24" s="440"/>
      <c r="AE24" s="440"/>
      <c r="AF24" s="440"/>
      <c r="AG24" s="441"/>
      <c r="AH24" s="442">
        <v>660</v>
      </c>
      <c r="AI24" s="443"/>
      <c r="AJ24" s="443"/>
      <c r="AK24" s="443"/>
      <c r="AL24" s="444"/>
      <c r="AM24" s="442">
        <v>1880340</v>
      </c>
      <c r="AN24" s="443"/>
      <c r="AO24" s="443"/>
      <c r="AP24" s="443"/>
      <c r="AQ24" s="443"/>
      <c r="AR24" s="444"/>
      <c r="AS24" s="442">
        <v>2849</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8196827</v>
      </c>
      <c r="BO24" s="467"/>
      <c r="BP24" s="467"/>
      <c r="BQ24" s="467"/>
      <c r="BR24" s="467"/>
      <c r="BS24" s="467"/>
      <c r="BT24" s="467"/>
      <c r="BU24" s="468"/>
      <c r="BV24" s="466">
        <v>9465824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8730</v>
      </c>
      <c r="R25" s="443"/>
      <c r="S25" s="443"/>
      <c r="T25" s="443"/>
      <c r="U25" s="443"/>
      <c r="V25" s="444"/>
      <c r="W25" s="508"/>
      <c r="X25" s="499"/>
      <c r="Y25" s="500"/>
      <c r="Z25" s="439" t="s">
        <v>176</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5161972</v>
      </c>
      <c r="BO25" s="462"/>
      <c r="BP25" s="462"/>
      <c r="BQ25" s="462"/>
      <c r="BR25" s="462"/>
      <c r="BS25" s="462"/>
      <c r="BT25" s="462"/>
      <c r="BU25" s="463"/>
      <c r="BV25" s="461">
        <v>4552535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7740</v>
      </c>
      <c r="R26" s="443"/>
      <c r="S26" s="443"/>
      <c r="T26" s="443"/>
      <c r="U26" s="443"/>
      <c r="V26" s="444"/>
      <c r="W26" s="508"/>
      <c r="X26" s="499"/>
      <c r="Y26" s="500"/>
      <c r="Z26" s="439" t="s">
        <v>179</v>
      </c>
      <c r="AA26" s="521"/>
      <c r="AB26" s="521"/>
      <c r="AC26" s="521"/>
      <c r="AD26" s="521"/>
      <c r="AE26" s="521"/>
      <c r="AF26" s="521"/>
      <c r="AG26" s="522"/>
      <c r="AH26" s="442">
        <v>40</v>
      </c>
      <c r="AI26" s="443"/>
      <c r="AJ26" s="443"/>
      <c r="AK26" s="443"/>
      <c r="AL26" s="444"/>
      <c r="AM26" s="442">
        <v>114000</v>
      </c>
      <c r="AN26" s="443"/>
      <c r="AO26" s="443"/>
      <c r="AP26" s="443"/>
      <c r="AQ26" s="443"/>
      <c r="AR26" s="444"/>
      <c r="AS26" s="442">
        <v>2850</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v>4225</v>
      </c>
      <c r="BO26" s="467"/>
      <c r="BP26" s="467"/>
      <c r="BQ26" s="467"/>
      <c r="BR26" s="467"/>
      <c r="BS26" s="467"/>
      <c r="BT26" s="467"/>
      <c r="BU26" s="468"/>
      <c r="BV26" s="466">
        <v>4540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5470</v>
      </c>
      <c r="R27" s="443"/>
      <c r="S27" s="443"/>
      <c r="T27" s="443"/>
      <c r="U27" s="443"/>
      <c r="V27" s="444"/>
      <c r="W27" s="508"/>
      <c r="X27" s="499"/>
      <c r="Y27" s="500"/>
      <c r="Z27" s="439" t="s">
        <v>182</v>
      </c>
      <c r="AA27" s="440"/>
      <c r="AB27" s="440"/>
      <c r="AC27" s="440"/>
      <c r="AD27" s="440"/>
      <c r="AE27" s="440"/>
      <c r="AF27" s="440"/>
      <c r="AG27" s="441"/>
      <c r="AH27" s="442">
        <v>52</v>
      </c>
      <c r="AI27" s="443"/>
      <c r="AJ27" s="443"/>
      <c r="AK27" s="443"/>
      <c r="AL27" s="444"/>
      <c r="AM27" s="442">
        <v>151430</v>
      </c>
      <c r="AN27" s="443"/>
      <c r="AO27" s="443"/>
      <c r="AP27" s="443"/>
      <c r="AQ27" s="443"/>
      <c r="AR27" s="444"/>
      <c r="AS27" s="442">
        <v>2912</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173902</v>
      </c>
      <c r="BO27" s="470"/>
      <c r="BP27" s="470"/>
      <c r="BQ27" s="470"/>
      <c r="BR27" s="470"/>
      <c r="BS27" s="470"/>
      <c r="BT27" s="470"/>
      <c r="BU27" s="471"/>
      <c r="BV27" s="469">
        <v>173804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4960</v>
      </c>
      <c r="R28" s="443"/>
      <c r="S28" s="443"/>
      <c r="T28" s="443"/>
      <c r="U28" s="443"/>
      <c r="V28" s="444"/>
      <c r="W28" s="508"/>
      <c r="X28" s="499"/>
      <c r="Y28" s="500"/>
      <c r="Z28" s="439" t="s">
        <v>185</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4141098</v>
      </c>
      <c r="BO28" s="462"/>
      <c r="BP28" s="462"/>
      <c r="BQ28" s="462"/>
      <c r="BR28" s="462"/>
      <c r="BS28" s="462"/>
      <c r="BT28" s="462"/>
      <c r="BU28" s="463"/>
      <c r="BV28" s="461">
        <v>4213535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20</v>
      </c>
      <c r="M29" s="443"/>
      <c r="N29" s="443"/>
      <c r="O29" s="443"/>
      <c r="P29" s="444"/>
      <c r="Q29" s="442">
        <v>4600</v>
      </c>
      <c r="R29" s="443"/>
      <c r="S29" s="443"/>
      <c r="T29" s="443"/>
      <c r="U29" s="443"/>
      <c r="V29" s="444"/>
      <c r="W29" s="509"/>
      <c r="X29" s="510"/>
      <c r="Y29" s="511"/>
      <c r="Z29" s="439" t="s">
        <v>188</v>
      </c>
      <c r="AA29" s="440"/>
      <c r="AB29" s="440"/>
      <c r="AC29" s="440"/>
      <c r="AD29" s="440"/>
      <c r="AE29" s="440"/>
      <c r="AF29" s="440"/>
      <c r="AG29" s="441"/>
      <c r="AH29" s="442">
        <v>712</v>
      </c>
      <c r="AI29" s="443"/>
      <c r="AJ29" s="443"/>
      <c r="AK29" s="443"/>
      <c r="AL29" s="444"/>
      <c r="AM29" s="442">
        <v>2031770</v>
      </c>
      <c r="AN29" s="443"/>
      <c r="AO29" s="443"/>
      <c r="AP29" s="443"/>
      <c r="AQ29" s="443"/>
      <c r="AR29" s="444"/>
      <c r="AS29" s="442">
        <v>2854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39764</v>
      </c>
      <c r="BO29" s="467"/>
      <c r="BP29" s="467"/>
      <c r="BQ29" s="467"/>
      <c r="BR29" s="467"/>
      <c r="BS29" s="467"/>
      <c r="BT29" s="467"/>
      <c r="BU29" s="468"/>
      <c r="BV29" s="466">
        <v>39720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3956024</v>
      </c>
      <c r="BO30" s="470"/>
      <c r="BP30" s="470"/>
      <c r="BQ30" s="470"/>
      <c r="BR30" s="470"/>
      <c r="BS30" s="470"/>
      <c r="BT30" s="470"/>
      <c r="BU30" s="471"/>
      <c r="BV30" s="469">
        <v>4304253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7</v>
      </c>
      <c r="V34" s="425"/>
      <c r="W34" s="424" t="str">
        <f>IF('各会計、関係団体の財政状況及び健全化判断比率'!B28="","",'各会計、関係団体の財政状況及び健全化判断比率'!B28)</f>
        <v>駐車場事業特別会計</v>
      </c>
      <c r="X34" s="424"/>
      <c r="Y34" s="424"/>
      <c r="Z34" s="424"/>
      <c r="AA34" s="424"/>
      <c r="AB34" s="424"/>
      <c r="AC34" s="424"/>
      <c r="AD34" s="424"/>
      <c r="AE34" s="424"/>
      <c r="AF34" s="424"/>
      <c r="AG34" s="424"/>
      <c r="AH34" s="424"/>
      <c r="AI34" s="424"/>
      <c r="AJ34" s="424"/>
      <c r="AK34" s="424"/>
      <c r="AL34" s="214"/>
      <c r="AM34" s="425">
        <f>IF(AO34="","",MAX(C34:D43,U34:V43)+1)</f>
        <v>12</v>
      </c>
      <c r="AN34" s="425"/>
      <c r="AO34" s="424" t="str">
        <f>IF('各会計、関係団体の財政状況及び健全化判断比率'!B33="","",'各会計、関係団体の財政状況及び健全化判断比率'!B33)</f>
        <v>半田市立半田病院事業会計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15</v>
      </c>
      <c r="BX34" s="425"/>
      <c r="BY34" s="424" t="str">
        <f>IF('各会計、関係団体の財政状況及び健全化判断比率'!B68="","",'各会計、関係団体の財政状況及び健全化判断比率'!B68)</f>
        <v>知多中部広域事務組合（一般会計）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知多南部卸売市場</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中小企業従業員退職金等福祉共済事業特別会計</v>
      </c>
      <c r="F35" s="424"/>
      <c r="G35" s="424"/>
      <c r="H35" s="424"/>
      <c r="I35" s="424"/>
      <c r="J35" s="424"/>
      <c r="K35" s="424"/>
      <c r="L35" s="424"/>
      <c r="M35" s="424"/>
      <c r="N35" s="424"/>
      <c r="O35" s="424"/>
      <c r="P35" s="424"/>
      <c r="Q35" s="424"/>
      <c r="R35" s="424"/>
      <c r="S35" s="424"/>
      <c r="T35" s="214"/>
      <c r="U35" s="425">
        <f>IF(W35="","",U34+1)</f>
        <v>8</v>
      </c>
      <c r="V35" s="425"/>
      <c r="W35" s="424" t="str">
        <f>IF('各会計、関係団体の財政状況及び健全化判断比率'!B29="","",'各会計、関係団体の財政状況及び健全化判断比率'!B29)</f>
        <v>モーターボート競走事業特別会計</v>
      </c>
      <c r="X35" s="424"/>
      <c r="Y35" s="424"/>
      <c r="Z35" s="424"/>
      <c r="AA35" s="424"/>
      <c r="AB35" s="424"/>
      <c r="AC35" s="424"/>
      <c r="AD35" s="424"/>
      <c r="AE35" s="424"/>
      <c r="AF35" s="424"/>
      <c r="AG35" s="424"/>
      <c r="AH35" s="424"/>
      <c r="AI35" s="424"/>
      <c r="AJ35" s="424"/>
      <c r="AK35" s="424"/>
      <c r="AL35" s="214"/>
      <c r="AM35" s="425">
        <f t="shared" ref="AM35:AM43" si="0">IF(AO35="","",AM34+1)</f>
        <v>13</v>
      </c>
      <c r="AN35" s="425"/>
      <c r="AO35" s="424" t="str">
        <f>IF('各会計、関係団体の財政状況及び健全化判断比率'!B34="","",'各会計、関係団体の財政状況及び健全化判断比率'!B34)</f>
        <v>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16</v>
      </c>
      <c r="BX35" s="425"/>
      <c r="BY35" s="424" t="str">
        <f>IF('各会計、関係団体の財政状況及び健全化判断比率'!B69="","",'各会計、関係団体の財政状況及び健全化判断比率'!B69)</f>
        <v>知多中部広域事務組合（消防指令センター特別会計）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半田市土地開発公社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乙川中部土地区画整理事業特別会計</v>
      </c>
      <c r="F36" s="424"/>
      <c r="G36" s="424"/>
      <c r="H36" s="424"/>
      <c r="I36" s="424"/>
      <c r="J36" s="424"/>
      <c r="K36" s="424"/>
      <c r="L36" s="424"/>
      <c r="M36" s="424"/>
      <c r="N36" s="424"/>
      <c r="O36" s="424"/>
      <c r="P36" s="424"/>
      <c r="Q36" s="424"/>
      <c r="R36" s="424"/>
      <c r="S36" s="424"/>
      <c r="T36" s="214"/>
      <c r="U36" s="425">
        <f t="shared" ref="U36:U43" si="4">IF(W36="","",U35+1)</f>
        <v>9</v>
      </c>
      <c r="V36" s="425"/>
      <c r="W36" s="424" t="str">
        <f>IF('各会計、関係団体の財政状況及び健全化判断比率'!B30="","",'各会計、関係団体の財政状況及び健全化判断比率'!B30)</f>
        <v>国民健康保険事業特別会計</v>
      </c>
      <c r="X36" s="424"/>
      <c r="Y36" s="424"/>
      <c r="Z36" s="424"/>
      <c r="AA36" s="424"/>
      <c r="AB36" s="424"/>
      <c r="AC36" s="424"/>
      <c r="AD36" s="424"/>
      <c r="AE36" s="424"/>
      <c r="AF36" s="424"/>
      <c r="AG36" s="424"/>
      <c r="AH36" s="424"/>
      <c r="AI36" s="424"/>
      <c r="AJ36" s="424"/>
      <c r="AK36" s="424"/>
      <c r="AL36" s="214"/>
      <c r="AM36" s="425">
        <f t="shared" si="0"/>
        <v>14</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17</v>
      </c>
      <c r="BX36" s="425"/>
      <c r="BY36" s="424" t="str">
        <f>IF('各会計、関係団体の財政状況及び健全化判断比率'!B70="","",'各会計、関係団体の財政状況及び健全化判断比率'!B70)</f>
        <v>半田常滑看護専門学校</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ＪＲ半田駅前土地区画整理事業特別会計</v>
      </c>
      <c r="F37" s="424"/>
      <c r="G37" s="424"/>
      <c r="H37" s="424"/>
      <c r="I37" s="424"/>
      <c r="J37" s="424"/>
      <c r="K37" s="424"/>
      <c r="L37" s="424"/>
      <c r="M37" s="424"/>
      <c r="N37" s="424"/>
      <c r="O37" s="424"/>
      <c r="P37" s="424"/>
      <c r="Q37" s="424"/>
      <c r="R37" s="424"/>
      <c r="S37" s="424"/>
      <c r="T37" s="214"/>
      <c r="U37" s="425">
        <f t="shared" si="4"/>
        <v>10</v>
      </c>
      <c r="V37" s="425"/>
      <c r="W37" s="424" t="str">
        <f>IF('各会計、関係団体の財政状況及び健全化判断比率'!B31="","",'各会計、関係団体の財政状況及び健全化判断比率'!B31)</f>
        <v>介護保険事業特別会計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18</v>
      </c>
      <c r="BX37" s="425"/>
      <c r="BY37" s="424" t="str">
        <f>IF('各会計、関係団体の財政状況及び健全化判断比率'!B71="","",'各会計、関係団体の財政状況及び健全化判断比率'!B71)</f>
        <v>中部知多衛生組合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f t="shared" ref="C38:C43" si="5">IF(E38="","",C37+1)</f>
        <v>5</v>
      </c>
      <c r="D38" s="425"/>
      <c r="E38" s="424" t="str">
        <f>IF('各会計、関係団体の財政状況及び健全化判断比率'!B11="","",'各会計、関係団体の財政状況及び健全化判断比率'!B11)</f>
        <v>学校給食特別会計</v>
      </c>
      <c r="F38" s="424"/>
      <c r="G38" s="424"/>
      <c r="H38" s="424"/>
      <c r="I38" s="424"/>
      <c r="J38" s="424"/>
      <c r="K38" s="424"/>
      <c r="L38" s="424"/>
      <c r="M38" s="424"/>
      <c r="N38" s="424"/>
      <c r="O38" s="424"/>
      <c r="P38" s="424"/>
      <c r="Q38" s="424"/>
      <c r="R38" s="424"/>
      <c r="S38" s="424"/>
      <c r="T38" s="214"/>
      <c r="U38" s="425">
        <f t="shared" si="4"/>
        <v>11</v>
      </c>
      <c r="V38" s="425"/>
      <c r="W38" s="424" t="str">
        <f>IF('各会計、関係団体の財政状況及び健全化判断比率'!B32="","",'各会計、関係団体の財政状況及び健全化判断比率'!B32)</f>
        <v>後期高齢者医療事業特別会計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19</v>
      </c>
      <c r="BX38" s="425"/>
      <c r="BY38" s="424" t="str">
        <f>IF('各会計、関係団体の財政状況及び健全化判断比率'!B72="","",'各会計、関係団体の財政状況及び健全化判断比率'!B72)</f>
        <v>知多南部広域環境組合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f t="shared" si="5"/>
        <v>6</v>
      </c>
      <c r="D39" s="425"/>
      <c r="E39" s="424" t="str">
        <f>IF('各会計、関係団体の財政状況及び健全化判断比率'!B12="","",'各会計、関係団体の財政状況及び健全化判断比率'!B12)</f>
        <v>黒石墓地事業特別会計</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20</v>
      </c>
      <c r="BX39" s="425"/>
      <c r="BY39" s="424" t="str">
        <f>IF('各会計、関係団体の財政状況及び健全化判断比率'!B73="","",'各会計、関係団体の財政状況及び健全化判断比率'!B73)</f>
        <v>愛知県後期高齢者医療広域連合（一般会計）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21</v>
      </c>
      <c r="BX40" s="425"/>
      <c r="BY40" s="424" t="str">
        <f>IF('各会計、関係団体の財政状況及び健全化判断比率'!B74="","",'各会計、関係団体の財政状況及び健全化判断比率'!B74)</f>
        <v>愛知県後期高齢者医療広域連合（後期高齢者医療特別会計）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BeX6Rtas/NGp3VIJlNbgK7cG8W8g/IWmk1ScqK8L0laTklIXIZpqZPqN0/J7uqA0l7mRW8Q9CnMnM4sG5oJEWA==" saltValue="zp3bHn83qVQIVMHLrZ4J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8" t="s">
        <v>581</v>
      </c>
      <c r="D34" s="1248"/>
      <c r="E34" s="1249"/>
      <c r="F34" s="32">
        <v>19.809999999999999</v>
      </c>
      <c r="G34" s="33">
        <v>21.67</v>
      </c>
      <c r="H34" s="33">
        <v>20.16</v>
      </c>
      <c r="I34" s="33">
        <v>23.15</v>
      </c>
      <c r="J34" s="34">
        <v>25.78</v>
      </c>
      <c r="K34" s="22"/>
      <c r="L34" s="22"/>
      <c r="M34" s="22"/>
      <c r="N34" s="22"/>
      <c r="O34" s="22"/>
      <c r="P34" s="22"/>
    </row>
    <row r="35" spans="1:16" ht="39" customHeight="1" x14ac:dyDescent="0.15">
      <c r="A35" s="22"/>
      <c r="B35" s="35"/>
      <c r="C35" s="1242" t="s">
        <v>582</v>
      </c>
      <c r="D35" s="1243"/>
      <c r="E35" s="1244"/>
      <c r="F35" s="36">
        <v>4.4800000000000004</v>
      </c>
      <c r="G35" s="37">
        <v>3.05</v>
      </c>
      <c r="H35" s="37">
        <v>3.47</v>
      </c>
      <c r="I35" s="37">
        <v>6.08</v>
      </c>
      <c r="J35" s="38">
        <v>5.28</v>
      </c>
      <c r="K35" s="22"/>
      <c r="L35" s="22"/>
      <c r="M35" s="22"/>
      <c r="N35" s="22"/>
      <c r="O35" s="22"/>
      <c r="P35" s="22"/>
    </row>
    <row r="36" spans="1:16" ht="39" customHeight="1" x14ac:dyDescent="0.15">
      <c r="A36" s="22"/>
      <c r="B36" s="35"/>
      <c r="C36" s="1242" t="s">
        <v>583</v>
      </c>
      <c r="D36" s="1243"/>
      <c r="E36" s="1244"/>
      <c r="F36" s="36">
        <v>3.49</v>
      </c>
      <c r="G36" s="37">
        <v>3.53</v>
      </c>
      <c r="H36" s="37">
        <v>2.36</v>
      </c>
      <c r="I36" s="37">
        <v>3.16</v>
      </c>
      <c r="J36" s="38">
        <v>4.03</v>
      </c>
      <c r="K36" s="22"/>
      <c r="L36" s="22"/>
      <c r="M36" s="22"/>
      <c r="N36" s="22"/>
      <c r="O36" s="22"/>
      <c r="P36" s="22"/>
    </row>
    <row r="37" spans="1:16" ht="39" customHeight="1" x14ac:dyDescent="0.15">
      <c r="A37" s="22"/>
      <c r="B37" s="35"/>
      <c r="C37" s="1242" t="s">
        <v>584</v>
      </c>
      <c r="D37" s="1243"/>
      <c r="E37" s="1244"/>
      <c r="F37" s="36" t="s">
        <v>546</v>
      </c>
      <c r="G37" s="37">
        <v>0.87</v>
      </c>
      <c r="H37" s="37">
        <v>1.23</v>
      </c>
      <c r="I37" s="37">
        <v>1.32</v>
      </c>
      <c r="J37" s="38">
        <v>0.9</v>
      </c>
      <c r="K37" s="22"/>
      <c r="L37" s="22"/>
      <c r="M37" s="22"/>
      <c r="N37" s="22"/>
      <c r="O37" s="22"/>
      <c r="P37" s="22"/>
    </row>
    <row r="38" spans="1:16" ht="39" customHeight="1" x14ac:dyDescent="0.15">
      <c r="A38" s="22"/>
      <c r="B38" s="35"/>
      <c r="C38" s="1242" t="s">
        <v>585</v>
      </c>
      <c r="D38" s="1243"/>
      <c r="E38" s="1244"/>
      <c r="F38" s="36">
        <v>0.5</v>
      </c>
      <c r="G38" s="37">
        <v>1.03</v>
      </c>
      <c r="H38" s="37">
        <v>1</v>
      </c>
      <c r="I38" s="37">
        <v>0.52</v>
      </c>
      <c r="J38" s="38">
        <v>0.27</v>
      </c>
      <c r="K38" s="22"/>
      <c r="L38" s="22"/>
      <c r="M38" s="22"/>
      <c r="N38" s="22"/>
      <c r="O38" s="22"/>
      <c r="P38" s="22"/>
    </row>
    <row r="39" spans="1:16" ht="39" customHeight="1" x14ac:dyDescent="0.15">
      <c r="A39" s="22"/>
      <c r="B39" s="35"/>
      <c r="C39" s="1242" t="s">
        <v>586</v>
      </c>
      <c r="D39" s="1243"/>
      <c r="E39" s="1244"/>
      <c r="F39" s="36">
        <v>1.56</v>
      </c>
      <c r="G39" s="37">
        <v>1.7</v>
      </c>
      <c r="H39" s="37">
        <v>1.55</v>
      </c>
      <c r="I39" s="37">
        <v>0.12</v>
      </c>
      <c r="J39" s="38">
        <v>0.18</v>
      </c>
      <c r="K39" s="22"/>
      <c r="L39" s="22"/>
      <c r="M39" s="22"/>
      <c r="N39" s="22"/>
      <c r="O39" s="22"/>
      <c r="P39" s="22"/>
    </row>
    <row r="40" spans="1:16" ht="39" customHeight="1" x14ac:dyDescent="0.15">
      <c r="A40" s="22"/>
      <c r="B40" s="35"/>
      <c r="C40" s="1242" t="s">
        <v>587</v>
      </c>
      <c r="D40" s="1243"/>
      <c r="E40" s="1244"/>
      <c r="F40" s="36">
        <v>0</v>
      </c>
      <c r="G40" s="37">
        <v>0</v>
      </c>
      <c r="H40" s="37">
        <v>0</v>
      </c>
      <c r="I40" s="37">
        <v>0</v>
      </c>
      <c r="J40" s="38">
        <v>0.01</v>
      </c>
      <c r="K40" s="22"/>
      <c r="L40" s="22"/>
      <c r="M40" s="22"/>
      <c r="N40" s="22"/>
      <c r="O40" s="22"/>
      <c r="P40" s="22"/>
    </row>
    <row r="41" spans="1:16" ht="39" customHeight="1" x14ac:dyDescent="0.15">
      <c r="A41" s="22"/>
      <c r="B41" s="35"/>
      <c r="C41" s="1242" t="s">
        <v>588</v>
      </c>
      <c r="D41" s="1243"/>
      <c r="E41" s="1244"/>
      <c r="F41" s="36">
        <v>0.01</v>
      </c>
      <c r="G41" s="37">
        <v>0</v>
      </c>
      <c r="H41" s="37">
        <v>0</v>
      </c>
      <c r="I41" s="37">
        <v>0</v>
      </c>
      <c r="J41" s="38">
        <v>0</v>
      </c>
      <c r="K41" s="22"/>
      <c r="L41" s="22"/>
      <c r="M41" s="22"/>
      <c r="N41" s="22"/>
      <c r="O41" s="22"/>
      <c r="P41" s="22"/>
    </row>
    <row r="42" spans="1:16" ht="39" customHeight="1" x14ac:dyDescent="0.15">
      <c r="A42" s="22"/>
      <c r="B42" s="39"/>
      <c r="C42" s="1242" t="s">
        <v>589</v>
      </c>
      <c r="D42" s="1243"/>
      <c r="E42" s="1244"/>
      <c r="F42" s="36" t="s">
        <v>546</v>
      </c>
      <c r="G42" s="37" t="s">
        <v>546</v>
      </c>
      <c r="H42" s="37" t="s">
        <v>546</v>
      </c>
      <c r="I42" s="37" t="s">
        <v>546</v>
      </c>
      <c r="J42" s="38" t="s">
        <v>546</v>
      </c>
      <c r="K42" s="22"/>
      <c r="L42" s="22"/>
      <c r="M42" s="22"/>
      <c r="N42" s="22"/>
      <c r="O42" s="22"/>
      <c r="P42" s="22"/>
    </row>
    <row r="43" spans="1:16" ht="39" customHeight="1" thickBot="1" x14ac:dyDescent="0.2">
      <c r="A43" s="22"/>
      <c r="B43" s="40"/>
      <c r="C43" s="1245" t="s">
        <v>590</v>
      </c>
      <c r="D43" s="1246"/>
      <c r="E43" s="1247"/>
      <c r="F43" s="41">
        <v>0.16</v>
      </c>
      <c r="G43" s="42">
        <v>0.11</v>
      </c>
      <c r="H43" s="42">
        <v>0.14000000000000001</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vg54uQ6zstFQ18gGM2t/xslR8X8cNf0BPKaUeAb8NFHpQ36FsOBKllhgtFTqjhHHocPt1zP9a8IcI/7mQE+A==" saltValue="N1Yc+gl9UjGcgmSPZ/tI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2831</v>
      </c>
      <c r="L45" s="60">
        <v>2791</v>
      </c>
      <c r="M45" s="60">
        <v>2654</v>
      </c>
      <c r="N45" s="60">
        <v>2460</v>
      </c>
      <c r="O45" s="61">
        <v>2349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546</v>
      </c>
      <c r="L46" s="64" t="s">
        <v>546</v>
      </c>
      <c r="M46" s="64" t="s">
        <v>546</v>
      </c>
      <c r="N46" s="64" t="s">
        <v>546</v>
      </c>
      <c r="O46" s="65" t="s">
        <v>546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546</v>
      </c>
      <c r="L47" s="64" t="s">
        <v>546</v>
      </c>
      <c r="M47" s="64" t="s">
        <v>546</v>
      </c>
      <c r="N47" s="64" t="s">
        <v>546</v>
      </c>
      <c r="O47" s="65" t="s">
        <v>546</v>
      </c>
      <c r="P47" s="48"/>
      <c r="Q47" s="48"/>
      <c r="R47" s="48"/>
      <c r="S47" s="48"/>
      <c r="T47" s="48"/>
      <c r="U47" s="48"/>
    </row>
    <row r="48" spans="1:21" ht="30.75" customHeight="1" x14ac:dyDescent="0.15">
      <c r="A48" s="48"/>
      <c r="B48" s="1270"/>
      <c r="C48" s="1271"/>
      <c r="D48" s="62"/>
      <c r="E48" s="1252" t="s">
        <v>15</v>
      </c>
      <c r="F48" s="1252"/>
      <c r="G48" s="1252"/>
      <c r="H48" s="1252"/>
      <c r="I48" s="1252"/>
      <c r="J48" s="1253"/>
      <c r="K48" s="63">
        <v>2609</v>
      </c>
      <c r="L48" s="64">
        <v>2571</v>
      </c>
      <c r="M48" s="64">
        <v>2539</v>
      </c>
      <c r="N48" s="64">
        <v>2402</v>
      </c>
      <c r="O48" s="65">
        <v>2245</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103</v>
      </c>
      <c r="L49" s="64">
        <v>94</v>
      </c>
      <c r="M49" s="64">
        <v>82</v>
      </c>
      <c r="N49" s="64">
        <v>61</v>
      </c>
      <c r="O49" s="65">
        <v>58</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546</v>
      </c>
      <c r="L50" s="64" t="s">
        <v>546</v>
      </c>
      <c r="M50" s="64" t="s">
        <v>546</v>
      </c>
      <c r="N50" s="64" t="s">
        <v>546</v>
      </c>
      <c r="O50" s="65" t="s">
        <v>546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546</v>
      </c>
      <c r="L51" s="64" t="s">
        <v>546</v>
      </c>
      <c r="M51" s="64" t="s">
        <v>546</v>
      </c>
      <c r="N51" s="64" t="s">
        <v>546</v>
      </c>
      <c r="O51" s="65" t="s">
        <v>546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5055</v>
      </c>
      <c r="L52" s="64">
        <v>4994</v>
      </c>
      <c r="M52" s="64">
        <v>5014</v>
      </c>
      <c r="N52" s="64">
        <v>4919</v>
      </c>
      <c r="O52" s="65">
        <v>4511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488</v>
      </c>
      <c r="L53" s="69">
        <v>462</v>
      </c>
      <c r="M53" s="69">
        <v>261</v>
      </c>
      <c r="N53" s="69">
        <v>4</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58" t="s">
        <v>25</v>
      </c>
      <c r="C57" s="1259"/>
      <c r="D57" s="1262" t="s">
        <v>26</v>
      </c>
      <c r="E57" s="1263"/>
      <c r="F57" s="1263"/>
      <c r="G57" s="1263"/>
      <c r="H57" s="1263"/>
      <c r="I57" s="1263"/>
      <c r="J57" s="1264"/>
      <c r="K57" s="83">
        <v>0</v>
      </c>
      <c r="L57" s="84">
        <v>0</v>
      </c>
      <c r="M57" s="84">
        <v>0</v>
      </c>
      <c r="N57" s="84">
        <v>0</v>
      </c>
      <c r="O57" s="85">
        <v>0</v>
      </c>
    </row>
    <row r="58" spans="1:21" ht="31.5" customHeight="1" thickBot="1" x14ac:dyDescent="0.2">
      <c r="B58" s="1260"/>
      <c r="C58" s="1261"/>
      <c r="D58" s="1265" t="s">
        <v>27</v>
      </c>
      <c r="E58" s="1266"/>
      <c r="F58" s="1266"/>
      <c r="G58" s="1266"/>
      <c r="H58" s="1266"/>
      <c r="I58" s="1266"/>
      <c r="J58" s="126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WzHKVMm7ZCKJ7/pp9XzHlhu+ZvIeA7yZ+335Yzu0wdh2Mz0TTQpYSA4VJy+d8fk5jwbzxSjM5WqsviJL6APQ==" saltValue="wWQie4zsYUF+VyIcB6sM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88" t="s">
        <v>30</v>
      </c>
      <c r="C41" s="1289"/>
      <c r="D41" s="102"/>
      <c r="E41" s="1290" t="s">
        <v>31</v>
      </c>
      <c r="F41" s="1290"/>
      <c r="G41" s="1290"/>
      <c r="H41" s="1291"/>
      <c r="I41" s="103">
        <v>19335</v>
      </c>
      <c r="J41" s="104">
        <v>16981</v>
      </c>
      <c r="K41" s="104">
        <v>14741</v>
      </c>
      <c r="L41" s="104">
        <v>12859</v>
      </c>
      <c r="M41" s="105">
        <v>11546</v>
      </c>
    </row>
    <row r="42" spans="2:13" ht="27.75" customHeight="1" x14ac:dyDescent="0.15">
      <c r="B42" s="1278"/>
      <c r="C42" s="1279"/>
      <c r="D42" s="106"/>
      <c r="E42" s="1282" t="s">
        <v>32</v>
      </c>
      <c r="F42" s="1282"/>
      <c r="G42" s="1282"/>
      <c r="H42" s="1283"/>
      <c r="I42" s="107" t="s">
        <v>546</v>
      </c>
      <c r="J42" s="108" t="s">
        <v>546</v>
      </c>
      <c r="K42" s="108" t="s">
        <v>546</v>
      </c>
      <c r="L42" s="108" t="s">
        <v>546</v>
      </c>
      <c r="M42" s="109" t="s">
        <v>546</v>
      </c>
    </row>
    <row r="43" spans="2:13" ht="27.75" customHeight="1" x14ac:dyDescent="0.15">
      <c r="B43" s="1278"/>
      <c r="C43" s="1279"/>
      <c r="D43" s="106"/>
      <c r="E43" s="1282" t="s">
        <v>33</v>
      </c>
      <c r="F43" s="1282"/>
      <c r="G43" s="1282"/>
      <c r="H43" s="1283"/>
      <c r="I43" s="107">
        <v>23611</v>
      </c>
      <c r="J43" s="108">
        <v>22057</v>
      </c>
      <c r="K43" s="108">
        <v>20206</v>
      </c>
      <c r="L43" s="108">
        <v>18108</v>
      </c>
      <c r="M43" s="109">
        <v>15931</v>
      </c>
    </row>
    <row r="44" spans="2:13" ht="27.75" customHeight="1" x14ac:dyDescent="0.15">
      <c r="B44" s="1278"/>
      <c r="C44" s="1279"/>
      <c r="D44" s="106"/>
      <c r="E44" s="1282" t="s">
        <v>34</v>
      </c>
      <c r="F44" s="1282"/>
      <c r="G44" s="1282"/>
      <c r="H44" s="1283"/>
      <c r="I44" s="107">
        <v>537</v>
      </c>
      <c r="J44" s="108">
        <v>444</v>
      </c>
      <c r="K44" s="108">
        <v>744</v>
      </c>
      <c r="L44" s="108">
        <v>687</v>
      </c>
      <c r="M44" s="109">
        <v>882</v>
      </c>
    </row>
    <row r="45" spans="2:13" ht="27.75" customHeight="1" x14ac:dyDescent="0.15">
      <c r="B45" s="1278"/>
      <c r="C45" s="1279"/>
      <c r="D45" s="106"/>
      <c r="E45" s="1282" t="s">
        <v>35</v>
      </c>
      <c r="F45" s="1282"/>
      <c r="G45" s="1282"/>
      <c r="H45" s="1283"/>
      <c r="I45" s="107">
        <v>4516</v>
      </c>
      <c r="J45" s="108">
        <v>4363</v>
      </c>
      <c r="K45" s="108">
        <v>4109</v>
      </c>
      <c r="L45" s="108">
        <v>3913</v>
      </c>
      <c r="M45" s="109">
        <v>3956</v>
      </c>
    </row>
    <row r="46" spans="2:13" ht="27.75" customHeight="1" x14ac:dyDescent="0.15">
      <c r="B46" s="1278"/>
      <c r="C46" s="1279"/>
      <c r="D46" s="110"/>
      <c r="E46" s="1282" t="s">
        <v>36</v>
      </c>
      <c r="F46" s="1282"/>
      <c r="G46" s="1282"/>
      <c r="H46" s="1283"/>
      <c r="I46" s="107">
        <v>2443</v>
      </c>
      <c r="J46" s="108">
        <v>1634</v>
      </c>
      <c r="K46" s="108">
        <v>1536</v>
      </c>
      <c r="L46" s="108">
        <v>1575</v>
      </c>
      <c r="M46" s="109">
        <v>631</v>
      </c>
    </row>
    <row r="47" spans="2:13" ht="27.75" customHeight="1" x14ac:dyDescent="0.15">
      <c r="B47" s="1278"/>
      <c r="C47" s="1279"/>
      <c r="D47" s="111"/>
      <c r="E47" s="1292" t="s">
        <v>37</v>
      </c>
      <c r="F47" s="1293"/>
      <c r="G47" s="1293"/>
      <c r="H47" s="1294"/>
      <c r="I47" s="107" t="s">
        <v>546</v>
      </c>
      <c r="J47" s="108" t="s">
        <v>546</v>
      </c>
      <c r="K47" s="108" t="s">
        <v>546</v>
      </c>
      <c r="L47" s="108" t="s">
        <v>546</v>
      </c>
      <c r="M47" s="109" t="s">
        <v>546</v>
      </c>
    </row>
    <row r="48" spans="2:13" ht="27.75" customHeight="1" x14ac:dyDescent="0.15">
      <c r="B48" s="1278"/>
      <c r="C48" s="1279"/>
      <c r="D48" s="106"/>
      <c r="E48" s="1282" t="s">
        <v>38</v>
      </c>
      <c r="F48" s="1282"/>
      <c r="G48" s="1282"/>
      <c r="H48" s="1283"/>
      <c r="I48" s="107" t="s">
        <v>546</v>
      </c>
      <c r="J48" s="108" t="s">
        <v>546</v>
      </c>
      <c r="K48" s="108" t="s">
        <v>546</v>
      </c>
      <c r="L48" s="108" t="s">
        <v>546</v>
      </c>
      <c r="M48" s="109" t="s">
        <v>546</v>
      </c>
    </row>
    <row r="49" spans="2:13" ht="27.75" customHeight="1" x14ac:dyDescent="0.15">
      <c r="B49" s="1280"/>
      <c r="C49" s="1281"/>
      <c r="D49" s="106"/>
      <c r="E49" s="1282" t="s">
        <v>39</v>
      </c>
      <c r="F49" s="1282"/>
      <c r="G49" s="1282"/>
      <c r="H49" s="1283"/>
      <c r="I49" s="107" t="s">
        <v>546</v>
      </c>
      <c r="J49" s="108" t="s">
        <v>546</v>
      </c>
      <c r="K49" s="108" t="s">
        <v>546</v>
      </c>
      <c r="L49" s="108" t="s">
        <v>546</v>
      </c>
      <c r="M49" s="109" t="s">
        <v>546</v>
      </c>
    </row>
    <row r="50" spans="2:13" ht="27.75" customHeight="1" x14ac:dyDescent="0.15">
      <c r="B50" s="1276" t="s">
        <v>40</v>
      </c>
      <c r="C50" s="1277"/>
      <c r="D50" s="112"/>
      <c r="E50" s="1282" t="s">
        <v>41</v>
      </c>
      <c r="F50" s="1282"/>
      <c r="G50" s="1282"/>
      <c r="H50" s="1283"/>
      <c r="I50" s="107">
        <v>9091</v>
      </c>
      <c r="J50" s="108">
        <v>10129</v>
      </c>
      <c r="K50" s="108">
        <v>10641</v>
      </c>
      <c r="L50" s="108">
        <v>11105</v>
      </c>
      <c r="M50" s="109">
        <v>10463</v>
      </c>
    </row>
    <row r="51" spans="2:13" ht="27.75" customHeight="1" x14ac:dyDescent="0.15">
      <c r="B51" s="1278"/>
      <c r="C51" s="1279"/>
      <c r="D51" s="106"/>
      <c r="E51" s="1282" t="s">
        <v>42</v>
      </c>
      <c r="F51" s="1282"/>
      <c r="G51" s="1282"/>
      <c r="H51" s="1283"/>
      <c r="I51" s="107">
        <v>14334</v>
      </c>
      <c r="J51" s="108">
        <v>12488</v>
      </c>
      <c r="K51" s="108">
        <v>11271</v>
      </c>
      <c r="L51" s="108">
        <v>10052</v>
      </c>
      <c r="M51" s="109">
        <v>8517</v>
      </c>
    </row>
    <row r="52" spans="2:13" ht="27.75" customHeight="1" x14ac:dyDescent="0.15">
      <c r="B52" s="1280"/>
      <c r="C52" s="1281"/>
      <c r="D52" s="106"/>
      <c r="E52" s="1282" t="s">
        <v>43</v>
      </c>
      <c r="F52" s="1282"/>
      <c r="G52" s="1282"/>
      <c r="H52" s="1283"/>
      <c r="I52" s="107">
        <v>34103</v>
      </c>
      <c r="J52" s="108">
        <v>32394</v>
      </c>
      <c r="K52" s="108">
        <v>30309</v>
      </c>
      <c r="L52" s="108">
        <v>28431</v>
      </c>
      <c r="M52" s="109">
        <v>26176</v>
      </c>
    </row>
    <row r="53" spans="2:13" ht="27.75" customHeight="1" thickBot="1" x14ac:dyDescent="0.2">
      <c r="B53" s="1284" t="s">
        <v>44</v>
      </c>
      <c r="C53" s="1285"/>
      <c r="D53" s="113"/>
      <c r="E53" s="1286" t="s">
        <v>45</v>
      </c>
      <c r="F53" s="1286"/>
      <c r="G53" s="1286"/>
      <c r="H53" s="1287"/>
      <c r="I53" s="114">
        <v>-7088</v>
      </c>
      <c r="J53" s="115">
        <v>-9532</v>
      </c>
      <c r="K53" s="115">
        <v>-10886</v>
      </c>
      <c r="L53" s="115">
        <v>-12446</v>
      </c>
      <c r="M53" s="116">
        <v>-12211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eFCXUp5svH4Du4CN1uslsEbtfLPclucvuzHtE3zC+EsVKdn1RFh2or2js3XzCs5IsQo+xdgPf/FiLeXXn9JA==" saltValue="N2ZY0qkv93QI5rxWY2+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3" t="s">
        <v>48</v>
      </c>
      <c r="D55" s="1303"/>
      <c r="E55" s="1304"/>
      <c r="F55" s="128">
        <v>4207</v>
      </c>
      <c r="G55" s="128">
        <v>4214</v>
      </c>
      <c r="H55" s="129">
        <v>4141</v>
      </c>
    </row>
    <row r="56" spans="2:8" ht="52.5" customHeight="1" x14ac:dyDescent="0.15">
      <c r="B56" s="130"/>
      <c r="C56" s="1305" t="s">
        <v>49</v>
      </c>
      <c r="D56" s="1305"/>
      <c r="E56" s="1306"/>
      <c r="F56" s="131">
        <v>40</v>
      </c>
      <c r="G56" s="131">
        <v>40</v>
      </c>
      <c r="H56" s="132">
        <v>40</v>
      </c>
    </row>
    <row r="57" spans="2:8" ht="53.25" customHeight="1" x14ac:dyDescent="0.15">
      <c r="B57" s="130"/>
      <c r="C57" s="1307" t="s">
        <v>50</v>
      </c>
      <c r="D57" s="1307"/>
      <c r="E57" s="1308"/>
      <c r="F57" s="133">
        <v>4025</v>
      </c>
      <c r="G57" s="133">
        <v>4304</v>
      </c>
      <c r="H57" s="134">
        <v>3956</v>
      </c>
    </row>
    <row r="58" spans="2:8" ht="45.75" customHeight="1" x14ac:dyDescent="0.15">
      <c r="B58" s="135"/>
      <c r="C58" s="1295" t="s">
        <v>610</v>
      </c>
      <c r="D58" s="1296"/>
      <c r="E58" s="1297"/>
      <c r="F58" s="136">
        <v>2794</v>
      </c>
      <c r="G58" s="136">
        <v>2976</v>
      </c>
      <c r="H58" s="137">
        <v>3079</v>
      </c>
    </row>
    <row r="59" spans="2:8" ht="45.75" customHeight="1" x14ac:dyDescent="0.15">
      <c r="B59" s="135"/>
      <c r="C59" s="1295" t="s">
        <v>611</v>
      </c>
      <c r="D59" s="1296"/>
      <c r="E59" s="1297"/>
      <c r="F59" s="136">
        <v>312</v>
      </c>
      <c r="G59" s="136">
        <v>312</v>
      </c>
      <c r="H59" s="137">
        <v>313</v>
      </c>
    </row>
    <row r="60" spans="2:8" ht="45.75" customHeight="1" x14ac:dyDescent="0.15">
      <c r="B60" s="135"/>
      <c r="C60" s="1295" t="s">
        <v>612</v>
      </c>
      <c r="D60" s="1296"/>
      <c r="E60" s="1297"/>
      <c r="F60" s="136">
        <v>1</v>
      </c>
      <c r="G60" s="136">
        <v>1</v>
      </c>
      <c r="H60" s="137">
        <v>194</v>
      </c>
    </row>
    <row r="61" spans="2:8" ht="45.75" customHeight="1" x14ac:dyDescent="0.15">
      <c r="B61" s="135"/>
      <c r="C61" s="1295" t="s">
        <v>613</v>
      </c>
      <c r="D61" s="1296"/>
      <c r="E61" s="1297"/>
      <c r="F61" s="136">
        <v>92</v>
      </c>
      <c r="G61" s="136">
        <v>92</v>
      </c>
      <c r="H61" s="137">
        <v>93</v>
      </c>
    </row>
    <row r="62" spans="2:8" ht="45.75" customHeight="1" thickBot="1" x14ac:dyDescent="0.2">
      <c r="B62" s="138"/>
      <c r="C62" s="1298" t="s">
        <v>614</v>
      </c>
      <c r="D62" s="1299"/>
      <c r="E62" s="1300"/>
      <c r="F62" s="139">
        <v>76</v>
      </c>
      <c r="G62" s="139">
        <v>98</v>
      </c>
      <c r="H62" s="140">
        <v>63</v>
      </c>
    </row>
    <row r="63" spans="2:8" ht="52.5" customHeight="1" thickBot="1" x14ac:dyDescent="0.2">
      <c r="B63" s="141"/>
      <c r="C63" s="1301" t="s">
        <v>51</v>
      </c>
      <c r="D63" s="1301"/>
      <c r="E63" s="1302"/>
      <c r="F63" s="142">
        <v>8271</v>
      </c>
      <c r="G63" s="142">
        <v>8558</v>
      </c>
      <c r="H63" s="143">
        <v>8137</v>
      </c>
    </row>
    <row r="64" spans="2:8" ht="15" customHeight="1" x14ac:dyDescent="0.15"/>
  </sheetData>
  <sheetProtection algorithmName="SHA-512" hashValue="uExJ9g+i5JInyHLPgj+5q4jy4oyVfIxjPlcuL6++HZqZuLJyX3oCsWlosFQsiC/j7v56nn/aBYLKvQcmBaN07w==" saltValue="SZZeNrobB1xTfqhy7mIq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573</v>
      </c>
      <c r="BQ50" s="1315"/>
      <c r="BR50" s="1315"/>
      <c r="BS50" s="1315"/>
      <c r="BT50" s="1315"/>
      <c r="BU50" s="1315"/>
      <c r="BV50" s="1315"/>
      <c r="BW50" s="1315"/>
      <c r="BX50" s="1315" t="s">
        <v>574</v>
      </c>
      <c r="BY50" s="1315"/>
      <c r="BZ50" s="1315"/>
      <c r="CA50" s="1315"/>
      <c r="CB50" s="1315"/>
      <c r="CC50" s="1315"/>
      <c r="CD50" s="1315"/>
      <c r="CE50" s="1315"/>
      <c r="CF50" s="1315" t="s">
        <v>575</v>
      </c>
      <c r="CG50" s="1315"/>
      <c r="CH50" s="1315"/>
      <c r="CI50" s="1315"/>
      <c r="CJ50" s="1315"/>
      <c r="CK50" s="1315"/>
      <c r="CL50" s="1315"/>
      <c r="CM50" s="1315"/>
      <c r="CN50" s="1315" t="s">
        <v>576</v>
      </c>
      <c r="CO50" s="1315"/>
      <c r="CP50" s="1315"/>
      <c r="CQ50" s="1315"/>
      <c r="CR50" s="1315"/>
      <c r="CS50" s="1315"/>
      <c r="CT50" s="1315"/>
      <c r="CU50" s="1315"/>
      <c r="CV50" s="1315" t="s">
        <v>577</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619</v>
      </c>
      <c r="AO51" s="1314"/>
      <c r="AP51" s="1314"/>
      <c r="AQ51" s="1314"/>
      <c r="AR51" s="1314"/>
      <c r="AS51" s="1314"/>
      <c r="AT51" s="1314"/>
      <c r="AU51" s="1314"/>
      <c r="AV51" s="1314"/>
      <c r="AW51" s="1314"/>
      <c r="AX51" s="1314"/>
      <c r="AY51" s="1314"/>
      <c r="AZ51" s="1314"/>
      <c r="BA51" s="1314"/>
      <c r="BB51" s="1314" t="s">
        <v>620</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621</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66.400000000000006</v>
      </c>
      <c r="BY53" s="1311"/>
      <c r="BZ53" s="1311"/>
      <c r="CA53" s="1311"/>
      <c r="CB53" s="1311"/>
      <c r="CC53" s="1311"/>
      <c r="CD53" s="1311"/>
      <c r="CE53" s="1311"/>
      <c r="CF53" s="1311">
        <v>66.7</v>
      </c>
      <c r="CG53" s="1311"/>
      <c r="CH53" s="1311"/>
      <c r="CI53" s="1311"/>
      <c r="CJ53" s="1311"/>
      <c r="CK53" s="1311"/>
      <c r="CL53" s="1311"/>
      <c r="CM53" s="1311"/>
      <c r="CN53" s="1311">
        <v>67.3</v>
      </c>
      <c r="CO53" s="1311"/>
      <c r="CP53" s="1311"/>
      <c r="CQ53" s="1311"/>
      <c r="CR53" s="1311"/>
      <c r="CS53" s="1311"/>
      <c r="CT53" s="1311"/>
      <c r="CU53" s="1311"/>
      <c r="CV53" s="1311">
        <v>69.5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622</v>
      </c>
      <c r="AO55" s="1315"/>
      <c r="AP55" s="1315"/>
      <c r="AQ55" s="1315"/>
      <c r="AR55" s="1315"/>
      <c r="AS55" s="1315"/>
      <c r="AT55" s="1315"/>
      <c r="AU55" s="1315"/>
      <c r="AV55" s="1315"/>
      <c r="AW55" s="1315"/>
      <c r="AX55" s="1315"/>
      <c r="AY55" s="1315"/>
      <c r="AZ55" s="1315"/>
      <c r="BA55" s="1315"/>
      <c r="BB55" s="1314" t="s">
        <v>620</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6.5</v>
      </c>
      <c r="BY55" s="1311"/>
      <c r="BZ55" s="1311"/>
      <c r="CA55" s="1311"/>
      <c r="CB55" s="1311"/>
      <c r="CC55" s="1311"/>
      <c r="CD55" s="1311"/>
      <c r="CE55" s="1311"/>
      <c r="CF55" s="1311">
        <v>5.8</v>
      </c>
      <c r="CG55" s="1311"/>
      <c r="CH55" s="1311"/>
      <c r="CI55" s="1311"/>
      <c r="CJ55" s="1311"/>
      <c r="CK55" s="1311"/>
      <c r="CL55" s="1311"/>
      <c r="CM55" s="1311"/>
      <c r="CN55" s="1311">
        <v>2.7</v>
      </c>
      <c r="CO55" s="1311"/>
      <c r="CP55" s="1311"/>
      <c r="CQ55" s="1311"/>
      <c r="CR55" s="1311"/>
      <c r="CS55" s="1311"/>
      <c r="CT55" s="1311"/>
      <c r="CU55" s="1311"/>
      <c r="CV55" s="1311">
        <v>0.5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621</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57.2</v>
      </c>
      <c r="BY57" s="1311"/>
      <c r="BZ57" s="1311"/>
      <c r="CA57" s="1311"/>
      <c r="CB57" s="1311"/>
      <c r="CC57" s="1311"/>
      <c r="CD57" s="1311"/>
      <c r="CE57" s="1311"/>
      <c r="CF57" s="1311">
        <v>58.6</v>
      </c>
      <c r="CG57" s="1311"/>
      <c r="CH57" s="1311"/>
      <c r="CI57" s="1311"/>
      <c r="CJ57" s="1311"/>
      <c r="CK57" s="1311"/>
      <c r="CL57" s="1311"/>
      <c r="CM57" s="1311"/>
      <c r="CN57" s="1311">
        <v>60.2</v>
      </c>
      <c r="CO57" s="1311"/>
      <c r="CP57" s="1311"/>
      <c r="CQ57" s="1311"/>
      <c r="CR57" s="1311"/>
      <c r="CS57" s="1311"/>
      <c r="CT57" s="1311"/>
      <c r="CU57" s="1311"/>
      <c r="CV57" s="1311">
        <v>60.2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573</v>
      </c>
      <c r="BQ72" s="1315"/>
      <c r="BR72" s="1315"/>
      <c r="BS72" s="1315"/>
      <c r="BT72" s="1315"/>
      <c r="BU72" s="1315"/>
      <c r="BV72" s="1315"/>
      <c r="BW72" s="1315"/>
      <c r="BX72" s="1315" t="s">
        <v>574</v>
      </c>
      <c r="BY72" s="1315"/>
      <c r="BZ72" s="1315"/>
      <c r="CA72" s="1315"/>
      <c r="CB72" s="1315"/>
      <c r="CC72" s="1315"/>
      <c r="CD72" s="1315"/>
      <c r="CE72" s="1315"/>
      <c r="CF72" s="1315" t="s">
        <v>575</v>
      </c>
      <c r="CG72" s="1315"/>
      <c r="CH72" s="1315"/>
      <c r="CI72" s="1315"/>
      <c r="CJ72" s="1315"/>
      <c r="CK72" s="1315"/>
      <c r="CL72" s="1315"/>
      <c r="CM72" s="1315"/>
      <c r="CN72" s="1315" t="s">
        <v>576</v>
      </c>
      <c r="CO72" s="1315"/>
      <c r="CP72" s="1315"/>
      <c r="CQ72" s="1315"/>
      <c r="CR72" s="1315"/>
      <c r="CS72" s="1315"/>
      <c r="CT72" s="1315"/>
      <c r="CU72" s="1315"/>
      <c r="CV72" s="1315" t="s">
        <v>577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619</v>
      </c>
      <c r="AO73" s="1314"/>
      <c r="AP73" s="1314"/>
      <c r="AQ73" s="1314"/>
      <c r="AR73" s="1314"/>
      <c r="AS73" s="1314"/>
      <c r="AT73" s="1314"/>
      <c r="AU73" s="1314"/>
      <c r="AV73" s="1314"/>
      <c r="AW73" s="1314"/>
      <c r="AX73" s="1314"/>
      <c r="AY73" s="1314"/>
      <c r="AZ73" s="1314"/>
      <c r="BA73" s="1314"/>
      <c r="BB73" s="1314" t="s">
        <v>620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2.7</v>
      </c>
      <c r="BQ75" s="1311"/>
      <c r="BR75" s="1311"/>
      <c r="BS75" s="1311"/>
      <c r="BT75" s="1311"/>
      <c r="BU75" s="1311"/>
      <c r="BV75" s="1311"/>
      <c r="BW75" s="1311"/>
      <c r="BX75" s="1311">
        <v>2.4</v>
      </c>
      <c r="BY75" s="1311"/>
      <c r="BZ75" s="1311"/>
      <c r="CA75" s="1311"/>
      <c r="CB75" s="1311"/>
      <c r="CC75" s="1311"/>
      <c r="CD75" s="1311"/>
      <c r="CE75" s="1311"/>
      <c r="CF75" s="1311">
        <v>1.8</v>
      </c>
      <c r="CG75" s="1311"/>
      <c r="CH75" s="1311"/>
      <c r="CI75" s="1311"/>
      <c r="CJ75" s="1311"/>
      <c r="CK75" s="1311"/>
      <c r="CL75" s="1311"/>
      <c r="CM75" s="1311"/>
      <c r="CN75" s="1311">
        <v>1.1000000000000001</v>
      </c>
      <c r="CO75" s="1311"/>
      <c r="CP75" s="1311"/>
      <c r="CQ75" s="1311"/>
      <c r="CR75" s="1311"/>
      <c r="CS75" s="1311"/>
      <c r="CT75" s="1311"/>
      <c r="CU75" s="1311"/>
      <c r="CV75" s="1311">
        <v>0.6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622</v>
      </c>
      <c r="AO77" s="1315"/>
      <c r="AP77" s="1315"/>
      <c r="AQ77" s="1315"/>
      <c r="AR77" s="1315"/>
      <c r="AS77" s="1315"/>
      <c r="AT77" s="1315"/>
      <c r="AU77" s="1315"/>
      <c r="AV77" s="1315"/>
      <c r="AW77" s="1315"/>
      <c r="AX77" s="1315"/>
      <c r="AY77" s="1315"/>
      <c r="AZ77" s="1315"/>
      <c r="BA77" s="1315"/>
      <c r="BB77" s="1314" t="s">
        <v>620</v>
      </c>
      <c r="BC77" s="1314"/>
      <c r="BD77" s="1314"/>
      <c r="BE77" s="1314"/>
      <c r="BF77" s="1314"/>
      <c r="BG77" s="1314"/>
      <c r="BH77" s="1314"/>
      <c r="BI77" s="1314"/>
      <c r="BJ77" s="1314"/>
      <c r="BK77" s="1314"/>
      <c r="BL77" s="1314"/>
      <c r="BM77" s="1314"/>
      <c r="BN77" s="1314"/>
      <c r="BO77" s="1314"/>
      <c r="BP77" s="1311">
        <v>15.8</v>
      </c>
      <c r="BQ77" s="1311"/>
      <c r="BR77" s="1311"/>
      <c r="BS77" s="1311"/>
      <c r="BT77" s="1311"/>
      <c r="BU77" s="1311"/>
      <c r="BV77" s="1311"/>
      <c r="BW77" s="1311"/>
      <c r="BX77" s="1311">
        <v>6.5</v>
      </c>
      <c r="BY77" s="1311"/>
      <c r="BZ77" s="1311"/>
      <c r="CA77" s="1311"/>
      <c r="CB77" s="1311"/>
      <c r="CC77" s="1311"/>
      <c r="CD77" s="1311"/>
      <c r="CE77" s="1311"/>
      <c r="CF77" s="1311">
        <v>5.8</v>
      </c>
      <c r="CG77" s="1311"/>
      <c r="CH77" s="1311"/>
      <c r="CI77" s="1311"/>
      <c r="CJ77" s="1311"/>
      <c r="CK77" s="1311"/>
      <c r="CL77" s="1311"/>
      <c r="CM77" s="1311"/>
      <c r="CN77" s="1311">
        <v>2.7</v>
      </c>
      <c r="CO77" s="1311"/>
      <c r="CP77" s="1311"/>
      <c r="CQ77" s="1311"/>
      <c r="CR77" s="1311"/>
      <c r="CS77" s="1311"/>
      <c r="CT77" s="1311"/>
      <c r="CU77" s="1311"/>
      <c r="CV77" s="1311">
        <v>0.5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624</v>
      </c>
      <c r="BC79" s="1314"/>
      <c r="BD79" s="1314"/>
      <c r="BE79" s="1314"/>
      <c r="BF79" s="1314"/>
      <c r="BG79" s="1314"/>
      <c r="BH79" s="1314"/>
      <c r="BI79" s="1314"/>
      <c r="BJ79" s="1314"/>
      <c r="BK79" s="1314"/>
      <c r="BL79" s="1314"/>
      <c r="BM79" s="1314"/>
      <c r="BN79" s="1314"/>
      <c r="BO79" s="1314"/>
      <c r="BP79" s="1311">
        <v>6.2</v>
      </c>
      <c r="BQ79" s="1311"/>
      <c r="BR79" s="1311"/>
      <c r="BS79" s="1311"/>
      <c r="BT79" s="1311"/>
      <c r="BU79" s="1311"/>
      <c r="BV79" s="1311"/>
      <c r="BW79" s="1311"/>
      <c r="BX79" s="1311">
        <v>5.9</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5.0999999999999996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LI3e7umNDBPx54kYuMeA9VMdbt9qqotiuZpITEJTPc4PQ35HLuBUMTY49wUXyu8BpYRtWaPHEC2CYBI6MvAcQ==" saltValue="kRTvpzgjC8xLNjPePqN62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MayUv4ny0DjEBrepMK/W0DVBKriIX7AuR0GmMrAcM8V7gymFufLffmsj2rw/Ub2Sdc3HGFhFCUlZDCaOrAAcOQ==" saltValue="zMTgmBcv/9ZnexaAEIOV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xJUxTvSqbKuTTH/1nsQPQc2y60hVsnHqDZawP14Nyx1IDn4ozmzYtUaJoeFf3XFceeZJXCfOEhROlqxxnWZi8Q==" saltValue="Bw0BtQsatKgKRmWgiOpi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35557</v>
      </c>
      <c r="E3" s="162"/>
      <c r="F3" s="163">
        <v>46440</v>
      </c>
      <c r="G3" s="164"/>
      <c r="H3" s="165"/>
    </row>
    <row r="4" spans="1:8" x14ac:dyDescent="0.15">
      <c r="A4" s="166"/>
      <c r="B4" s="167"/>
      <c r="C4" s="168"/>
      <c r="D4" s="169">
        <v>20995</v>
      </c>
      <c r="E4" s="170"/>
      <c r="F4" s="171">
        <v>27658</v>
      </c>
      <c r="G4" s="172"/>
      <c r="H4" s="173"/>
    </row>
    <row r="5" spans="1:8" x14ac:dyDescent="0.15">
      <c r="A5" s="154" t="s">
        <v>565</v>
      </c>
      <c r="B5" s="159"/>
      <c r="C5" s="160"/>
      <c r="D5" s="161">
        <v>35162</v>
      </c>
      <c r="E5" s="162"/>
      <c r="F5" s="163">
        <v>63257</v>
      </c>
      <c r="G5" s="164"/>
      <c r="H5" s="165"/>
    </row>
    <row r="6" spans="1:8" x14ac:dyDescent="0.15">
      <c r="A6" s="166"/>
      <c r="B6" s="167"/>
      <c r="C6" s="168"/>
      <c r="D6" s="169">
        <v>21797</v>
      </c>
      <c r="E6" s="170"/>
      <c r="F6" s="171">
        <v>27259</v>
      </c>
      <c r="G6" s="172"/>
      <c r="H6" s="173"/>
    </row>
    <row r="7" spans="1:8" x14ac:dyDescent="0.15">
      <c r="A7" s="154" t="s">
        <v>566</v>
      </c>
      <c r="B7" s="159"/>
      <c r="C7" s="160"/>
      <c r="D7" s="161">
        <v>30231</v>
      </c>
      <c r="E7" s="162"/>
      <c r="F7" s="163">
        <v>52308</v>
      </c>
      <c r="G7" s="164"/>
      <c r="H7" s="165"/>
    </row>
    <row r="8" spans="1:8" x14ac:dyDescent="0.15">
      <c r="A8" s="166"/>
      <c r="B8" s="167"/>
      <c r="C8" s="168"/>
      <c r="D8" s="169">
        <v>18162</v>
      </c>
      <c r="E8" s="170"/>
      <c r="F8" s="171">
        <v>28695</v>
      </c>
      <c r="G8" s="172"/>
      <c r="H8" s="173"/>
    </row>
    <row r="9" spans="1:8" x14ac:dyDescent="0.15">
      <c r="A9" s="154" t="s">
        <v>567</v>
      </c>
      <c r="B9" s="159"/>
      <c r="C9" s="160"/>
      <c r="D9" s="161">
        <v>34058</v>
      </c>
      <c r="E9" s="162"/>
      <c r="F9" s="163">
        <v>46402</v>
      </c>
      <c r="G9" s="164"/>
      <c r="H9" s="165"/>
    </row>
    <row r="10" spans="1:8" x14ac:dyDescent="0.15">
      <c r="A10" s="166"/>
      <c r="B10" s="167"/>
      <c r="C10" s="168"/>
      <c r="D10" s="169">
        <v>20001</v>
      </c>
      <c r="E10" s="170"/>
      <c r="F10" s="171">
        <v>26897</v>
      </c>
      <c r="G10" s="172"/>
      <c r="H10" s="173"/>
    </row>
    <row r="11" spans="1:8" x14ac:dyDescent="0.15">
      <c r="A11" s="154" t="s">
        <v>568</v>
      </c>
      <c r="B11" s="159"/>
      <c r="C11" s="160"/>
      <c r="D11" s="161">
        <v>47821</v>
      </c>
      <c r="E11" s="162"/>
      <c r="F11" s="163">
        <v>66343</v>
      </c>
      <c r="G11" s="164"/>
      <c r="H11" s="165"/>
    </row>
    <row r="12" spans="1:8" x14ac:dyDescent="0.15">
      <c r="A12" s="166"/>
      <c r="B12" s="167"/>
      <c r="C12" s="174"/>
      <c r="D12" s="169">
        <v>24839</v>
      </c>
      <c r="E12" s="170"/>
      <c r="F12" s="171">
        <v>34529</v>
      </c>
      <c r="G12" s="172"/>
      <c r="H12" s="173"/>
    </row>
    <row r="13" spans="1:8" x14ac:dyDescent="0.15">
      <c r="A13" s="154"/>
      <c r="B13" s="159"/>
      <c r="C13" s="175"/>
      <c r="D13" s="176">
        <v>36566</v>
      </c>
      <c r="E13" s="177"/>
      <c r="F13" s="178">
        <v>54950</v>
      </c>
      <c r="G13" s="179"/>
      <c r="H13" s="165"/>
    </row>
    <row r="14" spans="1:8" x14ac:dyDescent="0.15">
      <c r="A14" s="166"/>
      <c r="B14" s="167"/>
      <c r="C14" s="168"/>
      <c r="D14" s="169">
        <v>21159</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4.6399999999999997</v>
      </c>
      <c r="C19" s="180">
        <f>ROUND(VALUE(SUBSTITUTE(実質収支比率等に係る経年分析!G$48,"▲","-")),2)</f>
        <v>3.17</v>
      </c>
      <c r="D19" s="180">
        <f>ROUND(VALUE(SUBSTITUTE(実質収支比率等に係る経年分析!H$48,"▲","-")),2)</f>
        <v>3.63</v>
      </c>
      <c r="E19" s="180">
        <f>ROUND(VALUE(SUBSTITUTE(実質収支比率等に係る経年分析!I$48,"▲","-")),2)</f>
        <v>6.11</v>
      </c>
      <c r="F19" s="180">
        <f>ROUND(VALUE(SUBSTITUTE(実質収支比率等に係る経年分析!J$48,"▲","-")),2)</f>
        <v>5.31</v>
      </c>
    </row>
    <row r="20" spans="1:11" x14ac:dyDescent="0.15">
      <c r="A20" s="180" t="s">
        <v>55</v>
      </c>
      <c r="B20" s="180">
        <f>ROUND(VALUE(SUBSTITUTE(実質収支比率等に係る経年分析!F$47,"▲","-")),2)</f>
        <v>17.010000000000002</v>
      </c>
      <c r="C20" s="180">
        <f>ROUND(VALUE(SUBSTITUTE(実質収支比率等に係る経年分析!G$47,"▲","-")),2)</f>
        <v>17.02</v>
      </c>
      <c r="D20" s="180">
        <f>ROUND(VALUE(SUBSTITUTE(実質収支比率等に係る経年分析!H$47,"▲","-")),2)</f>
        <v>16.86</v>
      </c>
      <c r="E20" s="180">
        <f>ROUND(VALUE(SUBSTITUTE(実質収支比率等に係る経年分析!I$47,"▲","-")),2)</f>
        <v>17.05</v>
      </c>
      <c r="F20" s="180">
        <f>ROUND(VALUE(SUBSTITUTE(実質収支比率等に係る経年分析!J$47,"▲","-")),2)</f>
        <v>16.45</v>
      </c>
    </row>
    <row r="21" spans="1:11" x14ac:dyDescent="0.15">
      <c r="A21" s="180" t="s">
        <v>56</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-1.42</v>
      </c>
      <c r="D21" s="180">
        <f>IF(ISNUMBER(VALUE(SUBSTITUTE(実質収支比率等に係る経年分析!H$49,"▲","-"))),ROUND(VALUE(SUBSTITUTE(実質収支比率等に係る経年分析!H$49,"▲","-")),2),NA())</f>
        <v>0.52</v>
      </c>
      <c r="E21" s="180">
        <f>IF(ISNUMBER(VALUE(SUBSTITUTE(実質収支比率等に係る経年分析!I$49,"▲","-"))),ROUND(VALUE(SUBSTITUTE(実質収支比率等に係る経年分析!I$49,"▲","-")),2),NA())</f>
        <v>2.48</v>
      </c>
      <c r="F21" s="180">
        <f>IF(ISNUMBER(VALUE(SUBSTITUTE(実質収支比率等に係る経年分析!J$49,"▲","-"))),ROUND(VALUE(SUBSTITUTE(実質収支比率等に係る経年分析!J$49,"▲","-")),2),NA())</f>
        <v>-0.98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乙川中部土地区画整理事業特別会計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5.28</v>
      </c>
    </row>
    <row r="36" spans="1:16" x14ac:dyDescent="0.15">
      <c r="A36" s="181" t="str">
        <f>IF(連結実質赤字比率に係る赤字・黒字の構成分析!C$34="",NA(),連結実質赤字比率に係る赤字・黒字の構成分析!C$34)</f>
        <v>半田市立半田病院事業会計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19.809999999999999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5055</v>
      </c>
      <c r="E42" s="182"/>
      <c r="F42" s="182"/>
      <c r="G42" s="182">
        <f>'実質公債費比率（分子）の構造'!L$52</f>
        <v>4994</v>
      </c>
      <c r="H42" s="182"/>
      <c r="I42" s="182"/>
      <c r="J42" s="182">
        <f>'実質公債費比率（分子）の構造'!M$52</f>
        <v>5014</v>
      </c>
      <c r="K42" s="182"/>
      <c r="L42" s="182"/>
      <c r="M42" s="182">
        <f>'実質公債費比率（分子）の構造'!N$52</f>
        <v>4919</v>
      </c>
      <c r="N42" s="182"/>
      <c r="O42" s="182"/>
      <c r="P42" s="182">
        <f>'実質公債費比率（分子）の構造'!O$52</f>
        <v>4511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103</v>
      </c>
      <c r="C45" s="182"/>
      <c r="D45" s="182"/>
      <c r="E45" s="182">
        <f>'実質公債費比率（分子）の構造'!L$49</f>
        <v>94</v>
      </c>
      <c r="F45" s="182"/>
      <c r="G45" s="182"/>
      <c r="H45" s="182">
        <f>'実質公債費比率（分子）の構造'!M$49</f>
        <v>82</v>
      </c>
      <c r="I45" s="182"/>
      <c r="J45" s="182"/>
      <c r="K45" s="182">
        <f>'実質公債費比率（分子）の構造'!N$49</f>
        <v>61</v>
      </c>
      <c r="L45" s="182"/>
      <c r="M45" s="182"/>
      <c r="N45" s="182">
        <f>'実質公債費比率（分子）の構造'!O$49</f>
        <v>58</v>
      </c>
      <c r="O45" s="182"/>
      <c r="P45" s="182"/>
    </row>
    <row r="46" spans="1:16" x14ac:dyDescent="0.15">
      <c r="A46" s="182" t="s">
        <v>67</v>
      </c>
      <c r="B46" s="182">
        <f>'実質公債費比率（分子）の構造'!K$48</f>
        <v>2609</v>
      </c>
      <c r="C46" s="182"/>
      <c r="D46" s="182"/>
      <c r="E46" s="182">
        <f>'実質公債費比率（分子）の構造'!L$48</f>
        <v>2571</v>
      </c>
      <c r="F46" s="182"/>
      <c r="G46" s="182"/>
      <c r="H46" s="182">
        <f>'実質公債費比率（分子）の構造'!M$48</f>
        <v>2539</v>
      </c>
      <c r="I46" s="182"/>
      <c r="J46" s="182"/>
      <c r="K46" s="182">
        <f>'実質公債費比率（分子）の構造'!N$48</f>
        <v>2402</v>
      </c>
      <c r="L46" s="182"/>
      <c r="M46" s="182"/>
      <c r="N46" s="182">
        <f>'実質公債費比率（分子）の構造'!O$48</f>
        <v>2245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2831</v>
      </c>
      <c r="C49" s="182"/>
      <c r="D49" s="182"/>
      <c r="E49" s="182">
        <f>'実質公債費比率（分子）の構造'!L$45</f>
        <v>2791</v>
      </c>
      <c r="F49" s="182"/>
      <c r="G49" s="182"/>
      <c r="H49" s="182">
        <f>'実質公債費比率（分子）の構造'!M$45</f>
        <v>2654</v>
      </c>
      <c r="I49" s="182"/>
      <c r="J49" s="182"/>
      <c r="K49" s="182">
        <f>'実質公債費比率（分子）の構造'!N$45</f>
        <v>2460</v>
      </c>
      <c r="L49" s="182"/>
      <c r="M49" s="182"/>
      <c r="N49" s="182">
        <f>'実質公債費比率（分子）の構造'!O$45</f>
        <v>2349</v>
      </c>
      <c r="O49" s="182"/>
      <c r="P49" s="182"/>
    </row>
    <row r="50" spans="1:16" x14ac:dyDescent="0.15">
      <c r="A50" s="182" t="s">
        <v>71</v>
      </c>
      <c r="B50" s="182" t="e">
        <f>NA()</f>
        <v>#N/A</v>
      </c>
      <c r="C50" s="182">
        <f>IF(ISNUMBER('実質公債費比率（分子）の構造'!K$53),'実質公債費比率（分子）の構造'!K$53,NA())</f>
        <v>488</v>
      </c>
      <c r="D50" s="182" t="e">
        <f>NA()</f>
        <v>#N/A</v>
      </c>
      <c r="E50" s="182" t="e">
        <f>NA()</f>
        <v>#N/A</v>
      </c>
      <c r="F50" s="182">
        <f>IF(ISNUMBER('実質公債費比率（分子）の構造'!L$53),'実質公債費比率（分子）の構造'!L$53,NA())</f>
        <v>462</v>
      </c>
      <c r="G50" s="182" t="e">
        <f>NA()</f>
        <v>#N/A</v>
      </c>
      <c r="H50" s="182" t="e">
        <f>NA()</f>
        <v>#N/A</v>
      </c>
      <c r="I50" s="182">
        <f>IF(ISNUMBER('実質公債費比率（分子）の構造'!M$53),'実質公債費比率（分子）の構造'!M$53,NA())</f>
        <v>261</v>
      </c>
      <c r="J50" s="182" t="e">
        <f>NA()</f>
        <v>#N/A</v>
      </c>
      <c r="K50" s="182" t="e">
        <f>NA()</f>
        <v>#N/A</v>
      </c>
      <c r="L50" s="182">
        <f>IF(ISNUMBER('実質公債費比率（分子）の構造'!N$53),'実質公債費比率（分子）の構造'!N$53,NA())</f>
        <v>4</v>
      </c>
      <c r="M50" s="182" t="e">
        <f>NA()</f>
        <v>#N/A</v>
      </c>
      <c r="N50" s="182" t="e">
        <f>NA()</f>
        <v>#N/A</v>
      </c>
      <c r="O50" s="182">
        <f>IF(ISNUMBER('実質公債費比率（分子）の構造'!O$53),'実質公債費比率（分子）の構造'!O$53,NA())</f>
        <v>141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34103</v>
      </c>
      <c r="E56" s="181"/>
      <c r="F56" s="181"/>
      <c r="G56" s="181">
        <f>'将来負担比率（分子）の構造'!J$52</f>
        <v>32394</v>
      </c>
      <c r="H56" s="181"/>
      <c r="I56" s="181"/>
      <c r="J56" s="181">
        <f>'将来負担比率（分子）の構造'!K$52</f>
        <v>30309</v>
      </c>
      <c r="K56" s="181"/>
      <c r="L56" s="181"/>
      <c r="M56" s="181">
        <f>'将来負担比率（分子）の構造'!L$52</f>
        <v>28431</v>
      </c>
      <c r="N56" s="181"/>
      <c r="O56" s="181"/>
      <c r="P56" s="181">
        <f>'将来負担比率（分子）の構造'!M$52</f>
        <v>26176</v>
      </c>
    </row>
    <row r="57" spans="1:16" x14ac:dyDescent="0.15">
      <c r="A57" s="181" t="s">
        <v>42</v>
      </c>
      <c r="B57" s="181"/>
      <c r="C57" s="181"/>
      <c r="D57" s="181">
        <f>'将来負担比率（分子）の構造'!I$51</f>
        <v>14334</v>
      </c>
      <c r="E57" s="181"/>
      <c r="F57" s="181"/>
      <c r="G57" s="181">
        <f>'将来負担比率（分子）の構造'!J$51</f>
        <v>12488</v>
      </c>
      <c r="H57" s="181"/>
      <c r="I57" s="181"/>
      <c r="J57" s="181">
        <f>'将来負担比率（分子）の構造'!K$51</f>
        <v>11271</v>
      </c>
      <c r="K57" s="181"/>
      <c r="L57" s="181"/>
      <c r="M57" s="181">
        <f>'将来負担比率（分子）の構造'!L$51</f>
        <v>10052</v>
      </c>
      <c r="N57" s="181"/>
      <c r="O57" s="181"/>
      <c r="P57" s="181">
        <f>'将来負担比率（分子）の構造'!M$51</f>
        <v>8517</v>
      </c>
    </row>
    <row r="58" spans="1:16" x14ac:dyDescent="0.15">
      <c r="A58" s="181" t="s">
        <v>41</v>
      </c>
      <c r="B58" s="181"/>
      <c r="C58" s="181"/>
      <c r="D58" s="181">
        <f>'将来負担比率（分子）の構造'!I$50</f>
        <v>9091</v>
      </c>
      <c r="E58" s="181"/>
      <c r="F58" s="181"/>
      <c r="G58" s="181">
        <f>'将来負担比率（分子）の構造'!J$50</f>
        <v>10129</v>
      </c>
      <c r="H58" s="181"/>
      <c r="I58" s="181"/>
      <c r="J58" s="181">
        <f>'将来負担比率（分子）の構造'!K$50</f>
        <v>10641</v>
      </c>
      <c r="K58" s="181"/>
      <c r="L58" s="181"/>
      <c r="M58" s="181">
        <f>'将来負担比率（分子）の構造'!L$50</f>
        <v>11105</v>
      </c>
      <c r="N58" s="181"/>
      <c r="O58" s="181"/>
      <c r="P58" s="181">
        <f>'将来負担比率（分子）の構造'!M$50</f>
        <v>10463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2443</v>
      </c>
      <c r="C61" s="181"/>
      <c r="D61" s="181"/>
      <c r="E61" s="181">
        <f>'将来負担比率（分子）の構造'!J$46</f>
        <v>1634</v>
      </c>
      <c r="F61" s="181"/>
      <c r="G61" s="181"/>
      <c r="H61" s="181">
        <f>'将来負担比率（分子）の構造'!K$46</f>
        <v>1536</v>
      </c>
      <c r="I61" s="181"/>
      <c r="J61" s="181"/>
      <c r="K61" s="181">
        <f>'将来負担比率（分子）の構造'!L$46</f>
        <v>1575</v>
      </c>
      <c r="L61" s="181"/>
      <c r="M61" s="181"/>
      <c r="N61" s="181">
        <f>'将来負担比率（分子）の構造'!M$46</f>
        <v>631</v>
      </c>
      <c r="O61" s="181"/>
      <c r="P61" s="181"/>
    </row>
    <row r="62" spans="1:16" x14ac:dyDescent="0.15">
      <c r="A62" s="181" t="s">
        <v>35</v>
      </c>
      <c r="B62" s="181">
        <f>'将来負担比率（分子）の構造'!I$45</f>
        <v>4516</v>
      </c>
      <c r="C62" s="181"/>
      <c r="D62" s="181"/>
      <c r="E62" s="181">
        <f>'将来負担比率（分子）の構造'!J$45</f>
        <v>4363</v>
      </c>
      <c r="F62" s="181"/>
      <c r="G62" s="181"/>
      <c r="H62" s="181">
        <f>'将来負担比率（分子）の構造'!K$45</f>
        <v>4109</v>
      </c>
      <c r="I62" s="181"/>
      <c r="J62" s="181"/>
      <c r="K62" s="181">
        <f>'将来負担比率（分子）の構造'!L$45</f>
        <v>3913</v>
      </c>
      <c r="L62" s="181"/>
      <c r="M62" s="181"/>
      <c r="N62" s="181">
        <f>'将来負担比率（分子）の構造'!M$45</f>
        <v>3956</v>
      </c>
      <c r="O62" s="181"/>
      <c r="P62" s="181"/>
    </row>
    <row r="63" spans="1:16" x14ac:dyDescent="0.15">
      <c r="A63" s="181" t="s">
        <v>34</v>
      </c>
      <c r="B63" s="181">
        <f>'将来負担比率（分子）の構造'!I$44</f>
        <v>537</v>
      </c>
      <c r="C63" s="181"/>
      <c r="D63" s="181"/>
      <c r="E63" s="181">
        <f>'将来負担比率（分子）の構造'!J$44</f>
        <v>444</v>
      </c>
      <c r="F63" s="181"/>
      <c r="G63" s="181"/>
      <c r="H63" s="181">
        <f>'将来負担比率（分子）の構造'!K$44</f>
        <v>744</v>
      </c>
      <c r="I63" s="181"/>
      <c r="J63" s="181"/>
      <c r="K63" s="181">
        <f>'将来負担比率（分子）の構造'!L$44</f>
        <v>687</v>
      </c>
      <c r="L63" s="181"/>
      <c r="M63" s="181"/>
      <c r="N63" s="181">
        <f>'将来負担比率（分子）の構造'!M$44</f>
        <v>882</v>
      </c>
      <c r="O63" s="181"/>
      <c r="P63" s="181"/>
    </row>
    <row r="64" spans="1:16" x14ac:dyDescent="0.15">
      <c r="A64" s="181" t="s">
        <v>33</v>
      </c>
      <c r="B64" s="181">
        <f>'将来負担比率（分子）の構造'!I$43</f>
        <v>23611</v>
      </c>
      <c r="C64" s="181"/>
      <c r="D64" s="181"/>
      <c r="E64" s="181">
        <f>'将来負担比率（分子）の構造'!J$43</f>
        <v>22057</v>
      </c>
      <c r="F64" s="181"/>
      <c r="G64" s="181"/>
      <c r="H64" s="181">
        <f>'将来負担比率（分子）の構造'!K$43</f>
        <v>20206</v>
      </c>
      <c r="I64" s="181"/>
      <c r="J64" s="181"/>
      <c r="K64" s="181">
        <f>'将来負担比率（分子）の構造'!L$43</f>
        <v>18108</v>
      </c>
      <c r="L64" s="181"/>
      <c r="M64" s="181"/>
      <c r="N64" s="181">
        <f>'将来負担比率（分子）の構造'!M$43</f>
        <v>15931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19335</v>
      </c>
      <c r="C66" s="181"/>
      <c r="D66" s="181"/>
      <c r="E66" s="181">
        <f>'将来負担比率（分子）の構造'!J$41</f>
        <v>16981</v>
      </c>
      <c r="F66" s="181"/>
      <c r="G66" s="181"/>
      <c r="H66" s="181">
        <f>'将来負担比率（分子）の構造'!K$41</f>
        <v>14741</v>
      </c>
      <c r="I66" s="181"/>
      <c r="J66" s="181"/>
      <c r="K66" s="181">
        <f>'将来負担比率（分子）の構造'!L$41</f>
        <v>12859</v>
      </c>
      <c r="L66" s="181"/>
      <c r="M66" s="181"/>
      <c r="N66" s="181">
        <f>'将来負担比率（分子）の構造'!M$41</f>
        <v>11546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4207</v>
      </c>
      <c r="C72" s="185">
        <f>基金残高に係る経年分析!G55</f>
        <v>4214</v>
      </c>
      <c r="D72" s="185">
        <f>基金残高に係る経年分析!H55</f>
        <v>4141</v>
      </c>
    </row>
    <row r="73" spans="1:16" x14ac:dyDescent="0.15">
      <c r="A73" s="184" t="s">
        <v>78</v>
      </c>
      <c r="B73" s="185">
        <f>基金残高に係る経年分析!F56</f>
        <v>40</v>
      </c>
      <c r="C73" s="185">
        <f>基金残高に係る経年分析!G56</f>
        <v>40</v>
      </c>
      <c r="D73" s="185">
        <f>基金残高に係る経年分析!H56</f>
        <v>40</v>
      </c>
    </row>
    <row r="74" spans="1:16" x14ac:dyDescent="0.15">
      <c r="A74" s="184" t="s">
        <v>79</v>
      </c>
      <c r="B74" s="185">
        <f>基金残高に係る経年分析!F57</f>
        <v>4025</v>
      </c>
      <c r="C74" s="185">
        <f>基金残高に係る経年分析!G57</f>
        <v>4304</v>
      </c>
      <c r="D74" s="185">
        <f>基金残高に係る経年分析!H57</f>
        <v>3956</v>
      </c>
    </row>
  </sheetData>
  <sheetProtection algorithmName="SHA-512" hashValue="NcQZMCVG1DxUthh3/kHYkWcGXObfAJ6Jos5cnOlXPWnQQkpm5bLVdJTdGKu0c578HMr+/eeS4CNBdDDe64ibZQ==" saltValue="mIY+04nKD+p1N7KcyrN6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23618199</v>
      </c>
      <c r="S5" s="734"/>
      <c r="T5" s="734"/>
      <c r="U5" s="734"/>
      <c r="V5" s="734"/>
      <c r="W5" s="734"/>
      <c r="X5" s="734"/>
      <c r="Y5" s="777"/>
      <c r="Z5" s="795">
        <v>56.2</v>
      </c>
      <c r="AA5" s="795"/>
      <c r="AB5" s="795"/>
      <c r="AC5" s="795"/>
      <c r="AD5" s="796">
        <v>21532382</v>
      </c>
      <c r="AE5" s="796"/>
      <c r="AF5" s="796"/>
      <c r="AG5" s="796"/>
      <c r="AH5" s="796"/>
      <c r="AI5" s="796"/>
      <c r="AJ5" s="796"/>
      <c r="AK5" s="796"/>
      <c r="AL5" s="778">
        <v>84.9</v>
      </c>
      <c r="AM5" s="749"/>
      <c r="AN5" s="749"/>
      <c r="AO5" s="779"/>
      <c r="AP5" s="744" t="s">
        <v>226</v>
      </c>
      <c r="AQ5" s="745"/>
      <c r="AR5" s="745"/>
      <c r="AS5" s="745"/>
      <c r="AT5" s="745"/>
      <c r="AU5" s="745"/>
      <c r="AV5" s="745"/>
      <c r="AW5" s="745"/>
      <c r="AX5" s="745"/>
      <c r="AY5" s="745"/>
      <c r="AZ5" s="745"/>
      <c r="BA5" s="745"/>
      <c r="BB5" s="745"/>
      <c r="BC5" s="745"/>
      <c r="BD5" s="745"/>
      <c r="BE5" s="745"/>
      <c r="BF5" s="746"/>
      <c r="BG5" s="678">
        <v>21807100</v>
      </c>
      <c r="BH5" s="679"/>
      <c r="BI5" s="679"/>
      <c r="BJ5" s="679"/>
      <c r="BK5" s="679"/>
      <c r="BL5" s="679"/>
      <c r="BM5" s="679"/>
      <c r="BN5" s="680"/>
      <c r="BO5" s="715">
        <v>92.3</v>
      </c>
      <c r="BP5" s="715"/>
      <c r="BQ5" s="715"/>
      <c r="BR5" s="715"/>
      <c r="BS5" s="716">
        <v>276419</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325477</v>
      </c>
      <c r="S6" s="679"/>
      <c r="T6" s="679"/>
      <c r="U6" s="679"/>
      <c r="V6" s="679"/>
      <c r="W6" s="679"/>
      <c r="X6" s="679"/>
      <c r="Y6" s="680"/>
      <c r="Z6" s="715">
        <v>0.8</v>
      </c>
      <c r="AA6" s="715"/>
      <c r="AB6" s="715"/>
      <c r="AC6" s="715"/>
      <c r="AD6" s="716">
        <v>325477</v>
      </c>
      <c r="AE6" s="716"/>
      <c r="AF6" s="716"/>
      <c r="AG6" s="716"/>
      <c r="AH6" s="716"/>
      <c r="AI6" s="716"/>
      <c r="AJ6" s="716"/>
      <c r="AK6" s="716"/>
      <c r="AL6" s="681">
        <v>1.3</v>
      </c>
      <c r="AM6" s="682"/>
      <c r="AN6" s="682"/>
      <c r="AO6" s="717"/>
      <c r="AP6" s="675" t="s">
        <v>231</v>
      </c>
      <c r="AQ6" s="676"/>
      <c r="AR6" s="676"/>
      <c r="AS6" s="676"/>
      <c r="AT6" s="676"/>
      <c r="AU6" s="676"/>
      <c r="AV6" s="676"/>
      <c r="AW6" s="676"/>
      <c r="AX6" s="676"/>
      <c r="AY6" s="676"/>
      <c r="AZ6" s="676"/>
      <c r="BA6" s="676"/>
      <c r="BB6" s="676"/>
      <c r="BC6" s="676"/>
      <c r="BD6" s="676"/>
      <c r="BE6" s="676"/>
      <c r="BF6" s="677"/>
      <c r="BG6" s="678">
        <v>21807100</v>
      </c>
      <c r="BH6" s="679"/>
      <c r="BI6" s="679"/>
      <c r="BJ6" s="679"/>
      <c r="BK6" s="679"/>
      <c r="BL6" s="679"/>
      <c r="BM6" s="679"/>
      <c r="BN6" s="680"/>
      <c r="BO6" s="715">
        <v>92.3</v>
      </c>
      <c r="BP6" s="715"/>
      <c r="BQ6" s="715"/>
      <c r="BR6" s="715"/>
      <c r="BS6" s="716">
        <v>276419</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286734</v>
      </c>
      <c r="CS6" s="679"/>
      <c r="CT6" s="679"/>
      <c r="CU6" s="679"/>
      <c r="CV6" s="679"/>
      <c r="CW6" s="679"/>
      <c r="CX6" s="679"/>
      <c r="CY6" s="680"/>
      <c r="CZ6" s="778">
        <v>0.7</v>
      </c>
      <c r="DA6" s="749"/>
      <c r="DB6" s="749"/>
      <c r="DC6" s="781"/>
      <c r="DD6" s="684">
        <v>5429</v>
      </c>
      <c r="DE6" s="679"/>
      <c r="DF6" s="679"/>
      <c r="DG6" s="679"/>
      <c r="DH6" s="679"/>
      <c r="DI6" s="679"/>
      <c r="DJ6" s="679"/>
      <c r="DK6" s="679"/>
      <c r="DL6" s="679"/>
      <c r="DM6" s="679"/>
      <c r="DN6" s="679"/>
      <c r="DO6" s="679"/>
      <c r="DP6" s="680"/>
      <c r="DQ6" s="684">
        <v>286461</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17969</v>
      </c>
      <c r="S7" s="679"/>
      <c r="T7" s="679"/>
      <c r="U7" s="679"/>
      <c r="V7" s="679"/>
      <c r="W7" s="679"/>
      <c r="X7" s="679"/>
      <c r="Y7" s="680"/>
      <c r="Z7" s="715">
        <v>0</v>
      </c>
      <c r="AA7" s="715"/>
      <c r="AB7" s="715"/>
      <c r="AC7" s="715"/>
      <c r="AD7" s="716">
        <v>17969</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9952471</v>
      </c>
      <c r="BH7" s="679"/>
      <c r="BI7" s="679"/>
      <c r="BJ7" s="679"/>
      <c r="BK7" s="679"/>
      <c r="BL7" s="679"/>
      <c r="BM7" s="679"/>
      <c r="BN7" s="680"/>
      <c r="BO7" s="715">
        <v>42.1</v>
      </c>
      <c r="BP7" s="715"/>
      <c r="BQ7" s="715"/>
      <c r="BR7" s="715"/>
      <c r="BS7" s="716">
        <v>276419</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3358460</v>
      </c>
      <c r="CS7" s="679"/>
      <c r="CT7" s="679"/>
      <c r="CU7" s="679"/>
      <c r="CV7" s="679"/>
      <c r="CW7" s="679"/>
      <c r="CX7" s="679"/>
      <c r="CY7" s="680"/>
      <c r="CZ7" s="715">
        <v>8.3000000000000007</v>
      </c>
      <c r="DA7" s="715"/>
      <c r="DB7" s="715"/>
      <c r="DC7" s="715"/>
      <c r="DD7" s="684">
        <v>28559</v>
      </c>
      <c r="DE7" s="679"/>
      <c r="DF7" s="679"/>
      <c r="DG7" s="679"/>
      <c r="DH7" s="679"/>
      <c r="DI7" s="679"/>
      <c r="DJ7" s="679"/>
      <c r="DK7" s="679"/>
      <c r="DL7" s="679"/>
      <c r="DM7" s="679"/>
      <c r="DN7" s="679"/>
      <c r="DO7" s="679"/>
      <c r="DP7" s="680"/>
      <c r="DQ7" s="684">
        <v>2825154</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124952</v>
      </c>
      <c r="S8" s="679"/>
      <c r="T8" s="679"/>
      <c r="U8" s="679"/>
      <c r="V8" s="679"/>
      <c r="W8" s="679"/>
      <c r="X8" s="679"/>
      <c r="Y8" s="680"/>
      <c r="Z8" s="715">
        <v>0.3</v>
      </c>
      <c r="AA8" s="715"/>
      <c r="AB8" s="715"/>
      <c r="AC8" s="715"/>
      <c r="AD8" s="716">
        <v>124952</v>
      </c>
      <c r="AE8" s="716"/>
      <c r="AF8" s="716"/>
      <c r="AG8" s="716"/>
      <c r="AH8" s="716"/>
      <c r="AI8" s="716"/>
      <c r="AJ8" s="716"/>
      <c r="AK8" s="716"/>
      <c r="AL8" s="681">
        <v>0.5</v>
      </c>
      <c r="AM8" s="682"/>
      <c r="AN8" s="682"/>
      <c r="AO8" s="717"/>
      <c r="AP8" s="675" t="s">
        <v>237</v>
      </c>
      <c r="AQ8" s="676"/>
      <c r="AR8" s="676"/>
      <c r="AS8" s="676"/>
      <c r="AT8" s="676"/>
      <c r="AU8" s="676"/>
      <c r="AV8" s="676"/>
      <c r="AW8" s="676"/>
      <c r="AX8" s="676"/>
      <c r="AY8" s="676"/>
      <c r="AZ8" s="676"/>
      <c r="BA8" s="676"/>
      <c r="BB8" s="676"/>
      <c r="BC8" s="676"/>
      <c r="BD8" s="676"/>
      <c r="BE8" s="676"/>
      <c r="BF8" s="677"/>
      <c r="BG8" s="678">
        <v>225256</v>
      </c>
      <c r="BH8" s="679"/>
      <c r="BI8" s="679"/>
      <c r="BJ8" s="679"/>
      <c r="BK8" s="679"/>
      <c r="BL8" s="679"/>
      <c r="BM8" s="679"/>
      <c r="BN8" s="680"/>
      <c r="BO8" s="715">
        <v>1</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15283782</v>
      </c>
      <c r="CS8" s="679"/>
      <c r="CT8" s="679"/>
      <c r="CU8" s="679"/>
      <c r="CV8" s="679"/>
      <c r="CW8" s="679"/>
      <c r="CX8" s="679"/>
      <c r="CY8" s="680"/>
      <c r="CZ8" s="715">
        <v>37.9</v>
      </c>
      <c r="DA8" s="715"/>
      <c r="DB8" s="715"/>
      <c r="DC8" s="715"/>
      <c r="DD8" s="684">
        <v>101062</v>
      </c>
      <c r="DE8" s="679"/>
      <c r="DF8" s="679"/>
      <c r="DG8" s="679"/>
      <c r="DH8" s="679"/>
      <c r="DI8" s="679"/>
      <c r="DJ8" s="679"/>
      <c r="DK8" s="679"/>
      <c r="DL8" s="679"/>
      <c r="DM8" s="679"/>
      <c r="DN8" s="679"/>
      <c r="DO8" s="679"/>
      <c r="DP8" s="680"/>
      <c r="DQ8" s="684">
        <v>8437601</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64527</v>
      </c>
      <c r="S9" s="679"/>
      <c r="T9" s="679"/>
      <c r="U9" s="679"/>
      <c r="V9" s="679"/>
      <c r="W9" s="679"/>
      <c r="X9" s="679"/>
      <c r="Y9" s="680"/>
      <c r="Z9" s="715">
        <v>0.2</v>
      </c>
      <c r="AA9" s="715"/>
      <c r="AB9" s="715"/>
      <c r="AC9" s="715"/>
      <c r="AD9" s="716">
        <v>64527</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7764998</v>
      </c>
      <c r="BH9" s="679"/>
      <c r="BI9" s="679"/>
      <c r="BJ9" s="679"/>
      <c r="BK9" s="679"/>
      <c r="BL9" s="679"/>
      <c r="BM9" s="679"/>
      <c r="BN9" s="680"/>
      <c r="BO9" s="715">
        <v>32.9</v>
      </c>
      <c r="BP9" s="715"/>
      <c r="BQ9" s="715"/>
      <c r="BR9" s="715"/>
      <c r="BS9" s="684" t="s">
        <v>138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3341271</v>
      </c>
      <c r="CS9" s="679"/>
      <c r="CT9" s="679"/>
      <c r="CU9" s="679"/>
      <c r="CV9" s="679"/>
      <c r="CW9" s="679"/>
      <c r="CX9" s="679"/>
      <c r="CY9" s="680"/>
      <c r="CZ9" s="715">
        <v>8.3000000000000007</v>
      </c>
      <c r="DA9" s="715"/>
      <c r="DB9" s="715"/>
      <c r="DC9" s="715"/>
      <c r="DD9" s="684">
        <v>73160</v>
      </c>
      <c r="DE9" s="679"/>
      <c r="DF9" s="679"/>
      <c r="DG9" s="679"/>
      <c r="DH9" s="679"/>
      <c r="DI9" s="679"/>
      <c r="DJ9" s="679"/>
      <c r="DK9" s="679"/>
      <c r="DL9" s="679"/>
      <c r="DM9" s="679"/>
      <c r="DN9" s="679"/>
      <c r="DO9" s="679"/>
      <c r="DP9" s="680"/>
      <c r="DQ9" s="684">
        <v>2910435</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138</v>
      </c>
      <c r="AA10" s="715"/>
      <c r="AB10" s="715"/>
      <c r="AC10" s="715"/>
      <c r="AD10" s="716" t="s">
        <v>128</v>
      </c>
      <c r="AE10" s="716"/>
      <c r="AF10" s="716"/>
      <c r="AG10" s="716"/>
      <c r="AH10" s="716"/>
      <c r="AI10" s="716"/>
      <c r="AJ10" s="716"/>
      <c r="AK10" s="716"/>
      <c r="AL10" s="681" t="s">
        <v>128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372910</v>
      </c>
      <c r="BH10" s="679"/>
      <c r="BI10" s="679"/>
      <c r="BJ10" s="679"/>
      <c r="BK10" s="679"/>
      <c r="BL10" s="679"/>
      <c r="BM10" s="679"/>
      <c r="BN10" s="680"/>
      <c r="BO10" s="715">
        <v>1.6</v>
      </c>
      <c r="BP10" s="715"/>
      <c r="BQ10" s="715"/>
      <c r="BR10" s="715"/>
      <c r="BS10" s="684" t="s">
        <v>138</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942483</v>
      </c>
      <c r="CS10" s="679"/>
      <c r="CT10" s="679"/>
      <c r="CU10" s="679"/>
      <c r="CV10" s="679"/>
      <c r="CW10" s="679"/>
      <c r="CX10" s="679"/>
      <c r="CY10" s="680"/>
      <c r="CZ10" s="715">
        <v>2.2999999999999998</v>
      </c>
      <c r="DA10" s="715"/>
      <c r="DB10" s="715"/>
      <c r="DC10" s="715"/>
      <c r="DD10" s="684" t="s">
        <v>138</v>
      </c>
      <c r="DE10" s="679"/>
      <c r="DF10" s="679"/>
      <c r="DG10" s="679"/>
      <c r="DH10" s="679"/>
      <c r="DI10" s="679"/>
      <c r="DJ10" s="679"/>
      <c r="DK10" s="679"/>
      <c r="DL10" s="679"/>
      <c r="DM10" s="679"/>
      <c r="DN10" s="679"/>
      <c r="DO10" s="679"/>
      <c r="DP10" s="680"/>
      <c r="DQ10" s="684">
        <v>294746</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2135736</v>
      </c>
      <c r="S11" s="679"/>
      <c r="T11" s="679"/>
      <c r="U11" s="679"/>
      <c r="V11" s="679"/>
      <c r="W11" s="679"/>
      <c r="X11" s="679"/>
      <c r="Y11" s="680"/>
      <c r="Z11" s="681">
        <v>5.0999999999999996</v>
      </c>
      <c r="AA11" s="682"/>
      <c r="AB11" s="682"/>
      <c r="AC11" s="683"/>
      <c r="AD11" s="684">
        <v>2135736</v>
      </c>
      <c r="AE11" s="679"/>
      <c r="AF11" s="679"/>
      <c r="AG11" s="679"/>
      <c r="AH11" s="679"/>
      <c r="AI11" s="679"/>
      <c r="AJ11" s="679"/>
      <c r="AK11" s="680"/>
      <c r="AL11" s="681">
        <v>8.4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1589307</v>
      </c>
      <c r="BH11" s="679"/>
      <c r="BI11" s="679"/>
      <c r="BJ11" s="679"/>
      <c r="BK11" s="679"/>
      <c r="BL11" s="679"/>
      <c r="BM11" s="679"/>
      <c r="BN11" s="680"/>
      <c r="BO11" s="715">
        <v>6.7</v>
      </c>
      <c r="BP11" s="715"/>
      <c r="BQ11" s="715"/>
      <c r="BR11" s="715"/>
      <c r="BS11" s="684">
        <v>276419</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238119</v>
      </c>
      <c r="CS11" s="679"/>
      <c r="CT11" s="679"/>
      <c r="CU11" s="679"/>
      <c r="CV11" s="679"/>
      <c r="CW11" s="679"/>
      <c r="CX11" s="679"/>
      <c r="CY11" s="680"/>
      <c r="CZ11" s="715">
        <v>0.6</v>
      </c>
      <c r="DA11" s="715"/>
      <c r="DB11" s="715"/>
      <c r="DC11" s="715"/>
      <c r="DD11" s="684">
        <v>158255</v>
      </c>
      <c r="DE11" s="679"/>
      <c r="DF11" s="679"/>
      <c r="DG11" s="679"/>
      <c r="DH11" s="679"/>
      <c r="DI11" s="679"/>
      <c r="DJ11" s="679"/>
      <c r="DK11" s="679"/>
      <c r="DL11" s="679"/>
      <c r="DM11" s="679"/>
      <c r="DN11" s="679"/>
      <c r="DO11" s="679"/>
      <c r="DP11" s="680"/>
      <c r="DQ11" s="684">
        <v>143746</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24999</v>
      </c>
      <c r="S12" s="679"/>
      <c r="T12" s="679"/>
      <c r="U12" s="679"/>
      <c r="V12" s="679"/>
      <c r="W12" s="679"/>
      <c r="X12" s="679"/>
      <c r="Y12" s="680"/>
      <c r="Z12" s="715">
        <v>0.1</v>
      </c>
      <c r="AA12" s="715"/>
      <c r="AB12" s="715"/>
      <c r="AC12" s="715"/>
      <c r="AD12" s="716">
        <v>24999</v>
      </c>
      <c r="AE12" s="716"/>
      <c r="AF12" s="716"/>
      <c r="AG12" s="716"/>
      <c r="AH12" s="716"/>
      <c r="AI12" s="716"/>
      <c r="AJ12" s="716"/>
      <c r="AK12" s="716"/>
      <c r="AL12" s="681">
        <v>0.1</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10720480</v>
      </c>
      <c r="BH12" s="679"/>
      <c r="BI12" s="679"/>
      <c r="BJ12" s="679"/>
      <c r="BK12" s="679"/>
      <c r="BL12" s="679"/>
      <c r="BM12" s="679"/>
      <c r="BN12" s="680"/>
      <c r="BO12" s="715">
        <v>45.4</v>
      </c>
      <c r="BP12" s="715"/>
      <c r="BQ12" s="715"/>
      <c r="BR12" s="715"/>
      <c r="BS12" s="684" t="s">
        <v>128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1381403</v>
      </c>
      <c r="CS12" s="679"/>
      <c r="CT12" s="679"/>
      <c r="CU12" s="679"/>
      <c r="CV12" s="679"/>
      <c r="CW12" s="679"/>
      <c r="CX12" s="679"/>
      <c r="CY12" s="680"/>
      <c r="CZ12" s="715">
        <v>3.4</v>
      </c>
      <c r="DA12" s="715"/>
      <c r="DB12" s="715"/>
      <c r="DC12" s="715"/>
      <c r="DD12" s="684">
        <v>498211</v>
      </c>
      <c r="DE12" s="679"/>
      <c r="DF12" s="679"/>
      <c r="DG12" s="679"/>
      <c r="DH12" s="679"/>
      <c r="DI12" s="679"/>
      <c r="DJ12" s="679"/>
      <c r="DK12" s="679"/>
      <c r="DL12" s="679"/>
      <c r="DM12" s="679"/>
      <c r="DN12" s="679"/>
      <c r="DO12" s="679"/>
      <c r="DP12" s="680"/>
      <c r="DQ12" s="684">
        <v>883386</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238</v>
      </c>
      <c r="AE13" s="716"/>
      <c r="AF13" s="716"/>
      <c r="AG13" s="716"/>
      <c r="AH13" s="716"/>
      <c r="AI13" s="716"/>
      <c r="AJ13" s="716"/>
      <c r="AK13" s="716"/>
      <c r="AL13" s="681" t="s">
        <v>138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10670813</v>
      </c>
      <c r="BH13" s="679"/>
      <c r="BI13" s="679"/>
      <c r="BJ13" s="679"/>
      <c r="BK13" s="679"/>
      <c r="BL13" s="679"/>
      <c r="BM13" s="679"/>
      <c r="BN13" s="680"/>
      <c r="BO13" s="715">
        <v>45.2</v>
      </c>
      <c r="BP13" s="715"/>
      <c r="BQ13" s="715"/>
      <c r="BR13" s="715"/>
      <c r="BS13" s="684" t="s">
        <v>128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7193588</v>
      </c>
      <c r="CS13" s="679"/>
      <c r="CT13" s="679"/>
      <c r="CU13" s="679"/>
      <c r="CV13" s="679"/>
      <c r="CW13" s="679"/>
      <c r="CX13" s="679"/>
      <c r="CY13" s="680"/>
      <c r="CZ13" s="715">
        <v>17.899999999999999</v>
      </c>
      <c r="DA13" s="715"/>
      <c r="DB13" s="715"/>
      <c r="DC13" s="715"/>
      <c r="DD13" s="684">
        <v>3788856</v>
      </c>
      <c r="DE13" s="679"/>
      <c r="DF13" s="679"/>
      <c r="DG13" s="679"/>
      <c r="DH13" s="679"/>
      <c r="DI13" s="679"/>
      <c r="DJ13" s="679"/>
      <c r="DK13" s="679"/>
      <c r="DL13" s="679"/>
      <c r="DM13" s="679"/>
      <c r="DN13" s="679"/>
      <c r="DO13" s="679"/>
      <c r="DP13" s="680"/>
      <c r="DQ13" s="684">
        <v>5384720</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87557</v>
      </c>
      <c r="S14" s="679"/>
      <c r="T14" s="679"/>
      <c r="U14" s="679"/>
      <c r="V14" s="679"/>
      <c r="W14" s="679"/>
      <c r="X14" s="679"/>
      <c r="Y14" s="680"/>
      <c r="Z14" s="715">
        <v>0.2</v>
      </c>
      <c r="AA14" s="715"/>
      <c r="AB14" s="715"/>
      <c r="AC14" s="715"/>
      <c r="AD14" s="716">
        <v>87557</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304302</v>
      </c>
      <c r="BH14" s="679"/>
      <c r="BI14" s="679"/>
      <c r="BJ14" s="679"/>
      <c r="BK14" s="679"/>
      <c r="BL14" s="679"/>
      <c r="BM14" s="679"/>
      <c r="BN14" s="680"/>
      <c r="BO14" s="715">
        <v>1.3</v>
      </c>
      <c r="BP14" s="715"/>
      <c r="BQ14" s="715"/>
      <c r="BR14" s="715"/>
      <c r="BS14" s="684" t="s">
        <v>238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1169177</v>
      </c>
      <c r="CS14" s="679"/>
      <c r="CT14" s="679"/>
      <c r="CU14" s="679"/>
      <c r="CV14" s="679"/>
      <c r="CW14" s="679"/>
      <c r="CX14" s="679"/>
      <c r="CY14" s="680"/>
      <c r="CZ14" s="715">
        <v>2.9</v>
      </c>
      <c r="DA14" s="715"/>
      <c r="DB14" s="715"/>
      <c r="DC14" s="715"/>
      <c r="DD14" s="684">
        <v>3671</v>
      </c>
      <c r="DE14" s="679"/>
      <c r="DF14" s="679"/>
      <c r="DG14" s="679"/>
      <c r="DH14" s="679"/>
      <c r="DI14" s="679"/>
      <c r="DJ14" s="679"/>
      <c r="DK14" s="679"/>
      <c r="DL14" s="679"/>
      <c r="DM14" s="679"/>
      <c r="DN14" s="679"/>
      <c r="DO14" s="679"/>
      <c r="DP14" s="680"/>
      <c r="DQ14" s="684">
        <v>1159472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238</v>
      </c>
      <c r="AA15" s="715"/>
      <c r="AB15" s="715"/>
      <c r="AC15" s="715"/>
      <c r="AD15" s="716" t="s">
        <v>128</v>
      </c>
      <c r="AE15" s="716"/>
      <c r="AF15" s="716"/>
      <c r="AG15" s="716"/>
      <c r="AH15" s="716"/>
      <c r="AI15" s="716"/>
      <c r="AJ15" s="716"/>
      <c r="AK15" s="716"/>
      <c r="AL15" s="681" t="s">
        <v>238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829847</v>
      </c>
      <c r="BH15" s="679"/>
      <c r="BI15" s="679"/>
      <c r="BJ15" s="679"/>
      <c r="BK15" s="679"/>
      <c r="BL15" s="679"/>
      <c r="BM15" s="679"/>
      <c r="BN15" s="680"/>
      <c r="BO15" s="715">
        <v>3.5</v>
      </c>
      <c r="BP15" s="715"/>
      <c r="BQ15" s="715"/>
      <c r="BR15" s="715"/>
      <c r="BS15" s="684" t="s">
        <v>128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4745449</v>
      </c>
      <c r="CS15" s="679"/>
      <c r="CT15" s="679"/>
      <c r="CU15" s="679"/>
      <c r="CV15" s="679"/>
      <c r="CW15" s="679"/>
      <c r="CX15" s="679"/>
      <c r="CY15" s="680"/>
      <c r="CZ15" s="715">
        <v>11.8</v>
      </c>
      <c r="DA15" s="715"/>
      <c r="DB15" s="715"/>
      <c r="DC15" s="715"/>
      <c r="DD15" s="684">
        <v>1085049</v>
      </c>
      <c r="DE15" s="679"/>
      <c r="DF15" s="679"/>
      <c r="DG15" s="679"/>
      <c r="DH15" s="679"/>
      <c r="DI15" s="679"/>
      <c r="DJ15" s="679"/>
      <c r="DK15" s="679"/>
      <c r="DL15" s="679"/>
      <c r="DM15" s="679"/>
      <c r="DN15" s="679"/>
      <c r="DO15" s="679"/>
      <c r="DP15" s="680"/>
      <c r="DQ15" s="684">
        <v>3265672</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27005</v>
      </c>
      <c r="S16" s="679"/>
      <c r="T16" s="679"/>
      <c r="U16" s="679"/>
      <c r="V16" s="679"/>
      <c r="W16" s="679"/>
      <c r="X16" s="679"/>
      <c r="Y16" s="680"/>
      <c r="Z16" s="715">
        <v>0.1</v>
      </c>
      <c r="AA16" s="715"/>
      <c r="AB16" s="715"/>
      <c r="AC16" s="715"/>
      <c r="AD16" s="716">
        <v>27005</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138</v>
      </c>
      <c r="CS16" s="679"/>
      <c r="CT16" s="679"/>
      <c r="CU16" s="679"/>
      <c r="CV16" s="679"/>
      <c r="CW16" s="679"/>
      <c r="CX16" s="679"/>
      <c r="CY16" s="680"/>
      <c r="CZ16" s="715" t="s">
        <v>128</v>
      </c>
      <c r="DA16" s="715"/>
      <c r="DB16" s="715"/>
      <c r="DC16" s="715"/>
      <c r="DD16" s="684" t="s">
        <v>138</v>
      </c>
      <c r="DE16" s="679"/>
      <c r="DF16" s="679"/>
      <c r="DG16" s="679"/>
      <c r="DH16" s="679"/>
      <c r="DI16" s="679"/>
      <c r="DJ16" s="679"/>
      <c r="DK16" s="679"/>
      <c r="DL16" s="679"/>
      <c r="DM16" s="679"/>
      <c r="DN16" s="679"/>
      <c r="DO16" s="679"/>
      <c r="DP16" s="680"/>
      <c r="DQ16" s="684" t="s">
        <v>238</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499746</v>
      </c>
      <c r="S17" s="679"/>
      <c r="T17" s="679"/>
      <c r="U17" s="679"/>
      <c r="V17" s="679"/>
      <c r="W17" s="679"/>
      <c r="X17" s="679"/>
      <c r="Y17" s="680"/>
      <c r="Z17" s="715">
        <v>1.2</v>
      </c>
      <c r="AA17" s="715"/>
      <c r="AB17" s="715"/>
      <c r="AC17" s="715"/>
      <c r="AD17" s="716">
        <v>499746</v>
      </c>
      <c r="AE17" s="716"/>
      <c r="AF17" s="716"/>
      <c r="AG17" s="716"/>
      <c r="AH17" s="716"/>
      <c r="AI17" s="716"/>
      <c r="AJ17" s="716"/>
      <c r="AK17" s="716"/>
      <c r="AL17" s="681">
        <v>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138</v>
      </c>
      <c r="BP17" s="715"/>
      <c r="BQ17" s="715"/>
      <c r="BR17" s="715"/>
      <c r="BS17" s="684" t="s">
        <v>128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2349434</v>
      </c>
      <c r="CS17" s="679"/>
      <c r="CT17" s="679"/>
      <c r="CU17" s="679"/>
      <c r="CV17" s="679"/>
      <c r="CW17" s="679"/>
      <c r="CX17" s="679"/>
      <c r="CY17" s="680"/>
      <c r="CZ17" s="715">
        <v>5.8</v>
      </c>
      <c r="DA17" s="715"/>
      <c r="DB17" s="715"/>
      <c r="DC17" s="715"/>
      <c r="DD17" s="684" t="s">
        <v>238</v>
      </c>
      <c r="DE17" s="679"/>
      <c r="DF17" s="679"/>
      <c r="DG17" s="679"/>
      <c r="DH17" s="679"/>
      <c r="DI17" s="679"/>
      <c r="DJ17" s="679"/>
      <c r="DK17" s="679"/>
      <c r="DL17" s="679"/>
      <c r="DM17" s="679"/>
      <c r="DN17" s="679"/>
      <c r="DO17" s="679"/>
      <c r="DP17" s="680"/>
      <c r="DQ17" s="684">
        <v>2256158</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129429</v>
      </c>
      <c r="S18" s="679"/>
      <c r="T18" s="679"/>
      <c r="U18" s="679"/>
      <c r="V18" s="679"/>
      <c r="W18" s="679"/>
      <c r="X18" s="679"/>
      <c r="Y18" s="680"/>
      <c r="Z18" s="715">
        <v>0.3</v>
      </c>
      <c r="AA18" s="715"/>
      <c r="AB18" s="715"/>
      <c r="AC18" s="715"/>
      <c r="AD18" s="716">
        <v>129429</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238</v>
      </c>
      <c r="BH18" s="679"/>
      <c r="BI18" s="679"/>
      <c r="BJ18" s="679"/>
      <c r="BK18" s="679"/>
      <c r="BL18" s="679"/>
      <c r="BM18" s="679"/>
      <c r="BN18" s="680"/>
      <c r="BO18" s="715" t="s">
        <v>128</v>
      </c>
      <c r="BP18" s="715"/>
      <c r="BQ18" s="715"/>
      <c r="BR18" s="715"/>
      <c r="BS18" s="684" t="s">
        <v>138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13998</v>
      </c>
      <c r="S19" s="679"/>
      <c r="T19" s="679"/>
      <c r="U19" s="679"/>
      <c r="V19" s="679"/>
      <c r="W19" s="679"/>
      <c r="X19" s="679"/>
      <c r="Y19" s="680"/>
      <c r="Z19" s="715">
        <v>0</v>
      </c>
      <c r="AA19" s="715"/>
      <c r="AB19" s="715"/>
      <c r="AC19" s="715"/>
      <c r="AD19" s="716">
        <v>13998</v>
      </c>
      <c r="AE19" s="716"/>
      <c r="AF19" s="716"/>
      <c r="AG19" s="716"/>
      <c r="AH19" s="716"/>
      <c r="AI19" s="716"/>
      <c r="AJ19" s="716"/>
      <c r="AK19" s="716"/>
      <c r="AL19" s="681">
        <v>0.1</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1811099</v>
      </c>
      <c r="BH19" s="679"/>
      <c r="BI19" s="679"/>
      <c r="BJ19" s="679"/>
      <c r="BK19" s="679"/>
      <c r="BL19" s="679"/>
      <c r="BM19" s="679"/>
      <c r="BN19" s="680"/>
      <c r="BO19" s="715">
        <v>7.7</v>
      </c>
      <c r="BP19" s="715"/>
      <c r="BQ19" s="715"/>
      <c r="BR19" s="715"/>
      <c r="BS19" s="684" t="s">
        <v>238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128</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3011</v>
      </c>
      <c r="S20" s="679"/>
      <c r="T20" s="679"/>
      <c r="U20" s="679"/>
      <c r="V20" s="679"/>
      <c r="W20" s="679"/>
      <c r="X20" s="679"/>
      <c r="Y20" s="680"/>
      <c r="Z20" s="715">
        <v>0</v>
      </c>
      <c r="AA20" s="715"/>
      <c r="AB20" s="715"/>
      <c r="AC20" s="715"/>
      <c r="AD20" s="716">
        <v>3011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1811099</v>
      </c>
      <c r="BH20" s="679"/>
      <c r="BI20" s="679"/>
      <c r="BJ20" s="679"/>
      <c r="BK20" s="679"/>
      <c r="BL20" s="679"/>
      <c r="BM20" s="679"/>
      <c r="BN20" s="680"/>
      <c r="BO20" s="715">
        <v>7.7</v>
      </c>
      <c r="BP20" s="715"/>
      <c r="BQ20" s="715"/>
      <c r="BR20" s="715"/>
      <c r="BS20" s="684" t="s">
        <v>128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40289900</v>
      </c>
      <c r="CS20" s="679"/>
      <c r="CT20" s="679"/>
      <c r="CU20" s="679"/>
      <c r="CV20" s="679"/>
      <c r="CW20" s="679"/>
      <c r="CX20" s="679"/>
      <c r="CY20" s="680"/>
      <c r="CZ20" s="715">
        <v>100</v>
      </c>
      <c r="DA20" s="715"/>
      <c r="DB20" s="715"/>
      <c r="DC20" s="715"/>
      <c r="DD20" s="684">
        <v>5742252</v>
      </c>
      <c r="DE20" s="679"/>
      <c r="DF20" s="679"/>
      <c r="DG20" s="679"/>
      <c r="DH20" s="679"/>
      <c r="DI20" s="679"/>
      <c r="DJ20" s="679"/>
      <c r="DK20" s="679"/>
      <c r="DL20" s="679"/>
      <c r="DM20" s="679"/>
      <c r="DN20" s="679"/>
      <c r="DO20" s="679"/>
      <c r="DP20" s="680"/>
      <c r="DQ20" s="684">
        <v>27847551</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353308</v>
      </c>
      <c r="S21" s="679"/>
      <c r="T21" s="679"/>
      <c r="U21" s="679"/>
      <c r="V21" s="679"/>
      <c r="W21" s="679"/>
      <c r="X21" s="679"/>
      <c r="Y21" s="680"/>
      <c r="Z21" s="715">
        <v>0.8</v>
      </c>
      <c r="AA21" s="715"/>
      <c r="AB21" s="715"/>
      <c r="AC21" s="715"/>
      <c r="AD21" s="716">
        <v>353308</v>
      </c>
      <c r="AE21" s="716"/>
      <c r="AF21" s="716"/>
      <c r="AG21" s="716"/>
      <c r="AH21" s="716"/>
      <c r="AI21" s="716"/>
      <c r="AJ21" s="716"/>
      <c r="AK21" s="716"/>
      <c r="AL21" s="681">
        <v>1.4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1701</v>
      </c>
      <c r="BH21" s="679"/>
      <c r="BI21" s="679"/>
      <c r="BJ21" s="679"/>
      <c r="BK21" s="679"/>
      <c r="BL21" s="679"/>
      <c r="BM21" s="679"/>
      <c r="BN21" s="680"/>
      <c r="BO21" s="715">
        <v>0</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293383</v>
      </c>
      <c r="S22" s="679"/>
      <c r="T22" s="679"/>
      <c r="U22" s="679"/>
      <c r="V22" s="679"/>
      <c r="W22" s="679"/>
      <c r="X22" s="679"/>
      <c r="Y22" s="680"/>
      <c r="Z22" s="715">
        <v>0.7</v>
      </c>
      <c r="AA22" s="715"/>
      <c r="AB22" s="715"/>
      <c r="AC22" s="715"/>
      <c r="AD22" s="716">
        <v>165547</v>
      </c>
      <c r="AE22" s="716"/>
      <c r="AF22" s="716"/>
      <c r="AG22" s="716"/>
      <c r="AH22" s="716"/>
      <c r="AI22" s="716"/>
      <c r="AJ22" s="716"/>
      <c r="AK22" s="716"/>
      <c r="AL22" s="681">
        <v>0.7</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165547</v>
      </c>
      <c r="S23" s="679"/>
      <c r="T23" s="679"/>
      <c r="U23" s="679"/>
      <c r="V23" s="679"/>
      <c r="W23" s="679"/>
      <c r="X23" s="679"/>
      <c r="Y23" s="680"/>
      <c r="Z23" s="715">
        <v>0.4</v>
      </c>
      <c r="AA23" s="715"/>
      <c r="AB23" s="715"/>
      <c r="AC23" s="715"/>
      <c r="AD23" s="716">
        <v>165547</v>
      </c>
      <c r="AE23" s="716"/>
      <c r="AF23" s="716"/>
      <c r="AG23" s="716"/>
      <c r="AH23" s="716"/>
      <c r="AI23" s="716"/>
      <c r="AJ23" s="716"/>
      <c r="AK23" s="716"/>
      <c r="AL23" s="681">
        <v>0.7</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1809398</v>
      </c>
      <c r="BH23" s="679"/>
      <c r="BI23" s="679"/>
      <c r="BJ23" s="679"/>
      <c r="BK23" s="679"/>
      <c r="BL23" s="679"/>
      <c r="BM23" s="679"/>
      <c r="BN23" s="680"/>
      <c r="BO23" s="715">
        <v>7.7</v>
      </c>
      <c r="BP23" s="715"/>
      <c r="BQ23" s="715"/>
      <c r="BR23" s="715"/>
      <c r="BS23" s="684" t="s">
        <v>128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127836</v>
      </c>
      <c r="S24" s="679"/>
      <c r="T24" s="679"/>
      <c r="U24" s="679"/>
      <c r="V24" s="679"/>
      <c r="W24" s="679"/>
      <c r="X24" s="679"/>
      <c r="Y24" s="680"/>
      <c r="Z24" s="715">
        <v>0.3</v>
      </c>
      <c r="AA24" s="715"/>
      <c r="AB24" s="715"/>
      <c r="AC24" s="715"/>
      <c r="AD24" s="716" t="s">
        <v>238</v>
      </c>
      <c r="AE24" s="716"/>
      <c r="AF24" s="716"/>
      <c r="AG24" s="716"/>
      <c r="AH24" s="716"/>
      <c r="AI24" s="716"/>
      <c r="AJ24" s="716"/>
      <c r="AK24" s="716"/>
      <c r="AL24" s="681" t="s">
        <v>128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238</v>
      </c>
      <c r="BP24" s="715"/>
      <c r="BQ24" s="715"/>
      <c r="BR24" s="715"/>
      <c r="BS24" s="684" t="s">
        <v>238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16727565</v>
      </c>
      <c r="CS24" s="734"/>
      <c r="CT24" s="734"/>
      <c r="CU24" s="734"/>
      <c r="CV24" s="734"/>
      <c r="CW24" s="734"/>
      <c r="CX24" s="734"/>
      <c r="CY24" s="777"/>
      <c r="CZ24" s="778">
        <v>41.5</v>
      </c>
      <c r="DA24" s="749"/>
      <c r="DB24" s="749"/>
      <c r="DC24" s="781"/>
      <c r="DD24" s="776">
        <v>10457954</v>
      </c>
      <c r="DE24" s="734"/>
      <c r="DF24" s="734"/>
      <c r="DG24" s="734"/>
      <c r="DH24" s="734"/>
      <c r="DI24" s="734"/>
      <c r="DJ24" s="734"/>
      <c r="DK24" s="777"/>
      <c r="DL24" s="776">
        <v>10410328</v>
      </c>
      <c r="DM24" s="734"/>
      <c r="DN24" s="734"/>
      <c r="DO24" s="734"/>
      <c r="DP24" s="734"/>
      <c r="DQ24" s="734"/>
      <c r="DR24" s="734"/>
      <c r="DS24" s="734"/>
      <c r="DT24" s="734"/>
      <c r="DU24" s="734"/>
      <c r="DV24" s="777"/>
      <c r="DW24" s="778">
        <v>41.1</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128</v>
      </c>
      <c r="AA25" s="715"/>
      <c r="AB25" s="715"/>
      <c r="AC25" s="715"/>
      <c r="AD25" s="716" t="s">
        <v>138</v>
      </c>
      <c r="AE25" s="716"/>
      <c r="AF25" s="716"/>
      <c r="AG25" s="716"/>
      <c r="AH25" s="716"/>
      <c r="AI25" s="716"/>
      <c r="AJ25" s="716"/>
      <c r="AK25" s="716"/>
      <c r="AL25" s="681" t="s">
        <v>238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5122541</v>
      </c>
      <c r="CS25" s="697"/>
      <c r="CT25" s="697"/>
      <c r="CU25" s="697"/>
      <c r="CV25" s="697"/>
      <c r="CW25" s="697"/>
      <c r="CX25" s="697"/>
      <c r="CY25" s="698"/>
      <c r="CZ25" s="681">
        <v>12.7</v>
      </c>
      <c r="DA25" s="699"/>
      <c r="DB25" s="699"/>
      <c r="DC25" s="700"/>
      <c r="DD25" s="684">
        <v>4705592</v>
      </c>
      <c r="DE25" s="697"/>
      <c r="DF25" s="697"/>
      <c r="DG25" s="697"/>
      <c r="DH25" s="697"/>
      <c r="DI25" s="697"/>
      <c r="DJ25" s="697"/>
      <c r="DK25" s="698"/>
      <c r="DL25" s="684">
        <v>4662963</v>
      </c>
      <c r="DM25" s="697"/>
      <c r="DN25" s="697"/>
      <c r="DO25" s="697"/>
      <c r="DP25" s="697"/>
      <c r="DQ25" s="697"/>
      <c r="DR25" s="697"/>
      <c r="DS25" s="697"/>
      <c r="DT25" s="697"/>
      <c r="DU25" s="697"/>
      <c r="DV25" s="698"/>
      <c r="DW25" s="681">
        <v>18.399999999999999</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27219550</v>
      </c>
      <c r="S26" s="679"/>
      <c r="T26" s="679"/>
      <c r="U26" s="679"/>
      <c r="V26" s="679"/>
      <c r="W26" s="679"/>
      <c r="X26" s="679"/>
      <c r="Y26" s="680"/>
      <c r="Z26" s="715">
        <v>64.8</v>
      </c>
      <c r="AA26" s="715"/>
      <c r="AB26" s="715"/>
      <c r="AC26" s="715"/>
      <c r="AD26" s="716">
        <v>25005897</v>
      </c>
      <c r="AE26" s="716"/>
      <c r="AF26" s="716"/>
      <c r="AG26" s="716"/>
      <c r="AH26" s="716"/>
      <c r="AI26" s="716"/>
      <c r="AJ26" s="716"/>
      <c r="AK26" s="716"/>
      <c r="AL26" s="681">
        <v>98.6</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238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3678297</v>
      </c>
      <c r="CS26" s="679"/>
      <c r="CT26" s="679"/>
      <c r="CU26" s="679"/>
      <c r="CV26" s="679"/>
      <c r="CW26" s="679"/>
      <c r="CX26" s="679"/>
      <c r="CY26" s="680"/>
      <c r="CZ26" s="681">
        <v>9.1</v>
      </c>
      <c r="DA26" s="699"/>
      <c r="DB26" s="699"/>
      <c r="DC26" s="700"/>
      <c r="DD26" s="684">
        <v>3278430</v>
      </c>
      <c r="DE26" s="679"/>
      <c r="DF26" s="679"/>
      <c r="DG26" s="679"/>
      <c r="DH26" s="679"/>
      <c r="DI26" s="679"/>
      <c r="DJ26" s="679"/>
      <c r="DK26" s="680"/>
      <c r="DL26" s="684" t="s">
        <v>138</v>
      </c>
      <c r="DM26" s="679"/>
      <c r="DN26" s="679"/>
      <c r="DO26" s="679"/>
      <c r="DP26" s="679"/>
      <c r="DQ26" s="679"/>
      <c r="DR26" s="679"/>
      <c r="DS26" s="679"/>
      <c r="DT26" s="679"/>
      <c r="DU26" s="679"/>
      <c r="DV26" s="680"/>
      <c r="DW26" s="681" t="s">
        <v>238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18340</v>
      </c>
      <c r="S27" s="679"/>
      <c r="T27" s="679"/>
      <c r="U27" s="679"/>
      <c r="V27" s="679"/>
      <c r="W27" s="679"/>
      <c r="X27" s="679"/>
      <c r="Y27" s="680"/>
      <c r="Z27" s="715">
        <v>0</v>
      </c>
      <c r="AA27" s="715"/>
      <c r="AB27" s="715"/>
      <c r="AC27" s="715"/>
      <c r="AD27" s="716">
        <v>18340</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23618199</v>
      </c>
      <c r="BH27" s="679"/>
      <c r="BI27" s="679"/>
      <c r="BJ27" s="679"/>
      <c r="BK27" s="679"/>
      <c r="BL27" s="679"/>
      <c r="BM27" s="679"/>
      <c r="BN27" s="680"/>
      <c r="BO27" s="715">
        <v>100</v>
      </c>
      <c r="BP27" s="715"/>
      <c r="BQ27" s="715"/>
      <c r="BR27" s="715"/>
      <c r="BS27" s="684">
        <v>276419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9255590</v>
      </c>
      <c r="CS27" s="697"/>
      <c r="CT27" s="697"/>
      <c r="CU27" s="697"/>
      <c r="CV27" s="697"/>
      <c r="CW27" s="697"/>
      <c r="CX27" s="697"/>
      <c r="CY27" s="698"/>
      <c r="CZ27" s="681">
        <v>23</v>
      </c>
      <c r="DA27" s="699"/>
      <c r="DB27" s="699"/>
      <c r="DC27" s="700"/>
      <c r="DD27" s="684">
        <v>3496204</v>
      </c>
      <c r="DE27" s="697"/>
      <c r="DF27" s="697"/>
      <c r="DG27" s="697"/>
      <c r="DH27" s="697"/>
      <c r="DI27" s="697"/>
      <c r="DJ27" s="697"/>
      <c r="DK27" s="698"/>
      <c r="DL27" s="684">
        <v>3491207</v>
      </c>
      <c r="DM27" s="697"/>
      <c r="DN27" s="697"/>
      <c r="DO27" s="697"/>
      <c r="DP27" s="697"/>
      <c r="DQ27" s="697"/>
      <c r="DR27" s="697"/>
      <c r="DS27" s="697"/>
      <c r="DT27" s="697"/>
      <c r="DU27" s="697"/>
      <c r="DV27" s="698"/>
      <c r="DW27" s="681">
        <v>13.8</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241247</v>
      </c>
      <c r="S28" s="679"/>
      <c r="T28" s="679"/>
      <c r="U28" s="679"/>
      <c r="V28" s="679"/>
      <c r="W28" s="679"/>
      <c r="X28" s="679"/>
      <c r="Y28" s="680"/>
      <c r="Z28" s="715">
        <v>0.6</v>
      </c>
      <c r="AA28" s="715"/>
      <c r="AB28" s="715"/>
      <c r="AC28" s="715"/>
      <c r="AD28" s="716" t="s">
        <v>128</v>
      </c>
      <c r="AE28" s="716"/>
      <c r="AF28" s="716"/>
      <c r="AG28" s="716"/>
      <c r="AH28" s="716"/>
      <c r="AI28" s="716"/>
      <c r="AJ28" s="716"/>
      <c r="AK28" s="716"/>
      <c r="AL28" s="681" t="s">
        <v>238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2349434</v>
      </c>
      <c r="CS28" s="679"/>
      <c r="CT28" s="679"/>
      <c r="CU28" s="679"/>
      <c r="CV28" s="679"/>
      <c r="CW28" s="679"/>
      <c r="CX28" s="679"/>
      <c r="CY28" s="680"/>
      <c r="CZ28" s="681">
        <v>5.8</v>
      </c>
      <c r="DA28" s="699"/>
      <c r="DB28" s="699"/>
      <c r="DC28" s="700"/>
      <c r="DD28" s="684">
        <v>2256158</v>
      </c>
      <c r="DE28" s="679"/>
      <c r="DF28" s="679"/>
      <c r="DG28" s="679"/>
      <c r="DH28" s="679"/>
      <c r="DI28" s="679"/>
      <c r="DJ28" s="679"/>
      <c r="DK28" s="680"/>
      <c r="DL28" s="684">
        <v>2256158</v>
      </c>
      <c r="DM28" s="679"/>
      <c r="DN28" s="679"/>
      <c r="DO28" s="679"/>
      <c r="DP28" s="679"/>
      <c r="DQ28" s="679"/>
      <c r="DR28" s="679"/>
      <c r="DS28" s="679"/>
      <c r="DT28" s="679"/>
      <c r="DU28" s="679"/>
      <c r="DV28" s="680"/>
      <c r="DW28" s="681">
        <v>8.9</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752981</v>
      </c>
      <c r="S29" s="679"/>
      <c r="T29" s="679"/>
      <c r="U29" s="679"/>
      <c r="V29" s="679"/>
      <c r="W29" s="679"/>
      <c r="X29" s="679"/>
      <c r="Y29" s="680"/>
      <c r="Z29" s="715">
        <v>1.8</v>
      </c>
      <c r="AA29" s="715"/>
      <c r="AB29" s="715"/>
      <c r="AC29" s="715"/>
      <c r="AD29" s="716">
        <v>172825</v>
      </c>
      <c r="AE29" s="716"/>
      <c r="AF29" s="716"/>
      <c r="AG29" s="716"/>
      <c r="AH29" s="716"/>
      <c r="AI29" s="716"/>
      <c r="AJ29" s="716"/>
      <c r="AK29" s="716"/>
      <c r="AL29" s="681">
        <v>0.7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2349427</v>
      </c>
      <c r="CS29" s="697"/>
      <c r="CT29" s="697"/>
      <c r="CU29" s="697"/>
      <c r="CV29" s="697"/>
      <c r="CW29" s="697"/>
      <c r="CX29" s="697"/>
      <c r="CY29" s="698"/>
      <c r="CZ29" s="681">
        <v>5.8</v>
      </c>
      <c r="DA29" s="699"/>
      <c r="DB29" s="699"/>
      <c r="DC29" s="700"/>
      <c r="DD29" s="684">
        <v>2256151</v>
      </c>
      <c r="DE29" s="697"/>
      <c r="DF29" s="697"/>
      <c r="DG29" s="697"/>
      <c r="DH29" s="697"/>
      <c r="DI29" s="697"/>
      <c r="DJ29" s="697"/>
      <c r="DK29" s="698"/>
      <c r="DL29" s="684">
        <v>2256151</v>
      </c>
      <c r="DM29" s="697"/>
      <c r="DN29" s="697"/>
      <c r="DO29" s="697"/>
      <c r="DP29" s="697"/>
      <c r="DQ29" s="697"/>
      <c r="DR29" s="697"/>
      <c r="DS29" s="697"/>
      <c r="DT29" s="697"/>
      <c r="DU29" s="697"/>
      <c r="DV29" s="698"/>
      <c r="DW29" s="681">
        <v>8.9</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184329</v>
      </c>
      <c r="S30" s="679"/>
      <c r="T30" s="679"/>
      <c r="U30" s="679"/>
      <c r="V30" s="679"/>
      <c r="W30" s="679"/>
      <c r="X30" s="679"/>
      <c r="Y30" s="680"/>
      <c r="Z30" s="715">
        <v>0.4</v>
      </c>
      <c r="AA30" s="715"/>
      <c r="AB30" s="715"/>
      <c r="AC30" s="715"/>
      <c r="AD30" s="716" t="s">
        <v>238</v>
      </c>
      <c r="AE30" s="716"/>
      <c r="AF30" s="716"/>
      <c r="AG30" s="716"/>
      <c r="AH30" s="716"/>
      <c r="AI30" s="716"/>
      <c r="AJ30" s="716"/>
      <c r="AK30" s="716"/>
      <c r="AL30" s="681" t="s">
        <v>238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2257519</v>
      </c>
      <c r="CS30" s="679"/>
      <c r="CT30" s="679"/>
      <c r="CU30" s="679"/>
      <c r="CV30" s="679"/>
      <c r="CW30" s="679"/>
      <c r="CX30" s="679"/>
      <c r="CY30" s="680"/>
      <c r="CZ30" s="681">
        <v>5.6</v>
      </c>
      <c r="DA30" s="699"/>
      <c r="DB30" s="699"/>
      <c r="DC30" s="700"/>
      <c r="DD30" s="684">
        <v>2164269</v>
      </c>
      <c r="DE30" s="679"/>
      <c r="DF30" s="679"/>
      <c r="DG30" s="679"/>
      <c r="DH30" s="679"/>
      <c r="DI30" s="679"/>
      <c r="DJ30" s="679"/>
      <c r="DK30" s="680"/>
      <c r="DL30" s="684">
        <v>2164269</v>
      </c>
      <c r="DM30" s="679"/>
      <c r="DN30" s="679"/>
      <c r="DO30" s="679"/>
      <c r="DP30" s="679"/>
      <c r="DQ30" s="679"/>
      <c r="DR30" s="679"/>
      <c r="DS30" s="679"/>
      <c r="DT30" s="679"/>
      <c r="DU30" s="679"/>
      <c r="DV30" s="680"/>
      <c r="DW30" s="681">
        <v>8.5</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5427423</v>
      </c>
      <c r="S31" s="679"/>
      <c r="T31" s="679"/>
      <c r="U31" s="679"/>
      <c r="V31" s="679"/>
      <c r="W31" s="679"/>
      <c r="X31" s="679"/>
      <c r="Y31" s="680"/>
      <c r="Z31" s="715">
        <v>12.9</v>
      </c>
      <c r="AA31" s="715"/>
      <c r="AB31" s="715"/>
      <c r="AC31" s="715"/>
      <c r="AD31" s="716" t="s">
        <v>128</v>
      </c>
      <c r="AE31" s="716"/>
      <c r="AF31" s="716"/>
      <c r="AG31" s="716"/>
      <c r="AH31" s="716"/>
      <c r="AI31" s="716"/>
      <c r="AJ31" s="716"/>
      <c r="AK31" s="716"/>
      <c r="AL31" s="681" t="s">
        <v>128</v>
      </c>
      <c r="AM31" s="682"/>
      <c r="AN31" s="682"/>
      <c r="AO31" s="717"/>
      <c r="AP31" s="754" t="s">
        <v>310</v>
      </c>
      <c r="AQ31" s="755"/>
      <c r="AR31" s="755"/>
      <c r="AS31" s="755"/>
      <c r="AT31" s="760" t="s">
        <v>311</v>
      </c>
      <c r="AU31" s="231"/>
      <c r="AV31" s="231"/>
      <c r="AW31" s="231"/>
      <c r="AX31" s="744" t="s">
        <v>188</v>
      </c>
      <c r="AY31" s="745"/>
      <c r="AZ31" s="745"/>
      <c r="BA31" s="745"/>
      <c r="BB31" s="745"/>
      <c r="BC31" s="745"/>
      <c r="BD31" s="745"/>
      <c r="BE31" s="745"/>
      <c r="BF31" s="746"/>
      <c r="BG31" s="747">
        <v>99.8</v>
      </c>
      <c r="BH31" s="748"/>
      <c r="BI31" s="748"/>
      <c r="BJ31" s="748"/>
      <c r="BK31" s="748"/>
      <c r="BL31" s="748"/>
      <c r="BM31" s="749">
        <v>99.3</v>
      </c>
      <c r="BN31" s="748"/>
      <c r="BO31" s="748"/>
      <c r="BP31" s="748"/>
      <c r="BQ31" s="750"/>
      <c r="BR31" s="747">
        <v>99.8</v>
      </c>
      <c r="BS31" s="748"/>
      <c r="BT31" s="748"/>
      <c r="BU31" s="748"/>
      <c r="BV31" s="748"/>
      <c r="BW31" s="748"/>
      <c r="BX31" s="749">
        <v>99.1</v>
      </c>
      <c r="BY31" s="748"/>
      <c r="BZ31" s="748"/>
      <c r="CA31" s="748"/>
      <c r="CB31" s="750"/>
      <c r="CD31" s="765"/>
      <c r="CE31" s="766"/>
      <c r="CF31" s="711" t="s">
        <v>312</v>
      </c>
      <c r="CG31" s="712"/>
      <c r="CH31" s="712"/>
      <c r="CI31" s="712"/>
      <c r="CJ31" s="712"/>
      <c r="CK31" s="712"/>
      <c r="CL31" s="712"/>
      <c r="CM31" s="712"/>
      <c r="CN31" s="712"/>
      <c r="CO31" s="712"/>
      <c r="CP31" s="712"/>
      <c r="CQ31" s="713"/>
      <c r="CR31" s="678">
        <v>91908</v>
      </c>
      <c r="CS31" s="697"/>
      <c r="CT31" s="697"/>
      <c r="CU31" s="697"/>
      <c r="CV31" s="697"/>
      <c r="CW31" s="697"/>
      <c r="CX31" s="697"/>
      <c r="CY31" s="698"/>
      <c r="CZ31" s="681">
        <v>0.2</v>
      </c>
      <c r="DA31" s="699"/>
      <c r="DB31" s="699"/>
      <c r="DC31" s="700"/>
      <c r="DD31" s="684">
        <v>91882</v>
      </c>
      <c r="DE31" s="697"/>
      <c r="DF31" s="697"/>
      <c r="DG31" s="697"/>
      <c r="DH31" s="697"/>
      <c r="DI31" s="697"/>
      <c r="DJ31" s="697"/>
      <c r="DK31" s="698"/>
      <c r="DL31" s="684">
        <v>91882</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238</v>
      </c>
      <c r="AE32" s="716"/>
      <c r="AF32" s="716"/>
      <c r="AG32" s="716"/>
      <c r="AH32" s="716"/>
      <c r="AI32" s="716"/>
      <c r="AJ32" s="716"/>
      <c r="AK32" s="716"/>
      <c r="AL32" s="681" t="s">
        <v>238</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99.7</v>
      </c>
      <c r="BH32" s="697"/>
      <c r="BI32" s="697"/>
      <c r="BJ32" s="697"/>
      <c r="BK32" s="697"/>
      <c r="BL32" s="697"/>
      <c r="BM32" s="682">
        <v>98.8</v>
      </c>
      <c r="BN32" s="743"/>
      <c r="BO32" s="743"/>
      <c r="BP32" s="743"/>
      <c r="BQ32" s="721"/>
      <c r="BR32" s="751">
        <v>99.7</v>
      </c>
      <c r="BS32" s="697"/>
      <c r="BT32" s="697"/>
      <c r="BU32" s="697"/>
      <c r="BV32" s="697"/>
      <c r="BW32" s="697"/>
      <c r="BX32" s="682">
        <v>98.6</v>
      </c>
      <c r="BY32" s="743"/>
      <c r="BZ32" s="743"/>
      <c r="CA32" s="743"/>
      <c r="CB32" s="721"/>
      <c r="CD32" s="767"/>
      <c r="CE32" s="768"/>
      <c r="CF32" s="711" t="s">
        <v>316</v>
      </c>
      <c r="CG32" s="712"/>
      <c r="CH32" s="712"/>
      <c r="CI32" s="712"/>
      <c r="CJ32" s="712"/>
      <c r="CK32" s="712"/>
      <c r="CL32" s="712"/>
      <c r="CM32" s="712"/>
      <c r="CN32" s="712"/>
      <c r="CO32" s="712"/>
      <c r="CP32" s="712"/>
      <c r="CQ32" s="713"/>
      <c r="CR32" s="678">
        <v>7</v>
      </c>
      <c r="CS32" s="679"/>
      <c r="CT32" s="679"/>
      <c r="CU32" s="679"/>
      <c r="CV32" s="679"/>
      <c r="CW32" s="679"/>
      <c r="CX32" s="679"/>
      <c r="CY32" s="680"/>
      <c r="CZ32" s="681">
        <v>0</v>
      </c>
      <c r="DA32" s="699"/>
      <c r="DB32" s="699"/>
      <c r="DC32" s="700"/>
      <c r="DD32" s="684">
        <v>7</v>
      </c>
      <c r="DE32" s="679"/>
      <c r="DF32" s="679"/>
      <c r="DG32" s="679"/>
      <c r="DH32" s="679"/>
      <c r="DI32" s="679"/>
      <c r="DJ32" s="679"/>
      <c r="DK32" s="680"/>
      <c r="DL32" s="684">
        <v>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2638934</v>
      </c>
      <c r="S33" s="679"/>
      <c r="T33" s="679"/>
      <c r="U33" s="679"/>
      <c r="V33" s="679"/>
      <c r="W33" s="679"/>
      <c r="X33" s="679"/>
      <c r="Y33" s="680"/>
      <c r="Z33" s="715">
        <v>6.3</v>
      </c>
      <c r="AA33" s="715"/>
      <c r="AB33" s="715"/>
      <c r="AC33" s="715"/>
      <c r="AD33" s="716" t="s">
        <v>138</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99.9</v>
      </c>
      <c r="BH33" s="663"/>
      <c r="BI33" s="663"/>
      <c r="BJ33" s="663"/>
      <c r="BK33" s="663"/>
      <c r="BL33" s="663"/>
      <c r="BM33" s="706">
        <v>99.6</v>
      </c>
      <c r="BN33" s="663"/>
      <c r="BO33" s="663"/>
      <c r="BP33" s="663"/>
      <c r="BQ33" s="727"/>
      <c r="BR33" s="742">
        <v>99.9</v>
      </c>
      <c r="BS33" s="663"/>
      <c r="BT33" s="663"/>
      <c r="BU33" s="663"/>
      <c r="BV33" s="663"/>
      <c r="BW33" s="663"/>
      <c r="BX33" s="706">
        <v>99.4</v>
      </c>
      <c r="BY33" s="663"/>
      <c r="BZ33" s="663"/>
      <c r="CA33" s="663"/>
      <c r="CB33" s="727"/>
      <c r="CD33" s="711" t="s">
        <v>319</v>
      </c>
      <c r="CE33" s="712"/>
      <c r="CF33" s="712"/>
      <c r="CG33" s="712"/>
      <c r="CH33" s="712"/>
      <c r="CI33" s="712"/>
      <c r="CJ33" s="712"/>
      <c r="CK33" s="712"/>
      <c r="CL33" s="712"/>
      <c r="CM33" s="712"/>
      <c r="CN33" s="712"/>
      <c r="CO33" s="712"/>
      <c r="CP33" s="712"/>
      <c r="CQ33" s="713"/>
      <c r="CR33" s="678">
        <v>17820083</v>
      </c>
      <c r="CS33" s="697"/>
      <c r="CT33" s="697"/>
      <c r="CU33" s="697"/>
      <c r="CV33" s="697"/>
      <c r="CW33" s="697"/>
      <c r="CX33" s="697"/>
      <c r="CY33" s="698"/>
      <c r="CZ33" s="681">
        <v>44.2</v>
      </c>
      <c r="DA33" s="699"/>
      <c r="DB33" s="699"/>
      <c r="DC33" s="700"/>
      <c r="DD33" s="684">
        <v>14294587</v>
      </c>
      <c r="DE33" s="697"/>
      <c r="DF33" s="697"/>
      <c r="DG33" s="697"/>
      <c r="DH33" s="697"/>
      <c r="DI33" s="697"/>
      <c r="DJ33" s="697"/>
      <c r="DK33" s="698"/>
      <c r="DL33" s="684">
        <v>10876813</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213206</v>
      </c>
      <c r="S34" s="679"/>
      <c r="T34" s="679"/>
      <c r="U34" s="679"/>
      <c r="V34" s="679"/>
      <c r="W34" s="679"/>
      <c r="X34" s="679"/>
      <c r="Y34" s="680"/>
      <c r="Z34" s="715">
        <v>0.5</v>
      </c>
      <c r="AA34" s="715"/>
      <c r="AB34" s="715"/>
      <c r="AC34" s="715"/>
      <c r="AD34" s="716">
        <v>121200</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6396613</v>
      </c>
      <c r="CS34" s="679"/>
      <c r="CT34" s="679"/>
      <c r="CU34" s="679"/>
      <c r="CV34" s="679"/>
      <c r="CW34" s="679"/>
      <c r="CX34" s="679"/>
      <c r="CY34" s="680"/>
      <c r="CZ34" s="681">
        <v>15.9</v>
      </c>
      <c r="DA34" s="699"/>
      <c r="DB34" s="699"/>
      <c r="DC34" s="700"/>
      <c r="DD34" s="684">
        <v>4728580</v>
      </c>
      <c r="DE34" s="679"/>
      <c r="DF34" s="679"/>
      <c r="DG34" s="679"/>
      <c r="DH34" s="679"/>
      <c r="DI34" s="679"/>
      <c r="DJ34" s="679"/>
      <c r="DK34" s="680"/>
      <c r="DL34" s="684">
        <v>4076019</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27551</v>
      </c>
      <c r="S35" s="679"/>
      <c r="T35" s="679"/>
      <c r="U35" s="679"/>
      <c r="V35" s="679"/>
      <c r="W35" s="679"/>
      <c r="X35" s="679"/>
      <c r="Y35" s="680"/>
      <c r="Z35" s="715">
        <v>0.1</v>
      </c>
      <c r="AA35" s="715"/>
      <c r="AB35" s="715"/>
      <c r="AC35" s="715"/>
      <c r="AD35" s="716" t="s">
        <v>238</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613991</v>
      </c>
      <c r="CS35" s="697"/>
      <c r="CT35" s="697"/>
      <c r="CU35" s="697"/>
      <c r="CV35" s="697"/>
      <c r="CW35" s="697"/>
      <c r="CX35" s="697"/>
      <c r="CY35" s="698"/>
      <c r="CZ35" s="681">
        <v>1.5</v>
      </c>
      <c r="DA35" s="699"/>
      <c r="DB35" s="699"/>
      <c r="DC35" s="700"/>
      <c r="DD35" s="684">
        <v>577707</v>
      </c>
      <c r="DE35" s="697"/>
      <c r="DF35" s="697"/>
      <c r="DG35" s="697"/>
      <c r="DH35" s="697"/>
      <c r="DI35" s="697"/>
      <c r="DJ35" s="697"/>
      <c r="DK35" s="698"/>
      <c r="DL35" s="684">
        <v>577707</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767765</v>
      </c>
      <c r="S36" s="679"/>
      <c r="T36" s="679"/>
      <c r="U36" s="679"/>
      <c r="V36" s="679"/>
      <c r="W36" s="679"/>
      <c r="X36" s="679"/>
      <c r="Y36" s="680"/>
      <c r="Z36" s="715">
        <v>1.8</v>
      </c>
      <c r="AA36" s="715"/>
      <c r="AB36" s="715"/>
      <c r="AC36" s="715"/>
      <c r="AD36" s="716" t="s">
        <v>238</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6262382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47151</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5954648</v>
      </c>
      <c r="CS36" s="679"/>
      <c r="CT36" s="679"/>
      <c r="CU36" s="679"/>
      <c r="CV36" s="679"/>
      <c r="CW36" s="679"/>
      <c r="CX36" s="679"/>
      <c r="CY36" s="680"/>
      <c r="CZ36" s="681">
        <v>14.8</v>
      </c>
      <c r="DA36" s="699"/>
      <c r="DB36" s="699"/>
      <c r="DC36" s="700"/>
      <c r="DD36" s="684">
        <v>4920362</v>
      </c>
      <c r="DE36" s="679"/>
      <c r="DF36" s="679"/>
      <c r="DG36" s="679"/>
      <c r="DH36" s="679"/>
      <c r="DI36" s="679"/>
      <c r="DJ36" s="679"/>
      <c r="DK36" s="680"/>
      <c r="DL36" s="684">
        <v>3468872</v>
      </c>
      <c r="DM36" s="679"/>
      <c r="DN36" s="679"/>
      <c r="DO36" s="679"/>
      <c r="DP36" s="679"/>
      <c r="DQ36" s="679"/>
      <c r="DR36" s="679"/>
      <c r="DS36" s="679"/>
      <c r="DT36" s="679"/>
      <c r="DU36" s="679"/>
      <c r="DV36" s="680"/>
      <c r="DW36" s="681">
        <v>13.7</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1917787</v>
      </c>
      <c r="S37" s="679"/>
      <c r="T37" s="679"/>
      <c r="U37" s="679"/>
      <c r="V37" s="679"/>
      <c r="W37" s="679"/>
      <c r="X37" s="679"/>
      <c r="Y37" s="680"/>
      <c r="Z37" s="715">
        <v>4.5999999999999996</v>
      </c>
      <c r="AA37" s="715"/>
      <c r="AB37" s="715"/>
      <c r="AC37" s="715"/>
      <c r="AD37" s="716" t="s">
        <v>128</v>
      </c>
      <c r="AE37" s="716"/>
      <c r="AF37" s="716"/>
      <c r="AG37" s="716"/>
      <c r="AH37" s="716"/>
      <c r="AI37" s="716"/>
      <c r="AJ37" s="716"/>
      <c r="AK37" s="716"/>
      <c r="AL37" s="681" t="s">
        <v>238</v>
      </c>
      <c r="AM37" s="682"/>
      <c r="AN37" s="682"/>
      <c r="AO37" s="717"/>
      <c r="AQ37" s="718" t="s">
        <v>331</v>
      </c>
      <c r="AR37" s="719"/>
      <c r="AS37" s="719"/>
      <c r="AT37" s="719"/>
      <c r="AU37" s="719"/>
      <c r="AV37" s="719"/>
      <c r="AW37" s="719"/>
      <c r="AX37" s="719"/>
      <c r="AY37" s="720"/>
      <c r="AZ37" s="678">
        <v>2449418</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18982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1554155</v>
      </c>
      <c r="CS37" s="697"/>
      <c r="CT37" s="697"/>
      <c r="CU37" s="697"/>
      <c r="CV37" s="697"/>
      <c r="CW37" s="697"/>
      <c r="CX37" s="697"/>
      <c r="CY37" s="698"/>
      <c r="CZ37" s="681">
        <v>3.9</v>
      </c>
      <c r="DA37" s="699"/>
      <c r="DB37" s="699"/>
      <c r="DC37" s="700"/>
      <c r="DD37" s="684">
        <v>1554155</v>
      </c>
      <c r="DE37" s="697"/>
      <c r="DF37" s="697"/>
      <c r="DG37" s="697"/>
      <c r="DH37" s="697"/>
      <c r="DI37" s="697"/>
      <c r="DJ37" s="697"/>
      <c r="DK37" s="698"/>
      <c r="DL37" s="684">
        <v>1308267</v>
      </c>
      <c r="DM37" s="697"/>
      <c r="DN37" s="697"/>
      <c r="DO37" s="697"/>
      <c r="DP37" s="697"/>
      <c r="DQ37" s="697"/>
      <c r="DR37" s="697"/>
      <c r="DS37" s="697"/>
      <c r="DT37" s="697"/>
      <c r="DU37" s="697"/>
      <c r="DV37" s="698"/>
      <c r="DW37" s="681">
        <v>5.2</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1642772</v>
      </c>
      <c r="S38" s="679"/>
      <c r="T38" s="679"/>
      <c r="U38" s="679"/>
      <c r="V38" s="679"/>
      <c r="W38" s="679"/>
      <c r="X38" s="679"/>
      <c r="Y38" s="680"/>
      <c r="Z38" s="715">
        <v>3.9</v>
      </c>
      <c r="AA38" s="715"/>
      <c r="AB38" s="715"/>
      <c r="AC38" s="715"/>
      <c r="AD38" s="716">
        <v>33011</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806829</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14088</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3002837</v>
      </c>
      <c r="CS38" s="679"/>
      <c r="CT38" s="679"/>
      <c r="CU38" s="679"/>
      <c r="CV38" s="679"/>
      <c r="CW38" s="679"/>
      <c r="CX38" s="679"/>
      <c r="CY38" s="680"/>
      <c r="CZ38" s="681">
        <v>7.5</v>
      </c>
      <c r="DA38" s="699"/>
      <c r="DB38" s="699"/>
      <c r="DC38" s="700"/>
      <c r="DD38" s="684">
        <v>2484825</v>
      </c>
      <c r="DE38" s="679"/>
      <c r="DF38" s="679"/>
      <c r="DG38" s="679"/>
      <c r="DH38" s="679"/>
      <c r="DI38" s="679"/>
      <c r="DJ38" s="679"/>
      <c r="DK38" s="680"/>
      <c r="DL38" s="684">
        <v>2433802</v>
      </c>
      <c r="DM38" s="679"/>
      <c r="DN38" s="679"/>
      <c r="DO38" s="679"/>
      <c r="DP38" s="679"/>
      <c r="DQ38" s="679"/>
      <c r="DR38" s="679"/>
      <c r="DS38" s="679"/>
      <c r="DT38" s="679"/>
      <c r="DU38" s="679"/>
      <c r="DV38" s="680"/>
      <c r="DW38" s="681">
        <v>9.6</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944000</v>
      </c>
      <c r="S39" s="679"/>
      <c r="T39" s="679"/>
      <c r="U39" s="679"/>
      <c r="V39" s="679"/>
      <c r="W39" s="679"/>
      <c r="X39" s="679"/>
      <c r="Y39" s="680"/>
      <c r="Z39" s="715">
        <v>2.2000000000000002</v>
      </c>
      <c r="AA39" s="715"/>
      <c r="AB39" s="715"/>
      <c r="AC39" s="715"/>
      <c r="AD39" s="716" t="s">
        <v>138</v>
      </c>
      <c r="AE39" s="716"/>
      <c r="AF39" s="716"/>
      <c r="AG39" s="716"/>
      <c r="AH39" s="716"/>
      <c r="AI39" s="716"/>
      <c r="AJ39" s="716"/>
      <c r="AK39" s="716"/>
      <c r="AL39" s="681" t="s">
        <v>138</v>
      </c>
      <c r="AM39" s="682"/>
      <c r="AN39" s="682"/>
      <c r="AO39" s="717"/>
      <c r="AQ39" s="718" t="s">
        <v>339</v>
      </c>
      <c r="AR39" s="719"/>
      <c r="AS39" s="719"/>
      <c r="AT39" s="719"/>
      <c r="AU39" s="719"/>
      <c r="AV39" s="719"/>
      <c r="AW39" s="719"/>
      <c r="AX39" s="719"/>
      <c r="AY39" s="720"/>
      <c r="AZ39" s="678">
        <v>10049</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22454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347143</v>
      </c>
      <c r="CS39" s="697"/>
      <c r="CT39" s="697"/>
      <c r="CU39" s="697"/>
      <c r="CV39" s="697"/>
      <c r="CW39" s="697"/>
      <c r="CX39" s="697"/>
      <c r="CY39" s="698"/>
      <c r="CZ39" s="681">
        <v>0.9</v>
      </c>
      <c r="DA39" s="699"/>
      <c r="DB39" s="699"/>
      <c r="DC39" s="700"/>
      <c r="DD39" s="684">
        <v>302262</v>
      </c>
      <c r="DE39" s="697"/>
      <c r="DF39" s="697"/>
      <c r="DG39" s="697"/>
      <c r="DH39" s="697"/>
      <c r="DI39" s="697"/>
      <c r="DJ39" s="697"/>
      <c r="DK39" s="698"/>
      <c r="DL39" s="684" t="s">
        <v>128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128</v>
      </c>
      <c r="AA40" s="715"/>
      <c r="AB40" s="715"/>
      <c r="AC40" s="715"/>
      <c r="AD40" s="716" t="s">
        <v>138</v>
      </c>
      <c r="AE40" s="716"/>
      <c r="AF40" s="716"/>
      <c r="AG40" s="716"/>
      <c r="AH40" s="716"/>
      <c r="AI40" s="716"/>
      <c r="AJ40" s="716"/>
      <c r="AK40" s="716"/>
      <c r="AL40" s="681" t="s">
        <v>128</v>
      </c>
      <c r="AM40" s="682"/>
      <c r="AN40" s="682"/>
      <c r="AO40" s="717"/>
      <c r="AQ40" s="718" t="s">
        <v>343</v>
      </c>
      <c r="AR40" s="719"/>
      <c r="AS40" s="719"/>
      <c r="AT40" s="719"/>
      <c r="AU40" s="719"/>
      <c r="AV40" s="719"/>
      <c r="AW40" s="719"/>
      <c r="AX40" s="719"/>
      <c r="AY40" s="720"/>
      <c r="AZ40" s="678">
        <v>3298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99</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1504851</v>
      </c>
      <c r="CS40" s="679"/>
      <c r="CT40" s="679"/>
      <c r="CU40" s="679"/>
      <c r="CV40" s="679"/>
      <c r="CW40" s="679"/>
      <c r="CX40" s="679"/>
      <c r="CY40" s="680"/>
      <c r="CZ40" s="681">
        <v>3.7</v>
      </c>
      <c r="DA40" s="699"/>
      <c r="DB40" s="699"/>
      <c r="DC40" s="700"/>
      <c r="DD40" s="684">
        <v>1280851</v>
      </c>
      <c r="DE40" s="679"/>
      <c r="DF40" s="679"/>
      <c r="DG40" s="679"/>
      <c r="DH40" s="679"/>
      <c r="DI40" s="679"/>
      <c r="DJ40" s="679"/>
      <c r="DK40" s="680"/>
      <c r="DL40" s="684">
        <v>320413</v>
      </c>
      <c r="DM40" s="679"/>
      <c r="DN40" s="679"/>
      <c r="DO40" s="679"/>
      <c r="DP40" s="679"/>
      <c r="DQ40" s="679"/>
      <c r="DR40" s="679"/>
      <c r="DS40" s="679"/>
      <c r="DT40" s="679"/>
      <c r="DU40" s="679"/>
      <c r="DV40" s="680"/>
      <c r="DW40" s="681">
        <v>1.3</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238</v>
      </c>
      <c r="S41" s="679"/>
      <c r="T41" s="679"/>
      <c r="U41" s="679"/>
      <c r="V41" s="679"/>
      <c r="W41" s="679"/>
      <c r="X41" s="679"/>
      <c r="Y41" s="680"/>
      <c r="Z41" s="715" t="s">
        <v>128</v>
      </c>
      <c r="AA41" s="715"/>
      <c r="AB41" s="715"/>
      <c r="AC41" s="715"/>
      <c r="AD41" s="716" t="s">
        <v>138</v>
      </c>
      <c r="AE41" s="716"/>
      <c r="AF41" s="716"/>
      <c r="AG41" s="716"/>
      <c r="AH41" s="716"/>
      <c r="AI41" s="716"/>
      <c r="AJ41" s="716"/>
      <c r="AK41" s="716"/>
      <c r="AL41" s="681" t="s">
        <v>238</v>
      </c>
      <c r="AM41" s="682"/>
      <c r="AN41" s="682"/>
      <c r="AO41" s="717"/>
      <c r="AQ41" s="718" t="s">
        <v>348</v>
      </c>
      <c r="AR41" s="719"/>
      <c r="AS41" s="719"/>
      <c r="AT41" s="719"/>
      <c r="AU41" s="719"/>
      <c r="AV41" s="719"/>
      <c r="AW41" s="719"/>
      <c r="AX41" s="719"/>
      <c r="AY41" s="720"/>
      <c r="AZ41" s="678">
        <v>584011</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128</v>
      </c>
      <c r="DA41" s="699"/>
      <c r="DB41" s="699"/>
      <c r="DC41" s="700"/>
      <c r="DD41" s="684" t="s">
        <v>138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41995885</v>
      </c>
      <c r="S42" s="701"/>
      <c r="T42" s="701"/>
      <c r="U42" s="701"/>
      <c r="V42" s="701"/>
      <c r="W42" s="701"/>
      <c r="X42" s="701"/>
      <c r="Y42" s="703"/>
      <c r="Z42" s="704">
        <v>100</v>
      </c>
      <c r="AA42" s="704"/>
      <c r="AB42" s="704"/>
      <c r="AC42" s="704"/>
      <c r="AD42" s="705">
        <v>25351273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2408777</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293</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5742252</v>
      </c>
      <c r="CS42" s="679"/>
      <c r="CT42" s="679"/>
      <c r="CU42" s="679"/>
      <c r="CV42" s="679"/>
      <c r="CW42" s="679"/>
      <c r="CX42" s="679"/>
      <c r="CY42" s="680"/>
      <c r="CZ42" s="681">
        <v>14.3</v>
      </c>
      <c r="DA42" s="682"/>
      <c r="DB42" s="682"/>
      <c r="DC42" s="683"/>
      <c r="DD42" s="684">
        <v>3095010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198305</v>
      </c>
      <c r="CS43" s="697"/>
      <c r="CT43" s="697"/>
      <c r="CU43" s="697"/>
      <c r="CV43" s="697"/>
      <c r="CW43" s="697"/>
      <c r="CX43" s="697"/>
      <c r="CY43" s="698"/>
      <c r="CZ43" s="681">
        <v>0.5</v>
      </c>
      <c r="DA43" s="699"/>
      <c r="DB43" s="699"/>
      <c r="DC43" s="700"/>
      <c r="DD43" s="684">
        <v>196592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5742252</v>
      </c>
      <c r="CS44" s="679"/>
      <c r="CT44" s="679"/>
      <c r="CU44" s="679"/>
      <c r="CV44" s="679"/>
      <c r="CW44" s="679"/>
      <c r="CX44" s="679"/>
      <c r="CY44" s="680"/>
      <c r="CZ44" s="681">
        <v>14.3</v>
      </c>
      <c r="DA44" s="682"/>
      <c r="DB44" s="682"/>
      <c r="DC44" s="683"/>
      <c r="DD44" s="684">
        <v>3095010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2487095</v>
      </c>
      <c r="CS45" s="697"/>
      <c r="CT45" s="697"/>
      <c r="CU45" s="697"/>
      <c r="CV45" s="697"/>
      <c r="CW45" s="697"/>
      <c r="CX45" s="697"/>
      <c r="CY45" s="698"/>
      <c r="CZ45" s="681">
        <v>6.2</v>
      </c>
      <c r="DA45" s="699"/>
      <c r="DB45" s="699"/>
      <c r="DC45" s="700"/>
      <c r="DD45" s="684">
        <v>852441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2982657</v>
      </c>
      <c r="CS46" s="679"/>
      <c r="CT46" s="679"/>
      <c r="CU46" s="679"/>
      <c r="CV46" s="679"/>
      <c r="CW46" s="679"/>
      <c r="CX46" s="679"/>
      <c r="CY46" s="680"/>
      <c r="CZ46" s="681">
        <v>7.4</v>
      </c>
      <c r="DA46" s="682"/>
      <c r="DB46" s="682"/>
      <c r="DC46" s="683"/>
      <c r="DD46" s="684">
        <v>2004971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128</v>
      </c>
      <c r="CS47" s="697"/>
      <c r="CT47" s="697"/>
      <c r="CU47" s="697"/>
      <c r="CV47" s="697"/>
      <c r="CW47" s="697"/>
      <c r="CX47" s="697"/>
      <c r="CY47" s="698"/>
      <c r="CZ47" s="681" t="s">
        <v>128</v>
      </c>
      <c r="DA47" s="699"/>
      <c r="DB47" s="699"/>
      <c r="DC47" s="700"/>
      <c r="DD47" s="684" t="s">
        <v>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40289900</v>
      </c>
      <c r="CS49" s="663"/>
      <c r="CT49" s="663"/>
      <c r="CU49" s="663"/>
      <c r="CV49" s="663"/>
      <c r="CW49" s="663"/>
      <c r="CX49" s="663"/>
      <c r="CY49" s="664"/>
      <c r="CZ49" s="665">
        <v>100</v>
      </c>
      <c r="DA49" s="666"/>
      <c r="DB49" s="666"/>
      <c r="DC49" s="667"/>
      <c r="DD49" s="668">
        <v>27847551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WuyImTxRnQKycAv2M5SHG24/4eTekSTFUlyXRZ1uCaQ7n4qtypX8rTeOCtuZPvCyH5TYVRl2znqkGmKA9jK4A==" saltValue="u4p2ASZjzOze/ZPyMcrqt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40596</v>
      </c>
      <c r="R7" s="1198"/>
      <c r="S7" s="1198"/>
      <c r="T7" s="1198"/>
      <c r="U7" s="1198"/>
      <c r="V7" s="1198">
        <v>39012</v>
      </c>
      <c r="W7" s="1198"/>
      <c r="X7" s="1198"/>
      <c r="Y7" s="1198"/>
      <c r="Z7" s="1198"/>
      <c r="AA7" s="1198">
        <v>1583</v>
      </c>
      <c r="AB7" s="1198"/>
      <c r="AC7" s="1198"/>
      <c r="AD7" s="1198"/>
      <c r="AE7" s="1199"/>
      <c r="AF7" s="1200">
        <v>1331</v>
      </c>
      <c r="AG7" s="1201"/>
      <c r="AH7" s="1201"/>
      <c r="AI7" s="1201"/>
      <c r="AJ7" s="1202"/>
      <c r="AK7" s="1184" t="s">
        <v>597</v>
      </c>
      <c r="AL7" s="1185"/>
      <c r="AM7" s="1185"/>
      <c r="AN7" s="1185"/>
      <c r="AO7" s="1185"/>
      <c r="AP7" s="1185">
        <v>9519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609</v>
      </c>
      <c r="BT7" s="1189"/>
      <c r="BU7" s="1189"/>
      <c r="BV7" s="1189"/>
      <c r="BW7" s="1189"/>
      <c r="BX7" s="1189"/>
      <c r="BY7" s="1189"/>
      <c r="BZ7" s="1189"/>
      <c r="CA7" s="1189"/>
      <c r="CB7" s="1189"/>
      <c r="CC7" s="1189"/>
      <c r="CD7" s="1189"/>
      <c r="CE7" s="1189"/>
      <c r="CF7" s="1189"/>
      <c r="CG7" s="1190"/>
      <c r="CH7" s="1181">
        <v>-1</v>
      </c>
      <c r="CI7" s="1182"/>
      <c r="CJ7" s="1182"/>
      <c r="CK7" s="1182"/>
      <c r="CL7" s="1183"/>
      <c r="CM7" s="1181">
        <v>473</v>
      </c>
      <c r="CN7" s="1182"/>
      <c r="CO7" s="1182"/>
      <c r="CP7" s="1182"/>
      <c r="CQ7" s="1183"/>
      <c r="CR7" s="1181">
        <v>279</v>
      </c>
      <c r="CS7" s="1182"/>
      <c r="CT7" s="1182"/>
      <c r="CU7" s="1182"/>
      <c r="CV7" s="1183"/>
      <c r="CW7" s="1181" t="s">
        <v>606</v>
      </c>
      <c r="CX7" s="1182"/>
      <c r="CY7" s="1182"/>
      <c r="CZ7" s="1182"/>
      <c r="DA7" s="1183"/>
      <c r="DB7" s="1181" t="s">
        <v>606</v>
      </c>
      <c r="DC7" s="1182"/>
      <c r="DD7" s="1182"/>
      <c r="DE7" s="1182"/>
      <c r="DF7" s="1183"/>
      <c r="DG7" s="1181" t="s">
        <v>608</v>
      </c>
      <c r="DH7" s="1182"/>
      <c r="DI7" s="1182"/>
      <c r="DJ7" s="1182"/>
      <c r="DK7" s="1183"/>
      <c r="DL7" s="1181" t="s">
        <v>606</v>
      </c>
      <c r="DM7" s="1182"/>
      <c r="DN7" s="1182"/>
      <c r="DO7" s="1182"/>
      <c r="DP7" s="1183"/>
      <c r="DQ7" s="1181" t="s">
        <v>608</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900</v>
      </c>
      <c r="R8" s="1137"/>
      <c r="S8" s="1137"/>
      <c r="T8" s="1137"/>
      <c r="U8" s="1137"/>
      <c r="V8" s="1137">
        <v>900</v>
      </c>
      <c r="W8" s="1137"/>
      <c r="X8" s="1137"/>
      <c r="Y8" s="1137"/>
      <c r="Z8" s="1137"/>
      <c r="AA8" s="1137" t="s">
        <v>597</v>
      </c>
      <c r="AB8" s="1137"/>
      <c r="AC8" s="1137"/>
      <c r="AD8" s="1137"/>
      <c r="AE8" s="1138"/>
      <c r="AF8" s="1112" t="s">
        <v>389</v>
      </c>
      <c r="AG8" s="1113"/>
      <c r="AH8" s="1113"/>
      <c r="AI8" s="1113"/>
      <c r="AJ8" s="1114"/>
      <c r="AK8" s="1179">
        <v>286</v>
      </c>
      <c r="AL8" s="1180"/>
      <c r="AM8" s="1180"/>
      <c r="AN8" s="1180"/>
      <c r="AO8" s="1180"/>
      <c r="AP8" s="1180" t="s">
        <v>597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607</v>
      </c>
      <c r="BT8" s="1108"/>
      <c r="BU8" s="1108"/>
      <c r="BV8" s="1108"/>
      <c r="BW8" s="1108"/>
      <c r="BX8" s="1108"/>
      <c r="BY8" s="1108"/>
      <c r="BZ8" s="1108"/>
      <c r="CA8" s="1108"/>
      <c r="CB8" s="1108"/>
      <c r="CC8" s="1108"/>
      <c r="CD8" s="1108"/>
      <c r="CE8" s="1108"/>
      <c r="CF8" s="1108"/>
      <c r="CG8" s="1109"/>
      <c r="CH8" s="1082">
        <v>3</v>
      </c>
      <c r="CI8" s="1083"/>
      <c r="CJ8" s="1083"/>
      <c r="CK8" s="1083"/>
      <c r="CL8" s="1084"/>
      <c r="CM8" s="1082">
        <v>101</v>
      </c>
      <c r="CN8" s="1083"/>
      <c r="CO8" s="1083"/>
      <c r="CP8" s="1083"/>
      <c r="CQ8" s="1084"/>
      <c r="CR8" s="1082">
        <v>10</v>
      </c>
      <c r="CS8" s="1083"/>
      <c r="CT8" s="1083"/>
      <c r="CU8" s="1083"/>
      <c r="CV8" s="1084"/>
      <c r="CW8" s="1082" t="s">
        <v>608</v>
      </c>
      <c r="CX8" s="1083"/>
      <c r="CY8" s="1083"/>
      <c r="CZ8" s="1083"/>
      <c r="DA8" s="1084"/>
      <c r="DB8" s="1082" t="s">
        <v>608</v>
      </c>
      <c r="DC8" s="1083"/>
      <c r="DD8" s="1083"/>
      <c r="DE8" s="1083"/>
      <c r="DF8" s="1084"/>
      <c r="DG8" s="1082">
        <v>634</v>
      </c>
      <c r="DH8" s="1083"/>
      <c r="DI8" s="1083"/>
      <c r="DJ8" s="1083"/>
      <c r="DK8" s="1084"/>
      <c r="DL8" s="1082" t="s">
        <v>608</v>
      </c>
      <c r="DM8" s="1083"/>
      <c r="DN8" s="1083"/>
      <c r="DO8" s="1083"/>
      <c r="DP8" s="1084"/>
      <c r="DQ8" s="1082">
        <v>631</v>
      </c>
      <c r="DR8" s="1083"/>
      <c r="DS8" s="1083"/>
      <c r="DT8" s="1083"/>
      <c r="DU8" s="1084"/>
      <c r="DV8" s="1085"/>
      <c r="DW8" s="1086"/>
      <c r="DX8" s="1086"/>
      <c r="DY8" s="1086"/>
      <c r="DZ8" s="1087"/>
      <c r="EA8" s="255"/>
    </row>
    <row r="9" spans="1:131" s="256" customFormat="1" ht="26.25" customHeight="1" x14ac:dyDescent="0.15">
      <c r="A9" s="262">
        <v>3</v>
      </c>
      <c r="B9" s="1130" t="s">
        <v>390</v>
      </c>
      <c r="C9" s="1131"/>
      <c r="D9" s="1131"/>
      <c r="E9" s="1131"/>
      <c r="F9" s="1131"/>
      <c r="G9" s="1131"/>
      <c r="H9" s="1131"/>
      <c r="I9" s="1131"/>
      <c r="J9" s="1131"/>
      <c r="K9" s="1131"/>
      <c r="L9" s="1131"/>
      <c r="M9" s="1131"/>
      <c r="N9" s="1131"/>
      <c r="O9" s="1131"/>
      <c r="P9" s="1132"/>
      <c r="Q9" s="1136">
        <v>856</v>
      </c>
      <c r="R9" s="1137"/>
      <c r="S9" s="1137"/>
      <c r="T9" s="1137"/>
      <c r="U9" s="1137"/>
      <c r="V9" s="1137">
        <v>748</v>
      </c>
      <c r="W9" s="1137"/>
      <c r="X9" s="1137"/>
      <c r="Y9" s="1137"/>
      <c r="Z9" s="1137"/>
      <c r="AA9" s="1137">
        <v>108</v>
      </c>
      <c r="AB9" s="1137"/>
      <c r="AC9" s="1137"/>
      <c r="AD9" s="1137"/>
      <c r="AE9" s="1138"/>
      <c r="AF9" s="1112">
        <v>4</v>
      </c>
      <c r="AG9" s="1113"/>
      <c r="AH9" s="1113"/>
      <c r="AI9" s="1113"/>
      <c r="AJ9" s="1114"/>
      <c r="AK9" s="1179">
        <v>655</v>
      </c>
      <c r="AL9" s="1180"/>
      <c r="AM9" s="1180"/>
      <c r="AN9" s="1180"/>
      <c r="AO9" s="1180"/>
      <c r="AP9" s="1180">
        <v>1768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391</v>
      </c>
      <c r="C10" s="1131"/>
      <c r="D10" s="1131"/>
      <c r="E10" s="1131"/>
      <c r="F10" s="1131"/>
      <c r="G10" s="1131"/>
      <c r="H10" s="1131"/>
      <c r="I10" s="1131"/>
      <c r="J10" s="1131"/>
      <c r="K10" s="1131"/>
      <c r="L10" s="1131"/>
      <c r="M10" s="1131"/>
      <c r="N10" s="1131"/>
      <c r="O10" s="1131"/>
      <c r="P10" s="1132"/>
      <c r="Q10" s="1136">
        <v>711</v>
      </c>
      <c r="R10" s="1137"/>
      <c r="S10" s="1137"/>
      <c r="T10" s="1137"/>
      <c r="U10" s="1137"/>
      <c r="V10" s="1137">
        <v>699</v>
      </c>
      <c r="W10" s="1137"/>
      <c r="X10" s="1137"/>
      <c r="Y10" s="1137"/>
      <c r="Z10" s="1137"/>
      <c r="AA10" s="1137">
        <v>13</v>
      </c>
      <c r="AB10" s="1137"/>
      <c r="AC10" s="1137"/>
      <c r="AD10" s="1137"/>
      <c r="AE10" s="1138"/>
      <c r="AF10" s="1112" t="s">
        <v>392</v>
      </c>
      <c r="AG10" s="1113"/>
      <c r="AH10" s="1113"/>
      <c r="AI10" s="1113"/>
      <c r="AJ10" s="1114"/>
      <c r="AK10" s="1179">
        <v>562</v>
      </c>
      <c r="AL10" s="1180"/>
      <c r="AM10" s="1180"/>
      <c r="AN10" s="1180"/>
      <c r="AO10" s="1180"/>
      <c r="AP10" s="1180">
        <v>259</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t="s">
        <v>393</v>
      </c>
      <c r="C11" s="1131"/>
      <c r="D11" s="1131"/>
      <c r="E11" s="1131"/>
      <c r="F11" s="1131"/>
      <c r="G11" s="1131"/>
      <c r="H11" s="1131"/>
      <c r="I11" s="1131"/>
      <c r="J11" s="1131"/>
      <c r="K11" s="1131"/>
      <c r="L11" s="1131"/>
      <c r="M11" s="1131"/>
      <c r="N11" s="1131"/>
      <c r="O11" s="1131"/>
      <c r="P11" s="1132"/>
      <c r="Q11" s="1136">
        <v>428</v>
      </c>
      <c r="R11" s="1137"/>
      <c r="S11" s="1137"/>
      <c r="T11" s="1137"/>
      <c r="U11" s="1137"/>
      <c r="V11" s="1137">
        <v>427</v>
      </c>
      <c r="W11" s="1137"/>
      <c r="X11" s="1137"/>
      <c r="Y11" s="1137"/>
      <c r="Z11" s="1137"/>
      <c r="AA11" s="1137">
        <v>2</v>
      </c>
      <c r="AB11" s="1137"/>
      <c r="AC11" s="1137"/>
      <c r="AD11" s="1137"/>
      <c r="AE11" s="1138"/>
      <c r="AF11" s="1112">
        <v>2</v>
      </c>
      <c r="AG11" s="1113"/>
      <c r="AH11" s="1113"/>
      <c r="AI11" s="1113"/>
      <c r="AJ11" s="1114"/>
      <c r="AK11" s="1179" t="s">
        <v>597</v>
      </c>
      <c r="AL11" s="1180"/>
      <c r="AM11" s="1180"/>
      <c r="AN11" s="1180"/>
      <c r="AO11" s="1180"/>
      <c r="AP11" s="1180" t="s">
        <v>597</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t="s">
        <v>394</v>
      </c>
      <c r="C12" s="1131"/>
      <c r="D12" s="1131"/>
      <c r="E12" s="1131"/>
      <c r="F12" s="1131"/>
      <c r="G12" s="1131"/>
      <c r="H12" s="1131"/>
      <c r="I12" s="1131"/>
      <c r="J12" s="1131"/>
      <c r="K12" s="1131"/>
      <c r="L12" s="1131"/>
      <c r="M12" s="1131"/>
      <c r="N12" s="1131"/>
      <c r="O12" s="1131"/>
      <c r="P12" s="1132"/>
      <c r="Q12" s="1136">
        <v>8</v>
      </c>
      <c r="R12" s="1137"/>
      <c r="S12" s="1137"/>
      <c r="T12" s="1137"/>
      <c r="U12" s="1137"/>
      <c r="V12" s="1137">
        <v>8</v>
      </c>
      <c r="W12" s="1137"/>
      <c r="X12" s="1137"/>
      <c r="Y12" s="1137"/>
      <c r="Z12" s="1137"/>
      <c r="AA12" s="1137" t="s">
        <v>597</v>
      </c>
      <c r="AB12" s="1137"/>
      <c r="AC12" s="1137"/>
      <c r="AD12" s="1137"/>
      <c r="AE12" s="1138"/>
      <c r="AF12" s="1112" t="s">
        <v>597</v>
      </c>
      <c r="AG12" s="1113"/>
      <c r="AH12" s="1113"/>
      <c r="AI12" s="1113"/>
      <c r="AJ12" s="1114"/>
      <c r="AK12" s="1179" t="s">
        <v>597</v>
      </c>
      <c r="AL12" s="1180"/>
      <c r="AM12" s="1180"/>
      <c r="AN12" s="1180"/>
      <c r="AO12" s="1180"/>
      <c r="AP12" s="1180" t="s">
        <v>597</v>
      </c>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40" t="s">
        <v>397</v>
      </c>
      <c r="C23" s="1041"/>
      <c r="D23" s="1041"/>
      <c r="E23" s="1041"/>
      <c r="F23" s="1041"/>
      <c r="G23" s="1041"/>
      <c r="H23" s="1041"/>
      <c r="I23" s="1041"/>
      <c r="J23" s="1041"/>
      <c r="K23" s="1041"/>
      <c r="L23" s="1041"/>
      <c r="M23" s="1041"/>
      <c r="N23" s="1041"/>
      <c r="O23" s="1041"/>
      <c r="P23" s="1042"/>
      <c r="Q23" s="1161">
        <v>41996</v>
      </c>
      <c r="R23" s="1162"/>
      <c r="S23" s="1162"/>
      <c r="T23" s="1162"/>
      <c r="U23" s="1162"/>
      <c r="V23" s="1162">
        <v>40290</v>
      </c>
      <c r="W23" s="1162"/>
      <c r="X23" s="1162"/>
      <c r="Y23" s="1162"/>
      <c r="Z23" s="1162"/>
      <c r="AA23" s="1162">
        <v>1706</v>
      </c>
      <c r="AB23" s="1162"/>
      <c r="AC23" s="1162"/>
      <c r="AD23" s="1162"/>
      <c r="AE23" s="1163"/>
      <c r="AF23" s="1164">
        <v>1337</v>
      </c>
      <c r="AG23" s="1162"/>
      <c r="AH23" s="1162"/>
      <c r="AI23" s="1162"/>
      <c r="AJ23" s="1165"/>
      <c r="AK23" s="1166"/>
      <c r="AL23" s="1167"/>
      <c r="AM23" s="1167"/>
      <c r="AN23" s="1167"/>
      <c r="AO23" s="1167"/>
      <c r="AP23" s="1162">
        <v>11546</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37</v>
      </c>
      <c r="R28" s="1147"/>
      <c r="S28" s="1147"/>
      <c r="T28" s="1147"/>
      <c r="U28" s="1147"/>
      <c r="V28" s="1147">
        <v>37</v>
      </c>
      <c r="W28" s="1147"/>
      <c r="X28" s="1147"/>
      <c r="Y28" s="1147"/>
      <c r="Z28" s="1147"/>
      <c r="AA28" s="1147" t="s">
        <v>597</v>
      </c>
      <c r="AB28" s="1147"/>
      <c r="AC28" s="1147"/>
      <c r="AD28" s="1147"/>
      <c r="AE28" s="1148"/>
      <c r="AF28" s="1149" t="s">
        <v>389</v>
      </c>
      <c r="AG28" s="1147"/>
      <c r="AH28" s="1147"/>
      <c r="AI28" s="1147"/>
      <c r="AJ28" s="1150"/>
      <c r="AK28" s="1151">
        <v>8</v>
      </c>
      <c r="AL28" s="1139"/>
      <c r="AM28" s="1139"/>
      <c r="AN28" s="1139"/>
      <c r="AO28" s="1139"/>
      <c r="AP28" s="1139" t="s">
        <v>597</v>
      </c>
      <c r="AQ28" s="1139"/>
      <c r="AR28" s="1139"/>
      <c r="AS28" s="1139"/>
      <c r="AT28" s="1139"/>
      <c r="AU28" s="1139" t="s">
        <v>606</v>
      </c>
      <c r="AV28" s="1139"/>
      <c r="AW28" s="1139"/>
      <c r="AX28" s="1139"/>
      <c r="AY28" s="1139"/>
      <c r="AZ28" s="1140" t="s">
        <v>597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4</v>
      </c>
      <c r="R29" s="1137"/>
      <c r="S29" s="1137"/>
      <c r="T29" s="1137"/>
      <c r="U29" s="1137"/>
      <c r="V29" s="1137">
        <v>4</v>
      </c>
      <c r="W29" s="1137"/>
      <c r="X29" s="1137"/>
      <c r="Y29" s="1137"/>
      <c r="Z29" s="1137"/>
      <c r="AA29" s="1137" t="s">
        <v>597</v>
      </c>
      <c r="AB29" s="1137"/>
      <c r="AC29" s="1137"/>
      <c r="AD29" s="1137"/>
      <c r="AE29" s="1138"/>
      <c r="AF29" s="1112" t="s">
        <v>411</v>
      </c>
      <c r="AG29" s="1113"/>
      <c r="AH29" s="1113"/>
      <c r="AI29" s="1113"/>
      <c r="AJ29" s="1114"/>
      <c r="AK29" s="1073" t="s">
        <v>597</v>
      </c>
      <c r="AL29" s="1067"/>
      <c r="AM29" s="1067"/>
      <c r="AN29" s="1067"/>
      <c r="AO29" s="1067"/>
      <c r="AP29" s="1067" t="s">
        <v>597</v>
      </c>
      <c r="AQ29" s="1067"/>
      <c r="AR29" s="1067"/>
      <c r="AS29" s="1067"/>
      <c r="AT29" s="1067"/>
      <c r="AU29" s="1067" t="s">
        <v>606</v>
      </c>
      <c r="AV29" s="1067"/>
      <c r="AW29" s="1067"/>
      <c r="AX29" s="1067"/>
      <c r="AY29" s="1067"/>
      <c r="AZ29" s="1135" t="s">
        <v>597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412</v>
      </c>
      <c r="C30" s="1131"/>
      <c r="D30" s="1131"/>
      <c r="E30" s="1131"/>
      <c r="F30" s="1131"/>
      <c r="G30" s="1131"/>
      <c r="H30" s="1131"/>
      <c r="I30" s="1131"/>
      <c r="J30" s="1131"/>
      <c r="K30" s="1131"/>
      <c r="L30" s="1131"/>
      <c r="M30" s="1131"/>
      <c r="N30" s="1131"/>
      <c r="O30" s="1131"/>
      <c r="P30" s="1132"/>
      <c r="Q30" s="1136">
        <v>9810</v>
      </c>
      <c r="R30" s="1137"/>
      <c r="S30" s="1137"/>
      <c r="T30" s="1137"/>
      <c r="U30" s="1137"/>
      <c r="V30" s="1137">
        <v>9763</v>
      </c>
      <c r="W30" s="1137"/>
      <c r="X30" s="1137"/>
      <c r="Y30" s="1137"/>
      <c r="Z30" s="1137"/>
      <c r="AA30" s="1137">
        <v>47</v>
      </c>
      <c r="AB30" s="1137"/>
      <c r="AC30" s="1137"/>
      <c r="AD30" s="1137"/>
      <c r="AE30" s="1138"/>
      <c r="AF30" s="1112">
        <v>47</v>
      </c>
      <c r="AG30" s="1113"/>
      <c r="AH30" s="1113"/>
      <c r="AI30" s="1113"/>
      <c r="AJ30" s="1114"/>
      <c r="AK30" s="1073">
        <v>503</v>
      </c>
      <c r="AL30" s="1067"/>
      <c r="AM30" s="1067"/>
      <c r="AN30" s="1067"/>
      <c r="AO30" s="1067"/>
      <c r="AP30" s="1067" t="s">
        <v>597</v>
      </c>
      <c r="AQ30" s="1067"/>
      <c r="AR30" s="1067"/>
      <c r="AS30" s="1067"/>
      <c r="AT30" s="1067"/>
      <c r="AU30" s="1067" t="s">
        <v>606</v>
      </c>
      <c r="AV30" s="1067"/>
      <c r="AW30" s="1067"/>
      <c r="AX30" s="1067"/>
      <c r="AY30" s="1067"/>
      <c r="AZ30" s="1135" t="s">
        <v>597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413</v>
      </c>
      <c r="C31" s="1131"/>
      <c r="D31" s="1131"/>
      <c r="E31" s="1131"/>
      <c r="F31" s="1131"/>
      <c r="G31" s="1131"/>
      <c r="H31" s="1131"/>
      <c r="I31" s="1131"/>
      <c r="J31" s="1131"/>
      <c r="K31" s="1131"/>
      <c r="L31" s="1131"/>
      <c r="M31" s="1131"/>
      <c r="N31" s="1131"/>
      <c r="O31" s="1131"/>
      <c r="P31" s="1132"/>
      <c r="Q31" s="1136">
        <v>8463</v>
      </c>
      <c r="R31" s="1137"/>
      <c r="S31" s="1137"/>
      <c r="T31" s="1137"/>
      <c r="U31" s="1137"/>
      <c r="V31" s="1137">
        <v>8394</v>
      </c>
      <c r="W31" s="1137"/>
      <c r="X31" s="1137"/>
      <c r="Y31" s="1137"/>
      <c r="Z31" s="1137"/>
      <c r="AA31" s="1137">
        <v>68</v>
      </c>
      <c r="AB31" s="1137"/>
      <c r="AC31" s="1137"/>
      <c r="AD31" s="1137"/>
      <c r="AE31" s="1138"/>
      <c r="AF31" s="1112">
        <v>68</v>
      </c>
      <c r="AG31" s="1113"/>
      <c r="AH31" s="1113"/>
      <c r="AI31" s="1113"/>
      <c r="AJ31" s="1114"/>
      <c r="AK31" s="1073">
        <v>1250</v>
      </c>
      <c r="AL31" s="1067"/>
      <c r="AM31" s="1067"/>
      <c r="AN31" s="1067"/>
      <c r="AO31" s="1067"/>
      <c r="AP31" s="1067" t="s">
        <v>597</v>
      </c>
      <c r="AQ31" s="1067"/>
      <c r="AR31" s="1067"/>
      <c r="AS31" s="1067"/>
      <c r="AT31" s="1067"/>
      <c r="AU31" s="1067" t="s">
        <v>606</v>
      </c>
      <c r="AV31" s="1067"/>
      <c r="AW31" s="1067"/>
      <c r="AX31" s="1067"/>
      <c r="AY31" s="1067"/>
      <c r="AZ31" s="1135" t="s">
        <v>597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414</v>
      </c>
      <c r="C32" s="1131"/>
      <c r="D32" s="1131"/>
      <c r="E32" s="1131"/>
      <c r="F32" s="1131"/>
      <c r="G32" s="1131"/>
      <c r="H32" s="1131"/>
      <c r="I32" s="1131"/>
      <c r="J32" s="1131"/>
      <c r="K32" s="1131"/>
      <c r="L32" s="1131"/>
      <c r="M32" s="1131"/>
      <c r="N32" s="1131"/>
      <c r="O32" s="1131"/>
      <c r="P32" s="1132"/>
      <c r="Q32" s="1136">
        <v>1389</v>
      </c>
      <c r="R32" s="1137"/>
      <c r="S32" s="1137"/>
      <c r="T32" s="1137"/>
      <c r="U32" s="1137"/>
      <c r="V32" s="1137">
        <v>1387</v>
      </c>
      <c r="W32" s="1137"/>
      <c r="X32" s="1137"/>
      <c r="Y32" s="1137"/>
      <c r="Z32" s="1137"/>
      <c r="AA32" s="1137">
        <v>2</v>
      </c>
      <c r="AB32" s="1137"/>
      <c r="AC32" s="1137"/>
      <c r="AD32" s="1137"/>
      <c r="AE32" s="1138"/>
      <c r="AF32" s="1112">
        <v>2</v>
      </c>
      <c r="AG32" s="1113"/>
      <c r="AH32" s="1113"/>
      <c r="AI32" s="1113"/>
      <c r="AJ32" s="1114"/>
      <c r="AK32" s="1073">
        <v>222</v>
      </c>
      <c r="AL32" s="1067"/>
      <c r="AM32" s="1067"/>
      <c r="AN32" s="1067"/>
      <c r="AO32" s="1067"/>
      <c r="AP32" s="1067" t="s">
        <v>597</v>
      </c>
      <c r="AQ32" s="1067"/>
      <c r="AR32" s="1067"/>
      <c r="AS32" s="1067"/>
      <c r="AT32" s="1067"/>
      <c r="AU32" s="1067" t="s">
        <v>606</v>
      </c>
      <c r="AV32" s="1067"/>
      <c r="AW32" s="1067"/>
      <c r="AX32" s="1067"/>
      <c r="AY32" s="1067"/>
      <c r="AZ32" s="1135" t="s">
        <v>597</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14514</v>
      </c>
      <c r="R33" s="1137"/>
      <c r="S33" s="1137"/>
      <c r="T33" s="1137"/>
      <c r="U33" s="1137"/>
      <c r="V33" s="1137">
        <v>13674</v>
      </c>
      <c r="W33" s="1137"/>
      <c r="X33" s="1137"/>
      <c r="Y33" s="1137"/>
      <c r="Z33" s="1137"/>
      <c r="AA33" s="1137">
        <v>840</v>
      </c>
      <c r="AB33" s="1137"/>
      <c r="AC33" s="1137"/>
      <c r="AD33" s="1137"/>
      <c r="AE33" s="1138"/>
      <c r="AF33" s="1112">
        <v>6491</v>
      </c>
      <c r="AG33" s="1113"/>
      <c r="AH33" s="1113"/>
      <c r="AI33" s="1113"/>
      <c r="AJ33" s="1114"/>
      <c r="AK33" s="1073">
        <v>807</v>
      </c>
      <c r="AL33" s="1067"/>
      <c r="AM33" s="1067"/>
      <c r="AN33" s="1067"/>
      <c r="AO33" s="1067"/>
      <c r="AP33" s="1067">
        <v>1979</v>
      </c>
      <c r="AQ33" s="1067"/>
      <c r="AR33" s="1067"/>
      <c r="AS33" s="1067"/>
      <c r="AT33" s="1067"/>
      <c r="AU33" s="1067">
        <v>1023</v>
      </c>
      <c r="AV33" s="1067"/>
      <c r="AW33" s="1067"/>
      <c r="AX33" s="1067"/>
      <c r="AY33" s="1067"/>
      <c r="AZ33" s="1135" t="s">
        <v>597</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417</v>
      </c>
      <c r="C34" s="1131"/>
      <c r="D34" s="1131"/>
      <c r="E34" s="1131"/>
      <c r="F34" s="1131"/>
      <c r="G34" s="1131"/>
      <c r="H34" s="1131"/>
      <c r="I34" s="1131"/>
      <c r="J34" s="1131"/>
      <c r="K34" s="1131"/>
      <c r="L34" s="1131"/>
      <c r="M34" s="1131"/>
      <c r="N34" s="1131"/>
      <c r="O34" s="1131"/>
      <c r="P34" s="1132"/>
      <c r="Q34" s="1136">
        <v>2112</v>
      </c>
      <c r="R34" s="1137"/>
      <c r="S34" s="1137"/>
      <c r="T34" s="1137"/>
      <c r="U34" s="1137"/>
      <c r="V34" s="1137">
        <v>1804</v>
      </c>
      <c r="W34" s="1137"/>
      <c r="X34" s="1137"/>
      <c r="Y34" s="1137"/>
      <c r="Z34" s="1137"/>
      <c r="AA34" s="1137">
        <v>308</v>
      </c>
      <c r="AB34" s="1137"/>
      <c r="AC34" s="1137"/>
      <c r="AD34" s="1137"/>
      <c r="AE34" s="1138"/>
      <c r="AF34" s="1112">
        <v>1017</v>
      </c>
      <c r="AG34" s="1113"/>
      <c r="AH34" s="1113"/>
      <c r="AI34" s="1113"/>
      <c r="AJ34" s="1114"/>
      <c r="AK34" s="1073">
        <v>3</v>
      </c>
      <c r="AL34" s="1067"/>
      <c r="AM34" s="1067"/>
      <c r="AN34" s="1067"/>
      <c r="AO34" s="1067"/>
      <c r="AP34" s="1067">
        <v>496</v>
      </c>
      <c r="AQ34" s="1067"/>
      <c r="AR34" s="1067"/>
      <c r="AS34" s="1067"/>
      <c r="AT34" s="1067"/>
      <c r="AU34" s="1067">
        <v>1</v>
      </c>
      <c r="AV34" s="1067"/>
      <c r="AW34" s="1067"/>
      <c r="AX34" s="1067"/>
      <c r="AY34" s="1067"/>
      <c r="AZ34" s="1135" t="s">
        <v>597</v>
      </c>
      <c r="BA34" s="1135"/>
      <c r="BB34" s="1135"/>
      <c r="BC34" s="1135"/>
      <c r="BD34" s="1135"/>
      <c r="BE34" s="1125" t="s">
        <v>418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419</v>
      </c>
      <c r="C35" s="1131"/>
      <c r="D35" s="1131"/>
      <c r="E35" s="1131"/>
      <c r="F35" s="1131"/>
      <c r="G35" s="1131"/>
      <c r="H35" s="1131"/>
      <c r="I35" s="1131"/>
      <c r="J35" s="1131"/>
      <c r="K35" s="1131"/>
      <c r="L35" s="1131"/>
      <c r="M35" s="1131"/>
      <c r="N35" s="1131"/>
      <c r="O35" s="1131"/>
      <c r="P35" s="1132"/>
      <c r="Q35" s="1136">
        <v>3472</v>
      </c>
      <c r="R35" s="1137"/>
      <c r="S35" s="1137"/>
      <c r="T35" s="1137"/>
      <c r="U35" s="1137"/>
      <c r="V35" s="1137">
        <v>3447</v>
      </c>
      <c r="W35" s="1137"/>
      <c r="X35" s="1137"/>
      <c r="Y35" s="1137"/>
      <c r="Z35" s="1137"/>
      <c r="AA35" s="1137">
        <v>25</v>
      </c>
      <c r="AB35" s="1137"/>
      <c r="AC35" s="1137"/>
      <c r="AD35" s="1137"/>
      <c r="AE35" s="1138"/>
      <c r="AF35" s="1112">
        <v>229</v>
      </c>
      <c r="AG35" s="1113"/>
      <c r="AH35" s="1113"/>
      <c r="AI35" s="1113"/>
      <c r="AJ35" s="1114"/>
      <c r="AK35" s="1073">
        <v>2449</v>
      </c>
      <c r="AL35" s="1067"/>
      <c r="AM35" s="1067"/>
      <c r="AN35" s="1067"/>
      <c r="AO35" s="1067"/>
      <c r="AP35" s="1067">
        <v>20064</v>
      </c>
      <c r="AQ35" s="1067"/>
      <c r="AR35" s="1067"/>
      <c r="AS35" s="1067"/>
      <c r="AT35" s="1067"/>
      <c r="AU35" s="1067">
        <v>14907</v>
      </c>
      <c r="AV35" s="1067"/>
      <c r="AW35" s="1067"/>
      <c r="AX35" s="1067"/>
      <c r="AY35" s="1067"/>
      <c r="AZ35" s="1135" t="s">
        <v>597</v>
      </c>
      <c r="BA35" s="1135"/>
      <c r="BB35" s="1135"/>
      <c r="BC35" s="1135"/>
      <c r="BD35" s="1135"/>
      <c r="BE35" s="1125" t="s">
        <v>420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7"/>
      <c r="AM36" s="1067"/>
      <c r="AN36" s="1067"/>
      <c r="AO36" s="1067"/>
      <c r="AP36" s="1067"/>
      <c r="AQ36" s="1067"/>
      <c r="AR36" s="1067"/>
      <c r="AS36" s="1067"/>
      <c r="AT36" s="1067"/>
      <c r="AU36" s="1067"/>
      <c r="AV36" s="1067"/>
      <c r="AW36" s="1067"/>
      <c r="AX36" s="1067"/>
      <c r="AY36" s="1067"/>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7"/>
      <c r="AM37" s="1067"/>
      <c r="AN37" s="1067"/>
      <c r="AO37" s="1067"/>
      <c r="AP37" s="1067"/>
      <c r="AQ37" s="1067"/>
      <c r="AR37" s="1067"/>
      <c r="AS37" s="1067"/>
      <c r="AT37" s="1067"/>
      <c r="AU37" s="1067"/>
      <c r="AV37" s="1067"/>
      <c r="AW37" s="1067"/>
      <c r="AX37" s="1067"/>
      <c r="AY37" s="1067"/>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7"/>
      <c r="AM38" s="1067"/>
      <c r="AN38" s="1067"/>
      <c r="AO38" s="1067"/>
      <c r="AP38" s="1067"/>
      <c r="AQ38" s="1067"/>
      <c r="AR38" s="1067"/>
      <c r="AS38" s="1067"/>
      <c r="AT38" s="1067"/>
      <c r="AU38" s="1067"/>
      <c r="AV38" s="1067"/>
      <c r="AW38" s="1067"/>
      <c r="AX38" s="1067"/>
      <c r="AY38" s="1067"/>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7"/>
      <c r="AM39" s="1067"/>
      <c r="AN39" s="1067"/>
      <c r="AO39" s="1067"/>
      <c r="AP39" s="1067"/>
      <c r="AQ39" s="1067"/>
      <c r="AR39" s="1067"/>
      <c r="AS39" s="1067"/>
      <c r="AT39" s="1067"/>
      <c r="AU39" s="1067"/>
      <c r="AV39" s="1067"/>
      <c r="AW39" s="1067"/>
      <c r="AX39" s="1067"/>
      <c r="AY39" s="1067"/>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7"/>
      <c r="AM40" s="1067"/>
      <c r="AN40" s="1067"/>
      <c r="AO40" s="1067"/>
      <c r="AP40" s="1067"/>
      <c r="AQ40" s="1067"/>
      <c r="AR40" s="1067"/>
      <c r="AS40" s="1067"/>
      <c r="AT40" s="1067"/>
      <c r="AU40" s="1067"/>
      <c r="AV40" s="1067"/>
      <c r="AW40" s="1067"/>
      <c r="AX40" s="1067"/>
      <c r="AY40" s="1067"/>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7"/>
      <c r="AM41" s="1067"/>
      <c r="AN41" s="1067"/>
      <c r="AO41" s="1067"/>
      <c r="AP41" s="1067"/>
      <c r="AQ41" s="1067"/>
      <c r="AR41" s="1067"/>
      <c r="AS41" s="1067"/>
      <c r="AT41" s="1067"/>
      <c r="AU41" s="1067"/>
      <c r="AV41" s="1067"/>
      <c r="AW41" s="1067"/>
      <c r="AX41" s="1067"/>
      <c r="AY41" s="1067"/>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7"/>
      <c r="AM42" s="1067"/>
      <c r="AN42" s="1067"/>
      <c r="AO42" s="1067"/>
      <c r="AP42" s="1067"/>
      <c r="AQ42" s="1067"/>
      <c r="AR42" s="1067"/>
      <c r="AS42" s="1067"/>
      <c r="AT42" s="1067"/>
      <c r="AU42" s="1067"/>
      <c r="AV42" s="1067"/>
      <c r="AW42" s="1067"/>
      <c r="AX42" s="1067"/>
      <c r="AY42" s="1067"/>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7"/>
      <c r="AM43" s="1067"/>
      <c r="AN43" s="1067"/>
      <c r="AO43" s="1067"/>
      <c r="AP43" s="1067"/>
      <c r="AQ43" s="1067"/>
      <c r="AR43" s="1067"/>
      <c r="AS43" s="1067"/>
      <c r="AT43" s="1067"/>
      <c r="AU43" s="1067"/>
      <c r="AV43" s="1067"/>
      <c r="AW43" s="1067"/>
      <c r="AX43" s="1067"/>
      <c r="AY43" s="1067"/>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7"/>
      <c r="AM44" s="1067"/>
      <c r="AN44" s="1067"/>
      <c r="AO44" s="1067"/>
      <c r="AP44" s="1067"/>
      <c r="AQ44" s="1067"/>
      <c r="AR44" s="1067"/>
      <c r="AS44" s="1067"/>
      <c r="AT44" s="1067"/>
      <c r="AU44" s="1067"/>
      <c r="AV44" s="1067"/>
      <c r="AW44" s="1067"/>
      <c r="AX44" s="1067"/>
      <c r="AY44" s="1067"/>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7"/>
      <c r="AM45" s="1067"/>
      <c r="AN45" s="1067"/>
      <c r="AO45" s="1067"/>
      <c r="AP45" s="1067"/>
      <c r="AQ45" s="1067"/>
      <c r="AR45" s="1067"/>
      <c r="AS45" s="1067"/>
      <c r="AT45" s="1067"/>
      <c r="AU45" s="1067"/>
      <c r="AV45" s="1067"/>
      <c r="AW45" s="1067"/>
      <c r="AX45" s="1067"/>
      <c r="AY45" s="1067"/>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7"/>
      <c r="AM46" s="1067"/>
      <c r="AN46" s="1067"/>
      <c r="AO46" s="1067"/>
      <c r="AP46" s="1067"/>
      <c r="AQ46" s="1067"/>
      <c r="AR46" s="1067"/>
      <c r="AS46" s="1067"/>
      <c r="AT46" s="1067"/>
      <c r="AU46" s="1067"/>
      <c r="AV46" s="1067"/>
      <c r="AW46" s="1067"/>
      <c r="AX46" s="1067"/>
      <c r="AY46" s="1067"/>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7"/>
      <c r="AM47" s="1067"/>
      <c r="AN47" s="1067"/>
      <c r="AO47" s="1067"/>
      <c r="AP47" s="1067"/>
      <c r="AQ47" s="1067"/>
      <c r="AR47" s="1067"/>
      <c r="AS47" s="1067"/>
      <c r="AT47" s="1067"/>
      <c r="AU47" s="1067"/>
      <c r="AV47" s="1067"/>
      <c r="AW47" s="1067"/>
      <c r="AX47" s="1067"/>
      <c r="AY47" s="1067"/>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7"/>
      <c r="AM48" s="1067"/>
      <c r="AN48" s="1067"/>
      <c r="AO48" s="1067"/>
      <c r="AP48" s="1067"/>
      <c r="AQ48" s="1067"/>
      <c r="AR48" s="1067"/>
      <c r="AS48" s="1067"/>
      <c r="AT48" s="1067"/>
      <c r="AU48" s="1067"/>
      <c r="AV48" s="1067"/>
      <c r="AW48" s="1067"/>
      <c r="AX48" s="1067"/>
      <c r="AY48" s="1067"/>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7"/>
      <c r="AM49" s="1067"/>
      <c r="AN49" s="1067"/>
      <c r="AO49" s="1067"/>
      <c r="AP49" s="1067"/>
      <c r="AQ49" s="1067"/>
      <c r="AR49" s="1067"/>
      <c r="AS49" s="1067"/>
      <c r="AT49" s="1067"/>
      <c r="AU49" s="1067"/>
      <c r="AV49" s="1067"/>
      <c r="AW49" s="1067"/>
      <c r="AX49" s="1067"/>
      <c r="AY49" s="1067"/>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40" t="s">
        <v>422</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21"/>
      <c r="AF63" s="1122">
        <v>7854</v>
      </c>
      <c r="AG63" s="1055"/>
      <c r="AH63" s="1055"/>
      <c r="AI63" s="1055"/>
      <c r="AJ63" s="1123"/>
      <c r="AK63" s="1124"/>
      <c r="AL63" s="1059"/>
      <c r="AM63" s="1059"/>
      <c r="AN63" s="1059"/>
      <c r="AO63" s="1059"/>
      <c r="AP63" s="1055">
        <v>22538</v>
      </c>
      <c r="AQ63" s="1055"/>
      <c r="AR63" s="1055"/>
      <c r="AS63" s="1055"/>
      <c r="AT63" s="1055"/>
      <c r="AU63" s="1055">
        <v>15931</v>
      </c>
      <c r="AV63" s="1055"/>
      <c r="AW63" s="1055"/>
      <c r="AX63" s="1055"/>
      <c r="AY63" s="1055"/>
      <c r="AZ63" s="1118"/>
      <c r="BA63" s="1118"/>
      <c r="BB63" s="1118"/>
      <c r="BC63" s="1118"/>
      <c r="BD63" s="1118"/>
      <c r="BE63" s="1056"/>
      <c r="BF63" s="1056"/>
      <c r="BG63" s="1056"/>
      <c r="BH63" s="1056"/>
      <c r="BI63" s="1057"/>
      <c r="BJ63" s="1119" t="s">
        <v>398</v>
      </c>
      <c r="BK63" s="1047"/>
      <c r="BL63" s="1047"/>
      <c r="BM63" s="1047"/>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7"/>
    </row>
    <row r="68" spans="1:131" s="248" customFormat="1" ht="26.25" customHeight="1" thickTop="1" x14ac:dyDescent="0.15">
      <c r="A68" s="259">
        <v>1</v>
      </c>
      <c r="B68" s="1075" t="s">
        <v>598</v>
      </c>
      <c r="C68" s="1076"/>
      <c r="D68" s="1076"/>
      <c r="E68" s="1076"/>
      <c r="F68" s="1076"/>
      <c r="G68" s="1076"/>
      <c r="H68" s="1076"/>
      <c r="I68" s="1076"/>
      <c r="J68" s="1076"/>
      <c r="K68" s="1076"/>
      <c r="L68" s="1076"/>
      <c r="M68" s="1076"/>
      <c r="N68" s="1076"/>
      <c r="O68" s="1076"/>
      <c r="P68" s="1077"/>
      <c r="Q68" s="1081">
        <v>2577</v>
      </c>
      <c r="R68" s="1078"/>
      <c r="S68" s="1078"/>
      <c r="T68" s="1078"/>
      <c r="U68" s="1078"/>
      <c r="V68" s="1078">
        <v>2562</v>
      </c>
      <c r="W68" s="1078"/>
      <c r="X68" s="1078"/>
      <c r="Y68" s="1078"/>
      <c r="Z68" s="1078"/>
      <c r="AA68" s="1078">
        <v>16</v>
      </c>
      <c r="AB68" s="1078"/>
      <c r="AC68" s="1078"/>
      <c r="AD68" s="1078"/>
      <c r="AE68" s="1078"/>
      <c r="AF68" s="1078">
        <v>15</v>
      </c>
      <c r="AG68" s="1078"/>
      <c r="AH68" s="1078"/>
      <c r="AI68" s="1078"/>
      <c r="AJ68" s="1078"/>
      <c r="AK68" s="1078">
        <v>1</v>
      </c>
      <c r="AL68" s="1078"/>
      <c r="AM68" s="1078"/>
      <c r="AN68" s="1078"/>
      <c r="AO68" s="1078"/>
      <c r="AP68" s="1078">
        <v>506</v>
      </c>
      <c r="AQ68" s="1078"/>
      <c r="AR68" s="1078"/>
      <c r="AS68" s="1078"/>
      <c r="AT68" s="1078"/>
      <c r="AU68" s="1078">
        <v>151</v>
      </c>
      <c r="AV68" s="1078"/>
      <c r="AW68" s="1078"/>
      <c r="AX68" s="1078"/>
      <c r="AY68" s="1078"/>
      <c r="AZ68" s="1079"/>
      <c r="BA68" s="1079"/>
      <c r="BB68" s="1079"/>
      <c r="BC68" s="1079"/>
      <c r="BD68" s="1080"/>
      <c r="BE68" s="266"/>
      <c r="BF68" s="266"/>
      <c r="BG68" s="266"/>
      <c r="BH68" s="266"/>
      <c r="BI68" s="266"/>
      <c r="BJ68" s="266"/>
      <c r="BK68" s="266"/>
      <c r="BL68" s="266"/>
      <c r="BM68" s="266"/>
      <c r="BN68" s="266"/>
      <c r="BO68" s="266"/>
      <c r="BP68" s="266"/>
      <c r="BQ68" s="263">
        <v>62</v>
      </c>
      <c r="BR68" s="268"/>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7"/>
    </row>
    <row r="69" spans="1:131" s="248" customFormat="1" ht="26.25" customHeight="1" x14ac:dyDescent="0.15">
      <c r="A69" s="262">
        <v>2</v>
      </c>
      <c r="B69" s="801" t="s">
        <v>599</v>
      </c>
      <c r="C69" s="802"/>
      <c r="D69" s="802"/>
      <c r="E69" s="802"/>
      <c r="F69" s="802"/>
      <c r="G69" s="802"/>
      <c r="H69" s="802"/>
      <c r="I69" s="802"/>
      <c r="J69" s="802"/>
      <c r="K69" s="802"/>
      <c r="L69" s="802"/>
      <c r="M69" s="802"/>
      <c r="N69" s="802"/>
      <c r="O69" s="802"/>
      <c r="P69" s="803"/>
      <c r="Q69" s="1070">
        <v>322</v>
      </c>
      <c r="R69" s="1067"/>
      <c r="S69" s="1067"/>
      <c r="T69" s="1067"/>
      <c r="U69" s="1067"/>
      <c r="V69" s="1067">
        <v>316</v>
      </c>
      <c r="W69" s="1067"/>
      <c r="X69" s="1067"/>
      <c r="Y69" s="1067"/>
      <c r="Z69" s="1067"/>
      <c r="AA69" s="1067">
        <v>6</v>
      </c>
      <c r="AB69" s="1067"/>
      <c r="AC69" s="1067"/>
      <c r="AD69" s="1067"/>
      <c r="AE69" s="1067"/>
      <c r="AF69" s="1067">
        <v>6</v>
      </c>
      <c r="AG69" s="1067"/>
      <c r="AH69" s="1067"/>
      <c r="AI69" s="1067"/>
      <c r="AJ69" s="1067"/>
      <c r="AK69" s="1067">
        <v>99</v>
      </c>
      <c r="AL69" s="1067"/>
      <c r="AM69" s="1067"/>
      <c r="AN69" s="1067"/>
      <c r="AO69" s="1067"/>
      <c r="AP69" s="1067">
        <v>610</v>
      </c>
      <c r="AQ69" s="1067"/>
      <c r="AR69" s="1067"/>
      <c r="AS69" s="1067"/>
      <c r="AT69" s="1067"/>
      <c r="AU69" s="1067">
        <v>86</v>
      </c>
      <c r="AV69" s="1067"/>
      <c r="AW69" s="1067"/>
      <c r="AX69" s="1067"/>
      <c r="AY69" s="1067"/>
      <c r="AZ69" s="1068"/>
      <c r="BA69" s="1068"/>
      <c r="BB69" s="1068"/>
      <c r="BC69" s="1068"/>
      <c r="BD69" s="1069"/>
      <c r="BE69" s="266"/>
      <c r="BF69" s="266"/>
      <c r="BG69" s="266"/>
      <c r="BH69" s="266"/>
      <c r="BI69" s="266"/>
      <c r="BJ69" s="266"/>
      <c r="BK69" s="266"/>
      <c r="BL69" s="266"/>
      <c r="BM69" s="266"/>
      <c r="BN69" s="266"/>
      <c r="BO69" s="266"/>
      <c r="BP69" s="266"/>
      <c r="BQ69" s="263">
        <v>63</v>
      </c>
      <c r="BR69" s="268"/>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7"/>
    </row>
    <row r="70" spans="1:131" s="248" customFormat="1" ht="26.25" customHeight="1" x14ac:dyDescent="0.15">
      <c r="A70" s="262">
        <v>3</v>
      </c>
      <c r="B70" s="801" t="s">
        <v>600</v>
      </c>
      <c r="C70" s="802"/>
      <c r="D70" s="802"/>
      <c r="E70" s="802"/>
      <c r="F70" s="802"/>
      <c r="G70" s="802"/>
      <c r="H70" s="802"/>
      <c r="I70" s="802"/>
      <c r="J70" s="802"/>
      <c r="K70" s="802"/>
      <c r="L70" s="802"/>
      <c r="M70" s="802"/>
      <c r="N70" s="802"/>
      <c r="O70" s="802"/>
      <c r="P70" s="803"/>
      <c r="Q70" s="1070">
        <v>169</v>
      </c>
      <c r="R70" s="1067"/>
      <c r="S70" s="1067"/>
      <c r="T70" s="1067"/>
      <c r="U70" s="1067"/>
      <c r="V70" s="1067">
        <v>160</v>
      </c>
      <c r="W70" s="1067"/>
      <c r="X70" s="1067"/>
      <c r="Y70" s="1067"/>
      <c r="Z70" s="1067"/>
      <c r="AA70" s="1067">
        <v>9</v>
      </c>
      <c r="AB70" s="1067"/>
      <c r="AC70" s="1067"/>
      <c r="AD70" s="1067"/>
      <c r="AE70" s="1067"/>
      <c r="AF70" s="1067">
        <v>9</v>
      </c>
      <c r="AG70" s="1067"/>
      <c r="AH70" s="1067"/>
      <c r="AI70" s="1067"/>
      <c r="AJ70" s="1067"/>
      <c r="AK70" s="1067" t="s">
        <v>605</v>
      </c>
      <c r="AL70" s="1067"/>
      <c r="AM70" s="1067"/>
      <c r="AN70" s="1067"/>
      <c r="AO70" s="1067"/>
      <c r="AP70" s="1067" t="s">
        <v>605</v>
      </c>
      <c r="AQ70" s="1067"/>
      <c r="AR70" s="1067"/>
      <c r="AS70" s="1067"/>
      <c r="AT70" s="1067"/>
      <c r="AU70" s="1067" t="s">
        <v>605</v>
      </c>
      <c r="AV70" s="1067"/>
      <c r="AW70" s="1067"/>
      <c r="AX70" s="1067"/>
      <c r="AY70" s="1067"/>
      <c r="AZ70" s="1068"/>
      <c r="BA70" s="1068"/>
      <c r="BB70" s="1068"/>
      <c r="BC70" s="1068"/>
      <c r="BD70" s="1069"/>
      <c r="BE70" s="266"/>
      <c r="BF70" s="266"/>
      <c r="BG70" s="266"/>
      <c r="BH70" s="266"/>
      <c r="BI70" s="266"/>
      <c r="BJ70" s="266"/>
      <c r="BK70" s="266"/>
      <c r="BL70" s="266"/>
      <c r="BM70" s="266"/>
      <c r="BN70" s="266"/>
      <c r="BO70" s="266"/>
      <c r="BP70" s="266"/>
      <c r="BQ70" s="263">
        <v>64</v>
      </c>
      <c r="BR70" s="268"/>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7"/>
    </row>
    <row r="71" spans="1:131" s="248" customFormat="1" ht="26.25" customHeight="1" x14ac:dyDescent="0.15">
      <c r="A71" s="262">
        <v>4</v>
      </c>
      <c r="B71" s="801" t="s">
        <v>601</v>
      </c>
      <c r="C71" s="802"/>
      <c r="D71" s="802"/>
      <c r="E71" s="802"/>
      <c r="F71" s="802"/>
      <c r="G71" s="802"/>
      <c r="H71" s="802"/>
      <c r="I71" s="802"/>
      <c r="J71" s="802"/>
      <c r="K71" s="802"/>
      <c r="L71" s="802"/>
      <c r="M71" s="802"/>
      <c r="N71" s="802"/>
      <c r="O71" s="802"/>
      <c r="P71" s="803"/>
      <c r="Q71" s="1070">
        <v>317</v>
      </c>
      <c r="R71" s="1067"/>
      <c r="S71" s="1067"/>
      <c r="T71" s="1067"/>
      <c r="U71" s="1067"/>
      <c r="V71" s="1067">
        <v>301</v>
      </c>
      <c r="W71" s="1067"/>
      <c r="X71" s="1067"/>
      <c r="Y71" s="1067"/>
      <c r="Z71" s="1067"/>
      <c r="AA71" s="1067">
        <v>16</v>
      </c>
      <c r="AB71" s="1067"/>
      <c r="AC71" s="1067"/>
      <c r="AD71" s="1067"/>
      <c r="AE71" s="1067"/>
      <c r="AF71" s="1067">
        <v>16</v>
      </c>
      <c r="AG71" s="1067"/>
      <c r="AH71" s="1067"/>
      <c r="AI71" s="1067"/>
      <c r="AJ71" s="1067"/>
      <c r="AK71" s="1067" t="s">
        <v>605</v>
      </c>
      <c r="AL71" s="1067"/>
      <c r="AM71" s="1067"/>
      <c r="AN71" s="1067"/>
      <c r="AO71" s="1067"/>
      <c r="AP71" s="1067" t="s">
        <v>605</v>
      </c>
      <c r="AQ71" s="1067"/>
      <c r="AR71" s="1067"/>
      <c r="AS71" s="1067"/>
      <c r="AT71" s="1067"/>
      <c r="AU71" s="1067" t="s">
        <v>605</v>
      </c>
      <c r="AV71" s="1067"/>
      <c r="AW71" s="1067"/>
      <c r="AX71" s="1067"/>
      <c r="AY71" s="1067"/>
      <c r="AZ71" s="1068"/>
      <c r="BA71" s="1068"/>
      <c r="BB71" s="1068"/>
      <c r="BC71" s="1068"/>
      <c r="BD71" s="1069"/>
      <c r="BE71" s="266"/>
      <c r="BF71" s="266"/>
      <c r="BG71" s="266"/>
      <c r="BH71" s="266"/>
      <c r="BI71" s="266"/>
      <c r="BJ71" s="266"/>
      <c r="BK71" s="266"/>
      <c r="BL71" s="266"/>
      <c r="BM71" s="266"/>
      <c r="BN71" s="266"/>
      <c r="BO71" s="266"/>
      <c r="BP71" s="266"/>
      <c r="BQ71" s="263">
        <v>65</v>
      </c>
      <c r="BR71" s="268"/>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7"/>
    </row>
    <row r="72" spans="1:131" s="248" customFormat="1" ht="26.25" customHeight="1" x14ac:dyDescent="0.15">
      <c r="A72" s="262">
        <v>5</v>
      </c>
      <c r="B72" s="801" t="s">
        <v>602</v>
      </c>
      <c r="C72" s="802"/>
      <c r="D72" s="802"/>
      <c r="E72" s="802"/>
      <c r="F72" s="802"/>
      <c r="G72" s="802"/>
      <c r="H72" s="802"/>
      <c r="I72" s="802"/>
      <c r="J72" s="802"/>
      <c r="K72" s="802"/>
      <c r="L72" s="802"/>
      <c r="M72" s="802"/>
      <c r="N72" s="802"/>
      <c r="O72" s="802"/>
      <c r="P72" s="803"/>
      <c r="Q72" s="1070">
        <v>1348</v>
      </c>
      <c r="R72" s="1067"/>
      <c r="S72" s="1067"/>
      <c r="T72" s="1067"/>
      <c r="U72" s="1067"/>
      <c r="V72" s="1067">
        <v>1339</v>
      </c>
      <c r="W72" s="1067"/>
      <c r="X72" s="1067"/>
      <c r="Y72" s="1067"/>
      <c r="Z72" s="1067"/>
      <c r="AA72" s="1067">
        <v>9</v>
      </c>
      <c r="AB72" s="1067"/>
      <c r="AC72" s="1067"/>
      <c r="AD72" s="1067"/>
      <c r="AE72" s="1067"/>
      <c r="AF72" s="1067">
        <v>9</v>
      </c>
      <c r="AG72" s="1067"/>
      <c r="AH72" s="1067"/>
      <c r="AI72" s="1067"/>
      <c r="AJ72" s="1067"/>
      <c r="AK72" s="1067" t="s">
        <v>605</v>
      </c>
      <c r="AL72" s="1067"/>
      <c r="AM72" s="1067"/>
      <c r="AN72" s="1067"/>
      <c r="AO72" s="1067"/>
      <c r="AP72" s="1067">
        <v>1520</v>
      </c>
      <c r="AQ72" s="1067"/>
      <c r="AR72" s="1067"/>
      <c r="AS72" s="1067"/>
      <c r="AT72" s="1067"/>
      <c r="AU72" s="1067">
        <v>645</v>
      </c>
      <c r="AV72" s="1067"/>
      <c r="AW72" s="1067"/>
      <c r="AX72" s="1067"/>
      <c r="AY72" s="1067"/>
      <c r="AZ72" s="1068"/>
      <c r="BA72" s="1068"/>
      <c r="BB72" s="1068"/>
      <c r="BC72" s="1068"/>
      <c r="BD72" s="1069"/>
      <c r="BE72" s="266"/>
      <c r="BF72" s="266"/>
      <c r="BG72" s="266"/>
      <c r="BH72" s="266"/>
      <c r="BI72" s="266"/>
      <c r="BJ72" s="266"/>
      <c r="BK72" s="266"/>
      <c r="BL72" s="266"/>
      <c r="BM72" s="266"/>
      <c r="BN72" s="266"/>
      <c r="BO72" s="266"/>
      <c r="BP72" s="266"/>
      <c r="BQ72" s="263">
        <v>66</v>
      </c>
      <c r="BR72" s="268"/>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7"/>
    </row>
    <row r="73" spans="1:131" s="248" customFormat="1" ht="26.25" customHeight="1" x14ac:dyDescent="0.15">
      <c r="A73" s="262">
        <v>6</v>
      </c>
      <c r="B73" s="801" t="s">
        <v>603</v>
      </c>
      <c r="C73" s="802"/>
      <c r="D73" s="802"/>
      <c r="E73" s="802"/>
      <c r="F73" s="802"/>
      <c r="G73" s="802"/>
      <c r="H73" s="802"/>
      <c r="I73" s="802"/>
      <c r="J73" s="802"/>
      <c r="K73" s="802"/>
      <c r="L73" s="802"/>
      <c r="M73" s="802"/>
      <c r="N73" s="802"/>
      <c r="O73" s="802"/>
      <c r="P73" s="803"/>
      <c r="Q73" s="1070">
        <v>1637</v>
      </c>
      <c r="R73" s="1067"/>
      <c r="S73" s="1067"/>
      <c r="T73" s="1067"/>
      <c r="U73" s="1067"/>
      <c r="V73" s="1067">
        <v>1542</v>
      </c>
      <c r="W73" s="1067"/>
      <c r="X73" s="1067"/>
      <c r="Y73" s="1067"/>
      <c r="Z73" s="1067"/>
      <c r="AA73" s="1067">
        <v>95</v>
      </c>
      <c r="AB73" s="1067"/>
      <c r="AC73" s="1067"/>
      <c r="AD73" s="1067"/>
      <c r="AE73" s="1067"/>
      <c r="AF73" s="1067">
        <v>95</v>
      </c>
      <c r="AG73" s="1067"/>
      <c r="AH73" s="1067"/>
      <c r="AI73" s="1067"/>
      <c r="AJ73" s="1067"/>
      <c r="AK73" s="1067" t="s">
        <v>605</v>
      </c>
      <c r="AL73" s="1067"/>
      <c r="AM73" s="1067"/>
      <c r="AN73" s="1067"/>
      <c r="AO73" s="1067"/>
      <c r="AP73" s="1067" t="s">
        <v>605</v>
      </c>
      <c r="AQ73" s="1067"/>
      <c r="AR73" s="1067"/>
      <c r="AS73" s="1067"/>
      <c r="AT73" s="1067"/>
      <c r="AU73" s="1067" t="s">
        <v>605</v>
      </c>
      <c r="AV73" s="1067"/>
      <c r="AW73" s="1067"/>
      <c r="AX73" s="1067"/>
      <c r="AY73" s="1067"/>
      <c r="AZ73" s="1068"/>
      <c r="BA73" s="1068"/>
      <c r="BB73" s="1068"/>
      <c r="BC73" s="1068"/>
      <c r="BD73" s="1069"/>
      <c r="BE73" s="266"/>
      <c r="BF73" s="266"/>
      <c r="BG73" s="266"/>
      <c r="BH73" s="266"/>
      <c r="BI73" s="266"/>
      <c r="BJ73" s="266"/>
      <c r="BK73" s="266"/>
      <c r="BL73" s="266"/>
      <c r="BM73" s="266"/>
      <c r="BN73" s="266"/>
      <c r="BO73" s="266"/>
      <c r="BP73" s="266"/>
      <c r="BQ73" s="263">
        <v>67</v>
      </c>
      <c r="BR73" s="268"/>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7"/>
    </row>
    <row r="74" spans="1:131" s="248" customFormat="1" ht="26.25" customHeight="1" x14ac:dyDescent="0.15">
      <c r="A74" s="262">
        <v>7</v>
      </c>
      <c r="B74" s="801" t="s">
        <v>604</v>
      </c>
      <c r="C74" s="802"/>
      <c r="D74" s="802"/>
      <c r="E74" s="802"/>
      <c r="F74" s="802"/>
      <c r="G74" s="802"/>
      <c r="H74" s="802"/>
      <c r="I74" s="802"/>
      <c r="J74" s="802"/>
      <c r="K74" s="802"/>
      <c r="L74" s="802"/>
      <c r="M74" s="802"/>
      <c r="N74" s="802"/>
      <c r="O74" s="802"/>
      <c r="P74" s="803"/>
      <c r="Q74" s="1070">
        <v>878811</v>
      </c>
      <c r="R74" s="1067"/>
      <c r="S74" s="1067"/>
      <c r="T74" s="1067"/>
      <c r="U74" s="1067"/>
      <c r="V74" s="1067">
        <v>858109</v>
      </c>
      <c r="W74" s="1067"/>
      <c r="X74" s="1067"/>
      <c r="Y74" s="1067"/>
      <c r="Z74" s="1067"/>
      <c r="AA74" s="1067">
        <v>20702</v>
      </c>
      <c r="AB74" s="1067"/>
      <c r="AC74" s="1067"/>
      <c r="AD74" s="1067"/>
      <c r="AE74" s="1067"/>
      <c r="AF74" s="1067">
        <v>20702</v>
      </c>
      <c r="AG74" s="1067"/>
      <c r="AH74" s="1067"/>
      <c r="AI74" s="1067"/>
      <c r="AJ74" s="1067"/>
      <c r="AK74" s="1067">
        <v>1</v>
      </c>
      <c r="AL74" s="1067"/>
      <c r="AM74" s="1067"/>
      <c r="AN74" s="1067"/>
      <c r="AO74" s="1067"/>
      <c r="AP74" s="1067" t="s">
        <v>605</v>
      </c>
      <c r="AQ74" s="1067"/>
      <c r="AR74" s="1067"/>
      <c r="AS74" s="1067"/>
      <c r="AT74" s="1067"/>
      <c r="AU74" s="1067" t="s">
        <v>605</v>
      </c>
      <c r="AV74" s="1067"/>
      <c r="AW74" s="1067"/>
      <c r="AX74" s="1067"/>
      <c r="AY74" s="1067"/>
      <c r="AZ74" s="1068"/>
      <c r="BA74" s="1068"/>
      <c r="BB74" s="1068"/>
      <c r="BC74" s="1068"/>
      <c r="BD74" s="1069"/>
      <c r="BE74" s="266"/>
      <c r="BF74" s="266"/>
      <c r="BG74" s="266"/>
      <c r="BH74" s="266"/>
      <c r="BI74" s="266"/>
      <c r="BJ74" s="266"/>
      <c r="BK74" s="266"/>
      <c r="BL74" s="266"/>
      <c r="BM74" s="266"/>
      <c r="BN74" s="266"/>
      <c r="BO74" s="266"/>
      <c r="BP74" s="266"/>
      <c r="BQ74" s="263">
        <v>68</v>
      </c>
      <c r="BR74" s="268"/>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7"/>
    </row>
    <row r="75" spans="1:131" s="248" customFormat="1" ht="26.25" customHeight="1" x14ac:dyDescent="0.15">
      <c r="A75" s="262">
        <v>8</v>
      </c>
      <c r="B75" s="801"/>
      <c r="C75" s="802"/>
      <c r="D75" s="802"/>
      <c r="E75" s="802"/>
      <c r="F75" s="802"/>
      <c r="G75" s="802"/>
      <c r="H75" s="802"/>
      <c r="I75" s="802"/>
      <c r="J75" s="802"/>
      <c r="K75" s="802"/>
      <c r="L75" s="802"/>
      <c r="M75" s="802"/>
      <c r="N75" s="802"/>
      <c r="O75" s="802"/>
      <c r="P75" s="803"/>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8"/>
      <c r="BA75" s="1068"/>
      <c r="BB75" s="1068"/>
      <c r="BC75" s="1068"/>
      <c r="BD75" s="1069"/>
      <c r="BE75" s="266"/>
      <c r="BF75" s="266"/>
      <c r="BG75" s="266"/>
      <c r="BH75" s="266"/>
      <c r="BI75" s="266"/>
      <c r="BJ75" s="266"/>
      <c r="BK75" s="266"/>
      <c r="BL75" s="266"/>
      <c r="BM75" s="266"/>
      <c r="BN75" s="266"/>
      <c r="BO75" s="266"/>
      <c r="BP75" s="266"/>
      <c r="BQ75" s="263">
        <v>69</v>
      </c>
      <c r="BR75" s="268"/>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7"/>
    </row>
    <row r="76" spans="1:131" s="248" customFormat="1" ht="26.25" customHeight="1" x14ac:dyDescent="0.15">
      <c r="A76" s="262">
        <v>9</v>
      </c>
      <c r="B76" s="801"/>
      <c r="C76" s="802"/>
      <c r="D76" s="802"/>
      <c r="E76" s="802"/>
      <c r="F76" s="802"/>
      <c r="G76" s="802"/>
      <c r="H76" s="802"/>
      <c r="I76" s="802"/>
      <c r="J76" s="802"/>
      <c r="K76" s="802"/>
      <c r="L76" s="802"/>
      <c r="M76" s="802"/>
      <c r="N76" s="802"/>
      <c r="O76" s="802"/>
      <c r="P76" s="803"/>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8"/>
      <c r="BA76" s="1068"/>
      <c r="BB76" s="1068"/>
      <c r="BC76" s="1068"/>
      <c r="BD76" s="1069"/>
      <c r="BE76" s="266"/>
      <c r="BF76" s="266"/>
      <c r="BG76" s="266"/>
      <c r="BH76" s="266"/>
      <c r="BI76" s="266"/>
      <c r="BJ76" s="266"/>
      <c r="BK76" s="266"/>
      <c r="BL76" s="266"/>
      <c r="BM76" s="266"/>
      <c r="BN76" s="266"/>
      <c r="BO76" s="266"/>
      <c r="BP76" s="266"/>
      <c r="BQ76" s="263">
        <v>70</v>
      </c>
      <c r="BR76" s="268"/>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7"/>
    </row>
    <row r="77" spans="1:131" s="248" customFormat="1" ht="26.25" customHeight="1" x14ac:dyDescent="0.15">
      <c r="A77" s="262">
        <v>10</v>
      </c>
      <c r="B77" s="801"/>
      <c r="C77" s="802"/>
      <c r="D77" s="802"/>
      <c r="E77" s="802"/>
      <c r="F77" s="802"/>
      <c r="G77" s="802"/>
      <c r="H77" s="802"/>
      <c r="I77" s="802"/>
      <c r="J77" s="802"/>
      <c r="K77" s="802"/>
      <c r="L77" s="802"/>
      <c r="M77" s="802"/>
      <c r="N77" s="802"/>
      <c r="O77" s="802"/>
      <c r="P77" s="803"/>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8"/>
      <c r="BA77" s="1068"/>
      <c r="BB77" s="1068"/>
      <c r="BC77" s="1068"/>
      <c r="BD77" s="1069"/>
      <c r="BE77" s="266"/>
      <c r="BF77" s="266"/>
      <c r="BG77" s="266"/>
      <c r="BH77" s="266"/>
      <c r="BI77" s="266"/>
      <c r="BJ77" s="266"/>
      <c r="BK77" s="266"/>
      <c r="BL77" s="266"/>
      <c r="BM77" s="266"/>
      <c r="BN77" s="266"/>
      <c r="BO77" s="266"/>
      <c r="BP77" s="266"/>
      <c r="BQ77" s="263">
        <v>71</v>
      </c>
      <c r="BR77" s="268"/>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7"/>
    </row>
    <row r="78" spans="1:131" s="248" customFormat="1" ht="26.25" customHeight="1" x14ac:dyDescent="0.15">
      <c r="A78" s="262">
        <v>11</v>
      </c>
      <c r="B78" s="801"/>
      <c r="C78" s="802"/>
      <c r="D78" s="802"/>
      <c r="E78" s="802"/>
      <c r="F78" s="802"/>
      <c r="G78" s="802"/>
      <c r="H78" s="802"/>
      <c r="I78" s="802"/>
      <c r="J78" s="802"/>
      <c r="K78" s="802"/>
      <c r="L78" s="802"/>
      <c r="M78" s="802"/>
      <c r="N78" s="802"/>
      <c r="O78" s="802"/>
      <c r="P78" s="803"/>
      <c r="Q78" s="1070"/>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6"/>
      <c r="BF78" s="266"/>
      <c r="BG78" s="266"/>
      <c r="BH78" s="266"/>
      <c r="BI78" s="266"/>
      <c r="BJ78" s="269"/>
      <c r="BK78" s="269"/>
      <c r="BL78" s="269"/>
      <c r="BM78" s="269"/>
      <c r="BN78" s="269"/>
      <c r="BO78" s="266"/>
      <c r="BP78" s="266"/>
      <c r="BQ78" s="263">
        <v>72</v>
      </c>
      <c r="BR78" s="268"/>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7"/>
    </row>
    <row r="79" spans="1:131" s="248" customFormat="1" ht="26.25" customHeight="1" x14ac:dyDescent="0.15">
      <c r="A79" s="262">
        <v>12</v>
      </c>
      <c r="B79" s="801"/>
      <c r="C79" s="802"/>
      <c r="D79" s="802"/>
      <c r="E79" s="802"/>
      <c r="F79" s="802"/>
      <c r="G79" s="802"/>
      <c r="H79" s="802"/>
      <c r="I79" s="802"/>
      <c r="J79" s="802"/>
      <c r="K79" s="802"/>
      <c r="L79" s="802"/>
      <c r="M79" s="802"/>
      <c r="N79" s="802"/>
      <c r="O79" s="802"/>
      <c r="P79" s="803"/>
      <c r="Q79" s="1070"/>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6"/>
      <c r="BF79" s="266"/>
      <c r="BG79" s="266"/>
      <c r="BH79" s="266"/>
      <c r="BI79" s="266"/>
      <c r="BJ79" s="269"/>
      <c r="BK79" s="269"/>
      <c r="BL79" s="269"/>
      <c r="BM79" s="269"/>
      <c r="BN79" s="269"/>
      <c r="BO79" s="266"/>
      <c r="BP79" s="266"/>
      <c r="BQ79" s="263">
        <v>73</v>
      </c>
      <c r="BR79" s="268"/>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7"/>
    </row>
    <row r="80" spans="1:131" s="248" customFormat="1" ht="26.25" customHeight="1" x14ac:dyDescent="0.15">
      <c r="A80" s="262">
        <v>13</v>
      </c>
      <c r="B80" s="801"/>
      <c r="C80" s="802"/>
      <c r="D80" s="802"/>
      <c r="E80" s="802"/>
      <c r="F80" s="802"/>
      <c r="G80" s="802"/>
      <c r="H80" s="802"/>
      <c r="I80" s="802"/>
      <c r="J80" s="802"/>
      <c r="K80" s="802"/>
      <c r="L80" s="802"/>
      <c r="M80" s="802"/>
      <c r="N80" s="802"/>
      <c r="O80" s="802"/>
      <c r="P80" s="803"/>
      <c r="Q80" s="1070"/>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6"/>
      <c r="BF80" s="266"/>
      <c r="BG80" s="266"/>
      <c r="BH80" s="266"/>
      <c r="BI80" s="266"/>
      <c r="BJ80" s="266"/>
      <c r="BK80" s="266"/>
      <c r="BL80" s="266"/>
      <c r="BM80" s="266"/>
      <c r="BN80" s="266"/>
      <c r="BO80" s="266"/>
      <c r="BP80" s="266"/>
      <c r="BQ80" s="263">
        <v>74</v>
      </c>
      <c r="BR80" s="268"/>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7"/>
    </row>
    <row r="81" spans="1:131" s="248" customFormat="1" ht="26.25" customHeight="1" x14ac:dyDescent="0.15">
      <c r="A81" s="262">
        <v>14</v>
      </c>
      <c r="B81" s="801"/>
      <c r="C81" s="802"/>
      <c r="D81" s="802"/>
      <c r="E81" s="802"/>
      <c r="F81" s="802"/>
      <c r="G81" s="802"/>
      <c r="H81" s="802"/>
      <c r="I81" s="802"/>
      <c r="J81" s="802"/>
      <c r="K81" s="802"/>
      <c r="L81" s="802"/>
      <c r="M81" s="802"/>
      <c r="N81" s="802"/>
      <c r="O81" s="802"/>
      <c r="P81" s="803"/>
      <c r="Q81" s="1070"/>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6"/>
      <c r="BF81" s="266"/>
      <c r="BG81" s="266"/>
      <c r="BH81" s="266"/>
      <c r="BI81" s="266"/>
      <c r="BJ81" s="266"/>
      <c r="BK81" s="266"/>
      <c r="BL81" s="266"/>
      <c r="BM81" s="266"/>
      <c r="BN81" s="266"/>
      <c r="BO81" s="266"/>
      <c r="BP81" s="266"/>
      <c r="BQ81" s="263">
        <v>75</v>
      </c>
      <c r="BR81" s="268"/>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7"/>
    </row>
    <row r="82" spans="1:131" s="248" customFormat="1" ht="26.25" customHeight="1" x14ac:dyDescent="0.15">
      <c r="A82" s="262">
        <v>15</v>
      </c>
      <c r="B82" s="801"/>
      <c r="C82" s="802"/>
      <c r="D82" s="802"/>
      <c r="E82" s="802"/>
      <c r="F82" s="802"/>
      <c r="G82" s="802"/>
      <c r="H82" s="802"/>
      <c r="I82" s="802"/>
      <c r="J82" s="802"/>
      <c r="K82" s="802"/>
      <c r="L82" s="802"/>
      <c r="M82" s="802"/>
      <c r="N82" s="802"/>
      <c r="O82" s="802"/>
      <c r="P82" s="803"/>
      <c r="Q82" s="1070"/>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6"/>
      <c r="BF82" s="266"/>
      <c r="BG82" s="266"/>
      <c r="BH82" s="266"/>
      <c r="BI82" s="266"/>
      <c r="BJ82" s="266"/>
      <c r="BK82" s="266"/>
      <c r="BL82" s="266"/>
      <c r="BM82" s="266"/>
      <c r="BN82" s="266"/>
      <c r="BO82" s="266"/>
      <c r="BP82" s="266"/>
      <c r="BQ82" s="263">
        <v>76</v>
      </c>
      <c r="BR82" s="268"/>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7"/>
    </row>
    <row r="83" spans="1:131" s="248" customFormat="1" ht="26.25" customHeight="1" x14ac:dyDescent="0.15">
      <c r="A83" s="262">
        <v>16</v>
      </c>
      <c r="B83" s="801"/>
      <c r="C83" s="802"/>
      <c r="D83" s="802"/>
      <c r="E83" s="802"/>
      <c r="F83" s="802"/>
      <c r="G83" s="802"/>
      <c r="H83" s="802"/>
      <c r="I83" s="802"/>
      <c r="J83" s="802"/>
      <c r="K83" s="802"/>
      <c r="L83" s="802"/>
      <c r="M83" s="802"/>
      <c r="N83" s="802"/>
      <c r="O83" s="802"/>
      <c r="P83" s="803"/>
      <c r="Q83" s="1070"/>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6"/>
      <c r="BF83" s="266"/>
      <c r="BG83" s="266"/>
      <c r="BH83" s="266"/>
      <c r="BI83" s="266"/>
      <c r="BJ83" s="266"/>
      <c r="BK83" s="266"/>
      <c r="BL83" s="266"/>
      <c r="BM83" s="266"/>
      <c r="BN83" s="266"/>
      <c r="BO83" s="266"/>
      <c r="BP83" s="266"/>
      <c r="BQ83" s="263">
        <v>77</v>
      </c>
      <c r="BR83" s="268"/>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7"/>
    </row>
    <row r="84" spans="1:131" s="248" customFormat="1" ht="26.25" customHeight="1" x14ac:dyDescent="0.15">
      <c r="A84" s="262">
        <v>17</v>
      </c>
      <c r="B84" s="801"/>
      <c r="C84" s="802"/>
      <c r="D84" s="802"/>
      <c r="E84" s="802"/>
      <c r="F84" s="802"/>
      <c r="G84" s="802"/>
      <c r="H84" s="802"/>
      <c r="I84" s="802"/>
      <c r="J84" s="802"/>
      <c r="K84" s="802"/>
      <c r="L84" s="802"/>
      <c r="M84" s="802"/>
      <c r="N84" s="802"/>
      <c r="O84" s="802"/>
      <c r="P84" s="803"/>
      <c r="Q84" s="1070"/>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6"/>
      <c r="BF84" s="266"/>
      <c r="BG84" s="266"/>
      <c r="BH84" s="266"/>
      <c r="BI84" s="266"/>
      <c r="BJ84" s="266"/>
      <c r="BK84" s="266"/>
      <c r="BL84" s="266"/>
      <c r="BM84" s="266"/>
      <c r="BN84" s="266"/>
      <c r="BO84" s="266"/>
      <c r="BP84" s="266"/>
      <c r="BQ84" s="263">
        <v>78</v>
      </c>
      <c r="BR84" s="268"/>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7"/>
    </row>
    <row r="85" spans="1:131" s="248" customFormat="1" ht="26.25" customHeight="1" x14ac:dyDescent="0.15">
      <c r="A85" s="262">
        <v>18</v>
      </c>
      <c r="B85" s="801"/>
      <c r="C85" s="802"/>
      <c r="D85" s="802"/>
      <c r="E85" s="802"/>
      <c r="F85" s="802"/>
      <c r="G85" s="802"/>
      <c r="H85" s="802"/>
      <c r="I85" s="802"/>
      <c r="J85" s="802"/>
      <c r="K85" s="802"/>
      <c r="L85" s="802"/>
      <c r="M85" s="802"/>
      <c r="N85" s="802"/>
      <c r="O85" s="802"/>
      <c r="P85" s="803"/>
      <c r="Q85" s="1070"/>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6"/>
      <c r="BF85" s="266"/>
      <c r="BG85" s="266"/>
      <c r="BH85" s="266"/>
      <c r="BI85" s="266"/>
      <c r="BJ85" s="266"/>
      <c r="BK85" s="266"/>
      <c r="BL85" s="266"/>
      <c r="BM85" s="266"/>
      <c r="BN85" s="266"/>
      <c r="BO85" s="266"/>
      <c r="BP85" s="266"/>
      <c r="BQ85" s="263">
        <v>79</v>
      </c>
      <c r="BR85" s="268"/>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7"/>
    </row>
    <row r="86" spans="1:131" s="248" customFormat="1" ht="26.25" customHeight="1" x14ac:dyDescent="0.15">
      <c r="A86" s="262">
        <v>19</v>
      </c>
      <c r="B86" s="801"/>
      <c r="C86" s="802"/>
      <c r="D86" s="802"/>
      <c r="E86" s="802"/>
      <c r="F86" s="802"/>
      <c r="G86" s="802"/>
      <c r="H86" s="802"/>
      <c r="I86" s="802"/>
      <c r="J86" s="802"/>
      <c r="K86" s="802"/>
      <c r="L86" s="802"/>
      <c r="M86" s="802"/>
      <c r="N86" s="802"/>
      <c r="O86" s="802"/>
      <c r="P86" s="803"/>
      <c r="Q86" s="1070"/>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6"/>
      <c r="BF86" s="266"/>
      <c r="BG86" s="266"/>
      <c r="BH86" s="266"/>
      <c r="BI86" s="266"/>
      <c r="BJ86" s="266"/>
      <c r="BK86" s="266"/>
      <c r="BL86" s="266"/>
      <c r="BM86" s="266"/>
      <c r="BN86" s="266"/>
      <c r="BO86" s="266"/>
      <c r="BP86" s="266"/>
      <c r="BQ86" s="263">
        <v>80</v>
      </c>
      <c r="BR86" s="268"/>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7"/>
    </row>
    <row r="87" spans="1:131" s="248" customFormat="1" ht="26.25" customHeight="1" x14ac:dyDescent="0.15">
      <c r="A87" s="270">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6"/>
      <c r="BF87" s="266"/>
      <c r="BG87" s="266"/>
      <c r="BH87" s="266"/>
      <c r="BI87" s="266"/>
      <c r="BJ87" s="266"/>
      <c r="BK87" s="266"/>
      <c r="BL87" s="266"/>
      <c r="BM87" s="266"/>
      <c r="BN87" s="266"/>
      <c r="BO87" s="266"/>
      <c r="BP87" s="266"/>
      <c r="BQ87" s="263">
        <v>81</v>
      </c>
      <c r="BR87" s="268"/>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7"/>
    </row>
    <row r="88" spans="1:131" s="248" customFormat="1" ht="26.25" customHeight="1" thickBot="1" x14ac:dyDescent="0.2">
      <c r="A88" s="265" t="s">
        <v>396</v>
      </c>
      <c r="B88" s="1040" t="s">
        <v>432</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v>20852</v>
      </c>
      <c r="AG88" s="1055"/>
      <c r="AH88" s="1055"/>
      <c r="AI88" s="1055"/>
      <c r="AJ88" s="1055"/>
      <c r="AK88" s="1059"/>
      <c r="AL88" s="1059"/>
      <c r="AM88" s="1059"/>
      <c r="AN88" s="1059"/>
      <c r="AO88" s="1059"/>
      <c r="AP88" s="1055">
        <v>2636</v>
      </c>
      <c r="AQ88" s="1055"/>
      <c r="AR88" s="1055"/>
      <c r="AS88" s="1055"/>
      <c r="AT88" s="1055"/>
      <c r="AU88" s="1055">
        <v>882</v>
      </c>
      <c r="AV88" s="1055"/>
      <c r="AW88" s="1055"/>
      <c r="AX88" s="1055"/>
      <c r="AY88" s="1055"/>
      <c r="AZ88" s="1056"/>
      <c r="BA88" s="1056"/>
      <c r="BB88" s="1056"/>
      <c r="BC88" s="1056"/>
      <c r="BD88" s="1057"/>
      <c r="BE88" s="266"/>
      <c r="BF88" s="266"/>
      <c r="BG88" s="266"/>
      <c r="BH88" s="266"/>
      <c r="BI88" s="266"/>
      <c r="BJ88" s="266"/>
      <c r="BK88" s="266"/>
      <c r="BL88" s="266"/>
      <c r="BM88" s="266"/>
      <c r="BN88" s="266"/>
      <c r="BO88" s="266"/>
      <c r="BP88" s="266"/>
      <c r="BQ88" s="263">
        <v>82</v>
      </c>
      <c r="BR88" s="268"/>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40" t="s">
        <v>433</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v>101</v>
      </c>
      <c r="CS102" s="1047"/>
      <c r="CT102" s="1047"/>
      <c r="CU102" s="1047"/>
      <c r="CV102" s="1048"/>
      <c r="CW102" s="1046">
        <v>10</v>
      </c>
      <c r="CX102" s="1047"/>
      <c r="CY102" s="1047"/>
      <c r="CZ102" s="1047"/>
      <c r="DA102" s="1048"/>
      <c r="DB102" s="1046" t="s">
        <v>606</v>
      </c>
      <c r="DC102" s="1047"/>
      <c r="DD102" s="1047"/>
      <c r="DE102" s="1047"/>
      <c r="DF102" s="1048"/>
      <c r="DG102" s="1046">
        <v>634</v>
      </c>
      <c r="DH102" s="1047"/>
      <c r="DI102" s="1047"/>
      <c r="DJ102" s="1047"/>
      <c r="DK102" s="1048"/>
      <c r="DL102" s="1046" t="s">
        <v>606</v>
      </c>
      <c r="DM102" s="1047"/>
      <c r="DN102" s="1047"/>
      <c r="DO102" s="1047"/>
      <c r="DP102" s="1048"/>
      <c r="DQ102" s="1046">
        <v>631</v>
      </c>
      <c r="DR102" s="1047"/>
      <c r="DS102" s="1047"/>
      <c r="DT102" s="1047"/>
      <c r="DU102" s="1048"/>
      <c r="DV102" s="1029"/>
      <c r="DW102" s="1030"/>
      <c r="DX102" s="1030"/>
      <c r="DY102" s="1030"/>
      <c r="DZ102" s="103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2" t="s">
        <v>434</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3" t="s">
        <v>435</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4" t="s">
        <v>438</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439</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7" customFormat="1" ht="26.25" customHeight="1" x14ac:dyDescent="0.15">
      <c r="A109" s="982" t="s">
        <v>440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441</v>
      </c>
      <c r="AB109" s="983"/>
      <c r="AC109" s="983"/>
      <c r="AD109" s="983"/>
      <c r="AE109" s="984"/>
      <c r="AF109" s="985" t="s">
        <v>307</v>
      </c>
      <c r="AG109" s="983"/>
      <c r="AH109" s="983"/>
      <c r="AI109" s="983"/>
      <c r="AJ109" s="984"/>
      <c r="AK109" s="985" t="s">
        <v>306</v>
      </c>
      <c r="AL109" s="983"/>
      <c r="AM109" s="983"/>
      <c r="AN109" s="983"/>
      <c r="AO109" s="984"/>
      <c r="AP109" s="985" t="s">
        <v>442</v>
      </c>
      <c r="AQ109" s="983"/>
      <c r="AR109" s="983"/>
      <c r="AS109" s="983"/>
      <c r="AT109" s="1021"/>
      <c r="AU109" s="982" t="s">
        <v>440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441</v>
      </c>
      <c r="BR109" s="983"/>
      <c r="BS109" s="983"/>
      <c r="BT109" s="983"/>
      <c r="BU109" s="984"/>
      <c r="BV109" s="985" t="s">
        <v>307</v>
      </c>
      <c r="BW109" s="983"/>
      <c r="BX109" s="983"/>
      <c r="BY109" s="983"/>
      <c r="BZ109" s="984"/>
      <c r="CA109" s="985" t="s">
        <v>306</v>
      </c>
      <c r="CB109" s="983"/>
      <c r="CC109" s="983"/>
      <c r="CD109" s="983"/>
      <c r="CE109" s="984"/>
      <c r="CF109" s="1028" t="s">
        <v>442</v>
      </c>
      <c r="CG109" s="1028"/>
      <c r="CH109" s="1028"/>
      <c r="CI109" s="1028"/>
      <c r="CJ109" s="1028"/>
      <c r="CK109" s="985" t="s">
        <v>443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441</v>
      </c>
      <c r="DH109" s="983"/>
      <c r="DI109" s="983"/>
      <c r="DJ109" s="983"/>
      <c r="DK109" s="984"/>
      <c r="DL109" s="985" t="s">
        <v>307</v>
      </c>
      <c r="DM109" s="983"/>
      <c r="DN109" s="983"/>
      <c r="DO109" s="983"/>
      <c r="DP109" s="984"/>
      <c r="DQ109" s="985" t="s">
        <v>306</v>
      </c>
      <c r="DR109" s="983"/>
      <c r="DS109" s="983"/>
      <c r="DT109" s="983"/>
      <c r="DU109" s="984"/>
      <c r="DV109" s="985" t="s">
        <v>442</v>
      </c>
      <c r="DW109" s="983"/>
      <c r="DX109" s="983"/>
      <c r="DY109" s="983"/>
      <c r="DZ109" s="1021"/>
    </row>
    <row r="110" spans="1:131" s="247" customFormat="1" ht="26.25" customHeight="1" x14ac:dyDescent="0.15">
      <c r="A110" s="894" t="s">
        <v>444</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996">
        <v>2654141</v>
      </c>
      <c r="AB110" s="997"/>
      <c r="AC110" s="997"/>
      <c r="AD110" s="997"/>
      <c r="AE110" s="998"/>
      <c r="AF110" s="999">
        <v>2460201</v>
      </c>
      <c r="AG110" s="997"/>
      <c r="AH110" s="997"/>
      <c r="AI110" s="997"/>
      <c r="AJ110" s="998"/>
      <c r="AK110" s="999">
        <v>2349427</v>
      </c>
      <c r="AL110" s="997"/>
      <c r="AM110" s="997"/>
      <c r="AN110" s="997"/>
      <c r="AO110" s="998"/>
      <c r="AP110" s="1000">
        <v>10.7</v>
      </c>
      <c r="AQ110" s="1001"/>
      <c r="AR110" s="1001"/>
      <c r="AS110" s="1001"/>
      <c r="AT110" s="1002"/>
      <c r="AU110" s="1022" t="s">
        <v>73</v>
      </c>
      <c r="AV110" s="1023"/>
      <c r="AW110" s="1023"/>
      <c r="AX110" s="1023"/>
      <c r="AY110" s="1023"/>
      <c r="AZ110" s="947" t="s">
        <v>445</v>
      </c>
      <c r="BA110" s="895"/>
      <c r="BB110" s="895"/>
      <c r="BC110" s="895"/>
      <c r="BD110" s="895"/>
      <c r="BE110" s="895"/>
      <c r="BF110" s="895"/>
      <c r="BG110" s="895"/>
      <c r="BH110" s="895"/>
      <c r="BI110" s="895"/>
      <c r="BJ110" s="895"/>
      <c r="BK110" s="895"/>
      <c r="BL110" s="895"/>
      <c r="BM110" s="895"/>
      <c r="BN110" s="895"/>
      <c r="BO110" s="895"/>
      <c r="BP110" s="896"/>
      <c r="BQ110" s="957">
        <v>14740698</v>
      </c>
      <c r="BR110" s="929"/>
      <c r="BS110" s="929"/>
      <c r="BT110" s="929"/>
      <c r="BU110" s="929"/>
      <c r="BV110" s="929">
        <v>12859097</v>
      </c>
      <c r="BW110" s="929"/>
      <c r="BX110" s="929"/>
      <c r="BY110" s="929"/>
      <c r="BZ110" s="929"/>
      <c r="CA110" s="929">
        <v>11545578</v>
      </c>
      <c r="CB110" s="929"/>
      <c r="CC110" s="929"/>
      <c r="CD110" s="929"/>
      <c r="CE110" s="929"/>
      <c r="CF110" s="970">
        <v>52.7</v>
      </c>
      <c r="CG110" s="971"/>
      <c r="CH110" s="971"/>
      <c r="CI110" s="971"/>
      <c r="CJ110" s="971"/>
      <c r="CK110" s="1018" t="s">
        <v>446</v>
      </c>
      <c r="CL110" s="904"/>
      <c r="CM110" s="930" t="s">
        <v>447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57" t="s">
        <v>448</v>
      </c>
      <c r="DH110" s="929"/>
      <c r="DI110" s="929"/>
      <c r="DJ110" s="929"/>
      <c r="DK110" s="929"/>
      <c r="DL110" s="929" t="s">
        <v>389</v>
      </c>
      <c r="DM110" s="929"/>
      <c r="DN110" s="929"/>
      <c r="DO110" s="929"/>
      <c r="DP110" s="929"/>
      <c r="DQ110" s="929" t="s">
        <v>449</v>
      </c>
      <c r="DR110" s="929"/>
      <c r="DS110" s="929"/>
      <c r="DT110" s="929"/>
      <c r="DU110" s="929"/>
      <c r="DV110" s="937" t="s">
        <v>448</v>
      </c>
      <c r="DW110" s="937"/>
      <c r="DX110" s="937"/>
      <c r="DY110" s="937"/>
      <c r="DZ110" s="938"/>
    </row>
    <row r="111" spans="1:131" s="247" customFormat="1" ht="26.25" customHeight="1" x14ac:dyDescent="0.15">
      <c r="A111" s="859" t="s">
        <v>450</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449</v>
      </c>
      <c r="AB111" s="1011"/>
      <c r="AC111" s="1011"/>
      <c r="AD111" s="1011"/>
      <c r="AE111" s="1012"/>
      <c r="AF111" s="1013" t="s">
        <v>389</v>
      </c>
      <c r="AG111" s="1011"/>
      <c r="AH111" s="1011"/>
      <c r="AI111" s="1011"/>
      <c r="AJ111" s="1012"/>
      <c r="AK111" s="1013" t="s">
        <v>451</v>
      </c>
      <c r="AL111" s="1011"/>
      <c r="AM111" s="1011"/>
      <c r="AN111" s="1011"/>
      <c r="AO111" s="1012"/>
      <c r="AP111" s="1014" t="s">
        <v>449</v>
      </c>
      <c r="AQ111" s="1015"/>
      <c r="AR111" s="1015"/>
      <c r="AS111" s="1015"/>
      <c r="AT111" s="1016"/>
      <c r="AU111" s="1024"/>
      <c r="AV111" s="1025"/>
      <c r="AW111" s="1025"/>
      <c r="AX111" s="1025"/>
      <c r="AY111" s="1025"/>
      <c r="AZ111" s="902" t="s">
        <v>452</v>
      </c>
      <c r="BA111" s="835"/>
      <c r="BB111" s="835"/>
      <c r="BC111" s="835"/>
      <c r="BD111" s="835"/>
      <c r="BE111" s="835"/>
      <c r="BF111" s="835"/>
      <c r="BG111" s="835"/>
      <c r="BH111" s="835"/>
      <c r="BI111" s="835"/>
      <c r="BJ111" s="835"/>
      <c r="BK111" s="835"/>
      <c r="BL111" s="835"/>
      <c r="BM111" s="835"/>
      <c r="BN111" s="835"/>
      <c r="BO111" s="835"/>
      <c r="BP111" s="836"/>
      <c r="BQ111" s="874" t="s">
        <v>451</v>
      </c>
      <c r="BR111" s="875"/>
      <c r="BS111" s="875"/>
      <c r="BT111" s="875"/>
      <c r="BU111" s="875"/>
      <c r="BV111" s="875" t="s">
        <v>453</v>
      </c>
      <c r="BW111" s="875"/>
      <c r="BX111" s="875"/>
      <c r="BY111" s="875"/>
      <c r="BZ111" s="875"/>
      <c r="CA111" s="875" t="s">
        <v>448</v>
      </c>
      <c r="CB111" s="875"/>
      <c r="CC111" s="875"/>
      <c r="CD111" s="875"/>
      <c r="CE111" s="875"/>
      <c r="CF111" s="968" t="s">
        <v>449</v>
      </c>
      <c r="CG111" s="969"/>
      <c r="CH111" s="969"/>
      <c r="CI111" s="969"/>
      <c r="CJ111" s="969"/>
      <c r="CK111" s="1019"/>
      <c r="CL111" s="906"/>
      <c r="CM111" s="909" t="s">
        <v>454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874" t="s">
        <v>455</v>
      </c>
      <c r="DH111" s="875"/>
      <c r="DI111" s="875"/>
      <c r="DJ111" s="875"/>
      <c r="DK111" s="875"/>
      <c r="DL111" s="875" t="s">
        <v>455</v>
      </c>
      <c r="DM111" s="875"/>
      <c r="DN111" s="875"/>
      <c r="DO111" s="875"/>
      <c r="DP111" s="875"/>
      <c r="DQ111" s="875" t="s">
        <v>451</v>
      </c>
      <c r="DR111" s="875"/>
      <c r="DS111" s="875"/>
      <c r="DT111" s="875"/>
      <c r="DU111" s="875"/>
      <c r="DV111" s="881" t="s">
        <v>449</v>
      </c>
      <c r="DW111" s="881"/>
      <c r="DX111" s="881"/>
      <c r="DY111" s="881"/>
      <c r="DZ111" s="882"/>
    </row>
    <row r="112" spans="1:131" s="247" customFormat="1" ht="26.25" customHeight="1" x14ac:dyDescent="0.15">
      <c r="A112" s="1004" t="s">
        <v>456</v>
      </c>
      <c r="B112" s="1005"/>
      <c r="C112" s="835" t="s">
        <v>457</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t="s">
        <v>455</v>
      </c>
      <c r="AB112" s="865"/>
      <c r="AC112" s="865"/>
      <c r="AD112" s="865"/>
      <c r="AE112" s="866"/>
      <c r="AF112" s="867" t="s">
        <v>453</v>
      </c>
      <c r="AG112" s="865"/>
      <c r="AH112" s="865"/>
      <c r="AI112" s="865"/>
      <c r="AJ112" s="866"/>
      <c r="AK112" s="867" t="s">
        <v>455</v>
      </c>
      <c r="AL112" s="865"/>
      <c r="AM112" s="865"/>
      <c r="AN112" s="865"/>
      <c r="AO112" s="866"/>
      <c r="AP112" s="912" t="s">
        <v>455</v>
      </c>
      <c r="AQ112" s="913"/>
      <c r="AR112" s="913"/>
      <c r="AS112" s="913"/>
      <c r="AT112" s="914"/>
      <c r="AU112" s="1024"/>
      <c r="AV112" s="1025"/>
      <c r="AW112" s="1025"/>
      <c r="AX112" s="1025"/>
      <c r="AY112" s="1025"/>
      <c r="AZ112" s="902" t="s">
        <v>458</v>
      </c>
      <c r="BA112" s="835"/>
      <c r="BB112" s="835"/>
      <c r="BC112" s="835"/>
      <c r="BD112" s="835"/>
      <c r="BE112" s="835"/>
      <c r="BF112" s="835"/>
      <c r="BG112" s="835"/>
      <c r="BH112" s="835"/>
      <c r="BI112" s="835"/>
      <c r="BJ112" s="835"/>
      <c r="BK112" s="835"/>
      <c r="BL112" s="835"/>
      <c r="BM112" s="835"/>
      <c r="BN112" s="835"/>
      <c r="BO112" s="835"/>
      <c r="BP112" s="836"/>
      <c r="BQ112" s="874">
        <v>20206195</v>
      </c>
      <c r="BR112" s="875"/>
      <c r="BS112" s="875"/>
      <c r="BT112" s="875"/>
      <c r="BU112" s="875"/>
      <c r="BV112" s="875">
        <v>18107989</v>
      </c>
      <c r="BW112" s="875"/>
      <c r="BX112" s="875"/>
      <c r="BY112" s="875"/>
      <c r="BZ112" s="875"/>
      <c r="CA112" s="875">
        <v>15931336</v>
      </c>
      <c r="CB112" s="875"/>
      <c r="CC112" s="875"/>
      <c r="CD112" s="875"/>
      <c r="CE112" s="875"/>
      <c r="CF112" s="968">
        <v>72.7</v>
      </c>
      <c r="CG112" s="969"/>
      <c r="CH112" s="969"/>
      <c r="CI112" s="969"/>
      <c r="CJ112" s="969"/>
      <c r="CK112" s="1019"/>
      <c r="CL112" s="906"/>
      <c r="CM112" s="909" t="s">
        <v>459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874" t="s">
        <v>449</v>
      </c>
      <c r="DH112" s="875"/>
      <c r="DI112" s="875"/>
      <c r="DJ112" s="875"/>
      <c r="DK112" s="875"/>
      <c r="DL112" s="875" t="s">
        <v>449</v>
      </c>
      <c r="DM112" s="875"/>
      <c r="DN112" s="875"/>
      <c r="DO112" s="875"/>
      <c r="DP112" s="875"/>
      <c r="DQ112" s="875" t="s">
        <v>451</v>
      </c>
      <c r="DR112" s="875"/>
      <c r="DS112" s="875"/>
      <c r="DT112" s="875"/>
      <c r="DU112" s="875"/>
      <c r="DV112" s="881" t="s">
        <v>455</v>
      </c>
      <c r="DW112" s="881"/>
      <c r="DX112" s="881"/>
      <c r="DY112" s="881"/>
      <c r="DZ112" s="882"/>
    </row>
    <row r="113" spans="1:130" s="247" customFormat="1" ht="26.25" customHeight="1" x14ac:dyDescent="0.15">
      <c r="A113" s="1006"/>
      <c r="B113" s="1007"/>
      <c r="C113" s="835" t="s">
        <v>460</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v>2538530</v>
      </c>
      <c r="AB113" s="1011"/>
      <c r="AC113" s="1011"/>
      <c r="AD113" s="1011"/>
      <c r="AE113" s="1012"/>
      <c r="AF113" s="1013">
        <v>2401696</v>
      </c>
      <c r="AG113" s="1011"/>
      <c r="AH113" s="1011"/>
      <c r="AI113" s="1011"/>
      <c r="AJ113" s="1012"/>
      <c r="AK113" s="1013">
        <v>2245285</v>
      </c>
      <c r="AL113" s="1011"/>
      <c r="AM113" s="1011"/>
      <c r="AN113" s="1011"/>
      <c r="AO113" s="1012"/>
      <c r="AP113" s="1014">
        <v>10.199999999999999</v>
      </c>
      <c r="AQ113" s="1015"/>
      <c r="AR113" s="1015"/>
      <c r="AS113" s="1015"/>
      <c r="AT113" s="1016"/>
      <c r="AU113" s="1024"/>
      <c r="AV113" s="1025"/>
      <c r="AW113" s="1025"/>
      <c r="AX113" s="1025"/>
      <c r="AY113" s="1025"/>
      <c r="AZ113" s="902" t="s">
        <v>461</v>
      </c>
      <c r="BA113" s="835"/>
      <c r="BB113" s="835"/>
      <c r="BC113" s="835"/>
      <c r="BD113" s="835"/>
      <c r="BE113" s="835"/>
      <c r="BF113" s="835"/>
      <c r="BG113" s="835"/>
      <c r="BH113" s="835"/>
      <c r="BI113" s="835"/>
      <c r="BJ113" s="835"/>
      <c r="BK113" s="835"/>
      <c r="BL113" s="835"/>
      <c r="BM113" s="835"/>
      <c r="BN113" s="835"/>
      <c r="BO113" s="835"/>
      <c r="BP113" s="836"/>
      <c r="BQ113" s="874">
        <v>743746</v>
      </c>
      <c r="BR113" s="875"/>
      <c r="BS113" s="875"/>
      <c r="BT113" s="875"/>
      <c r="BU113" s="875"/>
      <c r="BV113" s="875">
        <v>686921</v>
      </c>
      <c r="BW113" s="875"/>
      <c r="BX113" s="875"/>
      <c r="BY113" s="875"/>
      <c r="BZ113" s="875"/>
      <c r="CA113" s="875">
        <v>881945</v>
      </c>
      <c r="CB113" s="875"/>
      <c r="CC113" s="875"/>
      <c r="CD113" s="875"/>
      <c r="CE113" s="875"/>
      <c r="CF113" s="968">
        <v>4</v>
      </c>
      <c r="CG113" s="969"/>
      <c r="CH113" s="969"/>
      <c r="CI113" s="969"/>
      <c r="CJ113" s="969"/>
      <c r="CK113" s="1019"/>
      <c r="CL113" s="906"/>
      <c r="CM113" s="909" t="s">
        <v>462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455</v>
      </c>
      <c r="DH113" s="865"/>
      <c r="DI113" s="865"/>
      <c r="DJ113" s="865"/>
      <c r="DK113" s="866"/>
      <c r="DL113" s="867" t="s">
        <v>448</v>
      </c>
      <c r="DM113" s="865"/>
      <c r="DN113" s="865"/>
      <c r="DO113" s="865"/>
      <c r="DP113" s="866"/>
      <c r="DQ113" s="867" t="s">
        <v>453</v>
      </c>
      <c r="DR113" s="865"/>
      <c r="DS113" s="865"/>
      <c r="DT113" s="865"/>
      <c r="DU113" s="866"/>
      <c r="DV113" s="912" t="s">
        <v>449</v>
      </c>
      <c r="DW113" s="913"/>
      <c r="DX113" s="913"/>
      <c r="DY113" s="913"/>
      <c r="DZ113" s="914"/>
    </row>
    <row r="114" spans="1:130" s="247" customFormat="1" ht="26.25" customHeight="1" x14ac:dyDescent="0.15">
      <c r="A114" s="1006"/>
      <c r="B114" s="1007"/>
      <c r="C114" s="835" t="s">
        <v>463</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v>81736</v>
      </c>
      <c r="AB114" s="865"/>
      <c r="AC114" s="865"/>
      <c r="AD114" s="865"/>
      <c r="AE114" s="866"/>
      <c r="AF114" s="867">
        <v>61129</v>
      </c>
      <c r="AG114" s="865"/>
      <c r="AH114" s="865"/>
      <c r="AI114" s="865"/>
      <c r="AJ114" s="866"/>
      <c r="AK114" s="867">
        <v>57713</v>
      </c>
      <c r="AL114" s="865"/>
      <c r="AM114" s="865"/>
      <c r="AN114" s="865"/>
      <c r="AO114" s="866"/>
      <c r="AP114" s="912">
        <v>0.3</v>
      </c>
      <c r="AQ114" s="913"/>
      <c r="AR114" s="913"/>
      <c r="AS114" s="913"/>
      <c r="AT114" s="914"/>
      <c r="AU114" s="1024"/>
      <c r="AV114" s="1025"/>
      <c r="AW114" s="1025"/>
      <c r="AX114" s="1025"/>
      <c r="AY114" s="1025"/>
      <c r="AZ114" s="902" t="s">
        <v>464</v>
      </c>
      <c r="BA114" s="835"/>
      <c r="BB114" s="835"/>
      <c r="BC114" s="835"/>
      <c r="BD114" s="835"/>
      <c r="BE114" s="835"/>
      <c r="BF114" s="835"/>
      <c r="BG114" s="835"/>
      <c r="BH114" s="835"/>
      <c r="BI114" s="835"/>
      <c r="BJ114" s="835"/>
      <c r="BK114" s="835"/>
      <c r="BL114" s="835"/>
      <c r="BM114" s="835"/>
      <c r="BN114" s="835"/>
      <c r="BO114" s="835"/>
      <c r="BP114" s="836"/>
      <c r="BQ114" s="874">
        <v>4108529</v>
      </c>
      <c r="BR114" s="875"/>
      <c r="BS114" s="875"/>
      <c r="BT114" s="875"/>
      <c r="BU114" s="875"/>
      <c r="BV114" s="875">
        <v>3913044</v>
      </c>
      <c r="BW114" s="875"/>
      <c r="BX114" s="875"/>
      <c r="BY114" s="875"/>
      <c r="BZ114" s="875"/>
      <c r="CA114" s="875">
        <v>3955800</v>
      </c>
      <c r="CB114" s="875"/>
      <c r="CC114" s="875"/>
      <c r="CD114" s="875"/>
      <c r="CE114" s="875"/>
      <c r="CF114" s="968">
        <v>18</v>
      </c>
      <c r="CG114" s="969"/>
      <c r="CH114" s="969"/>
      <c r="CI114" s="969"/>
      <c r="CJ114" s="969"/>
      <c r="CK114" s="1019"/>
      <c r="CL114" s="906"/>
      <c r="CM114" s="909" t="s">
        <v>465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449</v>
      </c>
      <c r="DH114" s="865"/>
      <c r="DI114" s="865"/>
      <c r="DJ114" s="865"/>
      <c r="DK114" s="866"/>
      <c r="DL114" s="867" t="s">
        <v>451</v>
      </c>
      <c r="DM114" s="865"/>
      <c r="DN114" s="865"/>
      <c r="DO114" s="865"/>
      <c r="DP114" s="866"/>
      <c r="DQ114" s="867" t="s">
        <v>389</v>
      </c>
      <c r="DR114" s="865"/>
      <c r="DS114" s="865"/>
      <c r="DT114" s="865"/>
      <c r="DU114" s="866"/>
      <c r="DV114" s="912" t="s">
        <v>448</v>
      </c>
      <c r="DW114" s="913"/>
      <c r="DX114" s="913"/>
      <c r="DY114" s="913"/>
      <c r="DZ114" s="914"/>
    </row>
    <row r="115" spans="1:130" s="247" customFormat="1" ht="26.25" customHeight="1" x14ac:dyDescent="0.15">
      <c r="A115" s="1006"/>
      <c r="B115" s="1007"/>
      <c r="C115" s="835" t="s">
        <v>466</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t="s">
        <v>467</v>
      </c>
      <c r="AB115" s="1011"/>
      <c r="AC115" s="1011"/>
      <c r="AD115" s="1011"/>
      <c r="AE115" s="1012"/>
      <c r="AF115" s="1013" t="s">
        <v>449</v>
      </c>
      <c r="AG115" s="1011"/>
      <c r="AH115" s="1011"/>
      <c r="AI115" s="1011"/>
      <c r="AJ115" s="1012"/>
      <c r="AK115" s="1013" t="s">
        <v>467</v>
      </c>
      <c r="AL115" s="1011"/>
      <c r="AM115" s="1011"/>
      <c r="AN115" s="1011"/>
      <c r="AO115" s="1012"/>
      <c r="AP115" s="1014" t="s">
        <v>451</v>
      </c>
      <c r="AQ115" s="1015"/>
      <c r="AR115" s="1015"/>
      <c r="AS115" s="1015"/>
      <c r="AT115" s="1016"/>
      <c r="AU115" s="1024"/>
      <c r="AV115" s="1025"/>
      <c r="AW115" s="1025"/>
      <c r="AX115" s="1025"/>
      <c r="AY115" s="1025"/>
      <c r="AZ115" s="902" t="s">
        <v>468</v>
      </c>
      <c r="BA115" s="835"/>
      <c r="BB115" s="835"/>
      <c r="BC115" s="835"/>
      <c r="BD115" s="835"/>
      <c r="BE115" s="835"/>
      <c r="BF115" s="835"/>
      <c r="BG115" s="835"/>
      <c r="BH115" s="835"/>
      <c r="BI115" s="835"/>
      <c r="BJ115" s="835"/>
      <c r="BK115" s="835"/>
      <c r="BL115" s="835"/>
      <c r="BM115" s="835"/>
      <c r="BN115" s="835"/>
      <c r="BO115" s="835"/>
      <c r="BP115" s="836"/>
      <c r="BQ115" s="874">
        <v>1535815</v>
      </c>
      <c r="BR115" s="875"/>
      <c r="BS115" s="875"/>
      <c r="BT115" s="875"/>
      <c r="BU115" s="875"/>
      <c r="BV115" s="875">
        <v>1575130</v>
      </c>
      <c r="BW115" s="875"/>
      <c r="BX115" s="875"/>
      <c r="BY115" s="875"/>
      <c r="BZ115" s="875"/>
      <c r="CA115" s="875">
        <v>630808</v>
      </c>
      <c r="CB115" s="875"/>
      <c r="CC115" s="875"/>
      <c r="CD115" s="875"/>
      <c r="CE115" s="875"/>
      <c r="CF115" s="968">
        <v>2.9</v>
      </c>
      <c r="CG115" s="969"/>
      <c r="CH115" s="969"/>
      <c r="CI115" s="969"/>
      <c r="CJ115" s="969"/>
      <c r="CK115" s="1019"/>
      <c r="CL115" s="906"/>
      <c r="CM115" s="902" t="s">
        <v>469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t="s">
        <v>455</v>
      </c>
      <c r="DH115" s="865"/>
      <c r="DI115" s="865"/>
      <c r="DJ115" s="865"/>
      <c r="DK115" s="866"/>
      <c r="DL115" s="867" t="s">
        <v>448</v>
      </c>
      <c r="DM115" s="865"/>
      <c r="DN115" s="865"/>
      <c r="DO115" s="865"/>
      <c r="DP115" s="866"/>
      <c r="DQ115" s="867" t="s">
        <v>389</v>
      </c>
      <c r="DR115" s="865"/>
      <c r="DS115" s="865"/>
      <c r="DT115" s="865"/>
      <c r="DU115" s="866"/>
      <c r="DV115" s="912" t="s">
        <v>453</v>
      </c>
      <c r="DW115" s="913"/>
      <c r="DX115" s="913"/>
      <c r="DY115" s="913"/>
      <c r="DZ115" s="914"/>
    </row>
    <row r="116" spans="1:130" s="247" customFormat="1" ht="26.25" customHeight="1" x14ac:dyDescent="0.15">
      <c r="A116" s="1008"/>
      <c r="B116" s="1009"/>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4" t="s">
        <v>451</v>
      </c>
      <c r="AB116" s="865"/>
      <c r="AC116" s="865"/>
      <c r="AD116" s="865"/>
      <c r="AE116" s="866"/>
      <c r="AF116" s="867" t="s">
        <v>449</v>
      </c>
      <c r="AG116" s="865"/>
      <c r="AH116" s="865"/>
      <c r="AI116" s="865"/>
      <c r="AJ116" s="866"/>
      <c r="AK116" s="867" t="s">
        <v>389</v>
      </c>
      <c r="AL116" s="865"/>
      <c r="AM116" s="865"/>
      <c r="AN116" s="865"/>
      <c r="AO116" s="866"/>
      <c r="AP116" s="912" t="s">
        <v>451</v>
      </c>
      <c r="AQ116" s="913"/>
      <c r="AR116" s="913"/>
      <c r="AS116" s="913"/>
      <c r="AT116" s="914"/>
      <c r="AU116" s="1024"/>
      <c r="AV116" s="1025"/>
      <c r="AW116" s="1025"/>
      <c r="AX116" s="1025"/>
      <c r="AY116" s="1025"/>
      <c r="AZ116" s="959" t="s">
        <v>471</v>
      </c>
      <c r="BA116" s="960"/>
      <c r="BB116" s="960"/>
      <c r="BC116" s="960"/>
      <c r="BD116" s="960"/>
      <c r="BE116" s="960"/>
      <c r="BF116" s="960"/>
      <c r="BG116" s="960"/>
      <c r="BH116" s="960"/>
      <c r="BI116" s="960"/>
      <c r="BJ116" s="960"/>
      <c r="BK116" s="960"/>
      <c r="BL116" s="960"/>
      <c r="BM116" s="960"/>
      <c r="BN116" s="960"/>
      <c r="BO116" s="960"/>
      <c r="BP116" s="961"/>
      <c r="BQ116" s="874" t="s">
        <v>455</v>
      </c>
      <c r="BR116" s="875"/>
      <c r="BS116" s="875"/>
      <c r="BT116" s="875"/>
      <c r="BU116" s="875"/>
      <c r="BV116" s="875" t="s">
        <v>451</v>
      </c>
      <c r="BW116" s="875"/>
      <c r="BX116" s="875"/>
      <c r="BY116" s="875"/>
      <c r="BZ116" s="875"/>
      <c r="CA116" s="875" t="s">
        <v>455</v>
      </c>
      <c r="CB116" s="875"/>
      <c r="CC116" s="875"/>
      <c r="CD116" s="875"/>
      <c r="CE116" s="875"/>
      <c r="CF116" s="968" t="s">
        <v>451</v>
      </c>
      <c r="CG116" s="969"/>
      <c r="CH116" s="969"/>
      <c r="CI116" s="969"/>
      <c r="CJ116" s="969"/>
      <c r="CK116" s="1019"/>
      <c r="CL116" s="906"/>
      <c r="CM116" s="909" t="s">
        <v>472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t="s">
        <v>455</v>
      </c>
      <c r="DH116" s="865"/>
      <c r="DI116" s="865"/>
      <c r="DJ116" s="865"/>
      <c r="DK116" s="866"/>
      <c r="DL116" s="867" t="s">
        <v>455</v>
      </c>
      <c r="DM116" s="865"/>
      <c r="DN116" s="865"/>
      <c r="DO116" s="865"/>
      <c r="DP116" s="866"/>
      <c r="DQ116" s="867" t="s">
        <v>455</v>
      </c>
      <c r="DR116" s="865"/>
      <c r="DS116" s="865"/>
      <c r="DT116" s="865"/>
      <c r="DU116" s="866"/>
      <c r="DV116" s="912" t="s">
        <v>451</v>
      </c>
      <c r="DW116" s="913"/>
      <c r="DX116" s="913"/>
      <c r="DY116" s="913"/>
      <c r="DZ116" s="914"/>
    </row>
    <row r="117" spans="1:130" s="247"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62" t="s">
        <v>473</v>
      </c>
      <c r="Z117" s="984"/>
      <c r="AA117" s="989">
        <v>5274407</v>
      </c>
      <c r="AB117" s="990"/>
      <c r="AC117" s="990"/>
      <c r="AD117" s="990"/>
      <c r="AE117" s="991"/>
      <c r="AF117" s="992">
        <v>4923026</v>
      </c>
      <c r="AG117" s="990"/>
      <c r="AH117" s="990"/>
      <c r="AI117" s="990"/>
      <c r="AJ117" s="991"/>
      <c r="AK117" s="992">
        <v>4652425</v>
      </c>
      <c r="AL117" s="990"/>
      <c r="AM117" s="990"/>
      <c r="AN117" s="990"/>
      <c r="AO117" s="991"/>
      <c r="AP117" s="993"/>
      <c r="AQ117" s="994"/>
      <c r="AR117" s="994"/>
      <c r="AS117" s="994"/>
      <c r="AT117" s="995"/>
      <c r="AU117" s="1024"/>
      <c r="AV117" s="1025"/>
      <c r="AW117" s="1025"/>
      <c r="AX117" s="1025"/>
      <c r="AY117" s="1025"/>
      <c r="AZ117" s="959" t="s">
        <v>474</v>
      </c>
      <c r="BA117" s="960"/>
      <c r="BB117" s="960"/>
      <c r="BC117" s="960"/>
      <c r="BD117" s="960"/>
      <c r="BE117" s="960"/>
      <c r="BF117" s="960"/>
      <c r="BG117" s="960"/>
      <c r="BH117" s="960"/>
      <c r="BI117" s="960"/>
      <c r="BJ117" s="960"/>
      <c r="BK117" s="960"/>
      <c r="BL117" s="960"/>
      <c r="BM117" s="960"/>
      <c r="BN117" s="960"/>
      <c r="BO117" s="960"/>
      <c r="BP117" s="961"/>
      <c r="BQ117" s="874" t="s">
        <v>455</v>
      </c>
      <c r="BR117" s="875"/>
      <c r="BS117" s="875"/>
      <c r="BT117" s="875"/>
      <c r="BU117" s="875"/>
      <c r="BV117" s="875" t="s">
        <v>398</v>
      </c>
      <c r="BW117" s="875"/>
      <c r="BX117" s="875"/>
      <c r="BY117" s="875"/>
      <c r="BZ117" s="875"/>
      <c r="CA117" s="875" t="s">
        <v>449</v>
      </c>
      <c r="CB117" s="875"/>
      <c r="CC117" s="875"/>
      <c r="CD117" s="875"/>
      <c r="CE117" s="875"/>
      <c r="CF117" s="968" t="s">
        <v>475</v>
      </c>
      <c r="CG117" s="969"/>
      <c r="CH117" s="969"/>
      <c r="CI117" s="969"/>
      <c r="CJ117" s="969"/>
      <c r="CK117" s="1019"/>
      <c r="CL117" s="906"/>
      <c r="CM117" s="909" t="s">
        <v>476</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451</v>
      </c>
      <c r="DH117" s="865"/>
      <c r="DI117" s="865"/>
      <c r="DJ117" s="865"/>
      <c r="DK117" s="866"/>
      <c r="DL117" s="867" t="s">
        <v>475</v>
      </c>
      <c r="DM117" s="865"/>
      <c r="DN117" s="865"/>
      <c r="DO117" s="865"/>
      <c r="DP117" s="866"/>
      <c r="DQ117" s="867" t="s">
        <v>455</v>
      </c>
      <c r="DR117" s="865"/>
      <c r="DS117" s="865"/>
      <c r="DT117" s="865"/>
      <c r="DU117" s="866"/>
      <c r="DV117" s="912" t="s">
        <v>455</v>
      </c>
      <c r="DW117" s="913"/>
      <c r="DX117" s="913"/>
      <c r="DY117" s="913"/>
      <c r="DZ117" s="914"/>
    </row>
    <row r="118" spans="1:130" s="247" customFormat="1" ht="26.25" customHeight="1" x14ac:dyDescent="0.15">
      <c r="A118" s="982" t="s">
        <v>443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441</v>
      </c>
      <c r="AB118" s="983"/>
      <c r="AC118" s="983"/>
      <c r="AD118" s="983"/>
      <c r="AE118" s="984"/>
      <c r="AF118" s="985" t="s">
        <v>307</v>
      </c>
      <c r="AG118" s="983"/>
      <c r="AH118" s="983"/>
      <c r="AI118" s="983"/>
      <c r="AJ118" s="984"/>
      <c r="AK118" s="985" t="s">
        <v>306</v>
      </c>
      <c r="AL118" s="983"/>
      <c r="AM118" s="983"/>
      <c r="AN118" s="983"/>
      <c r="AO118" s="984"/>
      <c r="AP118" s="986" t="s">
        <v>442</v>
      </c>
      <c r="AQ118" s="987"/>
      <c r="AR118" s="987"/>
      <c r="AS118" s="987"/>
      <c r="AT118" s="988"/>
      <c r="AU118" s="1024"/>
      <c r="AV118" s="1025"/>
      <c r="AW118" s="1025"/>
      <c r="AX118" s="1025"/>
      <c r="AY118" s="1025"/>
      <c r="AZ118" s="964" t="s">
        <v>477</v>
      </c>
      <c r="BA118" s="965"/>
      <c r="BB118" s="965"/>
      <c r="BC118" s="965"/>
      <c r="BD118" s="965"/>
      <c r="BE118" s="965"/>
      <c r="BF118" s="965"/>
      <c r="BG118" s="965"/>
      <c r="BH118" s="965"/>
      <c r="BI118" s="965"/>
      <c r="BJ118" s="965"/>
      <c r="BK118" s="965"/>
      <c r="BL118" s="965"/>
      <c r="BM118" s="965"/>
      <c r="BN118" s="965"/>
      <c r="BO118" s="965"/>
      <c r="BP118" s="966"/>
      <c r="BQ118" s="967" t="s">
        <v>475</v>
      </c>
      <c r="BR118" s="926"/>
      <c r="BS118" s="926"/>
      <c r="BT118" s="926"/>
      <c r="BU118" s="926"/>
      <c r="BV118" s="926" t="s">
        <v>455</v>
      </c>
      <c r="BW118" s="926"/>
      <c r="BX118" s="926"/>
      <c r="BY118" s="926"/>
      <c r="BZ118" s="926"/>
      <c r="CA118" s="926" t="s">
        <v>389</v>
      </c>
      <c r="CB118" s="926"/>
      <c r="CC118" s="926"/>
      <c r="CD118" s="926"/>
      <c r="CE118" s="926"/>
      <c r="CF118" s="968" t="s">
        <v>455</v>
      </c>
      <c r="CG118" s="969"/>
      <c r="CH118" s="969"/>
      <c r="CI118" s="969"/>
      <c r="CJ118" s="969"/>
      <c r="CK118" s="1019"/>
      <c r="CL118" s="906"/>
      <c r="CM118" s="909" t="s">
        <v>478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455</v>
      </c>
      <c r="DH118" s="865"/>
      <c r="DI118" s="865"/>
      <c r="DJ118" s="865"/>
      <c r="DK118" s="866"/>
      <c r="DL118" s="867" t="s">
        <v>448</v>
      </c>
      <c r="DM118" s="865"/>
      <c r="DN118" s="865"/>
      <c r="DO118" s="865"/>
      <c r="DP118" s="866"/>
      <c r="DQ118" s="867" t="s">
        <v>398</v>
      </c>
      <c r="DR118" s="865"/>
      <c r="DS118" s="865"/>
      <c r="DT118" s="865"/>
      <c r="DU118" s="866"/>
      <c r="DV118" s="912" t="s">
        <v>451</v>
      </c>
      <c r="DW118" s="913"/>
      <c r="DX118" s="913"/>
      <c r="DY118" s="913"/>
      <c r="DZ118" s="914"/>
    </row>
    <row r="119" spans="1:130" s="247" customFormat="1" ht="26.25" customHeight="1" x14ac:dyDescent="0.15">
      <c r="A119" s="903" t="s">
        <v>446</v>
      </c>
      <c r="B119" s="904"/>
      <c r="C119" s="930" t="s">
        <v>447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96" t="s">
        <v>451</v>
      </c>
      <c r="AB119" s="997"/>
      <c r="AC119" s="997"/>
      <c r="AD119" s="997"/>
      <c r="AE119" s="998"/>
      <c r="AF119" s="999" t="s">
        <v>449</v>
      </c>
      <c r="AG119" s="997"/>
      <c r="AH119" s="997"/>
      <c r="AI119" s="997"/>
      <c r="AJ119" s="998"/>
      <c r="AK119" s="999" t="s">
        <v>451</v>
      </c>
      <c r="AL119" s="997"/>
      <c r="AM119" s="997"/>
      <c r="AN119" s="997"/>
      <c r="AO119" s="998"/>
      <c r="AP119" s="1000" t="s">
        <v>449</v>
      </c>
      <c r="AQ119" s="1001"/>
      <c r="AR119" s="1001"/>
      <c r="AS119" s="1001"/>
      <c r="AT119" s="1002"/>
      <c r="AU119" s="1026"/>
      <c r="AV119" s="1027"/>
      <c r="AW119" s="1027"/>
      <c r="AX119" s="1027"/>
      <c r="AY119" s="1027"/>
      <c r="AZ119" s="278" t="s">
        <v>188</v>
      </c>
      <c r="BA119" s="278"/>
      <c r="BB119" s="278"/>
      <c r="BC119" s="278"/>
      <c r="BD119" s="278"/>
      <c r="BE119" s="278"/>
      <c r="BF119" s="278"/>
      <c r="BG119" s="278"/>
      <c r="BH119" s="278"/>
      <c r="BI119" s="278"/>
      <c r="BJ119" s="278"/>
      <c r="BK119" s="278"/>
      <c r="BL119" s="278"/>
      <c r="BM119" s="278"/>
      <c r="BN119" s="278"/>
      <c r="BO119" s="962" t="s">
        <v>479</v>
      </c>
      <c r="BP119" s="963"/>
      <c r="BQ119" s="967">
        <v>41334983</v>
      </c>
      <c r="BR119" s="926"/>
      <c r="BS119" s="926"/>
      <c r="BT119" s="926"/>
      <c r="BU119" s="926"/>
      <c r="BV119" s="926">
        <v>37142181</v>
      </c>
      <c r="BW119" s="926"/>
      <c r="BX119" s="926"/>
      <c r="BY119" s="926"/>
      <c r="BZ119" s="926"/>
      <c r="CA119" s="926">
        <v>32945467</v>
      </c>
      <c r="CB119" s="926"/>
      <c r="CC119" s="926"/>
      <c r="CD119" s="926"/>
      <c r="CE119" s="926"/>
      <c r="CF119" s="831"/>
      <c r="CG119" s="832"/>
      <c r="CH119" s="832"/>
      <c r="CI119" s="832"/>
      <c r="CJ119" s="922"/>
      <c r="CK119" s="1020"/>
      <c r="CL119" s="908"/>
      <c r="CM119" s="933" t="s">
        <v>480</v>
      </c>
      <c r="CN119" s="934"/>
      <c r="CO119" s="934"/>
      <c r="CP119" s="934"/>
      <c r="CQ119" s="934"/>
      <c r="CR119" s="934"/>
      <c r="CS119" s="934"/>
      <c r="CT119" s="934"/>
      <c r="CU119" s="934"/>
      <c r="CV119" s="934"/>
      <c r="CW119" s="934"/>
      <c r="CX119" s="934"/>
      <c r="CY119" s="934"/>
      <c r="CZ119" s="934"/>
      <c r="DA119" s="934"/>
      <c r="DB119" s="934"/>
      <c r="DC119" s="934"/>
      <c r="DD119" s="934"/>
      <c r="DE119" s="934"/>
      <c r="DF119" s="935"/>
      <c r="DG119" s="847" t="s">
        <v>448</v>
      </c>
      <c r="DH119" s="848"/>
      <c r="DI119" s="848"/>
      <c r="DJ119" s="848"/>
      <c r="DK119" s="849"/>
      <c r="DL119" s="850" t="s">
        <v>455</v>
      </c>
      <c r="DM119" s="848"/>
      <c r="DN119" s="848"/>
      <c r="DO119" s="848"/>
      <c r="DP119" s="849"/>
      <c r="DQ119" s="850" t="s">
        <v>448</v>
      </c>
      <c r="DR119" s="848"/>
      <c r="DS119" s="848"/>
      <c r="DT119" s="848"/>
      <c r="DU119" s="849"/>
      <c r="DV119" s="979" t="s">
        <v>398</v>
      </c>
      <c r="DW119" s="980"/>
      <c r="DX119" s="980"/>
      <c r="DY119" s="980"/>
      <c r="DZ119" s="981"/>
    </row>
    <row r="120" spans="1:130" s="247" customFormat="1" ht="26.25" customHeight="1" x14ac:dyDescent="0.15">
      <c r="A120" s="905"/>
      <c r="B120" s="906"/>
      <c r="C120" s="909" t="s">
        <v>454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389</v>
      </c>
      <c r="AB120" s="865"/>
      <c r="AC120" s="865"/>
      <c r="AD120" s="865"/>
      <c r="AE120" s="866"/>
      <c r="AF120" s="867" t="s">
        <v>455</v>
      </c>
      <c r="AG120" s="865"/>
      <c r="AH120" s="865"/>
      <c r="AI120" s="865"/>
      <c r="AJ120" s="866"/>
      <c r="AK120" s="867" t="s">
        <v>451</v>
      </c>
      <c r="AL120" s="865"/>
      <c r="AM120" s="865"/>
      <c r="AN120" s="865"/>
      <c r="AO120" s="866"/>
      <c r="AP120" s="912" t="s">
        <v>455</v>
      </c>
      <c r="AQ120" s="913"/>
      <c r="AR120" s="913"/>
      <c r="AS120" s="913"/>
      <c r="AT120" s="914"/>
      <c r="AU120" s="939" t="s">
        <v>481</v>
      </c>
      <c r="AV120" s="940"/>
      <c r="AW120" s="940"/>
      <c r="AX120" s="940"/>
      <c r="AY120" s="941"/>
      <c r="AZ120" s="947" t="s">
        <v>482</v>
      </c>
      <c r="BA120" s="895"/>
      <c r="BB120" s="895"/>
      <c r="BC120" s="895"/>
      <c r="BD120" s="895"/>
      <c r="BE120" s="895"/>
      <c r="BF120" s="895"/>
      <c r="BG120" s="895"/>
      <c r="BH120" s="895"/>
      <c r="BI120" s="895"/>
      <c r="BJ120" s="895"/>
      <c r="BK120" s="895"/>
      <c r="BL120" s="895"/>
      <c r="BM120" s="895"/>
      <c r="BN120" s="895"/>
      <c r="BO120" s="895"/>
      <c r="BP120" s="896"/>
      <c r="BQ120" s="957">
        <v>10641077</v>
      </c>
      <c r="BR120" s="929"/>
      <c r="BS120" s="929"/>
      <c r="BT120" s="929"/>
      <c r="BU120" s="929"/>
      <c r="BV120" s="929">
        <v>11105321</v>
      </c>
      <c r="BW120" s="929"/>
      <c r="BX120" s="929"/>
      <c r="BY120" s="929"/>
      <c r="BZ120" s="929"/>
      <c r="CA120" s="929">
        <v>10463046</v>
      </c>
      <c r="CB120" s="929"/>
      <c r="CC120" s="929"/>
      <c r="CD120" s="929"/>
      <c r="CE120" s="929"/>
      <c r="CF120" s="970">
        <v>47.7</v>
      </c>
      <c r="CG120" s="971"/>
      <c r="CH120" s="971"/>
      <c r="CI120" s="971"/>
      <c r="CJ120" s="971"/>
      <c r="CK120" s="972" t="s">
        <v>483</v>
      </c>
      <c r="CL120" s="949"/>
      <c r="CM120" s="949"/>
      <c r="CN120" s="949"/>
      <c r="CO120" s="950"/>
      <c r="CP120" s="976" t="s">
        <v>484</v>
      </c>
      <c r="CQ120" s="977"/>
      <c r="CR120" s="977"/>
      <c r="CS120" s="977"/>
      <c r="CT120" s="977"/>
      <c r="CU120" s="977"/>
      <c r="CV120" s="977"/>
      <c r="CW120" s="977"/>
      <c r="CX120" s="977"/>
      <c r="CY120" s="977"/>
      <c r="CZ120" s="977"/>
      <c r="DA120" s="977"/>
      <c r="DB120" s="977"/>
      <c r="DC120" s="977"/>
      <c r="DD120" s="977"/>
      <c r="DE120" s="977"/>
      <c r="DF120" s="978"/>
      <c r="DG120" s="957">
        <v>18816468</v>
      </c>
      <c r="DH120" s="929"/>
      <c r="DI120" s="929"/>
      <c r="DJ120" s="929"/>
      <c r="DK120" s="929"/>
      <c r="DL120" s="929">
        <v>16858893</v>
      </c>
      <c r="DM120" s="929"/>
      <c r="DN120" s="929"/>
      <c r="DO120" s="929"/>
      <c r="DP120" s="929"/>
      <c r="DQ120" s="929">
        <v>14907352</v>
      </c>
      <c r="DR120" s="929"/>
      <c r="DS120" s="929"/>
      <c r="DT120" s="929"/>
      <c r="DU120" s="929"/>
      <c r="DV120" s="937">
        <v>68</v>
      </c>
      <c r="DW120" s="937"/>
      <c r="DX120" s="937"/>
      <c r="DY120" s="937"/>
      <c r="DZ120" s="938"/>
    </row>
    <row r="121" spans="1:130" s="247" customFormat="1" ht="26.25" customHeight="1" x14ac:dyDescent="0.15">
      <c r="A121" s="905"/>
      <c r="B121" s="906"/>
      <c r="C121" s="959" t="s">
        <v>485</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864" t="s">
        <v>451</v>
      </c>
      <c r="AB121" s="865"/>
      <c r="AC121" s="865"/>
      <c r="AD121" s="865"/>
      <c r="AE121" s="866"/>
      <c r="AF121" s="867" t="s">
        <v>398</v>
      </c>
      <c r="AG121" s="865"/>
      <c r="AH121" s="865"/>
      <c r="AI121" s="865"/>
      <c r="AJ121" s="866"/>
      <c r="AK121" s="867" t="s">
        <v>455</v>
      </c>
      <c r="AL121" s="865"/>
      <c r="AM121" s="865"/>
      <c r="AN121" s="865"/>
      <c r="AO121" s="866"/>
      <c r="AP121" s="912" t="s">
        <v>455</v>
      </c>
      <c r="AQ121" s="913"/>
      <c r="AR121" s="913"/>
      <c r="AS121" s="913"/>
      <c r="AT121" s="914"/>
      <c r="AU121" s="942"/>
      <c r="AV121" s="943"/>
      <c r="AW121" s="943"/>
      <c r="AX121" s="943"/>
      <c r="AY121" s="944"/>
      <c r="AZ121" s="902" t="s">
        <v>486</v>
      </c>
      <c r="BA121" s="835"/>
      <c r="BB121" s="835"/>
      <c r="BC121" s="835"/>
      <c r="BD121" s="835"/>
      <c r="BE121" s="835"/>
      <c r="BF121" s="835"/>
      <c r="BG121" s="835"/>
      <c r="BH121" s="835"/>
      <c r="BI121" s="835"/>
      <c r="BJ121" s="835"/>
      <c r="BK121" s="835"/>
      <c r="BL121" s="835"/>
      <c r="BM121" s="835"/>
      <c r="BN121" s="835"/>
      <c r="BO121" s="835"/>
      <c r="BP121" s="836"/>
      <c r="BQ121" s="874">
        <v>11270622</v>
      </c>
      <c r="BR121" s="875"/>
      <c r="BS121" s="875"/>
      <c r="BT121" s="875"/>
      <c r="BU121" s="875"/>
      <c r="BV121" s="875">
        <v>10052012</v>
      </c>
      <c r="BW121" s="875"/>
      <c r="BX121" s="875"/>
      <c r="BY121" s="875"/>
      <c r="BZ121" s="875"/>
      <c r="CA121" s="875">
        <v>8517353</v>
      </c>
      <c r="CB121" s="875"/>
      <c r="CC121" s="875"/>
      <c r="CD121" s="875"/>
      <c r="CE121" s="875"/>
      <c r="CF121" s="968">
        <v>38.9</v>
      </c>
      <c r="CG121" s="969"/>
      <c r="CH121" s="969"/>
      <c r="CI121" s="969"/>
      <c r="CJ121" s="969"/>
      <c r="CK121" s="973"/>
      <c r="CL121" s="952"/>
      <c r="CM121" s="952"/>
      <c r="CN121" s="952"/>
      <c r="CO121" s="953"/>
      <c r="CP121" s="923" t="s">
        <v>487</v>
      </c>
      <c r="CQ121" s="924"/>
      <c r="CR121" s="924"/>
      <c r="CS121" s="924"/>
      <c r="CT121" s="924"/>
      <c r="CU121" s="924"/>
      <c r="CV121" s="924"/>
      <c r="CW121" s="924"/>
      <c r="CX121" s="924"/>
      <c r="CY121" s="924"/>
      <c r="CZ121" s="924"/>
      <c r="DA121" s="924"/>
      <c r="DB121" s="924"/>
      <c r="DC121" s="924"/>
      <c r="DD121" s="924"/>
      <c r="DE121" s="924"/>
      <c r="DF121" s="925"/>
      <c r="DG121" s="874">
        <v>1388339</v>
      </c>
      <c r="DH121" s="875"/>
      <c r="DI121" s="875"/>
      <c r="DJ121" s="875"/>
      <c r="DK121" s="875"/>
      <c r="DL121" s="875">
        <v>1247903</v>
      </c>
      <c r="DM121" s="875"/>
      <c r="DN121" s="875"/>
      <c r="DO121" s="875"/>
      <c r="DP121" s="875"/>
      <c r="DQ121" s="875">
        <v>1022992</v>
      </c>
      <c r="DR121" s="875"/>
      <c r="DS121" s="875"/>
      <c r="DT121" s="875"/>
      <c r="DU121" s="875"/>
      <c r="DV121" s="881">
        <v>4.7</v>
      </c>
      <c r="DW121" s="881"/>
      <c r="DX121" s="881"/>
      <c r="DY121" s="881"/>
      <c r="DZ121" s="882"/>
    </row>
    <row r="122" spans="1:130" s="247" customFormat="1" ht="26.25" customHeight="1" x14ac:dyDescent="0.15">
      <c r="A122" s="905"/>
      <c r="B122" s="906"/>
      <c r="C122" s="909" t="s">
        <v>465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389</v>
      </c>
      <c r="AB122" s="865"/>
      <c r="AC122" s="865"/>
      <c r="AD122" s="865"/>
      <c r="AE122" s="866"/>
      <c r="AF122" s="867" t="s">
        <v>451</v>
      </c>
      <c r="AG122" s="865"/>
      <c r="AH122" s="865"/>
      <c r="AI122" s="865"/>
      <c r="AJ122" s="866"/>
      <c r="AK122" s="867" t="s">
        <v>451</v>
      </c>
      <c r="AL122" s="865"/>
      <c r="AM122" s="865"/>
      <c r="AN122" s="865"/>
      <c r="AO122" s="866"/>
      <c r="AP122" s="912" t="s">
        <v>475</v>
      </c>
      <c r="AQ122" s="913"/>
      <c r="AR122" s="913"/>
      <c r="AS122" s="913"/>
      <c r="AT122" s="914"/>
      <c r="AU122" s="942"/>
      <c r="AV122" s="943"/>
      <c r="AW122" s="943"/>
      <c r="AX122" s="943"/>
      <c r="AY122" s="944"/>
      <c r="AZ122" s="964" t="s">
        <v>488</v>
      </c>
      <c r="BA122" s="965"/>
      <c r="BB122" s="965"/>
      <c r="BC122" s="965"/>
      <c r="BD122" s="965"/>
      <c r="BE122" s="965"/>
      <c r="BF122" s="965"/>
      <c r="BG122" s="965"/>
      <c r="BH122" s="965"/>
      <c r="BI122" s="965"/>
      <c r="BJ122" s="965"/>
      <c r="BK122" s="965"/>
      <c r="BL122" s="965"/>
      <c r="BM122" s="965"/>
      <c r="BN122" s="965"/>
      <c r="BO122" s="965"/>
      <c r="BP122" s="966"/>
      <c r="BQ122" s="967">
        <v>30309461</v>
      </c>
      <c r="BR122" s="926"/>
      <c r="BS122" s="926"/>
      <c r="BT122" s="926"/>
      <c r="BU122" s="926"/>
      <c r="BV122" s="926">
        <v>28430578</v>
      </c>
      <c r="BW122" s="926"/>
      <c r="BX122" s="926"/>
      <c r="BY122" s="926"/>
      <c r="BZ122" s="926"/>
      <c r="CA122" s="926">
        <v>26176199</v>
      </c>
      <c r="CB122" s="926"/>
      <c r="CC122" s="926"/>
      <c r="CD122" s="926"/>
      <c r="CE122" s="926"/>
      <c r="CF122" s="927">
        <v>119.4</v>
      </c>
      <c r="CG122" s="928"/>
      <c r="CH122" s="928"/>
      <c r="CI122" s="928"/>
      <c r="CJ122" s="928"/>
      <c r="CK122" s="973"/>
      <c r="CL122" s="952"/>
      <c r="CM122" s="952"/>
      <c r="CN122" s="952"/>
      <c r="CO122" s="953"/>
      <c r="CP122" s="923" t="s">
        <v>489</v>
      </c>
      <c r="CQ122" s="924"/>
      <c r="CR122" s="924"/>
      <c r="CS122" s="924"/>
      <c r="CT122" s="924"/>
      <c r="CU122" s="924"/>
      <c r="CV122" s="924"/>
      <c r="CW122" s="924"/>
      <c r="CX122" s="924"/>
      <c r="CY122" s="924"/>
      <c r="CZ122" s="924"/>
      <c r="DA122" s="924"/>
      <c r="DB122" s="924"/>
      <c r="DC122" s="924"/>
      <c r="DD122" s="924"/>
      <c r="DE122" s="924"/>
      <c r="DF122" s="925"/>
      <c r="DG122" s="874">
        <v>1388</v>
      </c>
      <c r="DH122" s="875"/>
      <c r="DI122" s="875"/>
      <c r="DJ122" s="875"/>
      <c r="DK122" s="875"/>
      <c r="DL122" s="875">
        <v>1193</v>
      </c>
      <c r="DM122" s="875"/>
      <c r="DN122" s="875"/>
      <c r="DO122" s="875"/>
      <c r="DP122" s="875"/>
      <c r="DQ122" s="875">
        <v>992</v>
      </c>
      <c r="DR122" s="875"/>
      <c r="DS122" s="875"/>
      <c r="DT122" s="875"/>
      <c r="DU122" s="875"/>
      <c r="DV122" s="881">
        <v>0</v>
      </c>
      <c r="DW122" s="881"/>
      <c r="DX122" s="881"/>
      <c r="DY122" s="881"/>
      <c r="DZ122" s="882"/>
    </row>
    <row r="123" spans="1:130" s="247" customFormat="1" ht="26.25" customHeight="1" x14ac:dyDescent="0.15">
      <c r="A123" s="905"/>
      <c r="B123" s="906"/>
      <c r="C123" s="909" t="s">
        <v>472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449</v>
      </c>
      <c r="AB123" s="865"/>
      <c r="AC123" s="865"/>
      <c r="AD123" s="865"/>
      <c r="AE123" s="866"/>
      <c r="AF123" s="867" t="s">
        <v>448</v>
      </c>
      <c r="AG123" s="865"/>
      <c r="AH123" s="865"/>
      <c r="AI123" s="865"/>
      <c r="AJ123" s="866"/>
      <c r="AK123" s="867" t="s">
        <v>448</v>
      </c>
      <c r="AL123" s="865"/>
      <c r="AM123" s="865"/>
      <c r="AN123" s="865"/>
      <c r="AO123" s="866"/>
      <c r="AP123" s="912" t="s">
        <v>475</v>
      </c>
      <c r="AQ123" s="913"/>
      <c r="AR123" s="913"/>
      <c r="AS123" s="913"/>
      <c r="AT123" s="914"/>
      <c r="AU123" s="945"/>
      <c r="AV123" s="946"/>
      <c r="AW123" s="946"/>
      <c r="AX123" s="946"/>
      <c r="AY123" s="946"/>
      <c r="AZ123" s="278" t="s">
        <v>188</v>
      </c>
      <c r="BA123" s="278"/>
      <c r="BB123" s="278"/>
      <c r="BC123" s="278"/>
      <c r="BD123" s="278"/>
      <c r="BE123" s="278"/>
      <c r="BF123" s="278"/>
      <c r="BG123" s="278"/>
      <c r="BH123" s="278"/>
      <c r="BI123" s="278"/>
      <c r="BJ123" s="278"/>
      <c r="BK123" s="278"/>
      <c r="BL123" s="278"/>
      <c r="BM123" s="278"/>
      <c r="BN123" s="278"/>
      <c r="BO123" s="962" t="s">
        <v>490</v>
      </c>
      <c r="BP123" s="963"/>
      <c r="BQ123" s="920">
        <v>52221160</v>
      </c>
      <c r="BR123" s="921"/>
      <c r="BS123" s="921"/>
      <c r="BT123" s="921"/>
      <c r="BU123" s="921"/>
      <c r="BV123" s="921">
        <v>49587911</v>
      </c>
      <c r="BW123" s="921"/>
      <c r="BX123" s="921"/>
      <c r="BY123" s="921"/>
      <c r="BZ123" s="921"/>
      <c r="CA123" s="921">
        <v>45156598</v>
      </c>
      <c r="CB123" s="921"/>
      <c r="CC123" s="921"/>
      <c r="CD123" s="921"/>
      <c r="CE123" s="921"/>
      <c r="CF123" s="831"/>
      <c r="CG123" s="832"/>
      <c r="CH123" s="832"/>
      <c r="CI123" s="832"/>
      <c r="CJ123" s="922"/>
      <c r="CK123" s="973"/>
      <c r="CL123" s="952"/>
      <c r="CM123" s="952"/>
      <c r="CN123" s="952"/>
      <c r="CO123" s="953"/>
      <c r="CP123" s="923" t="s">
        <v>491</v>
      </c>
      <c r="CQ123" s="924"/>
      <c r="CR123" s="924"/>
      <c r="CS123" s="924"/>
      <c r="CT123" s="924"/>
      <c r="CU123" s="924"/>
      <c r="CV123" s="924"/>
      <c r="CW123" s="924"/>
      <c r="CX123" s="924"/>
      <c r="CY123" s="924"/>
      <c r="CZ123" s="924"/>
      <c r="DA123" s="924"/>
      <c r="DB123" s="924"/>
      <c r="DC123" s="924"/>
      <c r="DD123" s="924"/>
      <c r="DE123" s="924"/>
      <c r="DF123" s="925"/>
      <c r="DG123" s="864" t="s">
        <v>449</v>
      </c>
      <c r="DH123" s="865"/>
      <c r="DI123" s="865"/>
      <c r="DJ123" s="865"/>
      <c r="DK123" s="866"/>
      <c r="DL123" s="867" t="s">
        <v>449</v>
      </c>
      <c r="DM123" s="865"/>
      <c r="DN123" s="865"/>
      <c r="DO123" s="865"/>
      <c r="DP123" s="866"/>
      <c r="DQ123" s="867" t="s">
        <v>467</v>
      </c>
      <c r="DR123" s="865"/>
      <c r="DS123" s="865"/>
      <c r="DT123" s="865"/>
      <c r="DU123" s="866"/>
      <c r="DV123" s="912" t="s">
        <v>389</v>
      </c>
      <c r="DW123" s="913"/>
      <c r="DX123" s="913"/>
      <c r="DY123" s="913"/>
      <c r="DZ123" s="914"/>
    </row>
    <row r="124" spans="1:130" s="247" customFormat="1" ht="26.25" customHeight="1" thickBot="1" x14ac:dyDescent="0.2">
      <c r="A124" s="905"/>
      <c r="B124" s="906"/>
      <c r="C124" s="909" t="s">
        <v>476</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t="s">
        <v>455</v>
      </c>
      <c r="AB124" s="865"/>
      <c r="AC124" s="865"/>
      <c r="AD124" s="865"/>
      <c r="AE124" s="866"/>
      <c r="AF124" s="867" t="s">
        <v>475</v>
      </c>
      <c r="AG124" s="865"/>
      <c r="AH124" s="865"/>
      <c r="AI124" s="865"/>
      <c r="AJ124" s="866"/>
      <c r="AK124" s="867" t="s">
        <v>449</v>
      </c>
      <c r="AL124" s="865"/>
      <c r="AM124" s="865"/>
      <c r="AN124" s="865"/>
      <c r="AO124" s="866"/>
      <c r="AP124" s="912" t="s">
        <v>455</v>
      </c>
      <c r="AQ124" s="913"/>
      <c r="AR124" s="913"/>
      <c r="AS124" s="913"/>
      <c r="AT124" s="914"/>
      <c r="AU124" s="915" t="s">
        <v>492</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t="s">
        <v>389</v>
      </c>
      <c r="BR124" s="919"/>
      <c r="BS124" s="919"/>
      <c r="BT124" s="919"/>
      <c r="BU124" s="919"/>
      <c r="BV124" s="919" t="s">
        <v>475</v>
      </c>
      <c r="BW124" s="919"/>
      <c r="BX124" s="919"/>
      <c r="BY124" s="919"/>
      <c r="BZ124" s="919"/>
      <c r="CA124" s="919" t="s">
        <v>475</v>
      </c>
      <c r="CB124" s="919"/>
      <c r="CC124" s="919"/>
      <c r="CD124" s="919"/>
      <c r="CE124" s="919"/>
      <c r="CF124" s="809"/>
      <c r="CG124" s="810"/>
      <c r="CH124" s="810"/>
      <c r="CI124" s="810"/>
      <c r="CJ124" s="958"/>
      <c r="CK124" s="974"/>
      <c r="CL124" s="974"/>
      <c r="CM124" s="974"/>
      <c r="CN124" s="974"/>
      <c r="CO124" s="975"/>
      <c r="CP124" s="923" t="s">
        <v>493</v>
      </c>
      <c r="CQ124" s="924"/>
      <c r="CR124" s="924"/>
      <c r="CS124" s="924"/>
      <c r="CT124" s="924"/>
      <c r="CU124" s="924"/>
      <c r="CV124" s="924"/>
      <c r="CW124" s="924"/>
      <c r="CX124" s="924"/>
      <c r="CY124" s="924"/>
      <c r="CZ124" s="924"/>
      <c r="DA124" s="924"/>
      <c r="DB124" s="924"/>
      <c r="DC124" s="924"/>
      <c r="DD124" s="924"/>
      <c r="DE124" s="924"/>
      <c r="DF124" s="925"/>
      <c r="DG124" s="847" t="s">
        <v>455</v>
      </c>
      <c r="DH124" s="848"/>
      <c r="DI124" s="848"/>
      <c r="DJ124" s="848"/>
      <c r="DK124" s="849"/>
      <c r="DL124" s="850" t="s">
        <v>455</v>
      </c>
      <c r="DM124" s="848"/>
      <c r="DN124" s="848"/>
      <c r="DO124" s="848"/>
      <c r="DP124" s="849"/>
      <c r="DQ124" s="850" t="s">
        <v>455</v>
      </c>
      <c r="DR124" s="848"/>
      <c r="DS124" s="848"/>
      <c r="DT124" s="848"/>
      <c r="DU124" s="849"/>
      <c r="DV124" s="979" t="s">
        <v>455</v>
      </c>
      <c r="DW124" s="980"/>
      <c r="DX124" s="980"/>
      <c r="DY124" s="980"/>
      <c r="DZ124" s="981"/>
    </row>
    <row r="125" spans="1:130" s="247" customFormat="1" ht="26.25" customHeight="1" x14ac:dyDescent="0.15">
      <c r="A125" s="905"/>
      <c r="B125" s="906"/>
      <c r="C125" s="909" t="s">
        <v>478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389</v>
      </c>
      <c r="AB125" s="865"/>
      <c r="AC125" s="865"/>
      <c r="AD125" s="865"/>
      <c r="AE125" s="866"/>
      <c r="AF125" s="867" t="s">
        <v>455</v>
      </c>
      <c r="AG125" s="865"/>
      <c r="AH125" s="865"/>
      <c r="AI125" s="865"/>
      <c r="AJ125" s="866"/>
      <c r="AK125" s="867" t="s">
        <v>455</v>
      </c>
      <c r="AL125" s="865"/>
      <c r="AM125" s="865"/>
      <c r="AN125" s="865"/>
      <c r="AO125" s="866"/>
      <c r="AP125" s="912" t="s">
        <v>455</v>
      </c>
      <c r="AQ125" s="913"/>
      <c r="AR125" s="913"/>
      <c r="AS125" s="913"/>
      <c r="AT125" s="91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48" t="s">
        <v>494</v>
      </c>
      <c r="CL125" s="949"/>
      <c r="CM125" s="949"/>
      <c r="CN125" s="949"/>
      <c r="CO125" s="950"/>
      <c r="CP125" s="947" t="s">
        <v>495</v>
      </c>
      <c r="CQ125" s="895"/>
      <c r="CR125" s="895"/>
      <c r="CS125" s="895"/>
      <c r="CT125" s="895"/>
      <c r="CU125" s="895"/>
      <c r="CV125" s="895"/>
      <c r="CW125" s="895"/>
      <c r="CX125" s="895"/>
      <c r="CY125" s="895"/>
      <c r="CZ125" s="895"/>
      <c r="DA125" s="895"/>
      <c r="DB125" s="895"/>
      <c r="DC125" s="895"/>
      <c r="DD125" s="895"/>
      <c r="DE125" s="895"/>
      <c r="DF125" s="896"/>
      <c r="DG125" s="957" t="s">
        <v>455</v>
      </c>
      <c r="DH125" s="929"/>
      <c r="DI125" s="929"/>
      <c r="DJ125" s="929"/>
      <c r="DK125" s="929"/>
      <c r="DL125" s="929" t="s">
        <v>455</v>
      </c>
      <c r="DM125" s="929"/>
      <c r="DN125" s="929"/>
      <c r="DO125" s="929"/>
      <c r="DP125" s="929"/>
      <c r="DQ125" s="929" t="s">
        <v>398</v>
      </c>
      <c r="DR125" s="929"/>
      <c r="DS125" s="929"/>
      <c r="DT125" s="929"/>
      <c r="DU125" s="929"/>
      <c r="DV125" s="937" t="s">
        <v>398</v>
      </c>
      <c r="DW125" s="937"/>
      <c r="DX125" s="937"/>
      <c r="DY125" s="937"/>
      <c r="DZ125" s="938"/>
    </row>
    <row r="126" spans="1:130" s="247" customFormat="1" ht="26.25" customHeight="1" thickBot="1" x14ac:dyDescent="0.2">
      <c r="A126" s="905"/>
      <c r="B126" s="906"/>
      <c r="C126" s="909" t="s">
        <v>480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t="s">
        <v>455</v>
      </c>
      <c r="AB126" s="865"/>
      <c r="AC126" s="865"/>
      <c r="AD126" s="865"/>
      <c r="AE126" s="866"/>
      <c r="AF126" s="867" t="s">
        <v>455</v>
      </c>
      <c r="AG126" s="865"/>
      <c r="AH126" s="865"/>
      <c r="AI126" s="865"/>
      <c r="AJ126" s="866"/>
      <c r="AK126" s="867" t="s">
        <v>455</v>
      </c>
      <c r="AL126" s="865"/>
      <c r="AM126" s="865"/>
      <c r="AN126" s="865"/>
      <c r="AO126" s="866"/>
      <c r="AP126" s="912" t="s">
        <v>455</v>
      </c>
      <c r="AQ126" s="913"/>
      <c r="AR126" s="913"/>
      <c r="AS126" s="913"/>
      <c r="AT126" s="91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51"/>
      <c r="CL126" s="952"/>
      <c r="CM126" s="952"/>
      <c r="CN126" s="952"/>
      <c r="CO126" s="953"/>
      <c r="CP126" s="902" t="s">
        <v>496</v>
      </c>
      <c r="CQ126" s="835"/>
      <c r="CR126" s="835"/>
      <c r="CS126" s="835"/>
      <c r="CT126" s="835"/>
      <c r="CU126" s="835"/>
      <c r="CV126" s="835"/>
      <c r="CW126" s="835"/>
      <c r="CX126" s="835"/>
      <c r="CY126" s="835"/>
      <c r="CZ126" s="835"/>
      <c r="DA126" s="835"/>
      <c r="DB126" s="835"/>
      <c r="DC126" s="835"/>
      <c r="DD126" s="835"/>
      <c r="DE126" s="835"/>
      <c r="DF126" s="836"/>
      <c r="DG126" s="874">
        <v>1535815</v>
      </c>
      <c r="DH126" s="875"/>
      <c r="DI126" s="875"/>
      <c r="DJ126" s="875"/>
      <c r="DK126" s="875"/>
      <c r="DL126" s="875">
        <v>1575130</v>
      </c>
      <c r="DM126" s="875"/>
      <c r="DN126" s="875"/>
      <c r="DO126" s="875"/>
      <c r="DP126" s="875"/>
      <c r="DQ126" s="875">
        <v>630808</v>
      </c>
      <c r="DR126" s="875"/>
      <c r="DS126" s="875"/>
      <c r="DT126" s="875"/>
      <c r="DU126" s="875"/>
      <c r="DV126" s="881">
        <v>2.9</v>
      </c>
      <c r="DW126" s="881"/>
      <c r="DX126" s="881"/>
      <c r="DY126" s="881"/>
      <c r="DZ126" s="882"/>
    </row>
    <row r="127" spans="1:130" s="247" customFormat="1" ht="26.25" customHeight="1" x14ac:dyDescent="0.15">
      <c r="A127" s="907"/>
      <c r="B127" s="908"/>
      <c r="C127" s="933" t="s">
        <v>497</v>
      </c>
      <c r="D127" s="934"/>
      <c r="E127" s="934"/>
      <c r="F127" s="934"/>
      <c r="G127" s="934"/>
      <c r="H127" s="934"/>
      <c r="I127" s="934"/>
      <c r="J127" s="934"/>
      <c r="K127" s="934"/>
      <c r="L127" s="934"/>
      <c r="M127" s="934"/>
      <c r="N127" s="934"/>
      <c r="O127" s="934"/>
      <c r="P127" s="934"/>
      <c r="Q127" s="934"/>
      <c r="R127" s="934"/>
      <c r="S127" s="934"/>
      <c r="T127" s="934"/>
      <c r="U127" s="934"/>
      <c r="V127" s="934"/>
      <c r="W127" s="934"/>
      <c r="X127" s="934"/>
      <c r="Y127" s="934"/>
      <c r="Z127" s="935"/>
      <c r="AA127" s="864" t="s">
        <v>455</v>
      </c>
      <c r="AB127" s="865"/>
      <c r="AC127" s="865"/>
      <c r="AD127" s="865"/>
      <c r="AE127" s="866"/>
      <c r="AF127" s="867" t="s">
        <v>455</v>
      </c>
      <c r="AG127" s="865"/>
      <c r="AH127" s="865"/>
      <c r="AI127" s="865"/>
      <c r="AJ127" s="866"/>
      <c r="AK127" s="867" t="s">
        <v>398</v>
      </c>
      <c r="AL127" s="865"/>
      <c r="AM127" s="865"/>
      <c r="AN127" s="865"/>
      <c r="AO127" s="866"/>
      <c r="AP127" s="912" t="s">
        <v>398</v>
      </c>
      <c r="AQ127" s="913"/>
      <c r="AR127" s="913"/>
      <c r="AS127" s="913"/>
      <c r="AT127" s="914"/>
      <c r="AU127" s="283"/>
      <c r="AV127" s="283"/>
      <c r="AW127" s="283"/>
      <c r="AX127" s="936" t="s">
        <v>498</v>
      </c>
      <c r="AY127" s="899"/>
      <c r="AZ127" s="899"/>
      <c r="BA127" s="899"/>
      <c r="BB127" s="899"/>
      <c r="BC127" s="899"/>
      <c r="BD127" s="899"/>
      <c r="BE127" s="900"/>
      <c r="BF127" s="898" t="s">
        <v>499</v>
      </c>
      <c r="BG127" s="899"/>
      <c r="BH127" s="899"/>
      <c r="BI127" s="899"/>
      <c r="BJ127" s="899"/>
      <c r="BK127" s="899"/>
      <c r="BL127" s="900"/>
      <c r="BM127" s="898" t="s">
        <v>500</v>
      </c>
      <c r="BN127" s="899"/>
      <c r="BO127" s="899"/>
      <c r="BP127" s="899"/>
      <c r="BQ127" s="899"/>
      <c r="BR127" s="899"/>
      <c r="BS127" s="900"/>
      <c r="BT127" s="898" t="s">
        <v>501</v>
      </c>
      <c r="BU127" s="899"/>
      <c r="BV127" s="899"/>
      <c r="BW127" s="899"/>
      <c r="BX127" s="899"/>
      <c r="BY127" s="899"/>
      <c r="BZ127" s="901"/>
      <c r="CA127" s="283"/>
      <c r="CB127" s="283"/>
      <c r="CC127" s="283"/>
      <c r="CD127" s="284"/>
      <c r="CE127" s="284"/>
      <c r="CF127" s="284"/>
      <c r="CG127" s="281"/>
      <c r="CH127" s="281"/>
      <c r="CI127" s="281"/>
      <c r="CJ127" s="282"/>
      <c r="CK127" s="951"/>
      <c r="CL127" s="952"/>
      <c r="CM127" s="952"/>
      <c r="CN127" s="952"/>
      <c r="CO127" s="953"/>
      <c r="CP127" s="902" t="s">
        <v>502</v>
      </c>
      <c r="CQ127" s="835"/>
      <c r="CR127" s="835"/>
      <c r="CS127" s="835"/>
      <c r="CT127" s="835"/>
      <c r="CU127" s="835"/>
      <c r="CV127" s="835"/>
      <c r="CW127" s="835"/>
      <c r="CX127" s="835"/>
      <c r="CY127" s="835"/>
      <c r="CZ127" s="835"/>
      <c r="DA127" s="835"/>
      <c r="DB127" s="835"/>
      <c r="DC127" s="835"/>
      <c r="DD127" s="835"/>
      <c r="DE127" s="835"/>
      <c r="DF127" s="836"/>
      <c r="DG127" s="874" t="s">
        <v>455</v>
      </c>
      <c r="DH127" s="875"/>
      <c r="DI127" s="875"/>
      <c r="DJ127" s="875"/>
      <c r="DK127" s="875"/>
      <c r="DL127" s="875" t="s">
        <v>455</v>
      </c>
      <c r="DM127" s="875"/>
      <c r="DN127" s="875"/>
      <c r="DO127" s="875"/>
      <c r="DP127" s="875"/>
      <c r="DQ127" s="875" t="s">
        <v>455</v>
      </c>
      <c r="DR127" s="875"/>
      <c r="DS127" s="875"/>
      <c r="DT127" s="875"/>
      <c r="DU127" s="875"/>
      <c r="DV127" s="881" t="s">
        <v>389</v>
      </c>
      <c r="DW127" s="881"/>
      <c r="DX127" s="881"/>
      <c r="DY127" s="881"/>
      <c r="DZ127" s="882"/>
    </row>
    <row r="128" spans="1:130" s="247" customFormat="1" ht="26.25" customHeight="1" thickBot="1" x14ac:dyDescent="0.2">
      <c r="A128" s="883" t="s">
        <v>503</v>
      </c>
      <c r="B128" s="884"/>
      <c r="C128" s="884"/>
      <c r="D128" s="884"/>
      <c r="E128" s="884"/>
      <c r="F128" s="884"/>
      <c r="G128" s="884"/>
      <c r="H128" s="884"/>
      <c r="I128" s="884"/>
      <c r="J128" s="884"/>
      <c r="K128" s="884"/>
      <c r="L128" s="884"/>
      <c r="M128" s="884"/>
      <c r="N128" s="884"/>
      <c r="O128" s="884"/>
      <c r="P128" s="884"/>
      <c r="Q128" s="884"/>
      <c r="R128" s="884"/>
      <c r="S128" s="884"/>
      <c r="T128" s="884"/>
      <c r="U128" s="884"/>
      <c r="V128" s="884"/>
      <c r="W128" s="885" t="s">
        <v>504</v>
      </c>
      <c r="X128" s="885"/>
      <c r="Y128" s="885"/>
      <c r="Z128" s="886"/>
      <c r="AA128" s="887">
        <v>1607122</v>
      </c>
      <c r="AB128" s="888"/>
      <c r="AC128" s="888"/>
      <c r="AD128" s="888"/>
      <c r="AE128" s="889"/>
      <c r="AF128" s="890">
        <v>1545182</v>
      </c>
      <c r="AG128" s="888"/>
      <c r="AH128" s="888"/>
      <c r="AI128" s="888"/>
      <c r="AJ128" s="889"/>
      <c r="AK128" s="890">
        <v>1257373</v>
      </c>
      <c r="AL128" s="888"/>
      <c r="AM128" s="888"/>
      <c r="AN128" s="888"/>
      <c r="AO128" s="889"/>
      <c r="AP128" s="891"/>
      <c r="AQ128" s="892"/>
      <c r="AR128" s="892"/>
      <c r="AS128" s="892"/>
      <c r="AT128" s="893"/>
      <c r="AU128" s="283"/>
      <c r="AV128" s="283"/>
      <c r="AW128" s="283"/>
      <c r="AX128" s="894" t="s">
        <v>505</v>
      </c>
      <c r="AY128" s="895"/>
      <c r="AZ128" s="895"/>
      <c r="BA128" s="895"/>
      <c r="BB128" s="895"/>
      <c r="BC128" s="895"/>
      <c r="BD128" s="895"/>
      <c r="BE128" s="896"/>
      <c r="BF128" s="871" t="s">
        <v>449</v>
      </c>
      <c r="BG128" s="872"/>
      <c r="BH128" s="872"/>
      <c r="BI128" s="872"/>
      <c r="BJ128" s="872"/>
      <c r="BK128" s="872"/>
      <c r="BL128" s="897"/>
      <c r="BM128" s="871">
        <v>12.07</v>
      </c>
      <c r="BN128" s="872"/>
      <c r="BO128" s="872"/>
      <c r="BP128" s="872"/>
      <c r="BQ128" s="872"/>
      <c r="BR128" s="872"/>
      <c r="BS128" s="897"/>
      <c r="BT128" s="871">
        <v>20</v>
      </c>
      <c r="BU128" s="872"/>
      <c r="BV128" s="872"/>
      <c r="BW128" s="872"/>
      <c r="BX128" s="872"/>
      <c r="BY128" s="872"/>
      <c r="BZ128" s="873"/>
      <c r="CA128" s="284"/>
      <c r="CB128" s="284"/>
      <c r="CC128" s="284"/>
      <c r="CD128" s="284"/>
      <c r="CE128" s="284"/>
      <c r="CF128" s="284"/>
      <c r="CG128" s="281"/>
      <c r="CH128" s="281"/>
      <c r="CI128" s="281"/>
      <c r="CJ128" s="282"/>
      <c r="CK128" s="954"/>
      <c r="CL128" s="955"/>
      <c r="CM128" s="955"/>
      <c r="CN128" s="955"/>
      <c r="CO128" s="956"/>
      <c r="CP128" s="876" t="s">
        <v>506</v>
      </c>
      <c r="CQ128" s="813"/>
      <c r="CR128" s="813"/>
      <c r="CS128" s="813"/>
      <c r="CT128" s="813"/>
      <c r="CU128" s="813"/>
      <c r="CV128" s="813"/>
      <c r="CW128" s="813"/>
      <c r="CX128" s="813"/>
      <c r="CY128" s="813"/>
      <c r="CZ128" s="813"/>
      <c r="DA128" s="813"/>
      <c r="DB128" s="813"/>
      <c r="DC128" s="813"/>
      <c r="DD128" s="813"/>
      <c r="DE128" s="813"/>
      <c r="DF128" s="814"/>
      <c r="DG128" s="877" t="s">
        <v>449</v>
      </c>
      <c r="DH128" s="878"/>
      <c r="DI128" s="878"/>
      <c r="DJ128" s="878"/>
      <c r="DK128" s="878"/>
      <c r="DL128" s="878" t="s">
        <v>507</v>
      </c>
      <c r="DM128" s="878"/>
      <c r="DN128" s="878"/>
      <c r="DO128" s="878"/>
      <c r="DP128" s="878"/>
      <c r="DQ128" s="878" t="s">
        <v>507</v>
      </c>
      <c r="DR128" s="878"/>
      <c r="DS128" s="878"/>
      <c r="DT128" s="878"/>
      <c r="DU128" s="878"/>
      <c r="DV128" s="879" t="s">
        <v>508</v>
      </c>
      <c r="DW128" s="879"/>
      <c r="DX128" s="879"/>
      <c r="DY128" s="879"/>
      <c r="DZ128" s="880"/>
    </row>
    <row r="129" spans="1:131" s="247" customFormat="1" ht="26.25" customHeight="1" x14ac:dyDescent="0.15">
      <c r="A129" s="859" t="s">
        <v>106</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509</v>
      </c>
      <c r="X129" s="862"/>
      <c r="Y129" s="862"/>
      <c r="Z129" s="863"/>
      <c r="AA129" s="864">
        <v>24954802</v>
      </c>
      <c r="AB129" s="865"/>
      <c r="AC129" s="865"/>
      <c r="AD129" s="865"/>
      <c r="AE129" s="866"/>
      <c r="AF129" s="867">
        <v>24719857</v>
      </c>
      <c r="AG129" s="865"/>
      <c r="AH129" s="865"/>
      <c r="AI129" s="865"/>
      <c r="AJ129" s="866"/>
      <c r="AK129" s="867">
        <v>25175747</v>
      </c>
      <c r="AL129" s="865"/>
      <c r="AM129" s="865"/>
      <c r="AN129" s="865"/>
      <c r="AO129" s="866"/>
      <c r="AP129" s="868"/>
      <c r="AQ129" s="869"/>
      <c r="AR129" s="869"/>
      <c r="AS129" s="869"/>
      <c r="AT129" s="870"/>
      <c r="AU129" s="285"/>
      <c r="AV129" s="285"/>
      <c r="AW129" s="285"/>
      <c r="AX129" s="834" t="s">
        <v>510</v>
      </c>
      <c r="AY129" s="835"/>
      <c r="AZ129" s="835"/>
      <c r="BA129" s="835"/>
      <c r="BB129" s="835"/>
      <c r="BC129" s="835"/>
      <c r="BD129" s="835"/>
      <c r="BE129" s="836"/>
      <c r="BF129" s="854" t="s">
        <v>453</v>
      </c>
      <c r="BG129" s="855"/>
      <c r="BH129" s="855"/>
      <c r="BI129" s="855"/>
      <c r="BJ129" s="855"/>
      <c r="BK129" s="855"/>
      <c r="BL129" s="856"/>
      <c r="BM129" s="854">
        <v>17.07</v>
      </c>
      <c r="BN129" s="855"/>
      <c r="BO129" s="855"/>
      <c r="BP129" s="855"/>
      <c r="BQ129" s="855"/>
      <c r="BR129" s="855"/>
      <c r="BS129" s="856"/>
      <c r="BT129" s="854">
        <v>30</v>
      </c>
      <c r="BU129" s="857"/>
      <c r="BV129" s="857"/>
      <c r="BW129" s="857"/>
      <c r="BX129" s="857"/>
      <c r="BY129" s="857"/>
      <c r="BZ129" s="85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9" t="s">
        <v>511</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512</v>
      </c>
      <c r="X130" s="862"/>
      <c r="Y130" s="862"/>
      <c r="Z130" s="863"/>
      <c r="AA130" s="864">
        <v>3406865</v>
      </c>
      <c r="AB130" s="865"/>
      <c r="AC130" s="865"/>
      <c r="AD130" s="865"/>
      <c r="AE130" s="866"/>
      <c r="AF130" s="867">
        <v>3373570</v>
      </c>
      <c r="AG130" s="865"/>
      <c r="AH130" s="865"/>
      <c r="AI130" s="865"/>
      <c r="AJ130" s="866"/>
      <c r="AK130" s="867">
        <v>3253778</v>
      </c>
      <c r="AL130" s="865"/>
      <c r="AM130" s="865"/>
      <c r="AN130" s="865"/>
      <c r="AO130" s="866"/>
      <c r="AP130" s="868"/>
      <c r="AQ130" s="869"/>
      <c r="AR130" s="869"/>
      <c r="AS130" s="869"/>
      <c r="AT130" s="870"/>
      <c r="AU130" s="285"/>
      <c r="AV130" s="285"/>
      <c r="AW130" s="285"/>
      <c r="AX130" s="834" t="s">
        <v>513</v>
      </c>
      <c r="AY130" s="835"/>
      <c r="AZ130" s="835"/>
      <c r="BA130" s="835"/>
      <c r="BB130" s="835"/>
      <c r="BC130" s="835"/>
      <c r="BD130" s="835"/>
      <c r="BE130" s="836"/>
      <c r="BF130" s="837">
        <v>0.6</v>
      </c>
      <c r="BG130" s="838"/>
      <c r="BH130" s="838"/>
      <c r="BI130" s="838"/>
      <c r="BJ130" s="838"/>
      <c r="BK130" s="838"/>
      <c r="BL130" s="839"/>
      <c r="BM130" s="837">
        <v>25</v>
      </c>
      <c r="BN130" s="838"/>
      <c r="BO130" s="838"/>
      <c r="BP130" s="838"/>
      <c r="BQ130" s="838"/>
      <c r="BR130" s="838"/>
      <c r="BS130" s="839"/>
      <c r="BT130" s="837">
        <v>35</v>
      </c>
      <c r="BU130" s="840"/>
      <c r="BV130" s="840"/>
      <c r="BW130" s="840"/>
      <c r="BX130" s="840"/>
      <c r="BY130" s="840"/>
      <c r="BZ130" s="84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514</v>
      </c>
      <c r="X131" s="845"/>
      <c r="Y131" s="845"/>
      <c r="Z131" s="846"/>
      <c r="AA131" s="847">
        <v>21547937</v>
      </c>
      <c r="AB131" s="848"/>
      <c r="AC131" s="848"/>
      <c r="AD131" s="848"/>
      <c r="AE131" s="849"/>
      <c r="AF131" s="850">
        <v>21346287</v>
      </c>
      <c r="AG131" s="848"/>
      <c r="AH131" s="848"/>
      <c r="AI131" s="848"/>
      <c r="AJ131" s="849"/>
      <c r="AK131" s="850">
        <v>21921969</v>
      </c>
      <c r="AL131" s="848"/>
      <c r="AM131" s="848"/>
      <c r="AN131" s="848"/>
      <c r="AO131" s="849"/>
      <c r="AP131" s="851"/>
      <c r="AQ131" s="852"/>
      <c r="AR131" s="852"/>
      <c r="AS131" s="852"/>
      <c r="AT131" s="853"/>
      <c r="AU131" s="285"/>
      <c r="AV131" s="285"/>
      <c r="AW131" s="285"/>
      <c r="AX131" s="812" t="s">
        <v>515</v>
      </c>
      <c r="AY131" s="813"/>
      <c r="AZ131" s="813"/>
      <c r="BA131" s="813"/>
      <c r="BB131" s="813"/>
      <c r="BC131" s="813"/>
      <c r="BD131" s="813"/>
      <c r="BE131" s="814"/>
      <c r="BF131" s="815" t="s">
        <v>507</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1" t="s">
        <v>516</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517</v>
      </c>
      <c r="W132" s="825"/>
      <c r="X132" s="825"/>
      <c r="Y132" s="825"/>
      <c r="Z132" s="826"/>
      <c r="AA132" s="827">
        <v>1.208561172</v>
      </c>
      <c r="AB132" s="828"/>
      <c r="AC132" s="828"/>
      <c r="AD132" s="828"/>
      <c r="AE132" s="829"/>
      <c r="AF132" s="830">
        <v>2.0022216999999998E-2</v>
      </c>
      <c r="AG132" s="828"/>
      <c r="AH132" s="828"/>
      <c r="AI132" s="828"/>
      <c r="AJ132" s="829"/>
      <c r="AK132" s="830">
        <v>0.644440287</v>
      </c>
      <c r="AL132" s="828"/>
      <c r="AM132" s="828"/>
      <c r="AN132" s="828"/>
      <c r="AO132" s="829"/>
      <c r="AP132" s="831"/>
      <c r="AQ132" s="832"/>
      <c r="AR132" s="832"/>
      <c r="AS132" s="832"/>
      <c r="AT132" s="83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518</v>
      </c>
      <c r="W133" s="804"/>
      <c r="X133" s="804"/>
      <c r="Y133" s="804"/>
      <c r="Z133" s="805"/>
      <c r="AA133" s="806">
        <v>1.8</v>
      </c>
      <c r="AB133" s="807"/>
      <c r="AC133" s="807"/>
      <c r="AD133" s="807"/>
      <c r="AE133" s="808"/>
      <c r="AF133" s="806">
        <v>1.1000000000000001</v>
      </c>
      <c r="AG133" s="807"/>
      <c r="AH133" s="807"/>
      <c r="AI133" s="807"/>
      <c r="AJ133" s="808"/>
      <c r="AK133" s="806">
        <v>0.6</v>
      </c>
      <c r="AL133" s="807"/>
      <c r="AM133" s="807"/>
      <c r="AN133" s="807"/>
      <c r="AO133" s="808"/>
      <c r="AP133" s="809"/>
      <c r="AQ133" s="810"/>
      <c r="AR133" s="810"/>
      <c r="AS133" s="810"/>
      <c r="AT133" s="81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NGAkRdJiZO/ysQMLK/jFBYVPyNkh/0r47AWvjltxiUIHxGqJ2mvmsO0fHarlS4uNOqjb4bD6sXSG5R8jGO93g==" saltValue="wzRp7z83vUF52+hDZqj/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DL123:DP123"/>
    <mergeCell ref="DQ123:DU123"/>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C119:Z119"/>
    <mergeCell ref="DG124:DK124"/>
    <mergeCell ref="DL124:DP124"/>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B73:P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CJVnE58yqAUQ/MdmKKlSqfrjeCVOqhYUhFz9Ms7oefOktFZ4j/c1oan2Ek2Ig2BVg+D2Nf/mxELbC4rHW0OYA==" saltValue="4mAMZ1+0cia/XI/E/6rWi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gBba+Gh+UMCLygzPKFous7HLkaQYvJ5IJ8Qd2wYDcsKiPHGL7iT3lhfqFRSKNUsQRx3k8vIuAIYUBpA2w2AOA==" saltValue="dAX46lL3Ur7Ob5KlpePFF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527</v>
      </c>
      <c r="AL9" s="1231"/>
      <c r="AM9" s="1231"/>
      <c r="AN9" s="1232"/>
      <c r="AO9" s="313">
        <v>5122541</v>
      </c>
      <c r="AP9" s="313">
        <v>42660</v>
      </c>
      <c r="AQ9" s="314">
        <v>56673</v>
      </c>
      <c r="AR9" s="315">
        <v>-24.7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528</v>
      </c>
      <c r="AL10" s="1231"/>
      <c r="AM10" s="1231"/>
      <c r="AN10" s="1232"/>
      <c r="AO10" s="316">
        <v>499294</v>
      </c>
      <c r="AP10" s="316">
        <v>4158</v>
      </c>
      <c r="AQ10" s="317">
        <v>5368</v>
      </c>
      <c r="AR10" s="318">
        <v>-22.5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529</v>
      </c>
      <c r="AL11" s="1231"/>
      <c r="AM11" s="1231"/>
      <c r="AN11" s="1232"/>
      <c r="AO11" s="316">
        <v>978837</v>
      </c>
      <c r="AP11" s="316">
        <v>8152</v>
      </c>
      <c r="AQ11" s="317">
        <v>4535</v>
      </c>
      <c r="AR11" s="318">
        <v>79.8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530</v>
      </c>
      <c r="AL12" s="1231"/>
      <c r="AM12" s="1231"/>
      <c r="AN12" s="1232"/>
      <c r="AO12" s="316">
        <v>340265</v>
      </c>
      <c r="AP12" s="316">
        <v>2834</v>
      </c>
      <c r="AQ12" s="317">
        <v>1729</v>
      </c>
      <c r="AR12" s="318">
        <v>63.9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531</v>
      </c>
      <c r="AL13" s="1231"/>
      <c r="AM13" s="1231"/>
      <c r="AN13" s="1232"/>
      <c r="AO13" s="316">
        <v>12488</v>
      </c>
      <c r="AP13" s="316">
        <v>104</v>
      </c>
      <c r="AQ13" s="317">
        <v>17</v>
      </c>
      <c r="AR13" s="318">
        <v>511.8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532</v>
      </c>
      <c r="AL14" s="1231"/>
      <c r="AM14" s="1231"/>
      <c r="AN14" s="1232"/>
      <c r="AO14" s="316">
        <v>227918</v>
      </c>
      <c r="AP14" s="316">
        <v>1898</v>
      </c>
      <c r="AQ14" s="317">
        <v>2055</v>
      </c>
      <c r="AR14" s="318">
        <v>-7.6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533</v>
      </c>
      <c r="AL15" s="1231"/>
      <c r="AM15" s="1231"/>
      <c r="AN15" s="1232"/>
      <c r="AO15" s="316">
        <v>198305</v>
      </c>
      <c r="AP15" s="316">
        <v>1651</v>
      </c>
      <c r="AQ15" s="317">
        <v>1911</v>
      </c>
      <c r="AR15" s="318">
        <v>-13.6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534</v>
      </c>
      <c r="AL16" s="1234"/>
      <c r="AM16" s="1234"/>
      <c r="AN16" s="1235"/>
      <c r="AO16" s="316">
        <v>-305911</v>
      </c>
      <c r="AP16" s="316">
        <v>-2548</v>
      </c>
      <c r="AQ16" s="317">
        <v>-4501</v>
      </c>
      <c r="AR16" s="318">
        <v>-43.4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7073737</v>
      </c>
      <c r="AP17" s="316">
        <v>58910</v>
      </c>
      <c r="AQ17" s="317">
        <v>67788</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536</v>
      </c>
      <c r="AP20" s="324" t="s">
        <v>537</v>
      </c>
      <c r="AQ20" s="325" t="s">
        <v>538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539</v>
      </c>
      <c r="AL21" s="1228"/>
      <c r="AM21" s="1228"/>
      <c r="AN21" s="1229"/>
      <c r="AO21" s="328">
        <v>5.93</v>
      </c>
      <c r="AP21" s="329">
        <v>6.66</v>
      </c>
      <c r="AQ21" s="330">
        <v>-0.73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540</v>
      </c>
      <c r="AL22" s="1228"/>
      <c r="AM22" s="1228"/>
      <c r="AN22" s="1229"/>
      <c r="AO22" s="333">
        <v>99.3</v>
      </c>
      <c r="AP22" s="334">
        <v>99.7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544</v>
      </c>
      <c r="AL32" s="1219"/>
      <c r="AM32" s="1219"/>
      <c r="AN32" s="1220"/>
      <c r="AO32" s="343">
        <v>2349427</v>
      </c>
      <c r="AP32" s="343">
        <v>19566</v>
      </c>
      <c r="AQ32" s="344">
        <v>35263</v>
      </c>
      <c r="AR32" s="345">
        <v>-44.5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545</v>
      </c>
      <c r="AL33" s="1219"/>
      <c r="AM33" s="1219"/>
      <c r="AN33" s="1220"/>
      <c r="AO33" s="343" t="s">
        <v>546</v>
      </c>
      <c r="AP33" s="343" t="s">
        <v>546</v>
      </c>
      <c r="AQ33" s="344" t="s">
        <v>546</v>
      </c>
      <c r="AR33" s="345" t="s">
        <v>546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547</v>
      </c>
      <c r="AL34" s="1219"/>
      <c r="AM34" s="1219"/>
      <c r="AN34" s="1220"/>
      <c r="AO34" s="343" t="s">
        <v>546</v>
      </c>
      <c r="AP34" s="343" t="s">
        <v>546</v>
      </c>
      <c r="AQ34" s="344">
        <v>10</v>
      </c>
      <c r="AR34" s="345" t="s">
        <v>546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548</v>
      </c>
      <c r="AL35" s="1219"/>
      <c r="AM35" s="1219"/>
      <c r="AN35" s="1220"/>
      <c r="AO35" s="343">
        <v>2245285</v>
      </c>
      <c r="AP35" s="343">
        <v>18699</v>
      </c>
      <c r="AQ35" s="344">
        <v>11974</v>
      </c>
      <c r="AR35" s="345">
        <v>56.2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549</v>
      </c>
      <c r="AL36" s="1219"/>
      <c r="AM36" s="1219"/>
      <c r="AN36" s="1220"/>
      <c r="AO36" s="343">
        <v>57713</v>
      </c>
      <c r="AP36" s="343">
        <v>481</v>
      </c>
      <c r="AQ36" s="344">
        <v>1702</v>
      </c>
      <c r="AR36" s="345">
        <v>-71.7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550</v>
      </c>
      <c r="AL37" s="1219"/>
      <c r="AM37" s="1219"/>
      <c r="AN37" s="1220"/>
      <c r="AO37" s="343" t="s">
        <v>546</v>
      </c>
      <c r="AP37" s="343" t="s">
        <v>546</v>
      </c>
      <c r="AQ37" s="344">
        <v>411</v>
      </c>
      <c r="AR37" s="345" t="s">
        <v>546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551</v>
      </c>
      <c r="AL38" s="1222"/>
      <c r="AM38" s="1222"/>
      <c r="AN38" s="1223"/>
      <c r="AO38" s="346" t="s">
        <v>546</v>
      </c>
      <c r="AP38" s="346" t="s">
        <v>546</v>
      </c>
      <c r="AQ38" s="347">
        <v>0</v>
      </c>
      <c r="AR38" s="335" t="s">
        <v>546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552</v>
      </c>
      <c r="AL39" s="1222"/>
      <c r="AM39" s="1222"/>
      <c r="AN39" s="1223"/>
      <c r="AO39" s="343">
        <v>-1257373</v>
      </c>
      <c r="AP39" s="343">
        <v>-10471</v>
      </c>
      <c r="AQ39" s="344">
        <v>-7482</v>
      </c>
      <c r="AR39" s="345">
        <v>39.9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553</v>
      </c>
      <c r="AL40" s="1219"/>
      <c r="AM40" s="1219"/>
      <c r="AN40" s="1220"/>
      <c r="AO40" s="343">
        <v>-3253778</v>
      </c>
      <c r="AP40" s="343">
        <v>-27097</v>
      </c>
      <c r="AQ40" s="344">
        <v>-32073</v>
      </c>
      <c r="AR40" s="345">
        <v>-15.5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141274</v>
      </c>
      <c r="AP41" s="343">
        <v>1177</v>
      </c>
      <c r="AQ41" s="344">
        <v>9805</v>
      </c>
      <c r="AR41" s="345">
        <v>-88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522</v>
      </c>
      <c r="AN49" s="1213" t="s">
        <v>557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4221839</v>
      </c>
      <c r="AN51" s="365">
        <v>35557</v>
      </c>
      <c r="AO51" s="366">
        <v>-56.4</v>
      </c>
      <c r="AP51" s="367">
        <v>46440</v>
      </c>
      <c r="AQ51" s="368">
        <v>-13.4</v>
      </c>
      <c r="AR51" s="369">
        <v>-43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2492794</v>
      </c>
      <c r="AN52" s="373">
        <v>20995</v>
      </c>
      <c r="AO52" s="374">
        <v>-62.8</v>
      </c>
      <c r="AP52" s="375">
        <v>27658</v>
      </c>
      <c r="AQ52" s="376">
        <v>-2.4</v>
      </c>
      <c r="AR52" s="377">
        <v>-60.4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4181441</v>
      </c>
      <c r="AN53" s="365">
        <v>35162</v>
      </c>
      <c r="AO53" s="366">
        <v>-1.1000000000000001</v>
      </c>
      <c r="AP53" s="367">
        <v>63257</v>
      </c>
      <c r="AQ53" s="368">
        <v>36.200000000000003</v>
      </c>
      <c r="AR53" s="369">
        <v>-37.299999999999997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2592034</v>
      </c>
      <c r="AN54" s="373">
        <v>21797</v>
      </c>
      <c r="AO54" s="374">
        <v>3.8</v>
      </c>
      <c r="AP54" s="375">
        <v>27259</v>
      </c>
      <c r="AQ54" s="376">
        <v>-1.4</v>
      </c>
      <c r="AR54" s="377">
        <v>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3607297</v>
      </c>
      <c r="AN55" s="365">
        <v>30231</v>
      </c>
      <c r="AO55" s="366">
        <v>-14</v>
      </c>
      <c r="AP55" s="367">
        <v>52308</v>
      </c>
      <c r="AQ55" s="368">
        <v>-17.3</v>
      </c>
      <c r="AR55" s="369">
        <v>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2167140</v>
      </c>
      <c r="AN56" s="373">
        <v>18162</v>
      </c>
      <c r="AO56" s="374">
        <v>-16.7</v>
      </c>
      <c r="AP56" s="375">
        <v>28695</v>
      </c>
      <c r="AQ56" s="376">
        <v>5.3</v>
      </c>
      <c r="AR56" s="377">
        <v>-22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4083439</v>
      </c>
      <c r="AN57" s="365">
        <v>34058</v>
      </c>
      <c r="AO57" s="366">
        <v>12.7</v>
      </c>
      <c r="AP57" s="367">
        <v>46402</v>
      </c>
      <c r="AQ57" s="368">
        <v>-11.3</v>
      </c>
      <c r="AR57" s="369">
        <v>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2398107</v>
      </c>
      <c r="AN58" s="373">
        <v>20001</v>
      </c>
      <c r="AO58" s="374">
        <v>10.1</v>
      </c>
      <c r="AP58" s="375">
        <v>26897</v>
      </c>
      <c r="AQ58" s="376">
        <v>-6.3</v>
      </c>
      <c r="AR58" s="377">
        <v>16.399999999999999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5742252</v>
      </c>
      <c r="AN59" s="365">
        <v>47821</v>
      </c>
      <c r="AO59" s="366">
        <v>40.4</v>
      </c>
      <c r="AP59" s="367">
        <v>66343</v>
      </c>
      <c r="AQ59" s="368">
        <v>43</v>
      </c>
      <c r="AR59" s="369">
        <v>-2.6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2982657</v>
      </c>
      <c r="AN60" s="373">
        <v>24839</v>
      </c>
      <c r="AO60" s="374">
        <v>24.2</v>
      </c>
      <c r="AP60" s="375">
        <v>34529</v>
      </c>
      <c r="AQ60" s="376">
        <v>28.4</v>
      </c>
      <c r="AR60" s="377">
        <v>-4.2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4367254</v>
      </c>
      <c r="AN61" s="380">
        <v>36566</v>
      </c>
      <c r="AO61" s="381">
        <v>-3.7</v>
      </c>
      <c r="AP61" s="382">
        <v>54950</v>
      </c>
      <c r="AQ61" s="383">
        <v>7.4</v>
      </c>
      <c r="AR61" s="369">
        <v>-11.1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2526546</v>
      </c>
      <c r="AN62" s="373">
        <v>21159</v>
      </c>
      <c r="AO62" s="374">
        <v>-8.3000000000000007</v>
      </c>
      <c r="AP62" s="375">
        <v>29008</v>
      </c>
      <c r="AQ62" s="376">
        <v>4.7</v>
      </c>
      <c r="AR62" s="377">
        <v>-13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SSiIIC9oQzEYPIoslwh5LOSrfLmad0u1/3hfseiqJZdjO558yqJrsms7l70GNNJfTQuEEGVAtYQIAtYPUeZMw==" saltValue="eaPXLMJ5S8RkhJzf736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4xcRaaR6KYl/aWKgy6Fx/Mener/IV+SKhPChtMcl1yt5jb+6XKEM4KlaDtpPIw1hQea4Ydb278J9nxr/KnshPA==" saltValue="DKuP6sjo0V6nhg+ezdn4v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kvmv2GlXRq1OXmZokUUFj3eHQygA7cJgbIiXWcWvtmPhNQOxwkkqcw0nRZ+vtaohtnE/LnyIz1eXxxW2z0QE0A==" saltValue="v3ueJA+iDyZwGVZuFW4WR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6" t="s">
        <v>3</v>
      </c>
      <c r="D47" s="1236"/>
      <c r="E47" s="1237"/>
      <c r="F47" s="11">
        <v>17.010000000000002</v>
      </c>
      <c r="G47" s="12">
        <v>17.02</v>
      </c>
      <c r="H47" s="12">
        <v>16.86</v>
      </c>
      <c r="I47" s="12">
        <v>17.05</v>
      </c>
      <c r="J47" s="13">
        <v>16.45</v>
      </c>
    </row>
    <row r="48" spans="2:10" ht="57.75" customHeight="1" x14ac:dyDescent="0.15">
      <c r="B48" s="14"/>
      <c r="C48" s="1238" t="s">
        <v>4</v>
      </c>
      <c r="D48" s="1238"/>
      <c r="E48" s="1239"/>
      <c r="F48" s="15">
        <v>4.6399999999999997</v>
      </c>
      <c r="G48" s="16">
        <v>3.17</v>
      </c>
      <c r="H48" s="16">
        <v>3.63</v>
      </c>
      <c r="I48" s="16">
        <v>6.11</v>
      </c>
      <c r="J48" s="17">
        <v>5.31</v>
      </c>
    </row>
    <row r="49" spans="2:10" ht="57.75" customHeight="1" thickBot="1" x14ac:dyDescent="0.2">
      <c r="B49" s="18"/>
      <c r="C49" s="1240" t="s">
        <v>5</v>
      </c>
      <c r="D49" s="1240"/>
      <c r="E49" s="1241"/>
      <c r="F49" s="19" t="s">
        <v>578</v>
      </c>
      <c r="G49" s="20" t="s">
        <v>579</v>
      </c>
      <c r="H49" s="20">
        <v>0.52</v>
      </c>
      <c r="I49" s="20">
        <v>2.48</v>
      </c>
      <c r="J49" s="21" t="s">
        <v>580</v>
      </c>
    </row>
    <row r="50" spans="2:10" ht="13.5" customHeight="1" x14ac:dyDescent="0.15"/>
  </sheetData>
  <sheetProtection algorithmName="SHA-512" hashValue="4VyNi14Hnm7ap+dcgiuo5ACqeHDudIqIg8JwlB76CsCtAzCBikRD1pQdXf1GS0vBxgoV3r4gsOBX15LzVqxluw==" saltValue="VAdooT7ZlfZvuFPuzLNx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2021-03-10T08:13:16Z</cp:lastPrinted>
  <dcterms:created xsi:type="dcterms:W3CDTF">2021-02-05T02:56:32Z</dcterms:created>
  <dcterms:modified xsi:type="dcterms:W3CDTF">2021-10-15T10:40:26Z</dcterms:modified>
  <cp:category/>
</cp:coreProperties>
</file>