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29 豊明市○\"/>
    </mc:Choice>
  </mc:AlternateContent>
  <bookViews>
    <workbookView xWindow="0" yWindow="0" windowWidth="20490" windowHeight="7500" tabRatio="9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O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BE34" i="10"/>
  <c r="BE35" i="10" s="1"/>
  <c r="BE36" i="10" s="1"/>
  <c r="BW34" i="10" l="1"/>
  <c r="BW35" i="10" s="1"/>
  <c r="BW36" i="10" s="1"/>
  <c r="BW37" i="10" s="1"/>
  <c r="BW38" i="10" s="1"/>
  <c r="BW39" i="10" s="1"/>
  <c r="BW40" i="10" s="1"/>
  <c r="BW41" i="10" s="1"/>
  <c r="CO34" i="10" l="1"/>
</calcChain>
</file>

<file path=xl/sharedStrings.xml><?xml version="1.0" encoding="utf-8"?>
<sst xmlns="http://schemas.openxmlformats.org/spreadsheetml/2006/main" count="1157" uniqueCount="620">
  <si>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</si>
  <si>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</si>
  <si>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</si>
  <si>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</si>
  <si>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</si>
  <si>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</si>
  <si>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</si>
  <si>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</si>
  <si>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</si>
  <si>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</si>
  <si>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</si>
  <si>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</si>
  <si>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</si>
  <si>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</si>
  <si>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</si>
  <si>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</si>
  <si>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</si>
  <si>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</si>
  <si>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</si>
  <si>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</si>
  <si>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</si>
  <si>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</si>
  <si>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</si>
  <si>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</si>
  <si>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</si>
  <si>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</si>
  <si>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</si>
  <si>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</si>
  <si>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</si>
  <si>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</si>
  <si>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</si>
  <si>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</si>
  <si>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</si>
  <si>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</si>
  <si>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</si>
  <si>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</si>
  <si>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</si>
  <si>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</si>
  <si>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</si>
  <si>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</si>
  <si>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</si>
  <si>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</si>
  <si>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</si>
  <si>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</si>
  <si>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</si>
  <si>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</si>
  <si>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</si>
  <si>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</si>
  <si>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</si>
  <si>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</si>
  <si>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</si>
  <si>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</si>
  <si>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</si>
  <si>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</si>
  <si>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</si>
  <si>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</si>
  <si>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</si>
  <si>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</si>
  <si>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</si>
  <si>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</si>
  <si>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</si>
  <si>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</si>
  <si>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</si>
  <si>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</si>
  <si>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</si>
  <si>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</si>
  <si>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</si>
  <si>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</si>
  <si>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</si>
  <si>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</si>
  <si>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</si>
  <si>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</si>
  <si>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</si>
  <si>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</si>
  <si>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</si>
  <si>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</si>
  <si>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</si>
  <si>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</si>
  <si>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</si>
  <si>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</si>
  <si>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</si>
  <si>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</si>
  <si>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</si>
  <si>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</si>
  <si>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</si>
  <si>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</si>
  <si>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</si>
  <si>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</si>
  <si>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</si>
  <si>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</si>
  <si>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</si>
  <si>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</si>
  <si>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</si>
  <si>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</si>
  <si>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</si>
  <si>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</si>
  <si>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</si>
  <si>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</si>
  <si>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</si>
  <si>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</si>
  <si>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</si>
  <si>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</si>
  <si>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</si>
  <si>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</si>
  <si>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</si>
  <si>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</si>
  <si>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</si>
  <si>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</si>
  <si>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</si>
  <si>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</si>
  <si>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</si>
  <si>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</si>
  <si>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</si>
  <si>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</si>
  <si>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</si>
  <si>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</si>
  <si>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</si>
  <si>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</si>
  <si>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</si>
  <si>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</si>
  <si>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</si>
  <si>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</si>
  <si>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</si>
  <si>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</si>
  <si>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</si>
  <si>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</si>
  <si>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</si>
  <si>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</si>
  <si>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</si>
  <si>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</si>
  <si>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</si>
  <si>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</si>
  <si>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</si>
  <si>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</si>
  <si>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</si>
  <si>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</si>
  <si>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</si>
  <si>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</si>
  <si>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</si>
  <si>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</si>
  <si>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</si>
  <si>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</si>
  <si>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</si>
  <si>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</si>
  <si>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</si>
  <si>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</si>
  <si>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</si>
  <si>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</si>
  <si>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</si>
  <si>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</si>
  <si>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</si>
  <si>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</si>
  <si>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</si>
  <si>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</si>
  <si>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</si>
  <si>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</si>
  <si>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</si>
  <si>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</si>
  <si>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</si>
  <si>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</si>
  <si>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</si>
  <si>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</si>
  <si>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</si>
  <si>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</si>
  <si>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</si>
  <si>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</si>
  <si>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</si>
  <si>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</si>
  <si>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</si>
  <si>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</si>
  <si>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</si>
  <si>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</si>
  <si>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</si>
  <si>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</si>
  <si>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</si>
  <si>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</si>
  <si>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</si>
  <si>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</si>
  <si>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</si>
  <si>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</si>
  <si>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</si>
  <si>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</si>
  <si>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</si>
  <si>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</si>
  <si>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</si>
  <si>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</si>
  <si>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</si>
  <si>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</si>
  <si>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</si>
  <si>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</si>
  <si>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</si>
  <si>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</si>
  <si>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</si>
  <si>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</si>
  <si>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</si>
  <si>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</si>
  <si>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</si>
  <si>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</si>
  <si>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</si>
  <si>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</si>
  <si>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</si>
  <si>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</si>
  <si>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</si>
  <si>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</si>
  <si>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</si>
  <si>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</si>
  <si>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</si>
  <si>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</si>
  <si>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</si>
  <si>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</si>
  <si>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</si>
  <si>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</si>
  <si>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</si>
  <si>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</si>
  <si>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愛知県豊明市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</si>
  <si>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</si>
  <si>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</si>
  <si>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</si>
  <si>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</si>
  <si>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</si>
  <si>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</si>
  <si>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</si>
  <si>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</si>
  <si>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</si>
  <si>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</si>
  <si>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</si>
  <si>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</si>
  <si>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</si>
  <si>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</si>
  <si>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</si>
  <si>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</si>
  <si>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</si>
  <si>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</si>
  <si>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</si>
  <si>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</si>
  <si>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</si>
  <si>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</si>
  <si>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</si>
  <si>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</si>
  <si>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</si>
  <si>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</si>
  <si>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</si>
  <si>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</si>
  <si>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</si>
  <si>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</si>
  <si>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</si>
  <si>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</si>
  <si>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</si>
  <si>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</si>
  <si>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</si>
  <si>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</si>
  <si>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</si>
  <si>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</si>
  <si>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</si>
  <si>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</si>
  <si>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</si>
  <si>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</si>
  <si>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</si>
  <si>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</si>
  <si>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</si>
  <si>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</si>
  <si>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</si>
  <si>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</si>
  <si>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</si>
  <si>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</si>
  <si>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</si>
  <si>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</si>
  <si>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</si>
  <si>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</si>
  <si>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</si>
  <si>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</si>
  <si>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</si>
  <si>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</si>
  <si>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</si>
  <si>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</si>
  <si>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</si>
  <si>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</si>
  <si>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</si>
  <si>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</si>
  <si>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</si>
  <si>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</si>
  <si>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</si>
  <si>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</si>
  <si>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</si>
  <si>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</si>
  <si>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</si>
  <si>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</si>
  <si>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</si>
  <si>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</si>
  <si>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</si>
  <si>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</si>
  <si>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</si>
  <si>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</si>
  <si>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</si>
  <si>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</si>
  <si>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</si>
  <si>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</si>
  <si>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</si>
  <si>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</si>
  <si>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</si>
  <si>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</si>
  <si>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</si>
  <si>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</si>
  <si>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</si>
  <si>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</si>
  <si>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</si>
  <si>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</si>
  <si>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</si>
  <si>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</si>
  <si>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</si>
  <si>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</si>
  <si>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</si>
  <si>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</si>
  <si>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</si>
  <si>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</si>
  <si>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</si>
  <si>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</si>
  <si>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</si>
  <si>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</si>
  <si>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</si>
  <si>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</si>
  <si>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</si>
  <si>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</si>
  <si>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</si>
  <si>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</si>
  <si>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</si>
  <si>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</si>
  <si>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</si>
  <si>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</si>
  <si>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</si>
  <si>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</si>
  <si>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</si>
  <si>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</si>
  <si>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</si>
  <si>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</si>
  <si>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</si>
  <si>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</si>
  <si>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</si>
  <si>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</si>
  <si>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</si>
  <si>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</si>
  <si>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</si>
  <si>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</si>
  <si>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</si>
  <si>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</si>
  <si>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</si>
  <si>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</si>
  <si>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</si>
  <si>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</si>
  <si>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</si>
  <si>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</si>
  <si>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</si>
  <si>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</si>
  <si>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</si>
  <si>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</si>
  <si>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</si>
  <si>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</si>
  <si>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</si>
  <si>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</si>
  <si>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</si>
  <si>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</si>
  <si>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</si>
  <si>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</si>
  <si>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</si>
  <si>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</si>
  <si>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</si>
  <si>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</si>
  <si>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</si>
  <si>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</si>
  <si>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愛知県豊明市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</si>
  <si>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</si>
  <si>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</si>
  <si>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</si>
  <si>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</si>
  <si>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</si>
  <si>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</si>
  <si>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</si>
  <si>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</si>
  <si>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</si>
  <si>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</si>
  <si>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</si>
  <si>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</si>
  <si>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</si>
  <si>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</si>
  <si>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</si>
  <si>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</si>
  <si>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</si>
  <si>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</si>
  <si>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</si>
  <si>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</si>
  <si>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</si>
  <si>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</si>
  <si>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</si>
  <si>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</si>
  <si>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</si>
  <si>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</si>
  <si>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</si>
  <si>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</si>
  <si>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</si>
  <si>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</si>
  <si>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</si>
  <si>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</si>
  <si>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</si>
  <si>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</si>
  <si>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</si>
  <si>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</si>
  <si>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</si>
  <si>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</si>
  <si>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有料駐車場事業特別会計</t>
    <phoneticPr fontId="5"/>
  </si>
  <si>
    <t>下水道事業特別会計</t>
    <phoneticPr fontId="5"/>
  </si>
  <si>
    <t>法非適用企業</t>
    <phoneticPr fontId="5"/>
  </si>
  <si>
    <t>農村集落家庭排水施設特別会計</t>
    <phoneticPr fontId="5"/>
  </si>
  <si>
    <t>法非適用企業</t>
    <phoneticPr fontId="5"/>
  </si>
  <si>
    <t>水上太陽光発電事業特別会計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</si>
  <si>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</si>
  <si>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</si>
  <si>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</si>
  <si>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</si>
  <si>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</si>
  <si>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</si>
  <si>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</si>
  <si>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</si>
  <si>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</si>
  <si>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</si>
  <si>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</si>
  <si>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</si>
  <si>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</si>
  <si>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</si>
  <si>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</si>
  <si>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</si>
  <si>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</si>
  <si>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</si>
  <si>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</si>
  <si>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</si>
  <si>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</si>
  <si>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</si>
  <si>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</si>
  <si>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</si>
  <si>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</si>
  <si>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</si>
  <si>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</si>
  <si>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</si>
  <si>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</si>
  <si>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</si>
  <si>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</si>
  <si>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</si>
  <si>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</si>
  <si>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</si>
  <si>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</si>
  <si>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</si>
  <si>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</si>
  <si>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</si>
  <si>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</si>
  <si>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</si>
  <si>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</si>
  <si>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</si>
  <si>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</si>
  <si>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</si>
  <si>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</si>
  <si>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</si>
  <si>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</si>
  <si>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</si>
  <si>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</si>
  <si>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</si>
  <si>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</si>
  <si>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</si>
  <si>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</si>
  <si>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</si>
  <si>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</si>
  <si>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</si>
  <si>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</si>
  <si>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</si>
  <si>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</si>
  <si>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</si>
  <si>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有料駐車場事業特別会計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</si>
  <si>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</si>
  <si>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</si>
  <si>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</si>
  <si>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</si>
  <si>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</si>
  <si>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</si>
  <si>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</si>
  <si>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</si>
  <si>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</si>
  <si>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</si>
  <si>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</si>
  <si>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</si>
  <si>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</si>
  <si>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</si>
  <si>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</si>
  <si>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</si>
  <si>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</si>
  <si>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</si>
  <si>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</si>
  <si>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</si>
  <si>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</si>
  <si>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</si>
  <si>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</si>
  <si>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</si>
  <si>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</si>
  <si>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</si>
  <si>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</si>
  <si>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</si>
  <si>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</si>
  <si>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</si>
  <si>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</si>
  <si>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</si>
  <si>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</si>
  <si>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</si>
  <si>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</si>
  <si>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</si>
  <si>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</si>
  <si>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</si>
  <si>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</si>
  <si>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</si>
  <si>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</si>
  <si>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</si>
  <si>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</si>
  <si>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</si>
  <si>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</si>
  <si>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</si>
  <si>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</si>
  <si>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</si>
  <si>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</si>
  <si>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</si>
  <si>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</si>
  <si>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</si>
  <si>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</si>
  <si>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</si>
  <si>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</si>
  <si>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</si>
  <si>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</si>
  <si>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</si>
  <si>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</si>
  <si>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</si>
  <si>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</si>
  <si>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</si>
  <si>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</si>
  <si>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</si>
  <si>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</si>
  <si>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</si>
  <si>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</si>
  <si>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</si>
  <si>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</si>
  <si>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</si>
  <si>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</si>
  <si>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</si>
  <si>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</si>
  <si>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</si>
  <si>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</si>
  <si>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</si>
  <si>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</si>
  <si>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</si>
  <si>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</si>
  <si>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</si>
  <si>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</si>
  <si>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</si>
  <si>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</si>
  <si>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</si>
  <si>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</si>
  <si>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</si>
  <si>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</si>
  <si>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2.89</t>
  </si>
  <si>
    <t>一般会計</t>
  </si>
  <si>
    <t>下水道事業特別会計</t>
  </si>
  <si>
    <t>介護保険特別会計</t>
  </si>
  <si>
    <t>農村集落家庭排水施設特別会計</t>
  </si>
  <si>
    <t>国民健康保険特別会計</t>
  </si>
  <si>
    <t>水上太陽光発電事業特別会計</t>
  </si>
  <si>
    <t>墓園事業特別会計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</si>
  <si>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</si>
  <si>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</si>
  <si>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</si>
  <si>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</si>
  <si>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</si>
  <si>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</si>
  <si>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</si>
  <si>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</si>
  <si>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</si>
  <si>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豊明市土地開発公社</t>
    <phoneticPr fontId="2"/>
  </si>
  <si>
    <t>-</t>
    <phoneticPr fontId="2"/>
  </si>
  <si>
    <t>-</t>
    <phoneticPr fontId="2"/>
  </si>
  <si>
    <t>-</t>
    <phoneticPr fontId="2"/>
  </si>
  <si>
    <t>-</t>
    <phoneticPr fontId="2"/>
  </si>
  <si>
    <t>-</t>
    <phoneticPr fontId="2"/>
  </si>
  <si>
    <t>-</t>
    <phoneticPr fontId="2"/>
  </si>
  <si>
    <t>尾張市町交通災害共済組合</t>
    <rPh sb="0" eb="2">
      <t>オワリ</t>
    </rPh>
    <rPh sb="2" eb="4">
      <t>シチョウ</t>
    </rPh>
    <rPh sb="4" eb="6">
      <t>コウツウ</t>
    </rPh>
    <rPh sb="6" eb="8">
      <t>サイガイ</t>
    </rPh>
    <rPh sb="8" eb="10">
      <t>キョウサイ</t>
    </rPh>
    <rPh sb="10" eb="12">
      <t>クミアイ</t>
    </rPh>
    <phoneticPr fontId="27"/>
  </si>
  <si>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27"/>
  </si>
  <si>
    <t>東部知多衛生組合</t>
    <rPh sb="0" eb="2">
      <t>トウブ</t>
    </rPh>
    <rPh sb="2" eb="4">
      <t>チタ</t>
    </rPh>
    <rPh sb="4" eb="6">
      <t>エイセイ</t>
    </rPh>
    <rPh sb="6" eb="8">
      <t>クミアイ</t>
    </rPh>
    <phoneticPr fontId="27"/>
  </si>
  <si>
    <t>愛知中部水道企業団</t>
    <rPh sb="0" eb="2">
      <t>アイチ</t>
    </rPh>
    <rPh sb="2" eb="4">
      <t>チュウブ</t>
    </rPh>
    <rPh sb="4" eb="6">
      <t>スイドウ</t>
    </rPh>
    <rPh sb="6" eb="8">
      <t>キギョウ</t>
    </rPh>
    <rPh sb="8" eb="9">
      <t>ダン</t>
    </rPh>
    <phoneticPr fontId="27"/>
  </si>
  <si>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7"/>
  </si>
  <si>
    <t>愛知県後期高齢者医療広域連合（後期高齢者医療特別会計）</t>
    <rPh sb="0" eb="2">
      <t>アイチ</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7"/>
  </si>
  <si>
    <t>愛知県競馬組合</t>
    <rPh sb="0" eb="3">
      <t>アイチケン</t>
    </rPh>
    <rPh sb="3" eb="5">
      <t>ケイバ</t>
    </rPh>
    <rPh sb="5" eb="7">
      <t>クミアイ</t>
    </rPh>
    <phoneticPr fontId="27"/>
  </si>
  <si>
    <t>尾三消防組合</t>
    <rPh sb="0" eb="1">
      <t>オ</t>
    </rPh>
    <rPh sb="1" eb="2">
      <t>サン</t>
    </rPh>
    <rPh sb="2" eb="4">
      <t>ショウボウ</t>
    </rPh>
    <rPh sb="4" eb="6">
      <t>クミアイ</t>
    </rPh>
    <phoneticPr fontId="2"/>
  </si>
  <si>
    <t>R2年度末に解散予定</t>
    <rPh sb="2" eb="4">
      <t>ネンド</t>
    </rPh>
    <rPh sb="4" eb="5">
      <t>マツ</t>
    </rPh>
    <rPh sb="6" eb="8">
      <t>カイサン</t>
    </rPh>
    <rPh sb="8" eb="10">
      <t>ヨテイ</t>
    </rPh>
    <phoneticPr fontId="2"/>
  </si>
  <si>
    <t>-</t>
    <phoneticPr fontId="2"/>
  </si>
  <si>
    <t>-</t>
    <phoneticPr fontId="2"/>
  </si>
  <si>
    <t>-</t>
    <phoneticPr fontId="2"/>
  </si>
  <si>
    <t>-</t>
    <phoneticPr fontId="2"/>
  </si>
  <si>
    <t>公共施設建設及び整備基金</t>
    <rPh sb="0" eb="2">
      <t>コウキョウ</t>
    </rPh>
    <rPh sb="2" eb="4">
      <t>シセツ</t>
    </rPh>
    <rPh sb="4" eb="6">
      <t>ケンセツ</t>
    </rPh>
    <rPh sb="6" eb="7">
      <t>オヨ</t>
    </rPh>
    <rPh sb="8" eb="10">
      <t>セイビ</t>
    </rPh>
    <rPh sb="10" eb="12">
      <t>キキン</t>
    </rPh>
    <phoneticPr fontId="19"/>
  </si>
  <si>
    <t>教育施設建設及び整備基金</t>
    <rPh sb="0" eb="2">
      <t>キョウイク</t>
    </rPh>
    <rPh sb="2" eb="4">
      <t>シセツ</t>
    </rPh>
    <rPh sb="4" eb="6">
      <t>ケンセツ</t>
    </rPh>
    <rPh sb="6" eb="7">
      <t>オヨ</t>
    </rPh>
    <rPh sb="8" eb="10">
      <t>セイビ</t>
    </rPh>
    <rPh sb="10" eb="12">
      <t>キキン</t>
    </rPh>
    <phoneticPr fontId="19"/>
  </si>
  <si>
    <t>墓園管理基金</t>
    <rPh sb="0" eb="2">
      <t>ボエン</t>
    </rPh>
    <rPh sb="2" eb="4">
      <t>カンリ</t>
    </rPh>
    <rPh sb="4" eb="6">
      <t>キキン</t>
    </rPh>
    <phoneticPr fontId="19"/>
  </si>
  <si>
    <t>福祉基金</t>
    <rPh sb="0" eb="2">
      <t>フクシ</t>
    </rPh>
    <rPh sb="2" eb="4">
      <t>キキン</t>
    </rPh>
    <phoneticPr fontId="19"/>
  </si>
  <si>
    <t>森林環境譲与税基金</t>
    <rPh sb="0" eb="2">
      <t>シンリン</t>
    </rPh>
    <rPh sb="2" eb="4">
      <t>カンキョウ</t>
    </rPh>
    <rPh sb="4" eb="6">
      <t>ジョウヨ</t>
    </rPh>
    <rPh sb="6" eb="7">
      <t>ゼイ</t>
    </rPh>
    <rPh sb="7" eb="9">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</si>
  <si>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</si>
  <si>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</si>
  <si>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</si>
  <si>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</si>
  <si>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</si>
  <si>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</si>
  <si>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</si>
  <si>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</si>
  <si>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</si>
  <si>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</si>
  <si>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</si>
  <si>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</si>
  <si>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</si>
  <si>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</si>
  <si>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本市では、将来負担比率は表示されていないため、将来負担比率のある類似団体と比較して健全である。
将来負担比率は表示されていないものの、ごみ処理施設建設に伴う東部知多衛生組合負担金の増により、将来負担比率の分子である将来負担額は増加している。
市税収入は、新型コロナウイルスによる影響で、前年度と比較して減少した。今後は東部知多衛生組合負担金や老朽化した公共施設等の更新などにより支出も増加する見込みであるため、未来に目を向けた、連続性や持続可能性を構築するため、創意工夫を凝らした健全な財政運営を図る。</t>
    <rPh sb="127" eb="129">
      <t>シンガタ</t>
    </rPh>
    <rPh sb="139" eb="141">
      <t>エイキョウ</t>
    </rPh>
    <rPh sb="147" eb="149">
      <t>ヒカク</t>
    </rPh>
    <rPh sb="151" eb="153">
      <t>ゲンショウ</t>
    </rPh>
    <rPh sb="231" eb="233">
      <t>ソウイ</t>
    </rPh>
    <phoneticPr fontId="5"/>
  </si>
  <si>
    <t>将来負担比率・実質公債費比率共に、類似団体平均値より低く、比較的健全であると見られる。
実質公債費比率は、単年度のみで見ると、前年度比0.9％減少した。標準税収入額等が増加したこと、公営企業に要する経費の財源とする地方債の償還の財源に充てたと認められる繰入金が減少したことが理由として挙げられる。前者は固定資産税の増加、後者は流域下水道維持管理費に係る過年度返還金があったことが主な要因である。
3か年平均で見ると、前年度比0.3％減少した。3か年平均から除かれた平成28年度単年度比率と、新たに加わった令和元年度単年度比率を比較すると、平成28年度の方が比率が0.6％高いためである。
今後は、公共施設等の老朽化対策のため地方債を発行する事業は増えることが想定されるため、ストックとフローの両面から的確に将来負担を捉えていきたい。</t>
    <rPh sb="294" eb="296">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</si>
</sst>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CF6F-477F-AB02-2ADFAF95D9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32084</c:v>
                </c:pt>
                <c:pt idx="1">
                  <c:v>26300</c:v>
                </c:pt>
                <c:pt idx="2">
                  <c:v>30439</c:v>
                </c:pt>
                <c:pt idx="3">
                  <c:v>24146</c:v>
                </c:pt>
                <c:pt idx="4">
                  <c:v>35610</c:v>
                </c:pt>
              </c:numCache>
            </c:numRef>
          </c:val>
          <c:smooth val="0"/>
          <c:extLst>
            <c:ext xmlns:c16="http://schemas.microsoft.com/office/drawing/2014/chart" uri="{C3380CC4-5D6E-409C-BE32-E72D297353CC}">
              <c16:uniqueId val="{00000001-CF6F-477F-AB02-2ADFAF95D9B4}"/>
            </c:ext>
          </c:extLst>
        </c:ser>
        <c:dLbls>
          <c:showLegendKey val="0"/>
          <c:showVal val="0"/>
          <c:showCatName val="0"/>
          <c:showSerName val="0"/>
          <c:showPercent val="0"/>
          <c:showBubbleSize val="0"/>
        </c:dLbls>
        <c:marker val="1"/>
        <c:smooth val="0"/>
        <c:axId val="179980648"/>
        <c:axId val="440041104"/>
      </c:lineChart>
      <c:catAx>
        <c:axId val="179980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0041104"/>
        <c:crosses val="autoZero"/>
        <c:auto val="1"/>
        <c:lblAlgn val="ctr"/>
        <c:lblOffset val="100"/>
        <c:tickLblSkip val="1"/>
        <c:tickMarkSkip val="1"/>
        <c:noMultiLvlLbl val="0"/>
      </c:catAx>
      <c:valAx>
        <c:axId val="4400411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980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10.38</c:v>
                </c:pt>
                <c:pt idx="1">
                  <c:v>7.02</c:v>
                </c:pt>
                <c:pt idx="2">
                  <c:v>9.23</c:v>
                </c:pt>
                <c:pt idx="3">
                  <c:v>9.0299999999999994</c:v>
                </c:pt>
                <c:pt idx="4">
                  <c:v>10.34</c:v>
                </c:pt>
              </c:numCache>
            </c:numRef>
          </c:val>
          <c:extLst>
            <c:ext xmlns:c16="http://schemas.microsoft.com/office/drawing/2014/chart" uri="{C3380CC4-5D6E-409C-BE32-E72D297353CC}">
              <c16:uniqueId val="{00000000-91DE-44C5-A6C6-CDFFDF20EB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23.45</c:v>
                </c:pt>
                <c:pt idx="1">
                  <c:v>23.7</c:v>
                </c:pt>
                <c:pt idx="2">
                  <c:v>24.71</c:v>
                </c:pt>
                <c:pt idx="3">
                  <c:v>25.59</c:v>
                </c:pt>
                <c:pt idx="4">
                  <c:v>28.77</c:v>
                </c:pt>
              </c:numCache>
            </c:numRef>
          </c:val>
          <c:extLst>
            <c:ext xmlns:c16="http://schemas.microsoft.com/office/drawing/2014/chart" uri="{C3380CC4-5D6E-409C-BE32-E72D297353CC}">
              <c16:uniqueId val="{00000001-91DE-44C5-A6C6-CDFFDF20EBB3}"/>
            </c:ext>
          </c:extLst>
        </c:ser>
        <c:dLbls>
          <c:showLegendKey val="0"/>
          <c:showVal val="0"/>
          <c:showCatName val="0"/>
          <c:showSerName val="0"/>
          <c:showPercent val="0"/>
          <c:showBubbleSize val="0"/>
        </c:dLbls>
        <c:gapWidth val="250"/>
        <c:overlap val="100"/>
        <c:axId val="440040712"/>
        <c:axId val="44003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c:v>
                </c:pt>
                <c:pt idx="1">
                  <c:v>-2.89</c:v>
                </c:pt>
                <c:pt idx="2">
                  <c:v>3.42</c:v>
                </c:pt>
                <c:pt idx="3">
                  <c:v>1.63</c:v>
                </c:pt>
                <c:pt idx="4">
                  <c:v>4.7300000000000004</c:v>
                </c:pt>
              </c:numCache>
            </c:numRef>
          </c:val>
          <c:smooth val="0"/>
          <c:extLst>
            <c:ext xmlns:c16="http://schemas.microsoft.com/office/drawing/2014/chart" uri="{C3380CC4-5D6E-409C-BE32-E72D297353CC}">
              <c16:uniqueId val="{00000002-91DE-44C5-A6C6-CDFFDF20EBB3}"/>
            </c:ext>
          </c:extLst>
        </c:ser>
        <c:dLbls>
          <c:showLegendKey val="0"/>
          <c:showVal val="0"/>
          <c:showCatName val="0"/>
          <c:showSerName val="0"/>
          <c:showPercent val="0"/>
          <c:showBubbleSize val="0"/>
        </c:dLbls>
        <c:marker val="1"/>
        <c:smooth val="0"/>
        <c:axId val="440040712"/>
        <c:axId val="440039536"/>
      </c:lineChart>
      <c:catAx>
        <c:axId val="440040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0039536"/>
        <c:crosses val="autoZero"/>
        <c:auto val="1"/>
        <c:lblAlgn val="ctr"/>
        <c:lblOffset val="100"/>
        <c:tickLblSkip val="1"/>
        <c:tickMarkSkip val="1"/>
        <c:noMultiLvlLbl val="0"/>
      </c:catAx>
      <c:valAx>
        <c:axId val="44003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040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0-4158-475E-8CBE-E3DCCF96D1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58-475E-8CBE-E3DCCF96D18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2-4158-475E-8CBE-E3DCCF96D184}"/>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0.03</c:v>
                </c:pt>
                <c:pt idx="4">
                  <c:v>#N/A</c:v>
                </c:pt>
                <c:pt idx="5">
                  <c:v>0.13</c:v>
                </c:pt>
                <c:pt idx="6">
                  <c:v>#N/A</c:v>
                </c:pt>
                <c:pt idx="7">
                  <c:v>0.09</c:v>
                </c:pt>
                <c:pt idx="8">
                  <c:v>#N/A</c:v>
                </c:pt>
                <c:pt idx="9">
                  <c:v>7.0000000000000007E-2</c:v>
                </c:pt>
              </c:numCache>
            </c:numRef>
          </c:val>
          <c:extLst>
            <c:ext xmlns:c16="http://schemas.microsoft.com/office/drawing/2014/chart" uri="{C3380CC4-5D6E-409C-BE32-E72D297353CC}">
              <c16:uniqueId val="{00000003-4158-475E-8CBE-E3DCCF96D184}"/>
            </c:ext>
          </c:extLst>
        </c:ser>
        <c:ser>
          <c:idx val="4"/>
          <c:order val="4"/>
          <c:tx>
            <c:strRef>
              <c:f>データシート!$A$31</c:f>
              <c:strCache>
                <c:ptCount val="1"/>
                <c:pt idx="0">
                  <c:v>水上太陽光発電事業特別会計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#N/A</c:v>
                </c:pt>
                <c:pt idx="3">
                  <c:v>0.06</c:v>
                </c:pt>
                <c:pt idx="4">
                  <c:v>#N/A</c:v>
                </c:pt>
                <c:pt idx="5">
                  <c:v>0.09</c:v>
                </c:pt>
                <c:pt idx="6">
                  <c:v>#N/A</c:v>
                </c:pt>
                <c:pt idx="7">
                  <c:v>0.08</c:v>
                </c:pt>
                <c:pt idx="8">
                  <c:v>#N/A</c:v>
                </c:pt>
                <c:pt idx="9">
                  <c:v>7.0000000000000007E-2</c:v>
                </c:pt>
              </c:numCache>
            </c:numRef>
          </c:val>
          <c:extLst>
            <c:ext xmlns:c16="http://schemas.microsoft.com/office/drawing/2014/chart" uri="{C3380CC4-5D6E-409C-BE32-E72D297353CC}">
              <c16:uniqueId val="{00000004-4158-475E-8CBE-E3DCCF96D18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1.51</c:v>
                </c:pt>
                <c:pt idx="2">
                  <c:v>#N/A</c:v>
                </c:pt>
                <c:pt idx="3">
                  <c:v>2.15</c:v>
                </c:pt>
                <c:pt idx="4">
                  <c:v>#N/A</c:v>
                </c:pt>
                <c:pt idx="5">
                  <c:v>2.14</c:v>
                </c:pt>
                <c:pt idx="6">
                  <c:v>#N/A</c:v>
                </c:pt>
                <c:pt idx="7">
                  <c:v>0.36</c:v>
                </c:pt>
                <c:pt idx="8">
                  <c:v>#N/A</c:v>
                </c:pt>
                <c:pt idx="9">
                  <c:v>0.21</c:v>
                </c:pt>
              </c:numCache>
            </c:numRef>
          </c:val>
          <c:extLst>
            <c:ext xmlns:c16="http://schemas.microsoft.com/office/drawing/2014/chart" uri="{C3380CC4-5D6E-409C-BE32-E72D297353CC}">
              <c16:uniqueId val="{00000005-4158-475E-8CBE-E3DCCF96D184}"/>
            </c:ext>
          </c:extLst>
        </c:ser>
        <c:ser>
          <c:idx val="6"/>
          <c:order val="6"/>
          <c:tx>
            <c:strRef>
              <c:f>データシート!$A$33</c:f>
              <c:strCache>
                <c:ptCount val="1"/>
                <c:pt idx="0">
                  <c:v>農村集落家庭排水施設特別会計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0.11</c:v>
                </c:pt>
                <c:pt idx="4">
                  <c:v>#N/A</c:v>
                </c:pt>
                <c:pt idx="5">
                  <c:v>0.15</c:v>
                </c:pt>
                <c:pt idx="6">
                  <c:v>#N/A</c:v>
                </c:pt>
                <c:pt idx="7">
                  <c:v>0.21</c:v>
                </c:pt>
                <c:pt idx="8">
                  <c:v>#N/A</c:v>
                </c:pt>
                <c:pt idx="9">
                  <c:v>0.35</c:v>
                </c:pt>
              </c:numCache>
            </c:numRef>
          </c:val>
          <c:extLst>
            <c:ext xmlns:c16="http://schemas.microsoft.com/office/drawing/2014/chart" uri="{C3380CC4-5D6E-409C-BE32-E72D297353CC}">
              <c16:uniqueId val="{00000006-4158-475E-8CBE-E3DCCF96D18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0.87</c:v>
                </c:pt>
                <c:pt idx="2">
                  <c:v>#N/A</c:v>
                </c:pt>
                <c:pt idx="3">
                  <c:v>1.91</c:v>
                </c:pt>
                <c:pt idx="4">
                  <c:v>#N/A</c:v>
                </c:pt>
                <c:pt idx="5">
                  <c:v>1.51</c:v>
                </c:pt>
                <c:pt idx="6">
                  <c:v>#N/A</c:v>
                </c:pt>
                <c:pt idx="7">
                  <c:v>1.05</c:v>
                </c:pt>
                <c:pt idx="8">
                  <c:v>#N/A</c:v>
                </c:pt>
                <c:pt idx="9">
                  <c:v>0.99</c:v>
                </c:pt>
              </c:numCache>
            </c:numRef>
          </c:val>
          <c:extLst>
            <c:ext xmlns:c16="http://schemas.microsoft.com/office/drawing/2014/chart" uri="{C3380CC4-5D6E-409C-BE32-E72D297353CC}">
              <c16:uniqueId val="{00000007-4158-475E-8CBE-E3DCCF96D184}"/>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0.21</c:v>
                </c:pt>
                <c:pt idx="2">
                  <c:v>#N/A</c:v>
                </c:pt>
                <c:pt idx="3">
                  <c:v>0.23</c:v>
                </c:pt>
                <c:pt idx="4">
                  <c:v>#N/A</c:v>
                </c:pt>
                <c:pt idx="5">
                  <c:v>0.25</c:v>
                </c:pt>
                <c:pt idx="6">
                  <c:v>#N/A</c:v>
                </c:pt>
                <c:pt idx="7">
                  <c:v>0.18</c:v>
                </c:pt>
                <c:pt idx="8">
                  <c:v>#N/A</c:v>
                </c:pt>
                <c:pt idx="9">
                  <c:v>1.28</c:v>
                </c:pt>
              </c:numCache>
            </c:numRef>
          </c:val>
          <c:extLst>
            <c:ext xmlns:c16="http://schemas.microsoft.com/office/drawing/2014/chart" uri="{C3380CC4-5D6E-409C-BE32-E72D297353CC}">
              <c16:uniqueId val="{00000008-4158-475E-8CBE-E3DCCF96D1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10.35</c:v>
                </c:pt>
                <c:pt idx="2">
                  <c:v>#N/A</c:v>
                </c:pt>
                <c:pt idx="3">
                  <c:v>6.97</c:v>
                </c:pt>
                <c:pt idx="4">
                  <c:v>#N/A</c:v>
                </c:pt>
                <c:pt idx="5">
                  <c:v>9.1</c:v>
                </c:pt>
                <c:pt idx="6">
                  <c:v>#N/A</c:v>
                </c:pt>
                <c:pt idx="7">
                  <c:v>8.94</c:v>
                </c:pt>
                <c:pt idx="8">
                  <c:v>#N/A</c:v>
                </c:pt>
                <c:pt idx="9">
                  <c:v>10.27</c:v>
                </c:pt>
              </c:numCache>
            </c:numRef>
          </c:val>
          <c:extLst>
            <c:ext xmlns:c16="http://schemas.microsoft.com/office/drawing/2014/chart" uri="{C3380CC4-5D6E-409C-BE32-E72D297353CC}">
              <c16:uniqueId val="{00000009-4158-475E-8CBE-E3DCCF96D184}"/>
            </c:ext>
          </c:extLst>
        </c:ser>
        <c:dLbls>
          <c:showLegendKey val="0"/>
          <c:showVal val="0"/>
          <c:showCatName val="0"/>
          <c:showSerName val="0"/>
          <c:showPercent val="0"/>
          <c:showBubbleSize val="0"/>
        </c:dLbls>
        <c:gapWidth val="150"/>
        <c:overlap val="100"/>
        <c:axId val="440038360"/>
        <c:axId val="440039928"/>
      </c:barChart>
      <c:catAx>
        <c:axId val="440038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039928"/>
        <c:crosses val="autoZero"/>
        <c:auto val="1"/>
        <c:lblAlgn val="ctr"/>
        <c:lblOffset val="100"/>
        <c:tickLblSkip val="1"/>
        <c:tickMarkSkip val="1"/>
        <c:noMultiLvlLbl val="0"/>
      </c:catAx>
      <c:valAx>
        <c:axId val="440039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038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1808</c:v>
                </c:pt>
                <c:pt idx="5">
                  <c:v>1829</c:v>
                </c:pt>
                <c:pt idx="8">
                  <c:v>1746</c:v>
                </c:pt>
                <c:pt idx="11">
                  <c:v>1839</c:v>
                </c:pt>
                <c:pt idx="14">
                  <c:v>1867</c:v>
                </c:pt>
              </c:numCache>
            </c:numRef>
          </c:val>
          <c:extLst>
            <c:ext xmlns:c16="http://schemas.microsoft.com/office/drawing/2014/chart" uri="{C3380CC4-5D6E-409C-BE32-E72D297353CC}">
              <c16:uniqueId val="{00000000-21AB-4FA5-A4C6-B82CBED411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AB-4FA5-A4C6-B82CBED411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AB-4FA5-A4C6-B82CBED411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18</c:v>
                </c:pt>
                <c:pt idx="6">
                  <c:v>27</c:v>
                </c:pt>
                <c:pt idx="9">
                  <c:v>37</c:v>
                </c:pt>
                <c:pt idx="12">
                  <c:v>39</c:v>
                </c:pt>
              </c:numCache>
            </c:numRef>
          </c:val>
          <c:extLst>
            <c:ext xmlns:c16="http://schemas.microsoft.com/office/drawing/2014/chart" uri="{C3380CC4-5D6E-409C-BE32-E72D297353CC}">
              <c16:uniqueId val="{00000003-21AB-4FA5-A4C6-B82CBED411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619</c:v>
                </c:pt>
                <c:pt idx="3">
                  <c:v>624</c:v>
                </c:pt>
                <c:pt idx="6">
                  <c:v>574</c:v>
                </c:pt>
                <c:pt idx="9">
                  <c:v>560</c:v>
                </c:pt>
                <c:pt idx="12">
                  <c:v>478</c:v>
                </c:pt>
              </c:numCache>
            </c:numRef>
          </c:val>
          <c:extLst>
            <c:ext xmlns:c16="http://schemas.microsoft.com/office/drawing/2014/chart" uri="{C3380CC4-5D6E-409C-BE32-E72D297353CC}">
              <c16:uniqueId val="{00000004-21AB-4FA5-A4C6-B82CBED411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AB-4FA5-A4C6-B82CBED411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AB-4FA5-A4C6-B82CBED411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1174</c:v>
                </c:pt>
                <c:pt idx="3">
                  <c:v>1198</c:v>
                </c:pt>
                <c:pt idx="6">
                  <c:v>1230</c:v>
                </c:pt>
                <c:pt idx="9">
                  <c:v>1269</c:v>
                </c:pt>
                <c:pt idx="12">
                  <c:v>1266</c:v>
                </c:pt>
              </c:numCache>
            </c:numRef>
          </c:val>
          <c:extLst>
            <c:ext xmlns:c16="http://schemas.microsoft.com/office/drawing/2014/chart" uri="{C3380CC4-5D6E-409C-BE32-E72D297353CC}">
              <c16:uniqueId val="{00000007-21AB-4FA5-A4C6-B82CBED411A1}"/>
            </c:ext>
          </c:extLst>
        </c:ser>
        <c:dLbls>
          <c:showLegendKey val="0"/>
          <c:showVal val="0"/>
          <c:showCatName val="0"/>
          <c:showSerName val="0"/>
          <c:showPercent val="0"/>
          <c:showBubbleSize val="0"/>
        </c:dLbls>
        <c:gapWidth val="100"/>
        <c:overlap val="100"/>
        <c:axId val="440034048"/>
        <c:axId val="440034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c:v>
                </c:pt>
                <c:pt idx="2">
                  <c:v>#N/A</c:v>
                </c:pt>
                <c:pt idx="3">
                  <c:v>#N/A</c:v>
                </c:pt>
                <c:pt idx="4">
                  <c:v>11</c:v>
                </c:pt>
                <c:pt idx="5">
                  <c:v>#N/A</c:v>
                </c:pt>
                <c:pt idx="6">
                  <c:v>#N/A</c:v>
                </c:pt>
                <c:pt idx="7">
                  <c:v>85</c:v>
                </c:pt>
                <c:pt idx="8">
                  <c:v>#N/A</c:v>
                </c:pt>
                <c:pt idx="9">
                  <c:v>#N/A</c:v>
                </c:pt>
                <c:pt idx="10">
                  <c:v>27</c:v>
                </c:pt>
                <c:pt idx="11">
                  <c:v>#N/A</c:v>
                </c:pt>
                <c:pt idx="12">
                  <c:v>#N/A</c:v>
                </c:pt>
                <c:pt idx="13">
                  <c:v>-84</c:v>
                </c:pt>
                <c:pt idx="14">
                  <c:v>#N/A</c:v>
                </c:pt>
              </c:numCache>
            </c:numRef>
          </c:val>
          <c:smooth val="0"/>
          <c:extLst>
            <c:ext xmlns:c16="http://schemas.microsoft.com/office/drawing/2014/chart" uri="{C3380CC4-5D6E-409C-BE32-E72D297353CC}">
              <c16:uniqueId val="{00000008-21AB-4FA5-A4C6-B82CBED411A1}"/>
            </c:ext>
          </c:extLst>
        </c:ser>
        <c:dLbls>
          <c:showLegendKey val="0"/>
          <c:showVal val="0"/>
          <c:showCatName val="0"/>
          <c:showSerName val="0"/>
          <c:showPercent val="0"/>
          <c:showBubbleSize val="0"/>
        </c:dLbls>
        <c:marker val="1"/>
        <c:smooth val="0"/>
        <c:axId val="440034048"/>
        <c:axId val="440034440"/>
      </c:lineChart>
      <c:catAx>
        <c:axId val="44003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034440"/>
        <c:crosses val="autoZero"/>
        <c:auto val="1"/>
        <c:lblAlgn val="ctr"/>
        <c:lblOffset val="100"/>
        <c:tickLblSkip val="1"/>
        <c:tickMarkSkip val="1"/>
        <c:noMultiLvlLbl val="0"/>
      </c:catAx>
      <c:valAx>
        <c:axId val="440034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03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15849</c:v>
                </c:pt>
                <c:pt idx="5">
                  <c:v>15647</c:v>
                </c:pt>
                <c:pt idx="8">
                  <c:v>15736</c:v>
                </c:pt>
                <c:pt idx="11">
                  <c:v>16488</c:v>
                </c:pt>
                <c:pt idx="14">
                  <c:v>16525</c:v>
                </c:pt>
              </c:numCache>
            </c:numRef>
          </c:val>
          <c:extLst>
            <c:ext xmlns:c16="http://schemas.microsoft.com/office/drawing/2014/chart" uri="{C3380CC4-5D6E-409C-BE32-E72D297353CC}">
              <c16:uniqueId val="{00000000-125A-4C79-A0C9-DD48E55497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2566</c:v>
                </c:pt>
                <c:pt idx="5">
                  <c:v>3255</c:v>
                </c:pt>
                <c:pt idx="8">
                  <c:v>2622</c:v>
                </c:pt>
                <c:pt idx="11">
                  <c:v>2443</c:v>
                </c:pt>
                <c:pt idx="14">
                  <c:v>2491</c:v>
                </c:pt>
              </c:numCache>
            </c:numRef>
          </c:val>
          <c:extLst>
            <c:ext xmlns:c16="http://schemas.microsoft.com/office/drawing/2014/chart" uri="{C3380CC4-5D6E-409C-BE32-E72D297353CC}">
              <c16:uniqueId val="{00000001-125A-4C79-A0C9-DD48E55497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5345</c:v>
                </c:pt>
                <c:pt idx="5">
                  <c:v>6037</c:v>
                </c:pt>
                <c:pt idx="8">
                  <c:v>6400</c:v>
                </c:pt>
                <c:pt idx="11">
                  <c:v>7086</c:v>
                </c:pt>
                <c:pt idx="14">
                  <c:v>7952</c:v>
                </c:pt>
              </c:numCache>
            </c:numRef>
          </c:val>
          <c:extLst>
            <c:ext xmlns:c16="http://schemas.microsoft.com/office/drawing/2014/chart" uri="{C3380CC4-5D6E-409C-BE32-E72D297353CC}">
              <c16:uniqueId val="{00000002-125A-4C79-A0C9-DD48E55497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305</c:v>
                </c:pt>
                <c:pt idx="3">
                  <c:v>146</c:v>
                </c:pt>
                <c:pt idx="6">
                  <c:v>0</c:v>
                </c:pt>
                <c:pt idx="9">
                  <c:v>0</c:v>
                </c:pt>
                <c:pt idx="12">
                  <c:v>0</c:v>
                </c:pt>
              </c:numCache>
            </c:numRef>
          </c:val>
          <c:extLst>
            <c:ext xmlns:c16="http://schemas.microsoft.com/office/drawing/2014/chart" uri="{C3380CC4-5D6E-409C-BE32-E72D297353CC}">
              <c16:uniqueId val="{00000003-125A-4C79-A0C9-DD48E55497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5A-4C79-A0C9-DD48E55497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5A-4C79-A0C9-DD48E55497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3086</c:v>
                </c:pt>
                <c:pt idx="3">
                  <c:v>3127</c:v>
                </c:pt>
                <c:pt idx="6">
                  <c:v>2922</c:v>
                </c:pt>
                <c:pt idx="9">
                  <c:v>2384</c:v>
                </c:pt>
                <c:pt idx="12">
                  <c:v>2363</c:v>
                </c:pt>
              </c:numCache>
            </c:numRef>
          </c:val>
          <c:extLst>
            <c:ext xmlns:c16="http://schemas.microsoft.com/office/drawing/2014/chart" uri="{C3380CC4-5D6E-409C-BE32-E72D297353CC}">
              <c16:uniqueId val="{00000006-125A-4C79-A0C9-DD48E55497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308</c:v>
                </c:pt>
                <c:pt idx="3">
                  <c:v>441</c:v>
                </c:pt>
                <c:pt idx="6">
                  <c:v>1284</c:v>
                </c:pt>
                <c:pt idx="9">
                  <c:v>3154</c:v>
                </c:pt>
                <c:pt idx="12">
                  <c:v>3252</c:v>
                </c:pt>
              </c:numCache>
            </c:numRef>
          </c:val>
          <c:extLst>
            <c:ext xmlns:c16="http://schemas.microsoft.com/office/drawing/2014/chart" uri="{C3380CC4-5D6E-409C-BE32-E72D297353CC}">
              <c16:uniqueId val="{00000007-125A-4C79-A0C9-DD48E55497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4981</c:v>
                </c:pt>
                <c:pt idx="3">
                  <c:v>4683</c:v>
                </c:pt>
                <c:pt idx="6">
                  <c:v>4274</c:v>
                </c:pt>
                <c:pt idx="9">
                  <c:v>3889</c:v>
                </c:pt>
                <c:pt idx="12">
                  <c:v>3440</c:v>
                </c:pt>
              </c:numCache>
            </c:numRef>
          </c:val>
          <c:extLst>
            <c:ext xmlns:c16="http://schemas.microsoft.com/office/drawing/2014/chart" uri="{C3380CC4-5D6E-409C-BE32-E72D297353CC}">
              <c16:uniqueId val="{00000008-125A-4C79-A0C9-DD48E55497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c:v>
                </c:pt>
                <c:pt idx="3">
                  <c:v>19</c:v>
                </c:pt>
                <c:pt idx="6">
                  <c:v>19</c:v>
                </c:pt>
                <c:pt idx="9">
                  <c:v>19</c:v>
                </c:pt>
                <c:pt idx="12">
                  <c:v>20</c:v>
                </c:pt>
              </c:numCache>
            </c:numRef>
          </c:val>
          <c:extLst>
            <c:ext xmlns:c16="http://schemas.microsoft.com/office/drawing/2014/chart" uri="{C3380CC4-5D6E-409C-BE32-E72D297353CC}">
              <c16:uniqueId val="{00000009-125A-4C79-A0C9-DD48E55497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13499</c:v>
                </c:pt>
                <c:pt idx="3">
                  <c:v>13564</c:v>
                </c:pt>
                <c:pt idx="6">
                  <c:v>13720</c:v>
                </c:pt>
                <c:pt idx="9">
                  <c:v>13819</c:v>
                </c:pt>
                <c:pt idx="12">
                  <c:v>14222</c:v>
                </c:pt>
              </c:numCache>
            </c:numRef>
          </c:val>
          <c:extLst>
            <c:ext xmlns:c16="http://schemas.microsoft.com/office/drawing/2014/chart" uri="{C3380CC4-5D6E-409C-BE32-E72D297353CC}">
              <c16:uniqueId val="{0000000A-125A-4C79-A0C9-DD48E55497D2}"/>
            </c:ext>
          </c:extLst>
        </c:ser>
        <c:dLbls>
          <c:showLegendKey val="0"/>
          <c:showVal val="0"/>
          <c:showCatName val="0"/>
          <c:showSerName val="0"/>
          <c:showPercent val="0"/>
          <c:showBubbleSize val="0"/>
        </c:dLbls>
        <c:gapWidth val="100"/>
        <c:overlap val="100"/>
        <c:axId val="440038752"/>
        <c:axId val="440039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25A-4C79-A0C9-DD48E55497D2}"/>
            </c:ext>
          </c:extLst>
        </c:ser>
        <c:dLbls>
          <c:showLegendKey val="0"/>
          <c:showVal val="0"/>
          <c:showCatName val="0"/>
          <c:showSerName val="0"/>
          <c:showPercent val="0"/>
          <c:showBubbleSize val="0"/>
        </c:dLbls>
        <c:marker val="1"/>
        <c:smooth val="0"/>
        <c:axId val="440038752"/>
        <c:axId val="440039144"/>
      </c:lineChart>
      <c:catAx>
        <c:axId val="44003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0039144"/>
        <c:crosses val="autoZero"/>
        <c:auto val="1"/>
        <c:lblAlgn val="ctr"/>
        <c:lblOffset val="100"/>
        <c:tickLblSkip val="1"/>
        <c:tickMarkSkip val="1"/>
        <c:noMultiLvlLbl val="0"/>
      </c:catAx>
      <c:valAx>
        <c:axId val="440039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03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3288</c:v>
                </c:pt>
                <c:pt idx="1">
                  <c:v>3502</c:v>
                </c:pt>
                <c:pt idx="2">
                  <c:v>3964</c:v>
                </c:pt>
              </c:numCache>
            </c:numRef>
          </c:val>
          <c:extLst>
            <c:ext xmlns:c16="http://schemas.microsoft.com/office/drawing/2014/chart" uri="{C3380CC4-5D6E-409C-BE32-E72D297353CC}">
              <c16:uniqueId val="{00000000-F319-4FBE-9056-1ACC444260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319-4FBE-9056-1ACC444260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1377</c:v>
                </c:pt>
                <c:pt idx="1">
                  <c:v>1579</c:v>
                </c:pt>
                <c:pt idx="2">
                  <c:v>1974</c:v>
                </c:pt>
              </c:numCache>
            </c:numRef>
          </c:val>
          <c:extLst>
            <c:ext xmlns:c16="http://schemas.microsoft.com/office/drawing/2014/chart" uri="{C3380CC4-5D6E-409C-BE32-E72D297353CC}">
              <c16:uniqueId val="{00000002-F319-4FBE-9056-1ACC444260A1}"/>
            </c:ext>
          </c:extLst>
        </c:ser>
        <c:dLbls>
          <c:showLegendKey val="0"/>
          <c:showVal val="0"/>
          <c:showCatName val="0"/>
          <c:showSerName val="0"/>
          <c:showPercent val="0"/>
          <c:showBubbleSize val="0"/>
        </c:dLbls>
        <c:gapWidth val="120"/>
        <c:overlap val="100"/>
        <c:axId val="449491352"/>
        <c:axId val="449489000"/>
      </c:barChart>
      <c:catAx>
        <c:axId val="44949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9489000"/>
        <c:crosses val="autoZero"/>
        <c:auto val="1"/>
        <c:lblAlgn val="ctr"/>
        <c:lblOffset val="100"/>
        <c:tickLblSkip val="1"/>
        <c:tickMarkSkip val="1"/>
        <c:noMultiLvlLbl val="0"/>
      </c:catAx>
      <c:valAx>
        <c:axId val="449489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9491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{836076FB-154B-441B-B16F-555777C5B609}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89C-447F-B6C4-50F48E426F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{9F50E6BE-28A8-423C-9DDD-9F7C61DDF700}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9C-447F-B6C4-50F48E426F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{2D4AB60F-5A84-4508-8391-3C65D4AD6EBE}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9C-447F-B6C4-50F48E426F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{B802832E-5237-48A0-8C5F-9C44430296D3}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9C-447F-B6C4-50F48E426F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{E528C031-D9C7-4F66-9319-F6FEB0E0A9FE}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9C-447F-B6C4-50F48E426FD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{F8D83274-F40C-4BEA-A922-1A40CD5B4935}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89C-447F-B6C4-50F48E426FD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{EB9819A3-E0BA-4C61-B10C-C4CB24E14CD4}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89C-447F-B6C4-50F48E426FD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{905EE6D6-4A68-4988-A647-85CA84B136B8}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89C-447F-B6C4-50F48E426FD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{02D51C33-8F29-4C8A-A52B-65F5D33F0937}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89C-447F-B6C4-50F48E426F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60.5</c:v>
                </c:pt>
                <c:pt idx="16">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89C-447F-B6C4-50F48E426F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{408FC9F2-AB33-409F-97C7-D50F78EFDBD2}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89C-447F-B6C4-50F48E426F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{4BFCDB0E-6AEF-41AE-ADD8-BEBFD3C577ED}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9C-447F-B6C4-50F48E426F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{EAC4790E-CDE8-4B30-9ED3-3011D23BBEA9}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9C-447F-B6C4-50F48E426F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{CA698514-E832-4B88-8E1B-9A6F61BA4728}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9C-447F-B6C4-50F48E426F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{CEE7B5AB-1504-4A87-AE03-CCD6E22BEC06}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9C-447F-B6C4-50F48E426FD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{1442B8B5-9834-4222-9A37-94B07CD82C96}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89C-447F-B6C4-50F48E426FD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{520FE1CF-B447-4EB8-AE4F-3F58D630067D}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89C-447F-B6C4-50F48E426FD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{EF5E34D3-E981-40B9-B3F5-27B4BFAB8C6D}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89C-447F-B6C4-50F48E426FD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{3563BC7A-AC0A-4167-BE7D-2DFAEAAD0B5D}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89C-447F-B6C4-50F48E426F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numCache>
            </c:numRef>
          </c:xVal>
          <c:yVal>
            <c:numRef>
              <c:f>公会計指標分析・財政指標組合せ分析表!$BP$55:$DC$55</c:f>
              <c:numCache>
                <c:formatCode>#,##0.0;"▲ "#,##0.0</c:formatCode>
                <c:ptCount val="40"/>
                <c:pt idx="8">
                  <c:v>33.1</c:v>
                </c:pt>
                <c:pt idx="16">
                  <c:v>31.3</c:v>
                </c:pt>
              </c:numCache>
            </c:numRef>
          </c:yVal>
          <c:smooth val="0"/>
          <c:extLst>
            <c:ext xmlns:c16="http://schemas.microsoft.com/office/drawing/2014/chart" uri="{C3380CC4-5D6E-409C-BE32-E72D297353CC}">
              <c16:uniqueId val="{00000013-189C-447F-B6C4-50F48E426FD0}"/>
            </c:ext>
          </c:extLst>
        </c:ser>
        <c:dLbls>
          <c:showLegendKey val="0"/>
          <c:showVal val="1"/>
          <c:showCatName val="0"/>
          <c:showSerName val="0"/>
          <c:showPercent val="0"/>
          <c:showBubbleSize val="0"/>
        </c:dLbls>
        <c:axId val="449491744"/>
        <c:axId val="449492528"/>
      </c:scatterChart>
      <c:valAx>
        <c:axId val="449491744"/>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492528"/>
        <c:crosses val="autoZero"/>
        <c:crossBetween val="midCat"/>
      </c:valAx>
      <c:valAx>
        <c:axId val="449492528"/>
        <c:scaling>
          <c:orientation val="minMax"/>
          <c:max val="33.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9491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{FC49205B-1D66-45E4-B79A-8536661913B5}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441-493E-8471-ABD2CFC2C8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{2F0DF23B-4B34-487A-9EC0-EBEC1FA51D0C}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41-493E-8471-ABD2CFC2C8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{F3485225-DB4B-4BF9-9274-AB1E3818168B}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41-493E-8471-ABD2CFC2C8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{17D770FF-F590-4613-A745-78A18B6DED8A}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41-493E-8471-ABD2CFC2C8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{A35EAA06-BFAD-49E3-83DF-99345A3A4C41}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41-493E-8471-ABD2CFC2C84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{A7166661-BB28-4C29-93C8-AE99C72E9198}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441-493E-8471-ABD2CFC2C84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{6D0E6B59-BA00-49E6-ABFA-D82C80CE77B5}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441-493E-8471-ABD2CFC2C84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{BA9D77F9-ABA4-4E5A-9D3B-CD5106B53BFE}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441-493E-8471-ABD2CFC2C84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{871CAFEF-45B3-4852-B1A0-C31D50CC5AB0}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441-493E-8471-ABD2CFC2C8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-0.3</c:v>
                </c:pt>
                <c:pt idx="16">
                  <c:v>0.2</c:v>
                </c:pt>
                <c:pt idx="24">
                  <c:v>0.3</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441-493E-8471-ABD2CFC2C8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{A5B7F477-729A-4EF3-B0A4-5F9E3A1D0506}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441-493E-8471-ABD2CFC2C8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{42E38F45-30AF-4696-9240-20C72027452A}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41-493E-8471-ABD2CFC2C8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{090ADC09-B626-4066-9443-86C4D8BDEA39}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41-493E-8471-ABD2CFC2C8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{44659BE5-17D9-4358-980D-C1A8CE3689AB}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41-493E-8471-ABD2CFC2C8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{2BDDC6CB-2670-4BEE-B744-415884F87F36}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41-493E-8471-ABD2CFC2C84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{36F09C55-F155-407B-BA45-2A6FF591E7FD}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441-493E-8471-ABD2CFC2C84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{0B429CA7-92CE-42BE-AE3D-1A22FD4638C0}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441-493E-8471-ABD2CFC2C84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{1119E592-2896-4643-988E-DB8AA997311E}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441-493E-8471-ABD2CFC2C84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{93B3D2A6-29F1-44AA-9439-9E77297AE0AD}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441-493E-8471-ABD2CFC2C8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6441-493E-8471-ABD2CFC2C84F}"/>
            </c:ext>
          </c:extLst>
        </c:ser>
        <c:dLbls>
          <c:showLegendKey val="0"/>
          <c:showVal val="1"/>
          <c:showCatName val="0"/>
          <c:showSerName val="0"/>
          <c:showPercent val="0"/>
          <c:showBubbleSize val="0"/>
        </c:dLbls>
        <c:axId val="449490176"/>
        <c:axId val="449492920"/>
      </c:scatterChart>
      <c:valAx>
        <c:axId val="4494901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492920"/>
        <c:crosses val="autoZero"/>
        <c:crossBetween val="midCat"/>
      </c:valAx>
      <c:valAx>
        <c:axId val="44949292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94901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元利償還金は、前年度比</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百万円減と、横ばいである。平成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年度借入した小中学校屋内運動場耐震改修工事費や、平成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年度借入した文化会館客室天井等改修工事費、平成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年度借入した小学校トイレ改修工事の元金償還が令和元年度から開始するものの、平成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年度で償還終了する事業債が、庁舎増築工事や消防署南部出張所建設工事などであることから、元利償還金全体として見れば横ばいとなっている。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算入公債費等は前年度比</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百万円増加した。算入公債費等の内、特定財源の額が増えたためである。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は、一般会計の地方債残高の増、及び、東部知多衛生組合の将来負担額の増による組合等負担等見込額の増により、増加している。地方債は今後も公共施設等更新のための起債を予定しており、増加する見通し。東部知多衛生組合負担金も増加の見通し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充当可能財源等（Ｂ）は、充当可能基金が</a:t>
          </a:r>
          <a:r>
            <a:rPr kumimoji="1" lang="en-US" altLang="ja-JP" sz="1400">
              <a:latin typeface="ＭＳ ゴシック" pitchFamily="49" charset="-128"/>
              <a:ea typeface="ＭＳ ゴシック" pitchFamily="49" charset="-128"/>
            </a:rPr>
            <a:t>866</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基準財政需要額算入見込額は、年々増加傾向にある。令和元年度は前年度比</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百万円増加した。令和元年度は国の施策にて、社会福祉費では児童虐待防止対策強化・保育士処遇改善経費を措置していることや、高齢者福祉費では介護人材処遇改善経費等が措置されたことにより需要額増したことが、主な要因として挙げ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財政調整基金を前年度残高を下回らないように可能な範囲で積立てていることもあり、増している。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また、公共施設建設及び整備基金、教育施設建設及び整備基金も公共施設老朽化等に備え積み増しを行ったこと、及び、取り崩しが少なかったことにより、基金全体額は増加している。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後述する「財政調整基金　今後の方針」「その他特定目的基金　今度の方針」に記載した通り、今後見込まれる将来負担に予め備えておく必要があり、基金の役割は重要である。将来を見据えた健全な財政運営のため、今後とも中長期的な視点に立って、的確に基金のやり繰りを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公共施設建設及び整備基金：公共施設建設及び整備、公共施設の改修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墓園管理基金：墓地の管理運営費用、施設の維持管理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教育施設建設及び整備基金：教育施設建設及び整備、教育施設等の改修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福祉基金：福祉事業の推進、福祉施設建設整備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森林環境譲与税基金（令和元年度創設）：木材利用の促進や普及啓発、森林整備及びその促進に要する経費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年度は取り崩しせず、積立のみ行ったが、財政運営基金の積立の比重を大きくしたため、積立額は少額となった。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年度は取り崩しをせず、積立のみ行った。小学校の統廃合やその跡地利用、公共施設等の長寿命化対策のため、公共施設建設及び整備基金、教育施設建設及び整備基金にそれぞれ１億円ずつ積み増しをした。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墓園管理基金で一部取り崩しを行った。小学校の統廃合やその跡地利用、公共施設等の長寿命化対策のため、公共施設建設及び整備基金、教育施設建設及び整備基金にそれぞれ２億円ずつ積み増しを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公共施設建設及び整備基金、教育施設建設及び整備基金は、施設の老朽化対策の経費増大に備えるため、今後もできるだけ基金を積み増していきたい。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木材利用の推進や普及啓発等の森林整備及びその促進に要する経費の財源に充てる目的として、「豊明市森林環境譲与税基金条例」を定め、森林環境譲与税基金を新たに創設した。令和元年度は、新生児に木材製品をプレゼントした。本基金の使途については、今後とも工夫を凝ら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前年度末残高を下回らないように、年度末残高及び市税の上振れ分を可能な範囲で積み立てている。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下記「今後の方針」に記載のとおり将来負担が大きく見込まれていることから、他の基金に比べ財政調整基金への積立に比重が大きくなっており、積立額も増えている。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年度間調整財源や大規模災害時の備え、東部知多衛生組合負担金、区画整理事業に対する支援事業費など将来負担を見込んでいる。今後も、将来負担を都度的確に見込んだ上で、前年度残高を下回らないよう財政運営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利息の積立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今までどおり利息の積立を行う予定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69,009
65,707
23.22
23,281,764
21,755,225
1,425,534
13,781,258
14,221,624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本市では平成２７年３月に「豊明市公共施設等総合管理計画」を策定し、公共建築物の総量縮減目標を４０年で３０％縮減すると設定した。有形固定資産減価償却率は類似団体平均と比較して高い。昭和３５年頃から急激に人口が増加し、特に大規模な団地が造成された昭和４５年から昭和５５年の間に倍増に近い伸びを示し、宅地開発や人口の増加に合せて公共建築物やインフラ資産の整備が行われてきたことにより、この時整備された公共施設等の老朽化が進んでいるためで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4" name="直線コネクタ 73"/>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5"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6" name="直線コネクタ 75"/>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7"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8" name="直線コネクタ 77"/>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9"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0" name="フローチャート: 判断 79"/>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1" name="フローチャート: 判断 80"/>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2" name="フローチャート: 判断 8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3" name="フローチャート: 判断 82"/>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4" name="フローチャート: 判断 83"/>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104956</xdr:rowOff>
    </xdr:from>
    <xdr:to>
      <xdr:col>15</xdr:col>
      <xdr:colOff>187325</xdr:colOff>
      <xdr:row>32</xdr:row>
      <xdr:rowOff>35106</xdr:rowOff>
    </xdr:to>
    <xdr:sp macro="" textlink="">
      <xdr:nvSpPr>
        <xdr:cNvPr id="90" name="楕円 89"/>
        <xdr:cNvSpPr/>
      </xdr:nvSpPr>
      <xdr:spPr>
        <a:xfrm>
          <a:off x="3238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64861</xdr:rowOff>
    </xdr:from>
    <xdr:to>
      <xdr:col>11</xdr:col>
      <xdr:colOff>187325</xdr:colOff>
      <xdr:row>31</xdr:row>
      <xdr:rowOff>166461</xdr:rowOff>
    </xdr:to>
    <xdr:sp macro="" textlink="">
      <xdr:nvSpPr>
        <xdr:cNvPr id="91" name="楕円 90"/>
        <xdr:cNvSpPr/>
      </xdr:nvSpPr>
      <xdr:spPr>
        <a:xfrm>
          <a:off x="2476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115661</xdr:rowOff>
    </xdr:from>
    <xdr:to>
      <xdr:col>15</xdr:col>
      <xdr:colOff>136525</xdr:colOff>
      <xdr:row>31</xdr:row>
      <xdr:rowOff>155756</xdr:rowOff>
    </xdr:to>
    <xdr:cxnSp macro="">
      <xdr:nvCxnSpPr>
        <xdr:cNvPr id="92" name="直線コネクタ 91"/>
        <xdr:cNvCxnSpPr/>
      </xdr:nvCxnSpPr>
      <xdr:spPr>
        <a:xfrm>
          <a:off x="2527300" y="620213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6"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26233</xdr:rowOff>
    </xdr:from>
    <xdr:ext cx="405111" cy="259045"/>
    <xdr:sp macro="" textlink="">
      <xdr:nvSpPr>
        <xdr:cNvPr id="97" name="n_2mainValue有形固定資産減価償却率"/>
        <xdr:cNvSpPr txBox="1"/>
      </xdr:nvSpPr>
      <xdr:spPr>
        <a:xfrm>
          <a:off x="30867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157588</xdr:rowOff>
    </xdr:from>
    <xdr:ext cx="405111" cy="259045"/>
    <xdr:sp macro="" textlink="">
      <xdr:nvSpPr>
        <xdr:cNvPr id="98" name="n_3mainValue有形固定資産減価償却率"/>
        <xdr:cNvSpPr txBox="1"/>
      </xdr:nvSpPr>
      <xdr:spPr>
        <a:xfrm>
          <a:off x="2324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本市の債務償還比率は類似団体平均より３２３．１ポイント低く、比較的健全であると見られる。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債務償還比率は、地方債の発行抑制や、将来必要と見込まれる基金への積み立てを行うこと、地方税などの業務収入が増加することだけでなく、物件費や人件費、補助金などの業務支出を減らすことによっても改善するため、事務事業の見直しなどにより、さらに健全な財政を目指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9" name="直線コネクタ 128"/>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0"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1" name="直線コネクタ 130"/>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4"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5" name="フローチャート: 判断 134"/>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6" name="フローチャート: 判断 135"/>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7" name="フローチャート: 判断 136"/>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8" name="フローチャート: 判断 137"/>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9" name="フローチャート: 判断 138"/>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132364</xdr:rowOff>
    </xdr:from>
    <xdr:to>
      <xdr:col>76</xdr:col>
      <xdr:colOff>73025</xdr:colOff>
      <xdr:row>28</xdr:row>
      <xdr:rowOff>62514</xdr:rowOff>
    </xdr:to>
    <xdr:sp macro="" textlink="">
      <xdr:nvSpPr>
        <xdr:cNvPr id="145" name="楕円 144"/>
        <xdr:cNvSpPr/>
      </xdr:nvSpPr>
      <xdr:spPr>
        <a:xfrm>
          <a:off x="14744700" y="55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155241</xdr:rowOff>
    </xdr:from>
    <xdr:ext cx="469744" cy="259045"/>
    <xdr:sp macro="" textlink="">
      <xdr:nvSpPr>
        <xdr:cNvPr id="146" name="債務償還比率該当値テキスト"/>
        <xdr:cNvSpPr txBox="1"/>
      </xdr:nvSpPr>
      <xdr:spPr>
        <a:xfrm>
          <a:off x="14846300" y="538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35554</xdr:rowOff>
    </xdr:from>
    <xdr:to>
      <xdr:col>72</xdr:col>
      <xdr:colOff>123825</xdr:colOff>
      <xdr:row>28</xdr:row>
      <xdr:rowOff>137154</xdr:rowOff>
    </xdr:to>
    <xdr:sp macro="" textlink="">
      <xdr:nvSpPr>
        <xdr:cNvPr id="147" name="楕円 146"/>
        <xdr:cNvSpPr/>
      </xdr:nvSpPr>
      <xdr:spPr>
        <a:xfrm>
          <a:off x="14033500" y="560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11714</xdr:rowOff>
    </xdr:from>
    <xdr:to>
      <xdr:col>76</xdr:col>
      <xdr:colOff>22225</xdr:colOff>
      <xdr:row>28</xdr:row>
      <xdr:rowOff>86354</xdr:rowOff>
    </xdr:to>
    <xdr:cxnSp macro="">
      <xdr:nvCxnSpPr>
        <xdr:cNvPr id="148" name="直線コネクタ 147"/>
        <xdr:cNvCxnSpPr/>
      </xdr:nvCxnSpPr>
      <xdr:spPr>
        <a:xfrm flipV="1">
          <a:off x="14084300" y="5583839"/>
          <a:ext cx="711200" cy="7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171123</xdr:rowOff>
    </xdr:from>
    <xdr:to>
      <xdr:col>68</xdr:col>
      <xdr:colOff>123825</xdr:colOff>
      <xdr:row>28</xdr:row>
      <xdr:rowOff>101273</xdr:rowOff>
    </xdr:to>
    <xdr:sp macro="" textlink="">
      <xdr:nvSpPr>
        <xdr:cNvPr id="149" name="楕円 148"/>
        <xdr:cNvSpPr/>
      </xdr:nvSpPr>
      <xdr:spPr>
        <a:xfrm>
          <a:off x="13271500" y="55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50473</xdr:rowOff>
    </xdr:from>
    <xdr:to>
      <xdr:col>72</xdr:col>
      <xdr:colOff>73025</xdr:colOff>
      <xdr:row>28</xdr:row>
      <xdr:rowOff>86354</xdr:rowOff>
    </xdr:to>
    <xdr:cxnSp macro="">
      <xdr:nvCxnSpPr>
        <xdr:cNvPr id="150" name="直線コネクタ 149"/>
        <xdr:cNvCxnSpPr/>
      </xdr:nvCxnSpPr>
      <xdr:spPr>
        <a:xfrm>
          <a:off x="13322300" y="5622598"/>
          <a:ext cx="762000" cy="3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169787</xdr:rowOff>
    </xdr:from>
    <xdr:to>
      <xdr:col>64</xdr:col>
      <xdr:colOff>123825</xdr:colOff>
      <xdr:row>28</xdr:row>
      <xdr:rowOff>99937</xdr:rowOff>
    </xdr:to>
    <xdr:sp macro="" textlink="">
      <xdr:nvSpPr>
        <xdr:cNvPr id="151" name="楕円 150"/>
        <xdr:cNvSpPr/>
      </xdr:nvSpPr>
      <xdr:spPr>
        <a:xfrm>
          <a:off x="12509500" y="55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49137</xdr:rowOff>
    </xdr:from>
    <xdr:to>
      <xdr:col>68</xdr:col>
      <xdr:colOff>73025</xdr:colOff>
      <xdr:row>28</xdr:row>
      <xdr:rowOff>50473</xdr:rowOff>
    </xdr:to>
    <xdr:cxnSp macro="">
      <xdr:nvCxnSpPr>
        <xdr:cNvPr id="152" name="直線コネクタ 151"/>
        <xdr:cNvCxnSpPr/>
      </xdr:nvCxnSpPr>
      <xdr:spPr>
        <a:xfrm>
          <a:off x="12560300" y="5621262"/>
          <a:ext cx="762000" cy="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6459</xdr:rowOff>
    </xdr:from>
    <xdr:to>
      <xdr:col>60</xdr:col>
      <xdr:colOff>123825</xdr:colOff>
      <xdr:row>28</xdr:row>
      <xdr:rowOff>108059</xdr:rowOff>
    </xdr:to>
    <xdr:sp macro="" textlink="">
      <xdr:nvSpPr>
        <xdr:cNvPr id="153" name="楕円 152"/>
        <xdr:cNvSpPr/>
      </xdr:nvSpPr>
      <xdr:spPr>
        <a:xfrm>
          <a:off x="11747500" y="55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49137</xdr:rowOff>
    </xdr:from>
    <xdr:to>
      <xdr:col>64</xdr:col>
      <xdr:colOff>73025</xdr:colOff>
      <xdr:row>28</xdr:row>
      <xdr:rowOff>57259</xdr:rowOff>
    </xdr:to>
    <xdr:cxnSp macro="">
      <xdr:nvCxnSpPr>
        <xdr:cNvPr id="154" name="直線コネクタ 153"/>
        <xdr:cNvCxnSpPr/>
      </xdr:nvCxnSpPr>
      <xdr:spPr>
        <a:xfrm flipV="1">
          <a:off x="11798300" y="5621262"/>
          <a:ext cx="762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5"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6"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7"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58"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153681</xdr:rowOff>
    </xdr:from>
    <xdr:ext cx="469744" cy="259045"/>
    <xdr:sp macro="" textlink="">
      <xdr:nvSpPr>
        <xdr:cNvPr id="159" name="n_1mainValue債務償還比率"/>
        <xdr:cNvSpPr txBox="1"/>
      </xdr:nvSpPr>
      <xdr:spPr>
        <a:xfrm>
          <a:off x="13836727" y="538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117800</xdr:rowOff>
    </xdr:from>
    <xdr:ext cx="469744" cy="259045"/>
    <xdr:sp macro="" textlink="">
      <xdr:nvSpPr>
        <xdr:cNvPr id="160" name="n_2mainValue債務償還比率"/>
        <xdr:cNvSpPr txBox="1"/>
      </xdr:nvSpPr>
      <xdr:spPr>
        <a:xfrm>
          <a:off x="13087427" y="534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116464</xdr:rowOff>
    </xdr:from>
    <xdr:ext cx="469744" cy="259045"/>
    <xdr:sp macro="" textlink="">
      <xdr:nvSpPr>
        <xdr:cNvPr id="161" name="n_3mainValue債務償還比率"/>
        <xdr:cNvSpPr txBox="1"/>
      </xdr:nvSpPr>
      <xdr:spPr>
        <a:xfrm>
          <a:off x="12325427" y="534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124586</xdr:rowOff>
    </xdr:from>
    <xdr:ext cx="469744" cy="259045"/>
    <xdr:sp macro="" textlink="">
      <xdr:nvSpPr>
        <xdr:cNvPr id="162" name="n_4mainValue債務償還比率"/>
        <xdr:cNvSpPr txBox="1"/>
      </xdr:nvSpPr>
      <xdr:spPr>
        <a:xfrm>
          <a:off x="11563427" y="535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69,009
65,707
23.22
23,281,764
21,755,225
1,425,534
13,781,258
14,221,624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66548</xdr:rowOff>
    </xdr:from>
    <xdr:to>
      <xdr:col>15</xdr:col>
      <xdr:colOff>101600</xdr:colOff>
      <xdr:row>34</xdr:row>
      <xdr:rowOff>168148</xdr:rowOff>
    </xdr:to>
    <xdr:sp macro="" textlink="">
      <xdr:nvSpPr>
        <xdr:cNvPr id="71" name="楕円 70"/>
        <xdr:cNvSpPr/>
      </xdr:nvSpPr>
      <xdr:spPr>
        <a:xfrm>
          <a:off x="28575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59690</xdr:rowOff>
    </xdr:from>
    <xdr:to>
      <xdr:col>10</xdr:col>
      <xdr:colOff>165100</xdr:colOff>
      <xdr:row>34</xdr:row>
      <xdr:rowOff>161290</xdr:rowOff>
    </xdr:to>
    <xdr:sp macro="" textlink="">
      <xdr:nvSpPr>
        <xdr:cNvPr id="72" name="楕円 71"/>
        <xdr:cNvSpPr/>
      </xdr:nvSpPr>
      <xdr:spPr>
        <a:xfrm>
          <a:off x="1968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110490</xdr:rowOff>
    </xdr:from>
    <xdr:to>
      <xdr:col>15</xdr:col>
      <xdr:colOff>50800</xdr:colOff>
      <xdr:row>34</xdr:row>
      <xdr:rowOff>117348</xdr:rowOff>
    </xdr:to>
    <xdr:cxnSp macro="">
      <xdr:nvCxnSpPr>
        <xdr:cNvPr id="73" name="直線コネクタ 72"/>
        <xdr:cNvCxnSpPr/>
      </xdr:nvCxnSpPr>
      <xdr:spPr>
        <a:xfrm>
          <a:off x="2019300" y="593979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4"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75"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76"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77"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13225</xdr:rowOff>
    </xdr:from>
    <xdr:ext cx="405111" cy="259045"/>
    <xdr:sp macro="" textlink="">
      <xdr:nvSpPr>
        <xdr:cNvPr id="78" name="n_2mainValue【道路】&#10;有形固定資産減価償却率"/>
        <xdr:cNvSpPr txBox="1"/>
      </xdr:nvSpPr>
      <xdr:spPr>
        <a:xfrm>
          <a:off x="2705744" y="567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6367</xdr:rowOff>
    </xdr:from>
    <xdr:ext cx="405111" cy="259045"/>
    <xdr:sp macro="" textlink="">
      <xdr:nvSpPr>
        <xdr:cNvPr id="79" name="n_3mainValue【道路】&#10;有形固定資産減価償却率"/>
        <xdr:cNvSpPr txBox="1"/>
      </xdr:nvSpPr>
      <xdr:spPr>
        <a:xfrm>
          <a:off x="1816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3" name="直線コネクタ 102"/>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04"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05" name="直線コネクタ 104"/>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06"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07" name="直線コネクタ 106"/>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08"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09" name="フローチャート: 判断 108"/>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0" name="フローチャート: 判断 109"/>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1" name="フローチャート: 判断 110"/>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2" name="フローチャート: 判断 111"/>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3" name="フローチャート: 判断 112"/>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58051</xdr:rowOff>
    </xdr:from>
    <xdr:to>
      <xdr:col>46</xdr:col>
      <xdr:colOff>38100</xdr:colOff>
      <xdr:row>41</xdr:row>
      <xdr:rowOff>159651</xdr:rowOff>
    </xdr:to>
    <xdr:sp macro="" textlink="">
      <xdr:nvSpPr>
        <xdr:cNvPr id="119" name="楕円 118"/>
        <xdr:cNvSpPr/>
      </xdr:nvSpPr>
      <xdr:spPr>
        <a:xfrm>
          <a:off x="8699500" y="708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58451</xdr:rowOff>
    </xdr:from>
    <xdr:to>
      <xdr:col>41</xdr:col>
      <xdr:colOff>101600</xdr:colOff>
      <xdr:row>41</xdr:row>
      <xdr:rowOff>160051</xdr:rowOff>
    </xdr:to>
    <xdr:sp macro="" textlink="">
      <xdr:nvSpPr>
        <xdr:cNvPr id="120" name="楕円 119"/>
        <xdr:cNvSpPr/>
      </xdr:nvSpPr>
      <xdr:spPr>
        <a:xfrm>
          <a:off x="7810500" y="70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108851</xdr:rowOff>
    </xdr:from>
    <xdr:to>
      <xdr:col>45</xdr:col>
      <xdr:colOff>177800</xdr:colOff>
      <xdr:row>41</xdr:row>
      <xdr:rowOff>109251</xdr:rowOff>
    </xdr:to>
    <xdr:cxnSp macro="">
      <xdr:nvCxnSpPr>
        <xdr:cNvPr id="121" name="直線コネクタ 120"/>
        <xdr:cNvCxnSpPr/>
      </xdr:nvCxnSpPr>
      <xdr:spPr>
        <a:xfrm flipV="1">
          <a:off x="7861300" y="7138301"/>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22"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23"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24"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25"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150778</xdr:rowOff>
    </xdr:from>
    <xdr:ext cx="469744" cy="259045"/>
    <xdr:sp macro="" textlink="">
      <xdr:nvSpPr>
        <xdr:cNvPr id="126" name="n_2mainValue【道路】&#10;一人当たり延長"/>
        <xdr:cNvSpPr txBox="1"/>
      </xdr:nvSpPr>
      <xdr:spPr>
        <a:xfrm>
          <a:off x="8515427" y="718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151178</xdr:rowOff>
    </xdr:from>
    <xdr:ext cx="469744" cy="259045"/>
    <xdr:sp macro="" textlink="">
      <xdr:nvSpPr>
        <xdr:cNvPr id="127" name="n_3mainValue【道路】&#10;一人当たり延長"/>
        <xdr:cNvSpPr txBox="1"/>
      </xdr:nvSpPr>
      <xdr:spPr>
        <a:xfrm>
          <a:off x="7626427" y="718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0" name="テキスト ボックス 13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0" name="テキスト ボックス 14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52" name="直線コネクタ 151"/>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53"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54" name="直線コネクタ 15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55"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56" name="直線コネクタ 155"/>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57"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58" name="フローチャート: 判断 157"/>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59" name="フローチャート: 判断 158"/>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60" name="フローチャート: 判断 159"/>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1" name="フローチャート: 判断 160"/>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62" name="フローチャート: 判断 161"/>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158750</xdr:rowOff>
    </xdr:from>
    <xdr:to>
      <xdr:col>15</xdr:col>
      <xdr:colOff>101600</xdr:colOff>
      <xdr:row>57</xdr:row>
      <xdr:rowOff>88900</xdr:rowOff>
    </xdr:to>
    <xdr:sp macro="" textlink="">
      <xdr:nvSpPr>
        <xdr:cNvPr id="168" name="楕円 167"/>
        <xdr:cNvSpPr/>
      </xdr:nvSpPr>
      <xdr:spPr>
        <a:xfrm>
          <a:off x="2857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126365</xdr:rowOff>
    </xdr:from>
    <xdr:to>
      <xdr:col>10</xdr:col>
      <xdr:colOff>165100</xdr:colOff>
      <xdr:row>57</xdr:row>
      <xdr:rowOff>56515</xdr:rowOff>
    </xdr:to>
    <xdr:sp macro="" textlink="">
      <xdr:nvSpPr>
        <xdr:cNvPr id="169" name="楕円 168"/>
        <xdr:cNvSpPr/>
      </xdr:nvSpPr>
      <xdr:spPr>
        <a:xfrm>
          <a:off x="1968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5715</xdr:rowOff>
    </xdr:from>
    <xdr:to>
      <xdr:col>15</xdr:col>
      <xdr:colOff>50800</xdr:colOff>
      <xdr:row>57</xdr:row>
      <xdr:rowOff>38100</xdr:rowOff>
    </xdr:to>
    <xdr:cxnSp macro="">
      <xdr:nvCxnSpPr>
        <xdr:cNvPr id="170" name="直線コネクタ 169"/>
        <xdr:cNvCxnSpPr/>
      </xdr:nvCxnSpPr>
      <xdr:spPr>
        <a:xfrm>
          <a:off x="2019300" y="97783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71"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72"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73"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74"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105427</xdr:rowOff>
    </xdr:from>
    <xdr:ext cx="405111" cy="259045"/>
    <xdr:sp macro="" textlink="">
      <xdr:nvSpPr>
        <xdr:cNvPr id="175" name="n_2mainValue【橋りょう・トンネル】&#10;有形固定資産減価償却率"/>
        <xdr:cNvSpPr txBox="1"/>
      </xdr:nvSpPr>
      <xdr:spPr>
        <a:xfrm>
          <a:off x="2705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73042</xdr:rowOff>
    </xdr:from>
    <xdr:ext cx="405111" cy="259045"/>
    <xdr:sp macro="" textlink="">
      <xdr:nvSpPr>
        <xdr:cNvPr id="176" name="n_3mainValue【橋りょう・トンネル】&#10;有形固定資産減価償却率"/>
        <xdr:cNvSpPr txBox="1"/>
      </xdr:nvSpPr>
      <xdr:spPr>
        <a:xfrm>
          <a:off x="1816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198" name="直線コネクタ 197"/>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199"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00" name="直線コネクタ 199"/>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01"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02" name="直線コネクタ 201"/>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03"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04" name="フローチャート: 判断 203"/>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05" name="フローチャート: 判断 204"/>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06" name="フローチャート: 判断 205"/>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07" name="フローチャート: 判断 206"/>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08" name="フローチャート: 判断 207"/>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24981</xdr:rowOff>
    </xdr:from>
    <xdr:to>
      <xdr:col>46</xdr:col>
      <xdr:colOff>38100</xdr:colOff>
      <xdr:row>63</xdr:row>
      <xdr:rowOff>126581</xdr:rowOff>
    </xdr:to>
    <xdr:sp macro="" textlink="">
      <xdr:nvSpPr>
        <xdr:cNvPr id="214" name="楕円 213"/>
        <xdr:cNvSpPr/>
      </xdr:nvSpPr>
      <xdr:spPr>
        <a:xfrm>
          <a:off x="8699500" y="1082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24912</xdr:rowOff>
    </xdr:from>
    <xdr:to>
      <xdr:col>41</xdr:col>
      <xdr:colOff>101600</xdr:colOff>
      <xdr:row>63</xdr:row>
      <xdr:rowOff>126512</xdr:rowOff>
    </xdr:to>
    <xdr:sp macro="" textlink="">
      <xdr:nvSpPr>
        <xdr:cNvPr id="215" name="楕円 214"/>
        <xdr:cNvSpPr/>
      </xdr:nvSpPr>
      <xdr:spPr>
        <a:xfrm>
          <a:off x="7810500" y="108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75712</xdr:rowOff>
    </xdr:from>
    <xdr:to>
      <xdr:col>45</xdr:col>
      <xdr:colOff>177800</xdr:colOff>
      <xdr:row>63</xdr:row>
      <xdr:rowOff>75781</xdr:rowOff>
    </xdr:to>
    <xdr:cxnSp macro="">
      <xdr:nvCxnSpPr>
        <xdr:cNvPr id="216" name="直線コネクタ 215"/>
        <xdr:cNvCxnSpPr/>
      </xdr:nvCxnSpPr>
      <xdr:spPr>
        <a:xfrm>
          <a:off x="7861300" y="10877062"/>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17"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18"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19"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20"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117708</xdr:rowOff>
    </xdr:from>
    <xdr:ext cx="534377" cy="259045"/>
    <xdr:sp macro="" textlink="">
      <xdr:nvSpPr>
        <xdr:cNvPr id="221" name="n_2mainValue【橋りょう・トンネル】&#10;一人当たり有形固定資産（償却資産）額"/>
        <xdr:cNvSpPr txBox="1"/>
      </xdr:nvSpPr>
      <xdr:spPr>
        <a:xfrm>
          <a:off x="8483111" y="1091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117639</xdr:rowOff>
    </xdr:from>
    <xdr:ext cx="534377" cy="259045"/>
    <xdr:sp macro="" textlink="">
      <xdr:nvSpPr>
        <xdr:cNvPr id="222" name="n_3mainValue【橋りょう・トンネル】&#10;一人当たり有形固定資産（償却資産）額"/>
        <xdr:cNvSpPr txBox="1"/>
      </xdr:nvSpPr>
      <xdr:spPr>
        <a:xfrm>
          <a:off x="7594111" y="109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4" name="正方形/長方形 2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5" name="正方形/長方形 2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6" name="正方形/長方形 2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7" name="正方形/長方形 2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8" name="正方形/長方形 2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9" name="正方形/長方形 2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0" name="正方形/長方形 2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1" name="正方形/長方形 2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2" name="正方形/長方形 2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3" name="テキスト ボックス 2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4" name="直線コネクタ 2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65" name="テキスト ボックス 26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6" name="直線コネクタ 2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67" name="テキスト ボックス 26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8" name="直線コネクタ 2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9" name="テキスト ボックス 2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0" name="直線コネクタ 2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1" name="テキスト ボックス 2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2" name="直線コネクタ 2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3" name="テキスト ボックス 2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4" name="直線コネクタ 2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75" name="テキスト ボックス 27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6" name="直線コネクタ 2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77" name="テキスト ボックス 27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279" name="直線コネクタ 278"/>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280"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281" name="直線コネクタ 280"/>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282"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283" name="直線コネクタ 282"/>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284"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285" name="フローチャート: 判断 284"/>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286" name="フローチャート: 判断 285"/>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287" name="フローチャート: 判断 286"/>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288" name="フローチャート: 判断 287"/>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289" name="フローチャート: 判断 288"/>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0" name="テキスト ボックス 2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1" name="テキスト ボックス 2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2" name="テキスト ボックス 2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3" name="テキスト ボックス 2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4" name="テキスト ボックス 2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27305</xdr:rowOff>
    </xdr:from>
    <xdr:to>
      <xdr:col>76</xdr:col>
      <xdr:colOff>165100</xdr:colOff>
      <xdr:row>39</xdr:row>
      <xdr:rowOff>128905</xdr:rowOff>
    </xdr:to>
    <xdr:sp macro="" textlink="">
      <xdr:nvSpPr>
        <xdr:cNvPr id="295" name="楕円 294"/>
        <xdr:cNvSpPr/>
      </xdr:nvSpPr>
      <xdr:spPr>
        <a:xfrm>
          <a:off x="14541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2540</xdr:rowOff>
    </xdr:from>
    <xdr:to>
      <xdr:col>72</xdr:col>
      <xdr:colOff>38100</xdr:colOff>
      <xdr:row>39</xdr:row>
      <xdr:rowOff>104140</xdr:rowOff>
    </xdr:to>
    <xdr:sp macro="" textlink="">
      <xdr:nvSpPr>
        <xdr:cNvPr id="296" name="楕円 295"/>
        <xdr:cNvSpPr/>
      </xdr:nvSpPr>
      <xdr:spPr>
        <a:xfrm>
          <a:off x="1365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39</xdr:row>
      <xdr:rowOff>78105</xdr:rowOff>
    </xdr:to>
    <xdr:cxnSp macro="">
      <xdr:nvCxnSpPr>
        <xdr:cNvPr id="297" name="直線コネクタ 296"/>
        <xdr:cNvCxnSpPr/>
      </xdr:nvCxnSpPr>
      <xdr:spPr>
        <a:xfrm>
          <a:off x="13703300" y="67398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298"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299"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300"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301"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120032</xdr:rowOff>
    </xdr:from>
    <xdr:ext cx="405111" cy="259045"/>
    <xdr:sp macro="" textlink="">
      <xdr:nvSpPr>
        <xdr:cNvPr id="302" name="n_2mainValue【認定こども園・幼稚園・保育所】&#10;有形固定資産減価償却率"/>
        <xdr:cNvSpPr txBox="1"/>
      </xdr:nvSpPr>
      <xdr:spPr>
        <a:xfrm>
          <a:off x="14389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303" name="n_3mainValue【認定こども園・幼稚園・保育所】&#10;有形固定資産減価償却率"/>
        <xdr:cNvSpPr txBox="1"/>
      </xdr:nvSpPr>
      <xdr:spPr>
        <a:xfrm>
          <a:off x="13500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2" name="テキスト ボックス 3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3" name="直線コネクタ 3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4" name="直線コネクタ 3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5" name="テキスト ボックス 31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6" name="直線コネクタ 3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7" name="テキスト ボックス 31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8" name="直線コネクタ 3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9" name="テキスト ボックス 31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0" name="直線コネクタ 3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1" name="テキスト ボックス 32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2" name="直線コネクタ 3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3" name="テキスト ボックス 32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5" name="テキスト ボックス 3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327" name="直線コネクタ 326"/>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32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329" name="直線コネクタ 32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330"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331" name="直線コネクタ 330"/>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332"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333" name="フローチャート: 判断 332"/>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334" name="フローチャート: 判断 333"/>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335" name="フローチャート: 判断 334"/>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336" name="フローチャート: 判断 335"/>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337" name="フローチャート: 判断 336"/>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8" name="テキスト ボックス 3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9" name="テキスト ボックス 3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0" name="テキスト ボックス 3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1" name="テキスト ボックス 3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2" name="テキスト ボックス 3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74930</xdr:rowOff>
    </xdr:from>
    <xdr:to>
      <xdr:col>107</xdr:col>
      <xdr:colOff>101600</xdr:colOff>
      <xdr:row>39</xdr:row>
      <xdr:rowOff>5080</xdr:rowOff>
    </xdr:to>
    <xdr:sp macro="" textlink="">
      <xdr:nvSpPr>
        <xdr:cNvPr id="343" name="楕円 342"/>
        <xdr:cNvSpPr/>
      </xdr:nvSpPr>
      <xdr:spPr>
        <a:xfrm>
          <a:off x="20383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74930</xdr:rowOff>
    </xdr:from>
    <xdr:to>
      <xdr:col>102</xdr:col>
      <xdr:colOff>165100</xdr:colOff>
      <xdr:row>39</xdr:row>
      <xdr:rowOff>5080</xdr:rowOff>
    </xdr:to>
    <xdr:sp macro="" textlink="">
      <xdr:nvSpPr>
        <xdr:cNvPr id="344" name="楕円 343"/>
        <xdr:cNvSpPr/>
      </xdr:nvSpPr>
      <xdr:spPr>
        <a:xfrm>
          <a:off x="19494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125730</xdr:rowOff>
    </xdr:from>
    <xdr:to>
      <xdr:col>107</xdr:col>
      <xdr:colOff>50800</xdr:colOff>
      <xdr:row>38</xdr:row>
      <xdr:rowOff>125730</xdr:rowOff>
    </xdr:to>
    <xdr:cxnSp macro="">
      <xdr:nvCxnSpPr>
        <xdr:cNvPr id="345" name="直線コネクタ 344"/>
        <xdr:cNvCxnSpPr/>
      </xdr:nvCxnSpPr>
      <xdr:spPr>
        <a:xfrm>
          <a:off x="19545300" y="6640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346"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347"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348"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349"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21607</xdr:rowOff>
    </xdr:from>
    <xdr:ext cx="469744" cy="259045"/>
    <xdr:sp macro="" textlink="">
      <xdr:nvSpPr>
        <xdr:cNvPr id="350" name="n_2mainValue【認定こども園・幼稚園・保育所】&#10;一人当たり面積"/>
        <xdr:cNvSpPr txBox="1"/>
      </xdr:nvSpPr>
      <xdr:spPr>
        <a:xfrm>
          <a:off x="20199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21607</xdr:rowOff>
    </xdr:from>
    <xdr:ext cx="469744" cy="259045"/>
    <xdr:sp macro="" textlink="">
      <xdr:nvSpPr>
        <xdr:cNvPr id="351" name="n_3mainValue【認定こども園・幼稚園・保育所】&#10;一人当たり面積"/>
        <xdr:cNvSpPr txBox="1"/>
      </xdr:nvSpPr>
      <xdr:spPr>
        <a:xfrm>
          <a:off x="19310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2" name="正方形/長方形 3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3" name="正方形/長方形 3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4" name="正方形/長方形 3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5" name="正方形/長方形 3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6" name="正方形/長方形 3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7" name="正方形/長方形 3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8" name="正方形/長方形 3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9" name="正方形/長方形 3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0" name="テキスト ボックス 3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1" name="直線コネクタ 3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62" name="テキスト ボックス 36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63" name="直線コネクタ 3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64" name="テキスト ボックス 36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5" name="直線コネクタ 3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6" name="テキスト ボックス 3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7" name="直線コネクタ 3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8" name="テキスト ボックス 3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9" name="直線コネクタ 3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0" name="テキスト ボックス 3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1" name="直線コネクタ 3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2" name="テキスト ボックス 3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3" name="直線コネクタ 3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74" name="テキスト ボックス 37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76" name="テキスト ボックス 3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378" name="直線コネクタ 377"/>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379"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380" name="直線コネクタ 379"/>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38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382" name="直線コネクタ 38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383"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384" name="フローチャート: 判断 38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385" name="フローチャート: 判断 38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86" name="フローチャート: 判断 38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387" name="フローチャート: 判断 386"/>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388" name="フローチャート: 判断 387"/>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9" name="テキスト ボックス 3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0" name="テキスト ボックス 3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1" name="テキスト ボックス 3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2" name="テキスト ボックス 3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3" name="テキスト ボックス 3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6350</xdr:rowOff>
    </xdr:from>
    <xdr:to>
      <xdr:col>76</xdr:col>
      <xdr:colOff>165100</xdr:colOff>
      <xdr:row>61</xdr:row>
      <xdr:rowOff>107950</xdr:rowOff>
    </xdr:to>
    <xdr:sp macro="" textlink="">
      <xdr:nvSpPr>
        <xdr:cNvPr id="394" name="楕円 393"/>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148409</xdr:rowOff>
    </xdr:from>
    <xdr:to>
      <xdr:col>72</xdr:col>
      <xdr:colOff>38100</xdr:colOff>
      <xdr:row>61</xdr:row>
      <xdr:rowOff>78559</xdr:rowOff>
    </xdr:to>
    <xdr:sp macro="" textlink="">
      <xdr:nvSpPr>
        <xdr:cNvPr id="395" name="楕円 394"/>
        <xdr:cNvSpPr/>
      </xdr:nvSpPr>
      <xdr:spPr>
        <a:xfrm>
          <a:off x="13652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27759</xdr:rowOff>
    </xdr:from>
    <xdr:to>
      <xdr:col>76</xdr:col>
      <xdr:colOff>114300</xdr:colOff>
      <xdr:row>61</xdr:row>
      <xdr:rowOff>57150</xdr:rowOff>
    </xdr:to>
    <xdr:cxnSp macro="">
      <xdr:nvCxnSpPr>
        <xdr:cNvPr id="396" name="直線コネクタ 395"/>
        <xdr:cNvCxnSpPr/>
      </xdr:nvCxnSpPr>
      <xdr:spPr>
        <a:xfrm>
          <a:off x="13703300" y="104862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397"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98"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399"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400"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401" name="n_2mainValue【学校施設】&#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69686</xdr:rowOff>
    </xdr:from>
    <xdr:ext cx="405111" cy="259045"/>
    <xdr:sp macro="" textlink="">
      <xdr:nvSpPr>
        <xdr:cNvPr id="402" name="n_3mainValue【学校施設】&#10;有形固定資産減価償却率"/>
        <xdr:cNvSpPr txBox="1"/>
      </xdr:nvSpPr>
      <xdr:spPr>
        <a:xfrm>
          <a:off x="13500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4" name="直線コネクタ 4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5" name="テキスト ボックス 4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6" name="直線コネクタ 4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7" name="テキスト ボックス 4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8" name="直線コネクタ 4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9" name="テキスト ボックス 4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0" name="直線コネクタ 4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1" name="テキスト ボックス 4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425" name="直線コネクタ 424"/>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426"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427" name="直線コネクタ 426"/>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428"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429" name="直線コネクタ 428"/>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430"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431" name="フローチャート: 判断 430"/>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432" name="フローチャート: 判断 431"/>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433" name="フローチャート: 判断 432"/>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434" name="フローチャート: 判断 433"/>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435" name="フローチャート: 判断 434"/>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55728</xdr:rowOff>
    </xdr:from>
    <xdr:to>
      <xdr:col>107</xdr:col>
      <xdr:colOff>101600</xdr:colOff>
      <xdr:row>61</xdr:row>
      <xdr:rowOff>157328</xdr:rowOff>
    </xdr:to>
    <xdr:sp macro="" textlink="">
      <xdr:nvSpPr>
        <xdr:cNvPr id="441" name="楕円 440"/>
        <xdr:cNvSpPr/>
      </xdr:nvSpPr>
      <xdr:spPr>
        <a:xfrm>
          <a:off x="20383500" y="105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57556</xdr:rowOff>
    </xdr:from>
    <xdr:to>
      <xdr:col>102</xdr:col>
      <xdr:colOff>165100</xdr:colOff>
      <xdr:row>61</xdr:row>
      <xdr:rowOff>159156</xdr:rowOff>
    </xdr:to>
    <xdr:sp macro="" textlink="">
      <xdr:nvSpPr>
        <xdr:cNvPr id="442" name="楕円 441"/>
        <xdr:cNvSpPr/>
      </xdr:nvSpPr>
      <xdr:spPr>
        <a:xfrm>
          <a:off x="19494500" y="105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106528</xdr:rowOff>
    </xdr:from>
    <xdr:to>
      <xdr:col>107</xdr:col>
      <xdr:colOff>50800</xdr:colOff>
      <xdr:row>61</xdr:row>
      <xdr:rowOff>108356</xdr:rowOff>
    </xdr:to>
    <xdr:cxnSp macro="">
      <xdr:nvCxnSpPr>
        <xdr:cNvPr id="443" name="直線コネクタ 442"/>
        <xdr:cNvCxnSpPr/>
      </xdr:nvCxnSpPr>
      <xdr:spPr>
        <a:xfrm flipV="1">
          <a:off x="19545300" y="1056497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444"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445"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446"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447"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148455</xdr:rowOff>
    </xdr:from>
    <xdr:ext cx="469744" cy="259045"/>
    <xdr:sp macro="" textlink="">
      <xdr:nvSpPr>
        <xdr:cNvPr id="448" name="n_2mainValue【学校施設】&#10;一人当たり面積"/>
        <xdr:cNvSpPr txBox="1"/>
      </xdr:nvSpPr>
      <xdr:spPr>
        <a:xfrm>
          <a:off x="20199427" y="1060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150283</xdr:rowOff>
    </xdr:from>
    <xdr:ext cx="469744" cy="259045"/>
    <xdr:sp macro="" textlink="">
      <xdr:nvSpPr>
        <xdr:cNvPr id="449" name="n_3mainValue【学校施設】&#10;一人当たり面積"/>
        <xdr:cNvSpPr txBox="1"/>
      </xdr:nvSpPr>
      <xdr:spPr>
        <a:xfrm>
          <a:off x="19310427" y="1060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7" name="正方形/長方形 4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8" name="テキスト ボックス 4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9" name="直線コネクタ 4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60" name="テキスト ボックス 45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1" name="直線コネクタ 46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62" name="テキスト ボックス 46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3" name="直線コネクタ 46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4" name="テキスト ボックス 46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5" name="直線コネクタ 46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6" name="テキスト ボックス 46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7" name="直線コネクタ 46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8" name="テキスト ボックス 46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9" name="直線コネクタ 46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70" name="テキスト ボックス 46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1" name="直線コネクタ 4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72" name="テキスト ボックス 47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474" name="直線コネクタ 473"/>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7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76" name="直線コネクタ 47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477"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478" name="直線コネクタ 477"/>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479"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480" name="フローチャート: 判断 479"/>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481" name="フローチャート: 判断 480"/>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482" name="フローチャート: 判断 481"/>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483" name="フローチャート: 判断 482"/>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484" name="フローチャート: 判断 483"/>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44450</xdr:rowOff>
    </xdr:from>
    <xdr:to>
      <xdr:col>76</xdr:col>
      <xdr:colOff>165100</xdr:colOff>
      <xdr:row>82</xdr:row>
      <xdr:rowOff>146050</xdr:rowOff>
    </xdr:to>
    <xdr:sp macro="" textlink="">
      <xdr:nvSpPr>
        <xdr:cNvPr id="490" name="楕円 489"/>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50164</xdr:rowOff>
    </xdr:from>
    <xdr:to>
      <xdr:col>72</xdr:col>
      <xdr:colOff>38100</xdr:colOff>
      <xdr:row>82</xdr:row>
      <xdr:rowOff>151764</xdr:rowOff>
    </xdr:to>
    <xdr:sp macro="" textlink="">
      <xdr:nvSpPr>
        <xdr:cNvPr id="491" name="楕円 490"/>
        <xdr:cNvSpPr/>
      </xdr:nvSpPr>
      <xdr:spPr>
        <a:xfrm>
          <a:off x="13652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95250</xdr:rowOff>
    </xdr:from>
    <xdr:to>
      <xdr:col>76</xdr:col>
      <xdr:colOff>114300</xdr:colOff>
      <xdr:row>82</xdr:row>
      <xdr:rowOff>100964</xdr:rowOff>
    </xdr:to>
    <xdr:cxnSp macro="">
      <xdr:nvCxnSpPr>
        <xdr:cNvPr id="492" name="直線コネクタ 491"/>
        <xdr:cNvCxnSpPr/>
      </xdr:nvCxnSpPr>
      <xdr:spPr>
        <a:xfrm flipV="1">
          <a:off x="13703300" y="141541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493"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494"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495"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496"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137177</xdr:rowOff>
    </xdr:from>
    <xdr:ext cx="405111" cy="259045"/>
    <xdr:sp macro="" textlink="">
      <xdr:nvSpPr>
        <xdr:cNvPr id="497" name="n_2mainValue【児童館】&#10;有形固定資産減価償却率"/>
        <xdr:cNvSpPr txBox="1"/>
      </xdr:nvSpPr>
      <xdr:spPr>
        <a:xfrm>
          <a:off x="14389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142891</xdr:rowOff>
    </xdr:from>
    <xdr:ext cx="405111" cy="259045"/>
    <xdr:sp macro="" textlink="">
      <xdr:nvSpPr>
        <xdr:cNvPr id="498" name="n_3mainValue【児童館】&#10;有形固定資産減価償却率"/>
        <xdr:cNvSpPr txBox="1"/>
      </xdr:nvSpPr>
      <xdr:spPr>
        <a:xfrm>
          <a:off x="13500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7" name="テキスト ボックス 5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8" name="直線コネクタ 5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9" name="直線コネクタ 5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0" name="テキスト ボックス 5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1" name="直線コネクタ 5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2" name="テキスト ボックス 5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3" name="直線コネクタ 5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4" name="テキスト ボックス 5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5" name="直線コネクタ 5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6" name="テキスト ボックス 5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7" name="直線コネクタ 5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8" name="テキスト ボックス 5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9" name="直線コネクタ 5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0" name="テキスト ボックス 5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522" name="直線コネクタ 5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5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524" name="直線コネクタ 5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5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526" name="直線コネクタ 5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27"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28" name="フローチャート: 判断 527"/>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29" name="フローチャート: 判断 52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530" name="フローチャート: 判断 529"/>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531" name="フローチャート: 判断 530"/>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532" name="フローチャート: 判断 531"/>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3" name="テキスト ボックス 5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4" name="テキスト ボックス 5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5" name="テキスト ボックス 5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6" name="テキスト ボックス 5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7" name="テキスト ボックス 5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44450</xdr:rowOff>
    </xdr:from>
    <xdr:to>
      <xdr:col>107</xdr:col>
      <xdr:colOff>101600</xdr:colOff>
      <xdr:row>81</xdr:row>
      <xdr:rowOff>146050</xdr:rowOff>
    </xdr:to>
    <xdr:sp macro="" textlink="">
      <xdr:nvSpPr>
        <xdr:cNvPr id="538" name="楕円 537"/>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539" name="楕円 538"/>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95250</xdr:rowOff>
    </xdr:to>
    <xdr:cxnSp macro="">
      <xdr:nvCxnSpPr>
        <xdr:cNvPr id="540" name="直線コネクタ 539"/>
        <xdr:cNvCxnSpPr/>
      </xdr:nvCxnSpPr>
      <xdr:spPr>
        <a:xfrm>
          <a:off x="19545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541"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542"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543"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544"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545" name="n_2mainValue【児童館】&#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546" name="n_3mainValue【児童館】&#10;一人当たり面積"/>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7" name="テキスト ボックス 5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8" name="直線コネクタ 5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9" name="テキスト ボックス 5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0" name="直線コネクタ 5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1" name="テキスト ボックス 5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2" name="直線コネクタ 5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3" name="テキスト ボックス 5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4" name="直線コネクタ 5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5" name="テキスト ボックス 5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6" name="直線コネクタ 5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7" name="テキスト ボックス 5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9" name="テキスト ボックス 5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571" name="直線コネクタ 570"/>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572"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573" name="直線コネクタ 572"/>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574"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575" name="直線コネクタ 574"/>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576"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577" name="フローチャート: 判断 576"/>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578" name="フローチャート: 判断 57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579" name="フローチャート: 判断 578"/>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580" name="フローチャート: 判断 57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581" name="フローチャート: 判断 580"/>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128270</xdr:rowOff>
    </xdr:from>
    <xdr:to>
      <xdr:col>76</xdr:col>
      <xdr:colOff>165100</xdr:colOff>
      <xdr:row>105</xdr:row>
      <xdr:rowOff>58420</xdr:rowOff>
    </xdr:to>
    <xdr:sp macro="" textlink="">
      <xdr:nvSpPr>
        <xdr:cNvPr id="587" name="楕円 586"/>
        <xdr:cNvSpPr/>
      </xdr:nvSpPr>
      <xdr:spPr>
        <a:xfrm>
          <a:off x="1454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86361</xdr:rowOff>
    </xdr:from>
    <xdr:to>
      <xdr:col>72</xdr:col>
      <xdr:colOff>38100</xdr:colOff>
      <xdr:row>105</xdr:row>
      <xdr:rowOff>16511</xdr:rowOff>
    </xdr:to>
    <xdr:sp macro="" textlink="">
      <xdr:nvSpPr>
        <xdr:cNvPr id="588" name="楕円 587"/>
        <xdr:cNvSpPr/>
      </xdr:nvSpPr>
      <xdr:spPr>
        <a:xfrm>
          <a:off x="1365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137161</xdr:rowOff>
    </xdr:from>
    <xdr:to>
      <xdr:col>76</xdr:col>
      <xdr:colOff>114300</xdr:colOff>
      <xdr:row>105</xdr:row>
      <xdr:rowOff>7620</xdr:rowOff>
    </xdr:to>
    <xdr:cxnSp macro="">
      <xdr:nvCxnSpPr>
        <xdr:cNvPr id="589" name="直線コネクタ 588"/>
        <xdr:cNvCxnSpPr/>
      </xdr:nvCxnSpPr>
      <xdr:spPr>
        <a:xfrm>
          <a:off x="13703300" y="17967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590"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591"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592"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593"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594" name="n_2mainValue【公民館】&#10;有形固定資産減価償却率"/>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7638</xdr:rowOff>
    </xdr:from>
    <xdr:ext cx="405111" cy="259045"/>
    <xdr:sp macro="" textlink="">
      <xdr:nvSpPr>
        <xdr:cNvPr id="595" name="n_3mainValue【公民館】&#10;有形固定資産減価償却率"/>
        <xdr:cNvSpPr txBox="1"/>
      </xdr:nvSpPr>
      <xdr:spPr>
        <a:xfrm>
          <a:off x="13500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619" name="直線コネクタ 61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2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21" name="直線コネクタ 62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62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623" name="直線コネクタ 62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624"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25" name="フローチャート: 判断 62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26" name="フローチャート: 判断 62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627" name="フローチャート: 判断 62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628" name="フローチャート: 判断 62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629" name="フローチャート: 判断 62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2539</xdr:rowOff>
    </xdr:from>
    <xdr:to>
      <xdr:col>107</xdr:col>
      <xdr:colOff>101600</xdr:colOff>
      <xdr:row>108</xdr:row>
      <xdr:rowOff>104139</xdr:rowOff>
    </xdr:to>
    <xdr:sp macro="" textlink="">
      <xdr:nvSpPr>
        <xdr:cNvPr id="635" name="楕円 634"/>
        <xdr:cNvSpPr/>
      </xdr:nvSpPr>
      <xdr:spPr>
        <a:xfrm>
          <a:off x="2038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2539</xdr:rowOff>
    </xdr:from>
    <xdr:to>
      <xdr:col>102</xdr:col>
      <xdr:colOff>165100</xdr:colOff>
      <xdr:row>108</xdr:row>
      <xdr:rowOff>104139</xdr:rowOff>
    </xdr:to>
    <xdr:sp macro="" textlink="">
      <xdr:nvSpPr>
        <xdr:cNvPr id="636" name="楕円 635"/>
        <xdr:cNvSpPr/>
      </xdr:nvSpPr>
      <xdr:spPr>
        <a:xfrm>
          <a:off x="19494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53339</xdr:rowOff>
    </xdr:to>
    <xdr:cxnSp macro="">
      <xdr:nvCxnSpPr>
        <xdr:cNvPr id="637" name="直線コネクタ 636"/>
        <xdr:cNvCxnSpPr/>
      </xdr:nvCxnSpPr>
      <xdr:spPr>
        <a:xfrm>
          <a:off x="19545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638"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639"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640"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641"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642" name="n_2mainValue【公民館】&#10;一人当たり面積"/>
        <xdr:cNvSpPr txBox="1"/>
      </xdr:nvSpPr>
      <xdr:spPr>
        <a:xfrm>
          <a:off x="20199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95266</xdr:rowOff>
    </xdr:from>
    <xdr:ext cx="469744" cy="259045"/>
    <xdr:sp macro="" textlink="">
      <xdr:nvSpPr>
        <xdr:cNvPr id="643" name="n_3mainValue【公民館】&#10;一人当たり面積"/>
        <xdr:cNvSpPr txBox="1"/>
      </xdr:nvSpPr>
      <xdr:spPr>
        <a:xfrm>
          <a:off x="19310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4" name="正方形/長方形 6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6" name="テキスト ボックス 6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道路、橋りょう・トンネルについては、類似団体と比較して有形固定資産減価償却率が低く、道路の一人当たり延長も低くなっている。理由は、統一的な基準では道路・河川・水路の敷地のうち、取得価額が不明なものについては原則として備忘価格１円とするとあり、その対象資産が比較的多いためと思われる。固定資産台帳は年々更新されていくことで精度が上がっていくため、将来的にはより比較可能となる見込みであることから、他団体との比較検証を行いながら適正な資産管理に努めていきたい。</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児童館は、有形固定資産減価償却率は類似団体平均とほぼ同じだが、一人当たり面積は類似団体より多い。１０館中６館は昭和５１～６１年に建設しており、昭和に建設された児童館から順次老朽化による施設維持コストが増加していくことが懸念される。少子化により児童数は減少傾向であるものの、地域の中で子どもが安心して遊べる場所が減少していることや、地域との関係の希薄化等の社会変化により、子どもや子育て家庭が抱える課題が多様化・複雑化するなかで、遊びや生活を通した子どもの発達の増進を図っていく児童館の役割は重要性を増している。このようなコスト・ニーズのバランスを考慮し、例えば運営に係るコストを削減するなど出来る限りの工夫をしていきたい。</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認定こども園・幼稚園・保育所、学校施設、公民館は類似団体と比較して有形固定資産減価償却率が高い。学校施設に係る取組みとしては、令和３年４月に双峰小学校と唐竹小学校が統合され、二村台小学校が開校となった。閉校した唐竹小学校の校舎や体育館を活用するため、令和３年度に全面改修を行う。</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69,009
65,707
23.22
23,281,764
21,755,225
1,425,534
13,781,258
14,221,624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128270</xdr:rowOff>
    </xdr:from>
    <xdr:to>
      <xdr:col>15</xdr:col>
      <xdr:colOff>101600</xdr:colOff>
      <xdr:row>39</xdr:row>
      <xdr:rowOff>58420</xdr:rowOff>
    </xdr:to>
    <xdr:sp macro="" textlink="">
      <xdr:nvSpPr>
        <xdr:cNvPr id="74" name="楕円 73"/>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75" name="楕円 74"/>
        <xdr:cNvSpPr/>
      </xdr:nvSpPr>
      <xdr:spPr>
        <a:xfrm>
          <a:off x="1968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143147</xdr:rowOff>
    </xdr:from>
    <xdr:to>
      <xdr:col>15</xdr:col>
      <xdr:colOff>50800</xdr:colOff>
      <xdr:row>39</xdr:row>
      <xdr:rowOff>7620</xdr:rowOff>
    </xdr:to>
    <xdr:cxnSp macro="">
      <xdr:nvCxnSpPr>
        <xdr:cNvPr id="76" name="直線コネクタ 75"/>
        <xdr:cNvCxnSpPr/>
      </xdr:nvCxnSpPr>
      <xdr:spPr>
        <a:xfrm>
          <a:off x="2019300" y="66582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77"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78"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79"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0"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81" name="n_2mainValue【図書館】&#10;有形固定資産減価償却率"/>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main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06" name="直線コネクタ 105"/>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09"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0" name="直線コネクタ 109"/>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14" name="フローチャート: 判断 113"/>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16" name="フローチャート: 判断 115"/>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101600</xdr:rowOff>
    </xdr:from>
    <xdr:to>
      <xdr:col>46</xdr:col>
      <xdr:colOff>38100</xdr:colOff>
      <xdr:row>39</xdr:row>
      <xdr:rowOff>31750</xdr:rowOff>
    </xdr:to>
    <xdr:sp macro="" textlink="">
      <xdr:nvSpPr>
        <xdr:cNvPr id="122" name="楕円 121"/>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101600</xdr:rowOff>
    </xdr:from>
    <xdr:to>
      <xdr:col>41</xdr:col>
      <xdr:colOff>101600</xdr:colOff>
      <xdr:row>39</xdr:row>
      <xdr:rowOff>31750</xdr:rowOff>
    </xdr:to>
    <xdr:sp macro="" textlink="">
      <xdr:nvSpPr>
        <xdr:cNvPr id="123" name="楕円 122"/>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38</xdr:row>
      <xdr:rowOff>152400</xdr:rowOff>
    </xdr:to>
    <xdr:cxnSp macro="">
      <xdr:nvCxnSpPr>
        <xdr:cNvPr id="124" name="直線コネクタ 123"/>
        <xdr:cNvCxnSpPr/>
      </xdr:nvCxnSpPr>
      <xdr:spPr>
        <a:xfrm>
          <a:off x="7861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26"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7"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28"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29" name="n_2mainValue【図書館】&#10;一人当たり面積"/>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22877</xdr:rowOff>
    </xdr:from>
    <xdr:ext cx="469744" cy="259045"/>
    <xdr:sp macro="" textlink="">
      <xdr:nvSpPr>
        <xdr:cNvPr id="130" name="n_3mainValue【図書館】&#10;一人当たり面積"/>
        <xdr:cNvSpPr txBox="1"/>
      </xdr:nvSpPr>
      <xdr:spPr>
        <a:xfrm>
          <a:off x="7626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56" name="直線コネクタ 155"/>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57"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8" name="直線コネクタ 157"/>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59"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60" name="直線コネクタ 159"/>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61"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62" name="フローチャート: 判断 161"/>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63" name="フローチャート: 判断 162"/>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4" name="フローチャート: 判断 163"/>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65" name="フローチャート: 判断 164"/>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66" name="フローチャート: 判断 165"/>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71665</xdr:rowOff>
    </xdr:from>
    <xdr:to>
      <xdr:col>15</xdr:col>
      <xdr:colOff>101600</xdr:colOff>
      <xdr:row>62</xdr:row>
      <xdr:rowOff>1815</xdr:rowOff>
    </xdr:to>
    <xdr:sp macro="" textlink="">
      <xdr:nvSpPr>
        <xdr:cNvPr id="172" name="楕円 171"/>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50437</xdr:rowOff>
    </xdr:from>
    <xdr:to>
      <xdr:col>10</xdr:col>
      <xdr:colOff>165100</xdr:colOff>
      <xdr:row>61</xdr:row>
      <xdr:rowOff>152037</xdr:rowOff>
    </xdr:to>
    <xdr:sp macro="" textlink="">
      <xdr:nvSpPr>
        <xdr:cNvPr id="173" name="楕円 172"/>
        <xdr:cNvSpPr/>
      </xdr:nvSpPr>
      <xdr:spPr>
        <a:xfrm>
          <a:off x="1968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101237</xdr:rowOff>
    </xdr:from>
    <xdr:to>
      <xdr:col>15</xdr:col>
      <xdr:colOff>50800</xdr:colOff>
      <xdr:row>61</xdr:row>
      <xdr:rowOff>122465</xdr:rowOff>
    </xdr:to>
    <xdr:cxnSp macro="">
      <xdr:nvCxnSpPr>
        <xdr:cNvPr id="174" name="直線コネクタ 173"/>
        <xdr:cNvCxnSpPr/>
      </xdr:nvCxnSpPr>
      <xdr:spPr>
        <a:xfrm>
          <a:off x="2019300" y="1055968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75"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76"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77"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78"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179" name="n_2mainValue【体育館・プール】&#10;有形固定資産減価償却率"/>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143164</xdr:rowOff>
    </xdr:from>
    <xdr:ext cx="405111" cy="259045"/>
    <xdr:sp macro="" textlink="">
      <xdr:nvSpPr>
        <xdr:cNvPr id="180" name="n_3mainValue【体育館・プール】&#10;有形固定資産減価償却率"/>
        <xdr:cNvSpPr txBox="1"/>
      </xdr:nvSpPr>
      <xdr:spPr>
        <a:xfrm>
          <a:off x="1816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04" name="直線コネクタ 203"/>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05"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06" name="直線コネクタ 205"/>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07"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08" name="直線コネクタ 207"/>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09"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10" name="フローチャート: 判断 209"/>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11" name="フローチャート: 判断 210"/>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12" name="フローチャート: 判断 211"/>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13" name="フローチャート: 判断 212"/>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14" name="フローチャート: 判断 213"/>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23495</xdr:rowOff>
    </xdr:from>
    <xdr:to>
      <xdr:col>46</xdr:col>
      <xdr:colOff>38100</xdr:colOff>
      <xdr:row>63</xdr:row>
      <xdr:rowOff>125095</xdr:rowOff>
    </xdr:to>
    <xdr:sp macro="" textlink="">
      <xdr:nvSpPr>
        <xdr:cNvPr id="220" name="楕円 219"/>
        <xdr:cNvSpPr/>
      </xdr:nvSpPr>
      <xdr:spPr>
        <a:xfrm>
          <a:off x="8699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23495</xdr:rowOff>
    </xdr:from>
    <xdr:to>
      <xdr:col>41</xdr:col>
      <xdr:colOff>101600</xdr:colOff>
      <xdr:row>63</xdr:row>
      <xdr:rowOff>125095</xdr:rowOff>
    </xdr:to>
    <xdr:sp macro="" textlink="">
      <xdr:nvSpPr>
        <xdr:cNvPr id="221" name="楕円 220"/>
        <xdr:cNvSpPr/>
      </xdr:nvSpPr>
      <xdr:spPr>
        <a:xfrm>
          <a:off x="7810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74295</xdr:rowOff>
    </xdr:from>
    <xdr:to>
      <xdr:col>45</xdr:col>
      <xdr:colOff>177800</xdr:colOff>
      <xdr:row>63</xdr:row>
      <xdr:rowOff>74295</xdr:rowOff>
    </xdr:to>
    <xdr:cxnSp macro="">
      <xdr:nvCxnSpPr>
        <xdr:cNvPr id="222" name="直線コネクタ 221"/>
        <xdr:cNvCxnSpPr/>
      </xdr:nvCxnSpPr>
      <xdr:spPr>
        <a:xfrm>
          <a:off x="7861300" y="10875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23"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24"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25"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26"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116222</xdr:rowOff>
    </xdr:from>
    <xdr:ext cx="469744" cy="259045"/>
    <xdr:sp macro="" textlink="">
      <xdr:nvSpPr>
        <xdr:cNvPr id="227" name="n_2mainValue【体育館・プール】&#10;一人当たり面積"/>
        <xdr:cNvSpPr txBox="1"/>
      </xdr:nvSpPr>
      <xdr:spPr>
        <a:xfrm>
          <a:off x="85154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116222</xdr:rowOff>
    </xdr:from>
    <xdr:ext cx="469744" cy="259045"/>
    <xdr:sp macro="" textlink="">
      <xdr:nvSpPr>
        <xdr:cNvPr id="228" name="n_3mainValue【体育館・プール】&#10;一人当たり面積"/>
        <xdr:cNvSpPr txBox="1"/>
      </xdr:nvSpPr>
      <xdr:spPr>
        <a:xfrm>
          <a:off x="76264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53" name="直線コネクタ 252"/>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54"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55" name="直線コネクタ 254"/>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56"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57" name="直線コネクタ 256"/>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58"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59" name="フローチャート: 判断 258"/>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60" name="フローチャート: 判断 259"/>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61" name="フローチャート: 判断 260"/>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62" name="フローチャート: 判断 261"/>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63" name="フローチャート: 判断 262"/>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120650</xdr:rowOff>
    </xdr:from>
    <xdr:to>
      <xdr:col>15</xdr:col>
      <xdr:colOff>101600</xdr:colOff>
      <xdr:row>85</xdr:row>
      <xdr:rowOff>50800</xdr:rowOff>
    </xdr:to>
    <xdr:sp macro="" textlink="">
      <xdr:nvSpPr>
        <xdr:cNvPr id="269" name="楕円 268"/>
        <xdr:cNvSpPr/>
      </xdr:nvSpPr>
      <xdr:spPr>
        <a:xfrm>
          <a:off x="2857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86361</xdr:rowOff>
    </xdr:from>
    <xdr:to>
      <xdr:col>10</xdr:col>
      <xdr:colOff>165100</xdr:colOff>
      <xdr:row>85</xdr:row>
      <xdr:rowOff>16511</xdr:rowOff>
    </xdr:to>
    <xdr:sp macro="" textlink="">
      <xdr:nvSpPr>
        <xdr:cNvPr id="270" name="楕円 269"/>
        <xdr:cNvSpPr/>
      </xdr:nvSpPr>
      <xdr:spPr>
        <a:xfrm>
          <a:off x="196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137161</xdr:rowOff>
    </xdr:from>
    <xdr:to>
      <xdr:col>15</xdr:col>
      <xdr:colOff>50800</xdr:colOff>
      <xdr:row>85</xdr:row>
      <xdr:rowOff>0</xdr:rowOff>
    </xdr:to>
    <xdr:cxnSp macro="">
      <xdr:nvCxnSpPr>
        <xdr:cNvPr id="271" name="直線コネクタ 270"/>
        <xdr:cNvCxnSpPr/>
      </xdr:nvCxnSpPr>
      <xdr:spPr>
        <a:xfrm>
          <a:off x="2019300" y="14538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72"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73"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274"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275"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41927</xdr:rowOff>
    </xdr:from>
    <xdr:ext cx="405111" cy="259045"/>
    <xdr:sp macro="" textlink="">
      <xdr:nvSpPr>
        <xdr:cNvPr id="276" name="n_2mainValue【福祉施設】&#10;有形固定資産減価償却率"/>
        <xdr:cNvSpPr txBox="1"/>
      </xdr:nvSpPr>
      <xdr:spPr>
        <a:xfrm>
          <a:off x="27057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7638</xdr:rowOff>
    </xdr:from>
    <xdr:ext cx="405111" cy="259045"/>
    <xdr:sp macro="" textlink="">
      <xdr:nvSpPr>
        <xdr:cNvPr id="277" name="n_3mainValue【福祉施設】&#10;有形固定資産減価償却率"/>
        <xdr:cNvSpPr txBox="1"/>
      </xdr:nvSpPr>
      <xdr:spPr>
        <a:xfrm>
          <a:off x="1816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03" name="直線コネクタ 30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5" name="直線コネクタ 30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0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07" name="直線コネクタ 30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08"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09" name="フローチャート: 判断 30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10" name="フローチャート: 判断 30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11" name="フローチャート: 判断 31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12" name="フローチャート: 判断 31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13" name="フローチャート: 判断 31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46082</xdr:rowOff>
    </xdr:from>
    <xdr:to>
      <xdr:col>46</xdr:col>
      <xdr:colOff>38100</xdr:colOff>
      <xdr:row>86</xdr:row>
      <xdr:rowOff>147682</xdr:rowOff>
    </xdr:to>
    <xdr:sp macro="" textlink="">
      <xdr:nvSpPr>
        <xdr:cNvPr id="319" name="楕円 318"/>
        <xdr:cNvSpPr/>
      </xdr:nvSpPr>
      <xdr:spPr>
        <a:xfrm>
          <a:off x="8699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46082</xdr:rowOff>
    </xdr:from>
    <xdr:to>
      <xdr:col>41</xdr:col>
      <xdr:colOff>101600</xdr:colOff>
      <xdr:row>86</xdr:row>
      <xdr:rowOff>147682</xdr:rowOff>
    </xdr:to>
    <xdr:sp macro="" textlink="">
      <xdr:nvSpPr>
        <xdr:cNvPr id="320" name="楕円 319"/>
        <xdr:cNvSpPr/>
      </xdr:nvSpPr>
      <xdr:spPr>
        <a:xfrm>
          <a:off x="7810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96882</xdr:rowOff>
    </xdr:from>
    <xdr:to>
      <xdr:col>45</xdr:col>
      <xdr:colOff>177800</xdr:colOff>
      <xdr:row>86</xdr:row>
      <xdr:rowOff>96882</xdr:rowOff>
    </xdr:to>
    <xdr:cxnSp macro="">
      <xdr:nvCxnSpPr>
        <xdr:cNvPr id="321" name="直線コネクタ 320"/>
        <xdr:cNvCxnSpPr/>
      </xdr:nvCxnSpPr>
      <xdr:spPr>
        <a:xfrm>
          <a:off x="7861300" y="1484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22"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23"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24"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25"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138809</xdr:rowOff>
    </xdr:from>
    <xdr:ext cx="469744" cy="259045"/>
    <xdr:sp macro="" textlink="">
      <xdr:nvSpPr>
        <xdr:cNvPr id="326" name="n_2mainValue【福祉施設】&#10;一人当たり面積"/>
        <xdr:cNvSpPr txBox="1"/>
      </xdr:nvSpPr>
      <xdr:spPr>
        <a:xfrm>
          <a:off x="8515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138809</xdr:rowOff>
    </xdr:from>
    <xdr:ext cx="469744" cy="259045"/>
    <xdr:sp macro="" textlink="">
      <xdr:nvSpPr>
        <xdr:cNvPr id="327" name="n_3mainValue【福祉施設】&#10;一人当たり面積"/>
        <xdr:cNvSpPr txBox="1"/>
      </xdr:nvSpPr>
      <xdr:spPr>
        <a:xfrm>
          <a:off x="7626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8" name="テキスト ボックス 33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0" name="テキスト ボックス 33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0" name="テキスト ボックス 34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53" name="直線コネクタ 352"/>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54"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55" name="直線コネクタ 354"/>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56"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57" name="直線コネクタ 356"/>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58"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59" name="フローチャート: 判断 358"/>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60" name="フローチャート: 判断 359"/>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61" name="フローチャート: 判断 36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62" name="フローチャート: 判断 361"/>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63" name="フローチャート: 判断 362"/>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102144</xdr:rowOff>
    </xdr:from>
    <xdr:to>
      <xdr:col>15</xdr:col>
      <xdr:colOff>101600</xdr:colOff>
      <xdr:row>104</xdr:row>
      <xdr:rowOff>32294</xdr:rowOff>
    </xdr:to>
    <xdr:sp macro="" textlink="">
      <xdr:nvSpPr>
        <xdr:cNvPr id="369" name="楕円 368"/>
        <xdr:cNvSpPr/>
      </xdr:nvSpPr>
      <xdr:spPr>
        <a:xfrm>
          <a:off x="2857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138068</xdr:rowOff>
    </xdr:from>
    <xdr:to>
      <xdr:col>10</xdr:col>
      <xdr:colOff>165100</xdr:colOff>
      <xdr:row>104</xdr:row>
      <xdr:rowOff>68218</xdr:rowOff>
    </xdr:to>
    <xdr:sp macro="" textlink="">
      <xdr:nvSpPr>
        <xdr:cNvPr id="370" name="楕円 369"/>
        <xdr:cNvSpPr/>
      </xdr:nvSpPr>
      <xdr:spPr>
        <a:xfrm>
          <a:off x="1968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152944</xdr:rowOff>
    </xdr:from>
    <xdr:to>
      <xdr:col>15</xdr:col>
      <xdr:colOff>50800</xdr:colOff>
      <xdr:row>104</xdr:row>
      <xdr:rowOff>17418</xdr:rowOff>
    </xdr:to>
    <xdr:cxnSp macro="">
      <xdr:nvCxnSpPr>
        <xdr:cNvPr id="371" name="直線コネクタ 370"/>
        <xdr:cNvCxnSpPr/>
      </xdr:nvCxnSpPr>
      <xdr:spPr>
        <a:xfrm flipV="1">
          <a:off x="2019300" y="178122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72"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73"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374"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75"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48821</xdr:rowOff>
    </xdr:from>
    <xdr:ext cx="405111" cy="259045"/>
    <xdr:sp macro="" textlink="">
      <xdr:nvSpPr>
        <xdr:cNvPr id="376" name="n_2mainValue【市民会館】&#10;有形固定資産減価償却率"/>
        <xdr:cNvSpPr txBox="1"/>
      </xdr:nvSpPr>
      <xdr:spPr>
        <a:xfrm>
          <a:off x="2705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84745</xdr:rowOff>
    </xdr:from>
    <xdr:ext cx="405111" cy="259045"/>
    <xdr:sp macro="" textlink="">
      <xdr:nvSpPr>
        <xdr:cNvPr id="377" name="n_3mainValue【市民会館】&#10;有形固定資産減価償却率"/>
        <xdr:cNvSpPr txBox="1"/>
      </xdr:nvSpPr>
      <xdr:spPr>
        <a:xfrm>
          <a:off x="1816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8" name="直線コネクタ 38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9" name="テキスト ボックス 38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0" name="直線コネクタ 38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1" name="テキスト ボックス 39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2" name="直線コネクタ 39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3" name="テキスト ボックス 39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4" name="直線コネクタ 39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5" name="テキスト ボックス 39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6" name="直線コネクタ 39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7" name="テキスト ボックス 39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8" name="直線コネクタ 39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9" name="テキスト ボックス 39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03" name="直線コネクタ 402"/>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04"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05" name="直線コネクタ 404"/>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06"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07" name="直線コネクタ 406"/>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08"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09" name="フローチャート: 判断 408"/>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10" name="フローチャート: 判断 409"/>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11" name="フローチャート: 判断 410"/>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2" name="フローチャート: 判断 411"/>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13" name="フローチャート: 判断 412"/>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79284</xdr:rowOff>
    </xdr:from>
    <xdr:to>
      <xdr:col>46</xdr:col>
      <xdr:colOff>38100</xdr:colOff>
      <xdr:row>108</xdr:row>
      <xdr:rowOff>9434</xdr:rowOff>
    </xdr:to>
    <xdr:sp macro="" textlink="">
      <xdr:nvSpPr>
        <xdr:cNvPr id="419" name="楕円 418"/>
        <xdr:cNvSpPr/>
      </xdr:nvSpPr>
      <xdr:spPr>
        <a:xfrm>
          <a:off x="8699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79284</xdr:rowOff>
    </xdr:from>
    <xdr:to>
      <xdr:col>41</xdr:col>
      <xdr:colOff>101600</xdr:colOff>
      <xdr:row>108</xdr:row>
      <xdr:rowOff>9434</xdr:rowOff>
    </xdr:to>
    <xdr:sp macro="" textlink="">
      <xdr:nvSpPr>
        <xdr:cNvPr id="420" name="楕円 419"/>
        <xdr:cNvSpPr/>
      </xdr:nvSpPr>
      <xdr:spPr>
        <a:xfrm>
          <a:off x="7810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130084</xdr:rowOff>
    </xdr:from>
    <xdr:to>
      <xdr:col>45</xdr:col>
      <xdr:colOff>177800</xdr:colOff>
      <xdr:row>107</xdr:row>
      <xdr:rowOff>130084</xdr:rowOff>
    </xdr:to>
    <xdr:cxnSp macro="">
      <xdr:nvCxnSpPr>
        <xdr:cNvPr id="421" name="直線コネクタ 420"/>
        <xdr:cNvCxnSpPr/>
      </xdr:nvCxnSpPr>
      <xdr:spPr>
        <a:xfrm>
          <a:off x="7861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2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2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2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25"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561</xdr:rowOff>
    </xdr:from>
    <xdr:ext cx="469744" cy="259045"/>
    <xdr:sp macro="" textlink="">
      <xdr:nvSpPr>
        <xdr:cNvPr id="426" name="n_2mainValue【市民会館】&#10;一人当たり面積"/>
        <xdr:cNvSpPr txBox="1"/>
      </xdr:nvSpPr>
      <xdr:spPr>
        <a:xfrm>
          <a:off x="8515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561</xdr:rowOff>
    </xdr:from>
    <xdr:ext cx="469744" cy="259045"/>
    <xdr:sp macro="" textlink="">
      <xdr:nvSpPr>
        <xdr:cNvPr id="427" name="n_3mainValue【市民会館】&#10;一人当たり面積"/>
        <xdr:cNvSpPr txBox="1"/>
      </xdr:nvSpPr>
      <xdr:spPr>
        <a:xfrm>
          <a:off x="7626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8" name="テキスト ボックス 43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0" name="テキスト ボックス 43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50" name="テキスト ボックス 44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453" name="直線コネクタ 452"/>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454"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55" name="直線コネクタ 454"/>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56"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57" name="直線コネクタ 456"/>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458"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59" name="フローチャート: 判断 458"/>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60" name="フローチャート: 判断 459"/>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61" name="フローチャート: 判断 460"/>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62" name="フローチャート: 判断 461"/>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63" name="フローチャート: 判断 462"/>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105410</xdr:rowOff>
    </xdr:from>
    <xdr:to>
      <xdr:col>76</xdr:col>
      <xdr:colOff>165100</xdr:colOff>
      <xdr:row>39</xdr:row>
      <xdr:rowOff>35560</xdr:rowOff>
    </xdr:to>
    <xdr:sp macro="" textlink="">
      <xdr:nvSpPr>
        <xdr:cNvPr id="469" name="楕円 468"/>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64588</xdr:rowOff>
    </xdr:from>
    <xdr:to>
      <xdr:col>72</xdr:col>
      <xdr:colOff>38100</xdr:colOff>
      <xdr:row>38</xdr:row>
      <xdr:rowOff>166188</xdr:rowOff>
    </xdr:to>
    <xdr:sp macro="" textlink="">
      <xdr:nvSpPr>
        <xdr:cNvPr id="470" name="楕円 469"/>
        <xdr:cNvSpPr/>
      </xdr:nvSpPr>
      <xdr:spPr>
        <a:xfrm>
          <a:off x="1365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115388</xdr:rowOff>
    </xdr:from>
    <xdr:to>
      <xdr:col>76</xdr:col>
      <xdr:colOff>114300</xdr:colOff>
      <xdr:row>38</xdr:row>
      <xdr:rowOff>156210</xdr:rowOff>
    </xdr:to>
    <xdr:cxnSp macro="">
      <xdr:nvCxnSpPr>
        <xdr:cNvPr id="471" name="直線コネクタ 470"/>
        <xdr:cNvCxnSpPr/>
      </xdr:nvCxnSpPr>
      <xdr:spPr>
        <a:xfrm>
          <a:off x="13703300" y="663048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472"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73"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474"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475"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52087</xdr:rowOff>
    </xdr:from>
    <xdr:ext cx="405111" cy="259045"/>
    <xdr:sp macro="" textlink="">
      <xdr:nvSpPr>
        <xdr:cNvPr id="476" name="n_2mainValue【一般廃棄物処理施設】&#10;有形固定資産減価償却率"/>
        <xdr:cNvSpPr txBox="1"/>
      </xdr:nvSpPr>
      <xdr:spPr>
        <a:xfrm>
          <a:off x="14389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11266</xdr:rowOff>
    </xdr:from>
    <xdr:ext cx="405111" cy="259045"/>
    <xdr:sp macro="" textlink="">
      <xdr:nvSpPr>
        <xdr:cNvPr id="477" name="n_3mainValue【一般廃棄物処理施設】&#10;有形固定資産減価償却率"/>
        <xdr:cNvSpPr txBox="1"/>
      </xdr:nvSpPr>
      <xdr:spPr>
        <a:xfrm>
          <a:off x="13500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8" name="直線コネクタ 48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9" name="テキスト ボックス 48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0" name="直線コネクタ 48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1" name="テキスト ボックス 49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2" name="直線コネクタ 49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3" name="テキスト ボックス 49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4" name="直線コネクタ 49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5" name="テキスト ボックス 49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6" name="直線コネクタ 49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7" name="テキスト ボックス 49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99" name="テキスト ボックス 49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01" name="直線コネクタ 500"/>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02"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03" name="直線コネクタ 502"/>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04"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05" name="直線コネクタ 504"/>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06"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07" name="フローチャート: 判断 506"/>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08" name="フローチャート: 判断 507"/>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09" name="フローチャート: 判断 508"/>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10" name="フローチャート: 判断 509"/>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11" name="フローチャート: 判断 510"/>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129554</xdr:rowOff>
    </xdr:from>
    <xdr:to>
      <xdr:col>107</xdr:col>
      <xdr:colOff>101600</xdr:colOff>
      <xdr:row>42</xdr:row>
      <xdr:rowOff>59704</xdr:rowOff>
    </xdr:to>
    <xdr:sp macro="" textlink="">
      <xdr:nvSpPr>
        <xdr:cNvPr id="517" name="楕円 516"/>
        <xdr:cNvSpPr/>
      </xdr:nvSpPr>
      <xdr:spPr>
        <a:xfrm>
          <a:off x="20383500" y="71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129992</xdr:rowOff>
    </xdr:from>
    <xdr:to>
      <xdr:col>102</xdr:col>
      <xdr:colOff>165100</xdr:colOff>
      <xdr:row>42</xdr:row>
      <xdr:rowOff>60142</xdr:rowOff>
    </xdr:to>
    <xdr:sp macro="" textlink="">
      <xdr:nvSpPr>
        <xdr:cNvPr id="518" name="楕円 517"/>
        <xdr:cNvSpPr/>
      </xdr:nvSpPr>
      <xdr:spPr>
        <a:xfrm>
          <a:off x="19494500" y="71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8904</xdr:rowOff>
    </xdr:from>
    <xdr:to>
      <xdr:col>107</xdr:col>
      <xdr:colOff>50800</xdr:colOff>
      <xdr:row>42</xdr:row>
      <xdr:rowOff>9342</xdr:rowOff>
    </xdr:to>
    <xdr:cxnSp macro="">
      <xdr:nvCxnSpPr>
        <xdr:cNvPr id="519" name="直線コネクタ 518"/>
        <xdr:cNvCxnSpPr/>
      </xdr:nvCxnSpPr>
      <xdr:spPr>
        <a:xfrm flipV="1">
          <a:off x="19545300" y="7209804"/>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20"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21"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22"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23"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50831</xdr:rowOff>
    </xdr:from>
    <xdr:ext cx="534377" cy="259045"/>
    <xdr:sp macro="" textlink="">
      <xdr:nvSpPr>
        <xdr:cNvPr id="524" name="n_2mainValue【一般廃棄物処理施設】&#10;一人当たり有形固定資産（償却資産）額"/>
        <xdr:cNvSpPr txBox="1"/>
      </xdr:nvSpPr>
      <xdr:spPr>
        <a:xfrm>
          <a:off x="20167111" y="725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51269</xdr:rowOff>
    </xdr:from>
    <xdr:ext cx="534377" cy="259045"/>
    <xdr:sp macro="" textlink="">
      <xdr:nvSpPr>
        <xdr:cNvPr id="525" name="n_3mainValue【一般廃棄物処理施設】&#10;一人当たり有形固定資産（償却資産）額"/>
        <xdr:cNvSpPr txBox="1"/>
      </xdr:nvSpPr>
      <xdr:spPr>
        <a:xfrm>
          <a:off x="19278111" y="7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6" name="テキスト ボックス 53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7" name="直線コネクタ 5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8" name="テキスト ボックス 53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9" name="直線コネクタ 5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0" name="テキスト ボックス 5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1" name="直線コネクタ 5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2" name="テキスト ボックス 5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3" name="直線コネクタ 5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4" name="テキスト ボックス 5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5" name="直線コネクタ 5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6" name="テキスト ボックス 5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7" name="直線コネクタ 5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8" name="テキスト ボックス 54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51" name="直線コネクタ 55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5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3" name="直線コネクタ 55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5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55" name="直線コネクタ 55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55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57" name="フローチャート: 判断 55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58" name="フローチャート: 判断 55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59" name="フローチャート: 判断 55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60" name="フローチャート: 判断 55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61" name="フローチャート: 判断 56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151674</xdr:rowOff>
    </xdr:from>
    <xdr:to>
      <xdr:col>76</xdr:col>
      <xdr:colOff>165100</xdr:colOff>
      <xdr:row>60</xdr:row>
      <xdr:rowOff>81824</xdr:rowOff>
    </xdr:to>
    <xdr:sp macro="" textlink="">
      <xdr:nvSpPr>
        <xdr:cNvPr id="567" name="楕円 566"/>
        <xdr:cNvSpPr/>
      </xdr:nvSpPr>
      <xdr:spPr>
        <a:xfrm>
          <a:off x="14541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117384</xdr:rowOff>
    </xdr:from>
    <xdr:to>
      <xdr:col>72</xdr:col>
      <xdr:colOff>38100</xdr:colOff>
      <xdr:row>60</xdr:row>
      <xdr:rowOff>47534</xdr:rowOff>
    </xdr:to>
    <xdr:sp macro="" textlink="">
      <xdr:nvSpPr>
        <xdr:cNvPr id="568" name="楕円 567"/>
        <xdr:cNvSpPr/>
      </xdr:nvSpPr>
      <xdr:spPr>
        <a:xfrm>
          <a:off x="13652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168184</xdr:rowOff>
    </xdr:from>
    <xdr:to>
      <xdr:col>76</xdr:col>
      <xdr:colOff>114300</xdr:colOff>
      <xdr:row>60</xdr:row>
      <xdr:rowOff>31024</xdr:rowOff>
    </xdr:to>
    <xdr:cxnSp macro="">
      <xdr:nvCxnSpPr>
        <xdr:cNvPr id="569" name="直線コネクタ 568"/>
        <xdr:cNvCxnSpPr/>
      </xdr:nvCxnSpPr>
      <xdr:spPr>
        <a:xfrm>
          <a:off x="13703300" y="102837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70"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71"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72"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573"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72951</xdr:rowOff>
    </xdr:from>
    <xdr:ext cx="405111" cy="259045"/>
    <xdr:sp macro="" textlink="">
      <xdr:nvSpPr>
        <xdr:cNvPr id="574" name="n_2mainValue【保健センター・保健所】&#10;有形固定資産減価償却率"/>
        <xdr:cNvSpPr txBox="1"/>
      </xdr:nvSpPr>
      <xdr:spPr>
        <a:xfrm>
          <a:off x="143897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38661</xdr:rowOff>
    </xdr:from>
    <xdr:ext cx="405111" cy="259045"/>
    <xdr:sp macro="" textlink="">
      <xdr:nvSpPr>
        <xdr:cNvPr id="575" name="n_3mainValue【保健センター・保健所】&#10;有形固定資産減価償却率"/>
        <xdr:cNvSpPr txBox="1"/>
      </xdr:nvSpPr>
      <xdr:spPr>
        <a:xfrm>
          <a:off x="13500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6" name="直線コネクタ 5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7" name="テキスト ボックス 5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8" name="直線コネクタ 5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9" name="テキスト ボックス 5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2" name="直線コネクタ 5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3" name="テキスト ボックス 5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4" name="直線コネクタ 5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5" name="テキスト ボックス 5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99" name="直線コネクタ 598"/>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00"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01" name="直線コネクタ 600"/>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02"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03" name="直線コネクタ 602"/>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04"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5" name="フローチャート: 判断 604"/>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06" name="フローチャート: 判断 605"/>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07" name="フローチャート: 判断 606"/>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08" name="フローチャート: 判断 607"/>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09" name="フローチャート: 判断 608"/>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38100</xdr:rowOff>
    </xdr:from>
    <xdr:to>
      <xdr:col>107</xdr:col>
      <xdr:colOff>101600</xdr:colOff>
      <xdr:row>62</xdr:row>
      <xdr:rowOff>139700</xdr:rowOff>
    </xdr:to>
    <xdr:sp macro="" textlink="">
      <xdr:nvSpPr>
        <xdr:cNvPr id="615" name="楕円 614"/>
        <xdr:cNvSpPr/>
      </xdr:nvSpPr>
      <xdr:spPr>
        <a:xfrm>
          <a:off x="20383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50800</xdr:rowOff>
    </xdr:from>
    <xdr:to>
      <xdr:col>102</xdr:col>
      <xdr:colOff>165100</xdr:colOff>
      <xdr:row>62</xdr:row>
      <xdr:rowOff>152400</xdr:rowOff>
    </xdr:to>
    <xdr:sp macro="" textlink="">
      <xdr:nvSpPr>
        <xdr:cNvPr id="616" name="楕円 615"/>
        <xdr:cNvSpPr/>
      </xdr:nvSpPr>
      <xdr:spPr>
        <a:xfrm>
          <a:off x="194945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88900</xdr:rowOff>
    </xdr:from>
    <xdr:to>
      <xdr:col>107</xdr:col>
      <xdr:colOff>50800</xdr:colOff>
      <xdr:row>62</xdr:row>
      <xdr:rowOff>101600</xdr:rowOff>
    </xdr:to>
    <xdr:cxnSp macro="">
      <xdr:nvCxnSpPr>
        <xdr:cNvPr id="617" name="直線コネクタ 616"/>
        <xdr:cNvCxnSpPr/>
      </xdr:nvCxnSpPr>
      <xdr:spPr>
        <a:xfrm flipV="1">
          <a:off x="19545300" y="1071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18"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19"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20"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21"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130827</xdr:rowOff>
    </xdr:from>
    <xdr:ext cx="469744" cy="259045"/>
    <xdr:sp macro="" textlink="">
      <xdr:nvSpPr>
        <xdr:cNvPr id="622" name="n_2mainValue【保健センター・保健所】&#10;一人当たり面積"/>
        <xdr:cNvSpPr txBox="1"/>
      </xdr:nvSpPr>
      <xdr:spPr>
        <a:xfrm>
          <a:off x="20199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143527</xdr:rowOff>
    </xdr:from>
    <xdr:ext cx="469744" cy="259045"/>
    <xdr:sp macro="" textlink="">
      <xdr:nvSpPr>
        <xdr:cNvPr id="623" name="n_3mainValue【保健センター・保健所】&#10;一人当たり面積"/>
        <xdr:cNvSpPr txBox="1"/>
      </xdr:nvSpPr>
      <xdr:spPr>
        <a:xfrm>
          <a:off x="193104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48" name="直線コネクタ 647"/>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49"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50" name="直線コネクタ 649"/>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51"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52" name="直線コネクタ 651"/>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653"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54" name="フローチャート: 判断 653"/>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55" name="フローチャート: 判断 654"/>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56" name="フローチャート: 判断 655"/>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57" name="フローチャート: 判断 656"/>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58" name="フローチャート: 判断 657"/>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61595</xdr:rowOff>
    </xdr:from>
    <xdr:to>
      <xdr:col>76</xdr:col>
      <xdr:colOff>165100</xdr:colOff>
      <xdr:row>84</xdr:row>
      <xdr:rowOff>163195</xdr:rowOff>
    </xdr:to>
    <xdr:sp macro="" textlink="">
      <xdr:nvSpPr>
        <xdr:cNvPr id="664" name="楕円 663"/>
        <xdr:cNvSpPr/>
      </xdr:nvSpPr>
      <xdr:spPr>
        <a:xfrm>
          <a:off x="14541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636</xdr:rowOff>
    </xdr:from>
    <xdr:to>
      <xdr:col>72</xdr:col>
      <xdr:colOff>38100</xdr:colOff>
      <xdr:row>82</xdr:row>
      <xdr:rowOff>102236</xdr:rowOff>
    </xdr:to>
    <xdr:sp macro="" textlink="">
      <xdr:nvSpPr>
        <xdr:cNvPr id="665" name="楕円 664"/>
        <xdr:cNvSpPr/>
      </xdr:nvSpPr>
      <xdr:spPr>
        <a:xfrm>
          <a:off x="13652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51436</xdr:rowOff>
    </xdr:from>
    <xdr:to>
      <xdr:col>76</xdr:col>
      <xdr:colOff>114300</xdr:colOff>
      <xdr:row>84</xdr:row>
      <xdr:rowOff>112395</xdr:rowOff>
    </xdr:to>
    <xdr:cxnSp macro="">
      <xdr:nvCxnSpPr>
        <xdr:cNvPr id="666" name="直線コネクタ 665"/>
        <xdr:cNvCxnSpPr/>
      </xdr:nvCxnSpPr>
      <xdr:spPr>
        <a:xfrm>
          <a:off x="13703300" y="14110336"/>
          <a:ext cx="889000" cy="40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667"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668"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69"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670"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154322</xdr:rowOff>
    </xdr:from>
    <xdr:ext cx="405111" cy="259045"/>
    <xdr:sp macro="" textlink="">
      <xdr:nvSpPr>
        <xdr:cNvPr id="671" name="n_2mainValue【消防施設】&#10;有形固定資産減価償却率"/>
        <xdr:cNvSpPr txBox="1"/>
      </xdr:nvSpPr>
      <xdr:spPr>
        <a:xfrm>
          <a:off x="14389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93363</xdr:rowOff>
    </xdr:from>
    <xdr:ext cx="405111" cy="259045"/>
    <xdr:sp macro="" textlink="">
      <xdr:nvSpPr>
        <xdr:cNvPr id="672" name="n_3mainValue【消防施設】&#10;有形固定資産減価償却率"/>
        <xdr:cNvSpPr txBox="1"/>
      </xdr:nvSpPr>
      <xdr:spPr>
        <a:xfrm>
          <a:off x="13500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694" name="直線コネクタ 693"/>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6" name="直線コネクタ 69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7"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8" name="直線コネクタ 697"/>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699"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00" name="フローチャート: 判断 699"/>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01" name="フローチャート: 判断 700"/>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2" name="フローチャート: 判断 701"/>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03" name="フローチャート: 判断 702"/>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04" name="フローチャート: 判断 703"/>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122174</xdr:rowOff>
    </xdr:from>
    <xdr:to>
      <xdr:col>107</xdr:col>
      <xdr:colOff>101600</xdr:colOff>
      <xdr:row>86</xdr:row>
      <xdr:rowOff>52324</xdr:rowOff>
    </xdr:to>
    <xdr:sp macro="" textlink="">
      <xdr:nvSpPr>
        <xdr:cNvPr id="710" name="楕円 709"/>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149606</xdr:rowOff>
    </xdr:from>
    <xdr:to>
      <xdr:col>102</xdr:col>
      <xdr:colOff>165100</xdr:colOff>
      <xdr:row>84</xdr:row>
      <xdr:rowOff>79756</xdr:rowOff>
    </xdr:to>
    <xdr:sp macro="" textlink="">
      <xdr:nvSpPr>
        <xdr:cNvPr id="711" name="楕円 710"/>
        <xdr:cNvSpPr/>
      </xdr:nvSpPr>
      <xdr:spPr>
        <a:xfrm>
          <a:off x="19494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28956</xdr:rowOff>
    </xdr:from>
    <xdr:to>
      <xdr:col>107</xdr:col>
      <xdr:colOff>50800</xdr:colOff>
      <xdr:row>86</xdr:row>
      <xdr:rowOff>1524</xdr:rowOff>
    </xdr:to>
    <xdr:cxnSp macro="">
      <xdr:nvCxnSpPr>
        <xdr:cNvPr id="712" name="直線コネクタ 711"/>
        <xdr:cNvCxnSpPr/>
      </xdr:nvCxnSpPr>
      <xdr:spPr>
        <a:xfrm>
          <a:off x="19545300" y="1443075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13"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14"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15"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16"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717" name="n_2mainValue【消防施設】&#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70883</xdr:rowOff>
    </xdr:from>
    <xdr:ext cx="469744" cy="259045"/>
    <xdr:sp macro="" textlink="">
      <xdr:nvSpPr>
        <xdr:cNvPr id="718" name="n_3mainValue【消防施設】&#10;一人当たり面積"/>
        <xdr:cNvSpPr txBox="1"/>
      </xdr:nvSpPr>
      <xdr:spPr>
        <a:xfrm>
          <a:off x="193104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9" name="テキスト ボックス 7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1" name="テキスト ボックス 73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1" name="テキスト ボックス 74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44" name="直線コネクタ 743"/>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4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46" name="直線コネクタ 74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47"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48" name="直線コネクタ 747"/>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749" name="【庁舎】&#10;有形固定資産減価償却率平均値テキスト"/>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50" name="フローチャート: 判断 749"/>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51" name="フローチャート: 判断 750"/>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52" name="フローチャート: 判断 751"/>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53" name="フローチャート: 判断 752"/>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54" name="フローチャート: 判断 753"/>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126637</xdr:rowOff>
    </xdr:from>
    <xdr:to>
      <xdr:col>76</xdr:col>
      <xdr:colOff>165100</xdr:colOff>
      <xdr:row>105</xdr:row>
      <xdr:rowOff>56787</xdr:rowOff>
    </xdr:to>
    <xdr:sp macro="" textlink="">
      <xdr:nvSpPr>
        <xdr:cNvPr id="760" name="楕円 759"/>
        <xdr:cNvSpPr/>
      </xdr:nvSpPr>
      <xdr:spPr>
        <a:xfrm>
          <a:off x="14541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61" name="楕円 760"/>
        <xdr:cNvSpPr/>
      </xdr:nvSpPr>
      <xdr:spPr>
        <a:xfrm>
          <a:off x="13652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139881</xdr:rowOff>
    </xdr:from>
    <xdr:to>
      <xdr:col>76</xdr:col>
      <xdr:colOff>114300</xdr:colOff>
      <xdr:row>105</xdr:row>
      <xdr:rowOff>5987</xdr:rowOff>
    </xdr:to>
    <xdr:cxnSp macro="">
      <xdr:nvCxnSpPr>
        <xdr:cNvPr id="762" name="直線コネクタ 761"/>
        <xdr:cNvCxnSpPr/>
      </xdr:nvCxnSpPr>
      <xdr:spPr>
        <a:xfrm>
          <a:off x="13703300" y="179706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763"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764"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65"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766"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767" name="n_2mainValue【庁舎】&#10;有形固定資産減価償却率"/>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768" name="n_3main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790" name="直線コネクタ 78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9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92" name="直線コネクタ 79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9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94" name="直線コネクタ 79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795"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96" name="フローチャート: 判断 79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797" name="フローチャート: 判断 79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798" name="フローチャート: 判断 79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99" name="フローチャート: 判断 79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00" name="フローチャート: 判断 799"/>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2539</xdr:rowOff>
    </xdr:from>
    <xdr:to>
      <xdr:col>107</xdr:col>
      <xdr:colOff>101600</xdr:colOff>
      <xdr:row>106</xdr:row>
      <xdr:rowOff>104139</xdr:rowOff>
    </xdr:to>
    <xdr:sp macro="" textlink="">
      <xdr:nvSpPr>
        <xdr:cNvPr id="806" name="楕円 805"/>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07" name="楕円 806"/>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53339</xdr:rowOff>
    </xdr:to>
    <xdr:cxnSp macro="">
      <xdr:nvCxnSpPr>
        <xdr:cNvPr id="808" name="直線コネクタ 807"/>
        <xdr:cNvCxnSpPr/>
      </xdr:nvCxnSpPr>
      <xdr:spPr>
        <a:xfrm>
          <a:off x="19545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09"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810"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811"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812"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813" name="n_2mainValue【庁舎】&#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814" name="n_3mainValue【庁舎】&#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類似団体平均よりも有形固定資産減価償却率が高いのは、図書館、体育館・プール、福祉施設、保健センター・保健所、消防施設である。特に福祉施設の有形固定資産減価償却率が高い。本市の福祉施設は老人センター（福祉体育館内）、どんぐり学園、病後児保育室「えがお」が挙げられる。双峰小学校と唐竹小学校を統合し二村台小学校を令和３年４月に開校し、跡地となる唐竹小学校を活用して「交流・あそび・まなび・子育て支援拠点」として複合施設の整備を計画しており、どんぐり学園についてはこの複合施設に移転される予定であ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一般廃棄物処理施設では、大府市・東浦町・阿久比町・豊明市にて構成される東部知多衛生組合は、平成３０年に新ごみ処理施設を建設した。これにより、類似団体平均と比較すると、有形固定資産減価償却率が低くなっている。また、４市町で共同することで、一人当たりの有形固定資産額を抑えることが出来ていると思われ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全ての施設において言えることは、人口減少等により公共施設等の利用需要は変化していくことから、住民ニーズを的確に把握し、長期的な視点をもって更新・統廃合・長寿命化など最適な配置を行うことが求められている。公共施設適正配置計画及び個別施設計画に基づき、公共施設等マネジメントの一層の強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69,009
65,707
23.22
23,281,764
21,755,225
1,425,534
13,781,258
14,221,624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横ばいであり、法人も他市と比べ少ないので景気の影響は受けにくく、前年度と同数値になっている。令和元年度までは税収入は上向きになりつつあったが、令和２年度は新型コロナウイルスの影響で減少する可能性がある。また、区画整理事業を計画しているが、税収入に影響が出るのは数年後とみている。</a:t>
          </a:r>
        </a:p>
        <a:p>
          <a:r>
            <a:rPr kumimoji="1" lang="ja-JP" altLang="en-US" sz="1300">
              <a:latin typeface="ＭＳ Ｐゴシック" panose="020B0600070205080204" pitchFamily="50" charset="-128"/>
              <a:ea typeface="ＭＳ Ｐゴシック" panose="020B0600070205080204" pitchFamily="50" charset="-128"/>
            </a:rPr>
            <a:t>財政力指数は類似団体平均</a:t>
          </a:r>
          <a:r>
            <a:rPr kumimoji="1" lang="en-US" altLang="ja-JP" sz="1300">
              <a:latin typeface="ＭＳ Ｐゴシック" panose="020B0600070205080204" pitchFamily="50" charset="-128"/>
              <a:ea typeface="ＭＳ Ｐゴシック" panose="020B0600070205080204" pitchFamily="50" charset="-128"/>
            </a:rPr>
            <a:t>0.73</a:t>
          </a:r>
          <a:r>
            <a:rPr kumimoji="1" lang="ja-JP" altLang="en-US" sz="1300">
              <a:latin typeface="ＭＳ Ｐゴシック" panose="020B0600070205080204" pitchFamily="50" charset="-128"/>
              <a:ea typeface="ＭＳ Ｐゴシック" panose="020B0600070205080204" pitchFamily="50" charset="-128"/>
            </a:rPr>
            <a:t>を上回っているため健全と言えるが、今後も事業の見直しによる歳出の削減を継続するとともに、財政基盤の強化に努める。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113595</xdr:rowOff>
    </xdr:to>
    <xdr:cxnSp macro="">
      <xdr:nvCxnSpPr>
        <xdr:cNvPr id="69" name="直線コネクタ 68"/>
        <xdr:cNvCxnSpPr/>
      </xdr:nvCxnSpPr>
      <xdr:spPr>
        <a:xfrm>
          <a:off x="4114800" y="697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113595</xdr:rowOff>
    </xdr:to>
    <xdr:cxnSp macro="">
      <xdr:nvCxnSpPr>
        <xdr:cNvPr id="72" name="直線コネクタ 71"/>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経常収支比率の分子となる経常経費充当一般財源等が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％減少したこと、及び、分母となる経常一般財源等が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％増加したことから、経常収支比率は前年度比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経常経費充当一般財源等は、東部知多衛生組合への負担金が下がったことが主な減少要因である。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経常一般財源等は、地方税の増が主な増加要因である。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今後とも、事務事業の優先度を点検し、経常経費の削減に努め、財政の硬直化の抑制に努める。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59055</xdr:rowOff>
    </xdr:from>
    <xdr:to>
      <xdr:col>23</xdr:col>
      <xdr:colOff>133350</xdr:colOff>
      <xdr:row>62</xdr:row>
      <xdr:rowOff>48471</xdr:rowOff>
    </xdr:to>
    <xdr:cxnSp macro="">
      <xdr:nvCxnSpPr>
        <xdr:cNvPr id="132" name="直線コネクタ 131"/>
        <xdr:cNvCxnSpPr/>
      </xdr:nvCxnSpPr>
      <xdr:spPr>
        <a:xfrm flipV="1">
          <a:off x="4114800" y="10517505"/>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139488</xdr:rowOff>
    </xdr:from>
    <xdr:to>
      <xdr:col>19</xdr:col>
      <xdr:colOff>133350</xdr:colOff>
      <xdr:row>62</xdr:row>
      <xdr:rowOff>48471</xdr:rowOff>
    </xdr:to>
    <xdr:cxnSp macro="">
      <xdr:nvCxnSpPr>
        <xdr:cNvPr id="135" name="直線コネクタ 134"/>
        <xdr:cNvCxnSpPr/>
      </xdr:nvCxnSpPr>
      <xdr:spPr>
        <a:xfrm>
          <a:off x="3225800" y="105979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139488</xdr:rowOff>
    </xdr:from>
    <xdr:to>
      <xdr:col>15</xdr:col>
      <xdr:colOff>82550</xdr:colOff>
      <xdr:row>62</xdr:row>
      <xdr:rowOff>212</xdr:rowOff>
    </xdr:to>
    <xdr:cxnSp macro="">
      <xdr:nvCxnSpPr>
        <xdr:cNvPr id="138" name="直線コネクタ 137"/>
        <xdr:cNvCxnSpPr/>
      </xdr:nvCxnSpPr>
      <xdr:spPr>
        <a:xfrm flipV="1">
          <a:off x="2336800" y="1059793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55033</xdr:rowOff>
    </xdr:from>
    <xdr:to>
      <xdr:col>11</xdr:col>
      <xdr:colOff>31750</xdr:colOff>
      <xdr:row>62</xdr:row>
      <xdr:rowOff>212</xdr:rowOff>
    </xdr:to>
    <xdr:cxnSp macro="">
      <xdr:nvCxnSpPr>
        <xdr:cNvPr id="141" name="直線コネクタ 140"/>
        <xdr:cNvCxnSpPr/>
      </xdr:nvCxnSpPr>
      <xdr:spPr>
        <a:xfrm>
          <a:off x="1447800" y="10513483"/>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8255</xdr:rowOff>
    </xdr:from>
    <xdr:to>
      <xdr:col>23</xdr:col>
      <xdr:colOff>184150</xdr:colOff>
      <xdr:row>61</xdr:row>
      <xdr:rowOff>109855</xdr:rowOff>
    </xdr:to>
    <xdr:sp macro="" textlink="">
      <xdr:nvSpPr>
        <xdr:cNvPr id="151" name="楕円 150"/>
        <xdr:cNvSpPr/>
      </xdr:nvSpPr>
      <xdr:spPr>
        <a:xfrm>
          <a:off x="4902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24782</xdr:rowOff>
    </xdr:from>
    <xdr:ext cx="762000" cy="259045"/>
    <xdr:sp macro="" textlink="">
      <xdr:nvSpPr>
        <xdr:cNvPr id="152" name="財政構造の弾力性該当値テキスト"/>
        <xdr:cNvSpPr txBox="1"/>
      </xdr:nvSpPr>
      <xdr:spPr>
        <a:xfrm>
          <a:off x="5041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169121</xdr:rowOff>
    </xdr:from>
    <xdr:to>
      <xdr:col>19</xdr:col>
      <xdr:colOff>184150</xdr:colOff>
      <xdr:row>62</xdr:row>
      <xdr:rowOff>99271</xdr:rowOff>
    </xdr:to>
    <xdr:sp macro="" textlink="">
      <xdr:nvSpPr>
        <xdr:cNvPr id="153" name="楕円 152"/>
        <xdr:cNvSpPr/>
      </xdr:nvSpPr>
      <xdr:spPr>
        <a:xfrm>
          <a:off x="4064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109448</xdr:rowOff>
    </xdr:from>
    <xdr:ext cx="736600" cy="259045"/>
    <xdr:sp macro="" textlink="">
      <xdr:nvSpPr>
        <xdr:cNvPr id="154" name="テキスト ボックス 153"/>
        <xdr:cNvSpPr txBox="1"/>
      </xdr:nvSpPr>
      <xdr:spPr>
        <a:xfrm>
          <a:off x="3733800" y="1039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88688</xdr:rowOff>
    </xdr:from>
    <xdr:to>
      <xdr:col>15</xdr:col>
      <xdr:colOff>133350</xdr:colOff>
      <xdr:row>62</xdr:row>
      <xdr:rowOff>18838</xdr:rowOff>
    </xdr:to>
    <xdr:sp macro="" textlink="">
      <xdr:nvSpPr>
        <xdr:cNvPr id="155" name="楕円 154"/>
        <xdr:cNvSpPr/>
      </xdr:nvSpPr>
      <xdr:spPr>
        <a:xfrm>
          <a:off x="3175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29015</xdr:rowOff>
    </xdr:from>
    <xdr:ext cx="762000" cy="259045"/>
    <xdr:sp macro="" textlink="">
      <xdr:nvSpPr>
        <xdr:cNvPr id="156" name="テキスト ボックス 155"/>
        <xdr:cNvSpPr txBox="1"/>
      </xdr:nvSpPr>
      <xdr:spPr>
        <a:xfrm>
          <a:off x="2844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120862</xdr:rowOff>
    </xdr:from>
    <xdr:to>
      <xdr:col>11</xdr:col>
      <xdr:colOff>82550</xdr:colOff>
      <xdr:row>62</xdr:row>
      <xdr:rowOff>51012</xdr:rowOff>
    </xdr:to>
    <xdr:sp macro="" textlink="">
      <xdr:nvSpPr>
        <xdr:cNvPr id="157" name="楕円 156"/>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61189</xdr:rowOff>
    </xdr:from>
    <xdr:ext cx="762000" cy="259045"/>
    <xdr:sp macro="" textlink="">
      <xdr:nvSpPr>
        <xdr:cNvPr id="158" name="テキスト ボックス 157"/>
        <xdr:cNvSpPr txBox="1"/>
      </xdr:nvSpPr>
      <xdr:spPr>
        <a:xfrm>
          <a:off x="1955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59" name="楕円 158"/>
        <xdr:cNvSpPr/>
      </xdr:nvSpPr>
      <xdr:spPr>
        <a:xfrm>
          <a:off x="1397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60" name="テキスト ボックス 159"/>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年度から消防広域化に伴い減少した。令和元年度は、平成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年度とほぼ同額である。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物件費は、令和元年度は新型コロナウイルス対策のためのプレミアム付商品券事業に係る運営業務委託料があったことなどから、増加した。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委託料などの業務見直しによる事業廃止等、引き続きコストの削減を図っていく。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160023</xdr:rowOff>
    </xdr:from>
    <xdr:to>
      <xdr:col>23</xdr:col>
      <xdr:colOff>133350</xdr:colOff>
      <xdr:row>81</xdr:row>
      <xdr:rowOff>6883</xdr:rowOff>
    </xdr:to>
    <xdr:cxnSp macro="">
      <xdr:nvCxnSpPr>
        <xdr:cNvPr id="193" name="直線コネクタ 192"/>
        <xdr:cNvCxnSpPr/>
      </xdr:nvCxnSpPr>
      <xdr:spPr>
        <a:xfrm>
          <a:off x="4114800" y="13876023"/>
          <a:ext cx="8382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160023</xdr:rowOff>
    </xdr:from>
    <xdr:to>
      <xdr:col>19</xdr:col>
      <xdr:colOff>133350</xdr:colOff>
      <xdr:row>81</xdr:row>
      <xdr:rowOff>43831</xdr:rowOff>
    </xdr:to>
    <xdr:cxnSp macro="">
      <xdr:nvCxnSpPr>
        <xdr:cNvPr id="196" name="直線コネクタ 195"/>
        <xdr:cNvCxnSpPr/>
      </xdr:nvCxnSpPr>
      <xdr:spPr>
        <a:xfrm flipV="1">
          <a:off x="3225800" y="13876023"/>
          <a:ext cx="889000" cy="5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39942</xdr:rowOff>
    </xdr:from>
    <xdr:to>
      <xdr:col>15</xdr:col>
      <xdr:colOff>82550</xdr:colOff>
      <xdr:row>81</xdr:row>
      <xdr:rowOff>43831</xdr:rowOff>
    </xdr:to>
    <xdr:cxnSp macro="">
      <xdr:nvCxnSpPr>
        <xdr:cNvPr id="199" name="直線コネクタ 198"/>
        <xdr:cNvCxnSpPr/>
      </xdr:nvCxnSpPr>
      <xdr:spPr>
        <a:xfrm>
          <a:off x="2336800" y="13927392"/>
          <a:ext cx="88900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39942</xdr:rowOff>
    </xdr:from>
    <xdr:to>
      <xdr:col>11</xdr:col>
      <xdr:colOff>31750</xdr:colOff>
      <xdr:row>81</xdr:row>
      <xdr:rowOff>63657</xdr:rowOff>
    </xdr:to>
    <xdr:cxnSp macro="">
      <xdr:nvCxnSpPr>
        <xdr:cNvPr id="202" name="直線コネクタ 201"/>
        <xdr:cNvCxnSpPr/>
      </xdr:nvCxnSpPr>
      <xdr:spPr>
        <a:xfrm flipV="1">
          <a:off x="1447800" y="13927392"/>
          <a:ext cx="889000" cy="2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127533</xdr:rowOff>
    </xdr:from>
    <xdr:to>
      <xdr:col>23</xdr:col>
      <xdr:colOff>184150</xdr:colOff>
      <xdr:row>81</xdr:row>
      <xdr:rowOff>57683</xdr:rowOff>
    </xdr:to>
    <xdr:sp macro="" textlink="">
      <xdr:nvSpPr>
        <xdr:cNvPr id="212" name="楕円 211"/>
        <xdr:cNvSpPr/>
      </xdr:nvSpPr>
      <xdr:spPr>
        <a:xfrm>
          <a:off x="4902200" y="1384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48810</xdr:rowOff>
    </xdr:from>
    <xdr:ext cx="762000" cy="259045"/>
    <xdr:sp macro="" textlink="">
      <xdr:nvSpPr>
        <xdr:cNvPr id="213" name="人件費・物件費等の状況該当値テキスト"/>
        <xdr:cNvSpPr txBox="1"/>
      </xdr:nvSpPr>
      <xdr:spPr>
        <a:xfrm>
          <a:off x="5041900" y="1376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109223</xdr:rowOff>
    </xdr:from>
    <xdr:to>
      <xdr:col>19</xdr:col>
      <xdr:colOff>184150</xdr:colOff>
      <xdr:row>81</xdr:row>
      <xdr:rowOff>39373</xdr:rowOff>
    </xdr:to>
    <xdr:sp macro="" textlink="">
      <xdr:nvSpPr>
        <xdr:cNvPr id="214" name="楕円 213"/>
        <xdr:cNvSpPr/>
      </xdr:nvSpPr>
      <xdr:spPr>
        <a:xfrm>
          <a:off x="4064000" y="1382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49550</xdr:rowOff>
    </xdr:from>
    <xdr:ext cx="736600" cy="259045"/>
    <xdr:sp macro="" textlink="">
      <xdr:nvSpPr>
        <xdr:cNvPr id="215" name="テキスト ボックス 214"/>
        <xdr:cNvSpPr txBox="1"/>
      </xdr:nvSpPr>
      <xdr:spPr>
        <a:xfrm>
          <a:off x="3733800" y="13594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164481</xdr:rowOff>
    </xdr:from>
    <xdr:to>
      <xdr:col>15</xdr:col>
      <xdr:colOff>133350</xdr:colOff>
      <xdr:row>81</xdr:row>
      <xdr:rowOff>94631</xdr:rowOff>
    </xdr:to>
    <xdr:sp macro="" textlink="">
      <xdr:nvSpPr>
        <xdr:cNvPr id="216" name="楕円 215"/>
        <xdr:cNvSpPr/>
      </xdr:nvSpPr>
      <xdr:spPr>
        <a:xfrm>
          <a:off x="3175000" y="13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104808</xdr:rowOff>
    </xdr:from>
    <xdr:ext cx="762000" cy="259045"/>
    <xdr:sp macro="" textlink="">
      <xdr:nvSpPr>
        <xdr:cNvPr id="217" name="テキスト ボックス 216"/>
        <xdr:cNvSpPr txBox="1"/>
      </xdr:nvSpPr>
      <xdr:spPr>
        <a:xfrm>
          <a:off x="2844800" y="1364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160592</xdr:rowOff>
    </xdr:from>
    <xdr:to>
      <xdr:col>11</xdr:col>
      <xdr:colOff>82550</xdr:colOff>
      <xdr:row>81</xdr:row>
      <xdr:rowOff>90742</xdr:rowOff>
    </xdr:to>
    <xdr:sp macro="" textlink="">
      <xdr:nvSpPr>
        <xdr:cNvPr id="218" name="楕円 217"/>
        <xdr:cNvSpPr/>
      </xdr:nvSpPr>
      <xdr:spPr>
        <a:xfrm>
          <a:off x="2286000" y="1387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100919</xdr:rowOff>
    </xdr:from>
    <xdr:ext cx="762000" cy="259045"/>
    <xdr:sp macro="" textlink="">
      <xdr:nvSpPr>
        <xdr:cNvPr id="219" name="テキスト ボックス 218"/>
        <xdr:cNvSpPr txBox="1"/>
      </xdr:nvSpPr>
      <xdr:spPr>
        <a:xfrm>
          <a:off x="1955800" y="1364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12857</xdr:rowOff>
    </xdr:from>
    <xdr:to>
      <xdr:col>7</xdr:col>
      <xdr:colOff>31750</xdr:colOff>
      <xdr:row>81</xdr:row>
      <xdr:rowOff>114457</xdr:rowOff>
    </xdr:to>
    <xdr:sp macro="" textlink="">
      <xdr:nvSpPr>
        <xdr:cNvPr id="220" name="楕円 219"/>
        <xdr:cNvSpPr/>
      </xdr:nvSpPr>
      <xdr:spPr>
        <a:xfrm>
          <a:off x="1397000" y="139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124634</xdr:rowOff>
    </xdr:from>
    <xdr:ext cx="762000" cy="259045"/>
    <xdr:sp macro="" textlink="">
      <xdr:nvSpPr>
        <xdr:cNvPr id="221" name="テキスト ボックス 220"/>
        <xdr:cNvSpPr txBox="1"/>
      </xdr:nvSpPr>
      <xdr:spPr>
        <a:xfrm>
          <a:off x="1066800" y="136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類似団体の平均とほぼ同等の水準となっている。</a:t>
          </a:r>
        </a:p>
        <a:p>
          <a:r>
            <a:rPr kumimoji="1" lang="ja-JP" altLang="en-US" sz="1300">
              <a:latin typeface="ＭＳ Ｐゴシック" panose="020B0600070205080204" pitchFamily="50" charset="-128"/>
              <a:ea typeface="ＭＳ Ｐゴシック" panose="020B0600070205080204" pitchFamily="50" charset="-128"/>
            </a:rPr>
            <a:t>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9677</xdr:rowOff>
    </xdr:to>
    <xdr:cxnSp macro="">
      <xdr:nvCxnSpPr>
        <xdr:cNvPr id="257" name="直線コネクタ 256"/>
        <xdr:cNvCxnSpPr/>
      </xdr:nvCxnSpPr>
      <xdr:spPr>
        <a:xfrm>
          <a:off x="16179800" y="147428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85</xdr:row>
      <xdr:rowOff>169636</xdr:rowOff>
    </xdr:to>
    <xdr:cxnSp macro="">
      <xdr:nvCxnSpPr>
        <xdr:cNvPr id="260" name="直線コネクタ 259"/>
        <xdr:cNvCxnSpPr/>
      </xdr:nvCxnSpPr>
      <xdr:spPr>
        <a:xfrm>
          <a:off x="15290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32657</xdr:rowOff>
    </xdr:to>
    <xdr:cxnSp macro="">
      <xdr:nvCxnSpPr>
        <xdr:cNvPr id="263" name="直線コネクタ 262"/>
        <xdr:cNvCxnSpPr/>
      </xdr:nvCxnSpPr>
      <xdr:spPr>
        <a:xfrm flipV="1">
          <a:off x="14401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113091</xdr:rowOff>
    </xdr:to>
    <xdr:cxnSp macro="">
      <xdr:nvCxnSpPr>
        <xdr:cNvPr id="266" name="直線コネクタ 265"/>
        <xdr:cNvCxnSpPr/>
      </xdr:nvCxnSpPr>
      <xdr:spPr>
        <a:xfrm flipV="1">
          <a:off x="13512800" y="147773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6" name="楕円 275"/>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102404</xdr:rowOff>
    </xdr:from>
    <xdr:ext cx="762000" cy="259045"/>
    <xdr:sp macro="" textlink="">
      <xdr:nvSpPr>
        <xdr:cNvPr id="277" name="給与水準   （国との比較）該当値テキスト"/>
        <xdr:cNvSpPr txBox="1"/>
      </xdr:nvSpPr>
      <xdr:spPr>
        <a:xfrm>
          <a:off x="17106900" y="1467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8" name="楕円 277"/>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79" name="テキスト ボックス 278"/>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3" name="テキスト ボックス 282"/>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4" name="楕円 283"/>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5" name="テキスト ボックス 284"/>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豊明市職員定員適正化計画に基づき、民間委託等を行い、計画的な人事体制を構築しており、住民サービスを低下させることなく類似団体の平均を下回っている。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今後も計画に基づき、更なる民間委託等の工夫を行っていく。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9313</xdr:rowOff>
    </xdr:from>
    <xdr:to>
      <xdr:col>81</xdr:col>
      <xdr:colOff>44450</xdr:colOff>
      <xdr:row>60</xdr:row>
      <xdr:rowOff>29421</xdr:rowOff>
    </xdr:to>
    <xdr:cxnSp macro="">
      <xdr:nvCxnSpPr>
        <xdr:cNvPr id="320" name="直線コネクタ 319"/>
        <xdr:cNvCxnSpPr/>
      </xdr:nvCxnSpPr>
      <xdr:spPr>
        <a:xfrm flipV="1">
          <a:off x="16179800" y="1029631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29421</xdr:rowOff>
    </xdr:from>
    <xdr:to>
      <xdr:col>77</xdr:col>
      <xdr:colOff>44450</xdr:colOff>
      <xdr:row>60</xdr:row>
      <xdr:rowOff>37465</xdr:rowOff>
    </xdr:to>
    <xdr:cxnSp macro="">
      <xdr:nvCxnSpPr>
        <xdr:cNvPr id="323" name="直線コネクタ 322"/>
        <xdr:cNvCxnSpPr/>
      </xdr:nvCxnSpPr>
      <xdr:spPr>
        <a:xfrm flipV="1">
          <a:off x="15290800" y="103164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61</xdr:row>
      <xdr:rowOff>89218</xdr:rowOff>
    </xdr:to>
    <xdr:cxnSp macro="">
      <xdr:nvCxnSpPr>
        <xdr:cNvPr id="326" name="直線コネクタ 325"/>
        <xdr:cNvCxnSpPr/>
      </xdr:nvCxnSpPr>
      <xdr:spPr>
        <a:xfrm flipV="1">
          <a:off x="14401800" y="10324465"/>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79163</xdr:rowOff>
    </xdr:from>
    <xdr:to>
      <xdr:col>68</xdr:col>
      <xdr:colOff>152400</xdr:colOff>
      <xdr:row>61</xdr:row>
      <xdr:rowOff>89218</xdr:rowOff>
    </xdr:to>
    <xdr:cxnSp macro="">
      <xdr:nvCxnSpPr>
        <xdr:cNvPr id="329" name="直線コネクタ 328"/>
        <xdr:cNvCxnSpPr/>
      </xdr:nvCxnSpPr>
      <xdr:spPr>
        <a:xfrm>
          <a:off x="13512800" y="1053761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129963</xdr:rowOff>
    </xdr:from>
    <xdr:to>
      <xdr:col>81</xdr:col>
      <xdr:colOff>95250</xdr:colOff>
      <xdr:row>60</xdr:row>
      <xdr:rowOff>60113</xdr:rowOff>
    </xdr:to>
    <xdr:sp macro="" textlink="">
      <xdr:nvSpPr>
        <xdr:cNvPr id="339" name="楕円 338"/>
        <xdr:cNvSpPr/>
      </xdr:nvSpPr>
      <xdr:spPr>
        <a:xfrm>
          <a:off x="16967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146490</xdr:rowOff>
    </xdr:from>
    <xdr:ext cx="762000" cy="259045"/>
    <xdr:sp macro="" textlink="">
      <xdr:nvSpPr>
        <xdr:cNvPr id="340" name="定員管理の状況該当値テキスト"/>
        <xdr:cNvSpPr txBox="1"/>
      </xdr:nvSpPr>
      <xdr:spPr>
        <a:xfrm>
          <a:off x="17106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150071</xdr:rowOff>
    </xdr:from>
    <xdr:to>
      <xdr:col>77</xdr:col>
      <xdr:colOff>95250</xdr:colOff>
      <xdr:row>60</xdr:row>
      <xdr:rowOff>80221</xdr:rowOff>
    </xdr:to>
    <xdr:sp macro="" textlink="">
      <xdr:nvSpPr>
        <xdr:cNvPr id="341" name="楕円 340"/>
        <xdr:cNvSpPr/>
      </xdr:nvSpPr>
      <xdr:spPr>
        <a:xfrm>
          <a:off x="16129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90398</xdr:rowOff>
    </xdr:from>
    <xdr:ext cx="736600" cy="259045"/>
    <xdr:sp macro="" textlink="">
      <xdr:nvSpPr>
        <xdr:cNvPr id="342" name="テキスト ボックス 341"/>
        <xdr:cNvSpPr txBox="1"/>
      </xdr:nvSpPr>
      <xdr:spPr>
        <a:xfrm>
          <a:off x="15798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43" name="楕円 342"/>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44" name="テキスト ボックス 343"/>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38418</xdr:rowOff>
    </xdr:from>
    <xdr:to>
      <xdr:col>68</xdr:col>
      <xdr:colOff>203200</xdr:colOff>
      <xdr:row>61</xdr:row>
      <xdr:rowOff>140018</xdr:rowOff>
    </xdr:to>
    <xdr:sp macro="" textlink="">
      <xdr:nvSpPr>
        <xdr:cNvPr id="345" name="楕円 344"/>
        <xdr:cNvSpPr/>
      </xdr:nvSpPr>
      <xdr:spPr>
        <a:xfrm>
          <a:off x="14351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150195</xdr:rowOff>
    </xdr:from>
    <xdr:ext cx="762000" cy="259045"/>
    <xdr:sp macro="" textlink="">
      <xdr:nvSpPr>
        <xdr:cNvPr id="346" name="テキスト ボックス 345"/>
        <xdr:cNvSpPr txBox="1"/>
      </xdr:nvSpPr>
      <xdr:spPr>
        <a:xfrm>
          <a:off x="14020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47" name="楕円 346"/>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48" name="テキスト ボックス 347"/>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単年度のみで見ると、前年度比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標準税収入額等が増加したこと、公営企業に要する経費の財源とする地方債の償還の財源に充てたと認められる繰入金が減少したことが理由として挙げられる。前者は固定資産税の増加、後者は流域下水道維持管理費に係る過年度返還金があ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か年平均で見ると、前年度比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か年平均から除かれた平成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年度単年度比率と、新たに加わった令和元年度単年度比率を比較すると、平成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年度の方が比率が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％高い</a:t>
          </a:r>
          <a:r>
            <a:rPr kumimoji="1" lang="ja-JP" altLang="en-US" sz="1300">
              <a:latin typeface="ＭＳ Ｐゴシック" panose="020B0600070205080204" pitchFamily="50" charset="-128"/>
              <a:ea typeface="ＭＳ Ｐゴシック" panose="020B0600070205080204" pitchFamily="50" charset="-128"/>
            </a:rPr>
            <a:t>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91863</xdr:rowOff>
    </xdr:to>
    <xdr:cxnSp macro="">
      <xdr:nvCxnSpPr>
        <xdr:cNvPr id="381" name="直線コネクタ 380"/>
        <xdr:cNvCxnSpPr/>
      </xdr:nvCxnSpPr>
      <xdr:spPr>
        <a:xfrm flipV="1">
          <a:off x="16179800" y="65828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91863</xdr:rowOff>
    </xdr:to>
    <xdr:cxnSp macro="">
      <xdr:nvCxnSpPr>
        <xdr:cNvPr id="384" name="直線コネクタ 383"/>
        <xdr:cNvCxnSpPr/>
      </xdr:nvCxnSpPr>
      <xdr:spPr>
        <a:xfrm>
          <a:off x="15290800" y="659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43604</xdr:rowOff>
    </xdr:from>
    <xdr:to>
      <xdr:col>72</xdr:col>
      <xdr:colOff>203200</xdr:colOff>
      <xdr:row>38</xdr:row>
      <xdr:rowOff>83820</xdr:rowOff>
    </xdr:to>
    <xdr:cxnSp macro="">
      <xdr:nvCxnSpPr>
        <xdr:cNvPr id="387" name="直線コネクタ 386"/>
        <xdr:cNvCxnSpPr/>
      </xdr:nvCxnSpPr>
      <xdr:spPr>
        <a:xfrm>
          <a:off x="14401800" y="65587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75777</xdr:rowOff>
    </xdr:to>
    <xdr:cxnSp macro="">
      <xdr:nvCxnSpPr>
        <xdr:cNvPr id="390" name="直線コネクタ 389"/>
        <xdr:cNvCxnSpPr/>
      </xdr:nvCxnSpPr>
      <xdr:spPr>
        <a:xfrm flipV="1">
          <a:off x="13512800" y="65587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0" name="楕円 399"/>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1"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402" name="楕円 401"/>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403" name="テキスト ボックス 402"/>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4" name="楕円 403"/>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5" name="テキスト ボックス 404"/>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164254</xdr:rowOff>
    </xdr:from>
    <xdr:to>
      <xdr:col>68</xdr:col>
      <xdr:colOff>203200</xdr:colOff>
      <xdr:row>38</xdr:row>
      <xdr:rowOff>94404</xdr:rowOff>
    </xdr:to>
    <xdr:sp macro="" textlink="">
      <xdr:nvSpPr>
        <xdr:cNvPr id="406" name="楕円 405"/>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104580</xdr:rowOff>
    </xdr:from>
    <xdr:ext cx="762000" cy="259045"/>
    <xdr:sp macro="" textlink="">
      <xdr:nvSpPr>
        <xdr:cNvPr id="407" name="テキスト ボックス 406"/>
        <xdr:cNvSpPr txBox="1"/>
      </xdr:nvSpPr>
      <xdr:spPr>
        <a:xfrm>
          <a:off x="14020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08" name="楕円 407"/>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09" name="テキスト ボックス 408"/>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将来負担額に対し、充当可能額が上回るため、将来負担比率は計上されていない。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前年度と比較すると、将来負担比率は減少した。地方債現在高は増加しているものの、充当可能基金が増加したこと、公営企業債等繰入見込額が減少したことが将来負担比率の減少要因として挙げられる。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69,009
65,707
23.22
23,281,764
21,755,225
1,425,534
13,781,258
14,221,624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人件費は業務委託の拡充や指定管理者制度の導入により年々減少傾向にあったが、平成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年度には、消防広域化に伴い大幅に減少し、類似団体平均を下回った。なお、人件費は減少したが、補助費等において尾三消防組合負担金が平成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年度より新たに計上されている。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令和元年度は、前年度と比較してほぼ横ばいである。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34</xdr:row>
      <xdr:rowOff>165100</xdr:rowOff>
    </xdr:to>
    <xdr:cxnSp macro="">
      <xdr:nvCxnSpPr>
        <xdr:cNvPr id="66" name="直線コネクタ 65"/>
        <xdr:cNvCxnSpPr/>
      </xdr:nvCxnSpPr>
      <xdr:spPr>
        <a:xfrm flipV="1">
          <a:off x="3987800" y="5941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37</xdr:row>
      <xdr:rowOff>69850</xdr:rowOff>
    </xdr:to>
    <xdr:cxnSp macro="">
      <xdr:nvCxnSpPr>
        <xdr:cNvPr id="69" name="直線コネクタ 68"/>
        <xdr:cNvCxnSpPr/>
      </xdr:nvCxnSpPr>
      <xdr:spPr>
        <a:xfrm flipV="1">
          <a:off x="3098800" y="59944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123190</xdr:rowOff>
    </xdr:to>
    <xdr:cxnSp macro="">
      <xdr:nvCxnSpPr>
        <xdr:cNvPr id="72" name="直線コネクタ 71"/>
        <xdr:cNvCxnSpPr/>
      </xdr:nvCxnSpPr>
      <xdr:spPr>
        <a:xfrm flipV="1">
          <a:off x="2209800" y="641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35560</xdr:rowOff>
    </xdr:to>
    <xdr:cxnSp macro="">
      <xdr:nvCxnSpPr>
        <xdr:cNvPr id="75" name="直線コネクタ 74"/>
        <xdr:cNvCxnSpPr/>
      </xdr:nvCxnSpPr>
      <xdr:spPr>
        <a:xfrm flipV="1">
          <a:off x="1320800" y="6466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60960</xdr:rowOff>
    </xdr:from>
    <xdr:to>
      <xdr:col>24</xdr:col>
      <xdr:colOff>76200</xdr:colOff>
      <xdr:row>34</xdr:row>
      <xdr:rowOff>162560</xdr:rowOff>
    </xdr:to>
    <xdr:sp macro="" textlink="">
      <xdr:nvSpPr>
        <xdr:cNvPr id="85" name="楕円 84"/>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77487</xdr:rowOff>
    </xdr:from>
    <xdr:ext cx="762000" cy="259045"/>
    <xdr:sp macro="" textlink="">
      <xdr:nvSpPr>
        <xdr:cNvPr id="86" name="人件費該当値テキスト"/>
        <xdr:cNvSpPr txBox="1"/>
      </xdr:nvSpPr>
      <xdr:spPr>
        <a:xfrm>
          <a:off x="4914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令和元年度は新型コロナウイルス対策のためのプレミアム付商品券事業に係る運営業務委託料が新規であったこと。及び、平成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年度から令和元年度へ予算を繰り越し、令和元年度に購入をした全小中学校に設置するエアコンを備品購入したことなどにより、増加した。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16</xdr:row>
      <xdr:rowOff>159004</xdr:rowOff>
    </xdr:to>
    <xdr:cxnSp macro="">
      <xdr:nvCxnSpPr>
        <xdr:cNvPr id="125" name="直線コネクタ 124"/>
        <xdr:cNvCxnSpPr/>
      </xdr:nvCxnSpPr>
      <xdr:spPr>
        <a:xfrm>
          <a:off x="15671800" y="28747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131572</xdr:rowOff>
    </xdr:to>
    <xdr:cxnSp macro="">
      <xdr:nvCxnSpPr>
        <xdr:cNvPr id="128" name="直線コネクタ 127"/>
        <xdr:cNvCxnSpPr/>
      </xdr:nvCxnSpPr>
      <xdr:spPr>
        <a:xfrm>
          <a:off x="14782800" y="28107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159004</xdr:rowOff>
    </xdr:to>
    <xdr:cxnSp macro="">
      <xdr:nvCxnSpPr>
        <xdr:cNvPr id="131" name="直線コネクタ 130"/>
        <xdr:cNvCxnSpPr/>
      </xdr:nvCxnSpPr>
      <xdr:spPr>
        <a:xfrm flipV="1">
          <a:off x="13893800" y="28107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159004</xdr:rowOff>
    </xdr:to>
    <xdr:cxnSp macro="">
      <xdr:nvCxnSpPr>
        <xdr:cNvPr id="134" name="直線コネクタ 133"/>
        <xdr:cNvCxnSpPr/>
      </xdr:nvCxnSpPr>
      <xdr:spPr>
        <a:xfrm>
          <a:off x="13004800" y="28107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5" name="物件費該当値テキスト"/>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6" name="楕円 145"/>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47" name="テキスト ボックス 146"/>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8" name="楕円 147"/>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9" name="テキスト ボックス 148"/>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50" name="楕円 149"/>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51" name="テキスト ボックス 150"/>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103141</xdr:rowOff>
    </xdr:from>
    <xdr:ext cx="762000" cy="259045"/>
    <xdr:sp macro="" textlink="">
      <xdr:nvSpPr>
        <xdr:cNvPr id="153" name="テキスト ボックス 152"/>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年々増加傾向にあることから、資格審査等の適正化や資格要件の見直しを進め、適正な給付に努める。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19558</xdr:rowOff>
    </xdr:from>
    <xdr:to>
      <xdr:col>24</xdr:col>
      <xdr:colOff>25400</xdr:colOff>
      <xdr:row>59</xdr:row>
      <xdr:rowOff>46990</xdr:rowOff>
    </xdr:to>
    <xdr:cxnSp macro="">
      <xdr:nvCxnSpPr>
        <xdr:cNvPr id="184" name="直線コネクタ 183"/>
        <xdr:cNvCxnSpPr/>
      </xdr:nvCxnSpPr>
      <xdr:spPr>
        <a:xfrm>
          <a:off x="3987800" y="101351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19558</xdr:rowOff>
    </xdr:from>
    <xdr:to>
      <xdr:col>19</xdr:col>
      <xdr:colOff>187325</xdr:colOff>
      <xdr:row>59</xdr:row>
      <xdr:rowOff>28702</xdr:rowOff>
    </xdr:to>
    <xdr:cxnSp macro="">
      <xdr:nvCxnSpPr>
        <xdr:cNvPr id="187" name="直線コネクタ 186"/>
        <xdr:cNvCxnSpPr/>
      </xdr:nvCxnSpPr>
      <xdr:spPr>
        <a:xfrm flipV="1">
          <a:off x="3098800" y="10135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154432</xdr:rowOff>
    </xdr:from>
    <xdr:to>
      <xdr:col>15</xdr:col>
      <xdr:colOff>98425</xdr:colOff>
      <xdr:row>59</xdr:row>
      <xdr:rowOff>28702</xdr:rowOff>
    </xdr:to>
    <xdr:cxnSp macro="">
      <xdr:nvCxnSpPr>
        <xdr:cNvPr id="190" name="直線コネクタ 189"/>
        <xdr:cNvCxnSpPr/>
      </xdr:nvCxnSpPr>
      <xdr:spPr>
        <a:xfrm>
          <a:off x="2209800" y="10098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152146</xdr:rowOff>
    </xdr:from>
    <xdr:to>
      <xdr:col>11</xdr:col>
      <xdr:colOff>9525</xdr:colOff>
      <xdr:row>58</xdr:row>
      <xdr:rowOff>154432</xdr:rowOff>
    </xdr:to>
    <xdr:cxnSp macro="">
      <xdr:nvCxnSpPr>
        <xdr:cNvPr id="193" name="直線コネクタ 192"/>
        <xdr:cNvCxnSpPr/>
      </xdr:nvCxnSpPr>
      <xdr:spPr>
        <a:xfrm>
          <a:off x="1320800" y="99247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203" name="楕円 202"/>
        <xdr:cNvSpPr/>
      </xdr:nvSpPr>
      <xdr:spPr>
        <a:xfrm>
          <a:off x="4775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139717</xdr:rowOff>
    </xdr:from>
    <xdr:ext cx="762000" cy="259045"/>
    <xdr:sp macro="" textlink="">
      <xdr:nvSpPr>
        <xdr:cNvPr id="204" name="扶助費該当値テキスト"/>
        <xdr:cNvSpPr txBox="1"/>
      </xdr:nvSpPr>
      <xdr:spPr>
        <a:xfrm>
          <a:off x="4914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140208</xdr:rowOff>
    </xdr:from>
    <xdr:to>
      <xdr:col>20</xdr:col>
      <xdr:colOff>38100</xdr:colOff>
      <xdr:row>59</xdr:row>
      <xdr:rowOff>70358</xdr:rowOff>
    </xdr:to>
    <xdr:sp macro="" textlink="">
      <xdr:nvSpPr>
        <xdr:cNvPr id="205" name="楕円 204"/>
        <xdr:cNvSpPr/>
      </xdr:nvSpPr>
      <xdr:spPr>
        <a:xfrm>
          <a:off x="39370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55135</xdr:rowOff>
    </xdr:from>
    <xdr:ext cx="736600" cy="259045"/>
    <xdr:sp macro="" textlink="">
      <xdr:nvSpPr>
        <xdr:cNvPr id="206" name="テキスト ボックス 205"/>
        <xdr:cNvSpPr txBox="1"/>
      </xdr:nvSpPr>
      <xdr:spPr>
        <a:xfrm>
          <a:off x="3606800" y="1017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149352</xdr:rowOff>
    </xdr:from>
    <xdr:to>
      <xdr:col>15</xdr:col>
      <xdr:colOff>149225</xdr:colOff>
      <xdr:row>59</xdr:row>
      <xdr:rowOff>79502</xdr:rowOff>
    </xdr:to>
    <xdr:sp macro="" textlink="">
      <xdr:nvSpPr>
        <xdr:cNvPr id="207" name="楕円 206"/>
        <xdr:cNvSpPr/>
      </xdr:nvSpPr>
      <xdr:spPr>
        <a:xfrm>
          <a:off x="3048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64279</xdr:rowOff>
    </xdr:from>
    <xdr:ext cx="762000" cy="259045"/>
    <xdr:sp macro="" textlink="">
      <xdr:nvSpPr>
        <xdr:cNvPr id="208" name="テキスト ボックス 207"/>
        <xdr:cNvSpPr txBox="1"/>
      </xdr:nvSpPr>
      <xdr:spPr>
        <a:xfrm>
          <a:off x="2717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103632</xdr:rowOff>
    </xdr:from>
    <xdr:to>
      <xdr:col>11</xdr:col>
      <xdr:colOff>60325</xdr:colOff>
      <xdr:row>59</xdr:row>
      <xdr:rowOff>33782</xdr:rowOff>
    </xdr:to>
    <xdr:sp macro="" textlink="">
      <xdr:nvSpPr>
        <xdr:cNvPr id="209" name="楕円 208"/>
        <xdr:cNvSpPr/>
      </xdr:nvSpPr>
      <xdr:spPr>
        <a:xfrm>
          <a:off x="21590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18559</xdr:rowOff>
    </xdr:from>
    <xdr:ext cx="762000" cy="259045"/>
    <xdr:sp macro="" textlink="">
      <xdr:nvSpPr>
        <xdr:cNvPr id="210" name="テキスト ボックス 209"/>
        <xdr:cNvSpPr txBox="1"/>
      </xdr:nvSpPr>
      <xdr:spPr>
        <a:xfrm>
          <a:off x="1828800" y="1013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101346</xdr:rowOff>
    </xdr:from>
    <xdr:to>
      <xdr:col>6</xdr:col>
      <xdr:colOff>171450</xdr:colOff>
      <xdr:row>58</xdr:row>
      <xdr:rowOff>31496</xdr:rowOff>
    </xdr:to>
    <xdr:sp macro="" textlink="">
      <xdr:nvSpPr>
        <xdr:cNvPr id="211" name="楕円 210"/>
        <xdr:cNvSpPr/>
      </xdr:nvSpPr>
      <xdr:spPr>
        <a:xfrm>
          <a:off x="1270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16273</xdr:rowOff>
    </xdr:from>
    <xdr:ext cx="762000" cy="259045"/>
    <xdr:sp macro="" textlink="">
      <xdr:nvSpPr>
        <xdr:cNvPr id="212" name="テキスト ボックス 211"/>
        <xdr:cNvSpPr txBox="1"/>
      </xdr:nvSpPr>
      <xdr:spPr>
        <a:xfrm>
          <a:off x="939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％の内訳は、「（１）普通会計の状況（市町村）」シート中「性質別歳出の状況」表の「経常経費充当一般財源等」のとおり、維持補修費</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％、投資・出資金・貸出金</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％の大半を占める繰出金は、国民健康保険などの特別会計繰出金であり、繰出金は前年度比減少した。</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20320</xdr:rowOff>
    </xdr:to>
    <xdr:cxnSp macro="">
      <xdr:nvCxnSpPr>
        <xdr:cNvPr id="245" name="直線コネクタ 244"/>
        <xdr:cNvCxnSpPr/>
      </xdr:nvCxnSpPr>
      <xdr:spPr>
        <a:xfrm flipV="1">
          <a:off x="15671800" y="9598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20320</xdr:rowOff>
    </xdr:to>
    <xdr:cxnSp macro="">
      <xdr:nvCxnSpPr>
        <xdr:cNvPr id="248" name="直線コネクタ 247"/>
        <xdr:cNvCxnSpPr/>
      </xdr:nvCxnSpPr>
      <xdr:spPr>
        <a:xfrm>
          <a:off x="14782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35560</xdr:rowOff>
    </xdr:to>
    <xdr:cxnSp macro="">
      <xdr:nvCxnSpPr>
        <xdr:cNvPr id="251" name="直線コネクタ 250"/>
        <xdr:cNvCxnSpPr/>
      </xdr:nvCxnSpPr>
      <xdr:spPr>
        <a:xfrm flipV="1">
          <a:off x="13893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56</xdr:row>
      <xdr:rowOff>35560</xdr:rowOff>
    </xdr:to>
    <xdr:cxnSp macro="">
      <xdr:nvCxnSpPr>
        <xdr:cNvPr id="254" name="直線コネクタ 253"/>
        <xdr:cNvCxnSpPr/>
      </xdr:nvCxnSpPr>
      <xdr:spPr>
        <a:xfrm>
          <a:off x="13004800" y="9507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4" name="楕円 263"/>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5"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66" name="楕円 265"/>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67" name="テキスト ボックス 266"/>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8" name="楕円 267"/>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69" name="テキスト ボックス 268"/>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1" name="テキスト ボックス 270"/>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2" name="楕円 27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3" name="テキスト ボックス 272"/>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％減少した主な要因は、東部知多衛生組合負担金が減少したこと、及び、企業再投資促進補助金の申請が無かったことが挙げられる。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年度に増加しているのは、平成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年度から消防広域化に伴い、新たに尾三消防組合負担金が計上されたためである。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37</xdr:row>
      <xdr:rowOff>33274</xdr:rowOff>
    </xdr:to>
    <xdr:cxnSp macro="">
      <xdr:nvCxnSpPr>
        <xdr:cNvPr id="303" name="直線コネクタ 302"/>
        <xdr:cNvCxnSpPr/>
      </xdr:nvCxnSpPr>
      <xdr:spPr>
        <a:xfrm flipV="1">
          <a:off x="15671800" y="622604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37</xdr:row>
      <xdr:rowOff>33274</xdr:rowOff>
    </xdr:to>
    <xdr:cxnSp macro="">
      <xdr:nvCxnSpPr>
        <xdr:cNvPr id="306" name="直線コネクタ 305"/>
        <xdr:cNvCxnSpPr/>
      </xdr:nvCxnSpPr>
      <xdr:spPr>
        <a:xfrm>
          <a:off x="14782800" y="6088888"/>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88138</xdr:rowOff>
    </xdr:to>
    <xdr:cxnSp macro="">
      <xdr:nvCxnSpPr>
        <xdr:cNvPr id="309" name="直線コネクタ 308"/>
        <xdr:cNvCxnSpPr/>
      </xdr:nvCxnSpPr>
      <xdr:spPr>
        <a:xfrm>
          <a:off x="13893800" y="6043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88138</xdr:rowOff>
    </xdr:to>
    <xdr:cxnSp macro="">
      <xdr:nvCxnSpPr>
        <xdr:cNvPr id="312" name="直線コネクタ 311"/>
        <xdr:cNvCxnSpPr/>
      </xdr:nvCxnSpPr>
      <xdr:spPr>
        <a:xfrm flipV="1">
          <a:off x="13004800" y="6043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2" name="楕円 321"/>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3"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4" name="楕円 323"/>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5" name="テキスト ボックス 324"/>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26" name="楕円 325"/>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27" name="テキスト ボックス 326"/>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28" name="楕円 327"/>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29" name="テキスト ボックス 328"/>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0" name="楕円 329"/>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1" name="テキスト ボックス 330"/>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今後も起債については、交付税算入のある事業の選択に注力するとともに、一部事務組合への負担金支払い増加や公共施設の更新に備え、財政調整基金積立額を適切に維持しながら、臨時財政対策債等において状況変化に対応し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152146</xdr:rowOff>
    </xdr:to>
    <xdr:cxnSp macro="">
      <xdr:nvCxnSpPr>
        <xdr:cNvPr id="361" name="直線コネクタ 360"/>
        <xdr:cNvCxnSpPr/>
      </xdr:nvCxnSpPr>
      <xdr:spPr>
        <a:xfrm flipV="1">
          <a:off x="3987800" y="129971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143002</xdr:rowOff>
    </xdr:from>
    <xdr:to>
      <xdr:col>19</xdr:col>
      <xdr:colOff>187325</xdr:colOff>
      <xdr:row>75</xdr:row>
      <xdr:rowOff>152146</xdr:rowOff>
    </xdr:to>
    <xdr:cxnSp macro="">
      <xdr:nvCxnSpPr>
        <xdr:cNvPr id="364" name="直線コネクタ 363"/>
        <xdr:cNvCxnSpPr/>
      </xdr:nvCxnSpPr>
      <xdr:spPr>
        <a:xfrm>
          <a:off x="3098800" y="13001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143002</xdr:rowOff>
    </xdr:from>
    <xdr:to>
      <xdr:col>15</xdr:col>
      <xdr:colOff>98425</xdr:colOff>
      <xdr:row>75</xdr:row>
      <xdr:rowOff>143002</xdr:rowOff>
    </xdr:to>
    <xdr:cxnSp macro="">
      <xdr:nvCxnSpPr>
        <xdr:cNvPr id="367" name="直線コネクタ 366"/>
        <xdr:cNvCxnSpPr/>
      </xdr:nvCxnSpPr>
      <xdr:spPr>
        <a:xfrm>
          <a:off x="2209800" y="13001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143002</xdr:rowOff>
    </xdr:to>
    <xdr:cxnSp macro="">
      <xdr:nvCxnSpPr>
        <xdr:cNvPr id="370" name="直線コネクタ 369"/>
        <xdr:cNvCxnSpPr/>
      </xdr:nvCxnSpPr>
      <xdr:spPr>
        <a:xfrm>
          <a:off x="1320800" y="12983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0" name="楕円 379"/>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1"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101346</xdr:rowOff>
    </xdr:from>
    <xdr:to>
      <xdr:col>20</xdr:col>
      <xdr:colOff>38100</xdr:colOff>
      <xdr:row>76</xdr:row>
      <xdr:rowOff>31496</xdr:rowOff>
    </xdr:to>
    <xdr:sp macro="" textlink="">
      <xdr:nvSpPr>
        <xdr:cNvPr id="382" name="楕円 381"/>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83" name="テキスト ボックス 382"/>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92202</xdr:rowOff>
    </xdr:from>
    <xdr:to>
      <xdr:col>15</xdr:col>
      <xdr:colOff>149225</xdr:colOff>
      <xdr:row>76</xdr:row>
      <xdr:rowOff>22352</xdr:rowOff>
    </xdr:to>
    <xdr:sp macro="" textlink="">
      <xdr:nvSpPr>
        <xdr:cNvPr id="384" name="楕円 383"/>
        <xdr:cNvSpPr/>
      </xdr:nvSpPr>
      <xdr:spPr>
        <a:xfrm>
          <a:off x="3048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32529</xdr:rowOff>
    </xdr:from>
    <xdr:ext cx="762000" cy="259045"/>
    <xdr:sp macro="" textlink="">
      <xdr:nvSpPr>
        <xdr:cNvPr id="385" name="テキスト ボックス 384"/>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92202</xdr:rowOff>
    </xdr:from>
    <xdr:to>
      <xdr:col>11</xdr:col>
      <xdr:colOff>60325</xdr:colOff>
      <xdr:row>76</xdr:row>
      <xdr:rowOff>22352</xdr:rowOff>
    </xdr:to>
    <xdr:sp macro="" textlink="">
      <xdr:nvSpPr>
        <xdr:cNvPr id="386" name="楕円 385"/>
        <xdr:cNvSpPr/>
      </xdr:nvSpPr>
      <xdr:spPr>
        <a:xfrm>
          <a:off x="2159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32529</xdr:rowOff>
    </xdr:from>
    <xdr:ext cx="762000" cy="259045"/>
    <xdr:sp macro="" textlink="">
      <xdr:nvSpPr>
        <xdr:cNvPr id="387" name="テキスト ボックス 386"/>
        <xdr:cNvSpPr txBox="1"/>
      </xdr:nvSpPr>
      <xdr:spPr>
        <a:xfrm>
          <a:off x="1828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88" name="楕円 387"/>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89" name="テキスト ボックス 388"/>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％の内訳は、人件費</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％、その他</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公債費以外が前年度比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％減少したのは、東部知多衛生組合負担金が減少したこと、及び、企業再投資促進補助金の申請が無かったことにより、補助費等が減少したことが主な要因として挙げられる。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16511</xdr:rowOff>
    </xdr:from>
    <xdr:to>
      <xdr:col>82</xdr:col>
      <xdr:colOff>107950</xdr:colOff>
      <xdr:row>76</xdr:row>
      <xdr:rowOff>157480</xdr:rowOff>
    </xdr:to>
    <xdr:cxnSp macro="">
      <xdr:nvCxnSpPr>
        <xdr:cNvPr id="422" name="直線コネクタ 421"/>
        <xdr:cNvCxnSpPr/>
      </xdr:nvCxnSpPr>
      <xdr:spPr>
        <a:xfrm flipV="1">
          <a:off x="15671800" y="13046711"/>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76</xdr:row>
      <xdr:rowOff>157480</xdr:rowOff>
    </xdr:to>
    <xdr:cxnSp macro="">
      <xdr:nvCxnSpPr>
        <xdr:cNvPr id="425" name="直線コネクタ 424"/>
        <xdr:cNvCxnSpPr/>
      </xdr:nvCxnSpPr>
      <xdr:spPr>
        <a:xfrm>
          <a:off x="14782800" y="13119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76</xdr:row>
      <xdr:rowOff>119380</xdr:rowOff>
    </xdr:to>
    <xdr:cxnSp macro="">
      <xdr:nvCxnSpPr>
        <xdr:cNvPr id="428" name="直線コネクタ 427"/>
        <xdr:cNvCxnSpPr/>
      </xdr:nvCxnSpPr>
      <xdr:spPr>
        <a:xfrm flipV="1">
          <a:off x="13893800" y="1311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24130</xdr:rowOff>
    </xdr:from>
    <xdr:to>
      <xdr:col>69</xdr:col>
      <xdr:colOff>92075</xdr:colOff>
      <xdr:row>76</xdr:row>
      <xdr:rowOff>119380</xdr:rowOff>
    </xdr:to>
    <xdr:cxnSp macro="">
      <xdr:nvCxnSpPr>
        <xdr:cNvPr id="431" name="直線コネクタ 430"/>
        <xdr:cNvCxnSpPr/>
      </xdr:nvCxnSpPr>
      <xdr:spPr>
        <a:xfrm>
          <a:off x="13004800" y="130543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137160</xdr:rowOff>
    </xdr:from>
    <xdr:to>
      <xdr:col>82</xdr:col>
      <xdr:colOff>158750</xdr:colOff>
      <xdr:row>76</xdr:row>
      <xdr:rowOff>67311</xdr:rowOff>
    </xdr:to>
    <xdr:sp macro="" textlink="">
      <xdr:nvSpPr>
        <xdr:cNvPr id="441" name="楕円 440"/>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153687</xdr:rowOff>
    </xdr:from>
    <xdr:ext cx="762000" cy="259045"/>
    <xdr:sp macro="" textlink="">
      <xdr:nvSpPr>
        <xdr:cNvPr id="442" name="公債費以外該当値テキスト"/>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43" name="楕円 442"/>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44" name="テキスト ボックス 443"/>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45" name="楕円 444"/>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6" name="テキスト ボックス 445"/>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68580</xdr:rowOff>
    </xdr:from>
    <xdr:to>
      <xdr:col>69</xdr:col>
      <xdr:colOff>142875</xdr:colOff>
      <xdr:row>76</xdr:row>
      <xdr:rowOff>170180</xdr:rowOff>
    </xdr:to>
    <xdr:sp macro="" textlink="">
      <xdr:nvSpPr>
        <xdr:cNvPr id="447" name="楕円 446"/>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8" name="テキスト ボックス 447"/>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144780</xdr:rowOff>
    </xdr:from>
    <xdr:to>
      <xdr:col>65</xdr:col>
      <xdr:colOff>53975</xdr:colOff>
      <xdr:row>76</xdr:row>
      <xdr:rowOff>74930</xdr:rowOff>
    </xdr:to>
    <xdr:sp macro="" textlink="">
      <xdr:nvSpPr>
        <xdr:cNvPr id="449" name="楕円 448"/>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59707</xdr:rowOff>
    </xdr:from>
    <xdr:ext cx="762000" cy="259045"/>
    <xdr:sp macro="" textlink="">
      <xdr:nvSpPr>
        <xdr:cNvPr id="450" name="テキスト ボックス 449"/>
        <xdr:cNvSpPr txBox="1"/>
      </xdr:nvSpPr>
      <xdr:spPr>
        <a:xfrm>
          <a:off x="12623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123092</xdr:rowOff>
    </xdr:from>
    <xdr:to>
      <xdr:col>29</xdr:col>
      <xdr:colOff>127000</xdr:colOff>
      <xdr:row>18</xdr:row>
      <xdr:rowOff>138359</xdr:rowOff>
    </xdr:to>
    <xdr:cxnSp macro="">
      <xdr:nvCxnSpPr>
        <xdr:cNvPr id="52" name="直線コネクタ 51"/>
        <xdr:cNvCxnSpPr/>
      </xdr:nvCxnSpPr>
      <xdr:spPr bwMode="auto">
        <a:xfrm>
          <a:off x="5003800" y="3256817"/>
          <a:ext cx="647700" cy="15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123092</xdr:rowOff>
    </xdr:from>
    <xdr:to>
      <xdr:col>26</xdr:col>
      <xdr:colOff>50800</xdr:colOff>
      <xdr:row>18</xdr:row>
      <xdr:rowOff>149446</xdr:rowOff>
    </xdr:to>
    <xdr:cxnSp macro="">
      <xdr:nvCxnSpPr>
        <xdr:cNvPr id="55" name="直線コネクタ 54"/>
        <xdr:cNvCxnSpPr/>
      </xdr:nvCxnSpPr>
      <xdr:spPr bwMode="auto">
        <a:xfrm flipV="1">
          <a:off x="4305300" y="3256817"/>
          <a:ext cx="698500" cy="2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149446</xdr:rowOff>
    </xdr:from>
    <xdr:to>
      <xdr:col>22</xdr:col>
      <xdr:colOff>114300</xdr:colOff>
      <xdr:row>18</xdr:row>
      <xdr:rowOff>169220</xdr:rowOff>
    </xdr:to>
    <xdr:cxnSp macro="">
      <xdr:nvCxnSpPr>
        <xdr:cNvPr id="58" name="直線コネクタ 57"/>
        <xdr:cNvCxnSpPr/>
      </xdr:nvCxnSpPr>
      <xdr:spPr bwMode="auto">
        <a:xfrm flipV="1">
          <a:off x="3606800" y="3283171"/>
          <a:ext cx="698500" cy="1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139780</xdr:rowOff>
    </xdr:from>
    <xdr:to>
      <xdr:col>18</xdr:col>
      <xdr:colOff>177800</xdr:colOff>
      <xdr:row>18</xdr:row>
      <xdr:rowOff>169220</xdr:rowOff>
    </xdr:to>
    <xdr:cxnSp macro="">
      <xdr:nvCxnSpPr>
        <xdr:cNvPr id="61" name="直線コネクタ 60"/>
        <xdr:cNvCxnSpPr/>
      </xdr:nvCxnSpPr>
      <xdr:spPr bwMode="auto">
        <a:xfrm>
          <a:off x="2908300" y="3273505"/>
          <a:ext cx="698500" cy="29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87559</xdr:rowOff>
    </xdr:from>
    <xdr:to>
      <xdr:col>29</xdr:col>
      <xdr:colOff>177800</xdr:colOff>
      <xdr:row>19</xdr:row>
      <xdr:rowOff>17709</xdr:rowOff>
    </xdr:to>
    <xdr:sp macro="" textlink="">
      <xdr:nvSpPr>
        <xdr:cNvPr id="71" name="楕円 70"/>
        <xdr:cNvSpPr/>
      </xdr:nvSpPr>
      <xdr:spPr bwMode="auto">
        <a:xfrm>
          <a:off x="5600700" y="322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59636</xdr:rowOff>
    </xdr:from>
    <xdr:ext cx="762000" cy="259045"/>
    <xdr:sp macro="" textlink="">
      <xdr:nvSpPr>
        <xdr:cNvPr id="72" name="人口1人当たり決算額の推移該当値テキスト130"/>
        <xdr:cNvSpPr txBox="1"/>
      </xdr:nvSpPr>
      <xdr:spPr>
        <a:xfrm>
          <a:off x="5740400" y="319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72292</xdr:rowOff>
    </xdr:from>
    <xdr:to>
      <xdr:col>26</xdr:col>
      <xdr:colOff>101600</xdr:colOff>
      <xdr:row>19</xdr:row>
      <xdr:rowOff>2442</xdr:rowOff>
    </xdr:to>
    <xdr:sp macro="" textlink="">
      <xdr:nvSpPr>
        <xdr:cNvPr id="73" name="楕円 72"/>
        <xdr:cNvSpPr/>
      </xdr:nvSpPr>
      <xdr:spPr bwMode="auto">
        <a:xfrm>
          <a:off x="4953000" y="320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158669</xdr:rowOff>
    </xdr:from>
    <xdr:ext cx="736600" cy="259045"/>
    <xdr:sp macro="" textlink="">
      <xdr:nvSpPr>
        <xdr:cNvPr id="74" name="テキスト ボックス 73"/>
        <xdr:cNvSpPr txBox="1"/>
      </xdr:nvSpPr>
      <xdr:spPr>
        <a:xfrm>
          <a:off x="4622800" y="32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98646</xdr:rowOff>
    </xdr:from>
    <xdr:to>
      <xdr:col>22</xdr:col>
      <xdr:colOff>165100</xdr:colOff>
      <xdr:row>19</xdr:row>
      <xdr:rowOff>28796</xdr:rowOff>
    </xdr:to>
    <xdr:sp macro="" textlink="">
      <xdr:nvSpPr>
        <xdr:cNvPr id="75" name="楕円 74"/>
        <xdr:cNvSpPr/>
      </xdr:nvSpPr>
      <xdr:spPr bwMode="auto">
        <a:xfrm>
          <a:off x="4254500" y="323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13573</xdr:rowOff>
    </xdr:from>
    <xdr:ext cx="762000" cy="259045"/>
    <xdr:sp macro="" textlink="">
      <xdr:nvSpPr>
        <xdr:cNvPr id="76" name="テキスト ボックス 75"/>
        <xdr:cNvSpPr txBox="1"/>
      </xdr:nvSpPr>
      <xdr:spPr>
        <a:xfrm>
          <a:off x="3924300" y="331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118420</xdr:rowOff>
    </xdr:from>
    <xdr:to>
      <xdr:col>19</xdr:col>
      <xdr:colOff>38100</xdr:colOff>
      <xdr:row>19</xdr:row>
      <xdr:rowOff>48570</xdr:rowOff>
    </xdr:to>
    <xdr:sp macro="" textlink="">
      <xdr:nvSpPr>
        <xdr:cNvPr id="77" name="楕円 76"/>
        <xdr:cNvSpPr/>
      </xdr:nvSpPr>
      <xdr:spPr bwMode="auto">
        <a:xfrm>
          <a:off x="3556000" y="325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33347</xdr:rowOff>
    </xdr:from>
    <xdr:ext cx="762000" cy="259045"/>
    <xdr:sp macro="" textlink="">
      <xdr:nvSpPr>
        <xdr:cNvPr id="78" name="テキスト ボックス 77"/>
        <xdr:cNvSpPr txBox="1"/>
      </xdr:nvSpPr>
      <xdr:spPr>
        <a:xfrm>
          <a:off x="3225800" y="33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88980</xdr:rowOff>
    </xdr:from>
    <xdr:to>
      <xdr:col>15</xdr:col>
      <xdr:colOff>101600</xdr:colOff>
      <xdr:row>19</xdr:row>
      <xdr:rowOff>19130</xdr:rowOff>
    </xdr:to>
    <xdr:sp macro="" textlink="">
      <xdr:nvSpPr>
        <xdr:cNvPr id="79" name="楕円 78"/>
        <xdr:cNvSpPr/>
      </xdr:nvSpPr>
      <xdr:spPr bwMode="auto">
        <a:xfrm>
          <a:off x="2857500" y="322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3907</xdr:rowOff>
    </xdr:from>
    <xdr:ext cx="762000" cy="259045"/>
    <xdr:sp macro="" textlink="">
      <xdr:nvSpPr>
        <xdr:cNvPr id="80" name="テキスト ボックス 79"/>
        <xdr:cNvSpPr txBox="1"/>
      </xdr:nvSpPr>
      <xdr:spPr>
        <a:xfrm>
          <a:off x="2527300" y="330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146627</xdr:rowOff>
    </xdr:from>
    <xdr:to>
      <xdr:col>29</xdr:col>
      <xdr:colOff>127000</xdr:colOff>
      <xdr:row>37</xdr:row>
      <xdr:rowOff>199336</xdr:rowOff>
    </xdr:to>
    <xdr:cxnSp macro="">
      <xdr:nvCxnSpPr>
        <xdr:cNvPr id="115" name="直線コネクタ 114"/>
        <xdr:cNvCxnSpPr/>
      </xdr:nvCxnSpPr>
      <xdr:spPr bwMode="auto">
        <a:xfrm>
          <a:off x="5003800" y="7271327"/>
          <a:ext cx="647700" cy="52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118705</xdr:rowOff>
    </xdr:from>
    <xdr:to>
      <xdr:col>26</xdr:col>
      <xdr:colOff>50800</xdr:colOff>
      <xdr:row>37</xdr:row>
      <xdr:rowOff>146627</xdr:rowOff>
    </xdr:to>
    <xdr:cxnSp macro="">
      <xdr:nvCxnSpPr>
        <xdr:cNvPr id="118" name="直線コネクタ 117"/>
        <xdr:cNvCxnSpPr/>
      </xdr:nvCxnSpPr>
      <xdr:spPr bwMode="auto">
        <a:xfrm>
          <a:off x="4305300" y="7243405"/>
          <a:ext cx="698500" cy="2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118705</xdr:rowOff>
    </xdr:from>
    <xdr:to>
      <xdr:col>22</xdr:col>
      <xdr:colOff>114300</xdr:colOff>
      <xdr:row>37</xdr:row>
      <xdr:rowOff>154138</xdr:rowOff>
    </xdr:to>
    <xdr:cxnSp macro="">
      <xdr:nvCxnSpPr>
        <xdr:cNvPr id="121" name="直線コネクタ 120"/>
        <xdr:cNvCxnSpPr/>
      </xdr:nvCxnSpPr>
      <xdr:spPr bwMode="auto">
        <a:xfrm flipV="1">
          <a:off x="3606800" y="7243405"/>
          <a:ext cx="698500" cy="3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154138</xdr:rowOff>
    </xdr:from>
    <xdr:to>
      <xdr:col>18</xdr:col>
      <xdr:colOff>177800</xdr:colOff>
      <xdr:row>37</xdr:row>
      <xdr:rowOff>158253</xdr:rowOff>
    </xdr:to>
    <xdr:cxnSp macro="">
      <xdr:nvCxnSpPr>
        <xdr:cNvPr id="124" name="直線コネクタ 123"/>
        <xdr:cNvCxnSpPr/>
      </xdr:nvCxnSpPr>
      <xdr:spPr bwMode="auto">
        <a:xfrm flipV="1">
          <a:off x="2908300" y="7278838"/>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148536</xdr:rowOff>
    </xdr:from>
    <xdr:to>
      <xdr:col>29</xdr:col>
      <xdr:colOff>177800</xdr:colOff>
      <xdr:row>37</xdr:row>
      <xdr:rowOff>250136</xdr:rowOff>
    </xdr:to>
    <xdr:sp macro="" textlink="">
      <xdr:nvSpPr>
        <xdr:cNvPr id="134" name="楕円 133"/>
        <xdr:cNvSpPr/>
      </xdr:nvSpPr>
      <xdr:spPr bwMode="auto">
        <a:xfrm>
          <a:off x="5600700" y="727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57113</xdr:rowOff>
    </xdr:from>
    <xdr:ext cx="762000" cy="259045"/>
    <xdr:sp macro="" textlink="">
      <xdr:nvSpPr>
        <xdr:cNvPr id="135" name="人口1人当たり決算額の推移該当値テキスト445"/>
        <xdr:cNvSpPr txBox="1"/>
      </xdr:nvSpPr>
      <xdr:spPr>
        <a:xfrm>
          <a:off x="5740400" y="718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95827</xdr:rowOff>
    </xdr:from>
    <xdr:to>
      <xdr:col>26</xdr:col>
      <xdr:colOff>101600</xdr:colOff>
      <xdr:row>37</xdr:row>
      <xdr:rowOff>197427</xdr:rowOff>
    </xdr:to>
    <xdr:sp macro="" textlink="">
      <xdr:nvSpPr>
        <xdr:cNvPr id="136" name="楕円 135"/>
        <xdr:cNvSpPr/>
      </xdr:nvSpPr>
      <xdr:spPr bwMode="auto">
        <a:xfrm>
          <a:off x="4953000" y="7220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182204</xdr:rowOff>
    </xdr:from>
    <xdr:ext cx="736600" cy="259045"/>
    <xdr:sp macro="" textlink="">
      <xdr:nvSpPr>
        <xdr:cNvPr id="137" name="テキスト ボックス 136"/>
        <xdr:cNvSpPr txBox="1"/>
      </xdr:nvSpPr>
      <xdr:spPr>
        <a:xfrm>
          <a:off x="4622800" y="730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67905</xdr:rowOff>
    </xdr:from>
    <xdr:to>
      <xdr:col>22</xdr:col>
      <xdr:colOff>165100</xdr:colOff>
      <xdr:row>37</xdr:row>
      <xdr:rowOff>169505</xdr:rowOff>
    </xdr:to>
    <xdr:sp macro="" textlink="">
      <xdr:nvSpPr>
        <xdr:cNvPr id="138" name="楕円 137"/>
        <xdr:cNvSpPr/>
      </xdr:nvSpPr>
      <xdr:spPr bwMode="auto">
        <a:xfrm>
          <a:off x="4254500" y="7192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154282</xdr:rowOff>
    </xdr:from>
    <xdr:ext cx="762000" cy="259045"/>
    <xdr:sp macro="" textlink="">
      <xdr:nvSpPr>
        <xdr:cNvPr id="139" name="テキスト ボックス 138"/>
        <xdr:cNvSpPr txBox="1"/>
      </xdr:nvSpPr>
      <xdr:spPr>
        <a:xfrm>
          <a:off x="3924300" y="727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103338</xdr:rowOff>
    </xdr:from>
    <xdr:to>
      <xdr:col>19</xdr:col>
      <xdr:colOff>38100</xdr:colOff>
      <xdr:row>37</xdr:row>
      <xdr:rowOff>204938</xdr:rowOff>
    </xdr:to>
    <xdr:sp macro="" textlink="">
      <xdr:nvSpPr>
        <xdr:cNvPr id="140" name="楕円 139"/>
        <xdr:cNvSpPr/>
      </xdr:nvSpPr>
      <xdr:spPr bwMode="auto">
        <a:xfrm>
          <a:off x="3556000" y="722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189715</xdr:rowOff>
    </xdr:from>
    <xdr:ext cx="762000" cy="259045"/>
    <xdr:sp macro="" textlink="">
      <xdr:nvSpPr>
        <xdr:cNvPr id="141" name="テキスト ボックス 140"/>
        <xdr:cNvSpPr txBox="1"/>
      </xdr:nvSpPr>
      <xdr:spPr>
        <a:xfrm>
          <a:off x="3225800" y="731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107453</xdr:rowOff>
    </xdr:from>
    <xdr:to>
      <xdr:col>15</xdr:col>
      <xdr:colOff>101600</xdr:colOff>
      <xdr:row>37</xdr:row>
      <xdr:rowOff>209053</xdr:rowOff>
    </xdr:to>
    <xdr:sp macro="" textlink="">
      <xdr:nvSpPr>
        <xdr:cNvPr id="142" name="楕円 141"/>
        <xdr:cNvSpPr/>
      </xdr:nvSpPr>
      <xdr:spPr bwMode="auto">
        <a:xfrm>
          <a:off x="2857500" y="723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193830</xdr:rowOff>
    </xdr:from>
    <xdr:ext cx="762000" cy="259045"/>
    <xdr:sp macro="" textlink="">
      <xdr:nvSpPr>
        <xdr:cNvPr id="143" name="テキスト ボックス 142"/>
        <xdr:cNvSpPr txBox="1"/>
      </xdr:nvSpPr>
      <xdr:spPr>
        <a:xfrm>
          <a:off x="2527300" y="731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69,009
65,707
23.22
23,281,764
21,755,225
1,425,534
13,781,258
14,221,624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162057</xdr:rowOff>
    </xdr:from>
    <xdr:to>
      <xdr:col>24</xdr:col>
      <xdr:colOff>63500</xdr:colOff>
      <xdr:row>37</xdr:row>
      <xdr:rowOff>165120</xdr:rowOff>
    </xdr:to>
    <xdr:cxnSp macro="">
      <xdr:nvCxnSpPr>
        <xdr:cNvPr id="59" name="直線コネクタ 58"/>
        <xdr:cNvCxnSpPr/>
      </xdr:nvCxnSpPr>
      <xdr:spPr>
        <a:xfrm>
          <a:off x="3797300" y="6505707"/>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125047</xdr:rowOff>
    </xdr:from>
    <xdr:to>
      <xdr:col>19</xdr:col>
      <xdr:colOff>177800</xdr:colOff>
      <xdr:row>37</xdr:row>
      <xdr:rowOff>162057</xdr:rowOff>
    </xdr:to>
    <xdr:cxnSp macro="">
      <xdr:nvCxnSpPr>
        <xdr:cNvPr id="62" name="直線コネクタ 61"/>
        <xdr:cNvCxnSpPr/>
      </xdr:nvCxnSpPr>
      <xdr:spPr>
        <a:xfrm>
          <a:off x="2908300" y="6297247"/>
          <a:ext cx="889000" cy="20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125047</xdr:rowOff>
    </xdr:from>
    <xdr:to>
      <xdr:col>15</xdr:col>
      <xdr:colOff>50800</xdr:colOff>
      <xdr:row>36</xdr:row>
      <xdr:rowOff>143380</xdr:rowOff>
    </xdr:to>
    <xdr:cxnSp macro="">
      <xdr:nvCxnSpPr>
        <xdr:cNvPr id="65" name="直線コネクタ 64"/>
        <xdr:cNvCxnSpPr/>
      </xdr:nvCxnSpPr>
      <xdr:spPr>
        <a:xfrm flipV="1">
          <a:off x="2019300" y="6297247"/>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120269</xdr:rowOff>
    </xdr:from>
    <xdr:to>
      <xdr:col>10</xdr:col>
      <xdr:colOff>114300</xdr:colOff>
      <xdr:row>36</xdr:row>
      <xdr:rowOff>143380</xdr:rowOff>
    </xdr:to>
    <xdr:cxnSp macro="">
      <xdr:nvCxnSpPr>
        <xdr:cNvPr id="68" name="直線コネクタ 67"/>
        <xdr:cNvCxnSpPr/>
      </xdr:nvCxnSpPr>
      <xdr:spPr>
        <a:xfrm>
          <a:off x="1130300" y="6292469"/>
          <a:ext cx="889000" cy="2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114320</xdr:rowOff>
    </xdr:from>
    <xdr:to>
      <xdr:col>24</xdr:col>
      <xdr:colOff>114300</xdr:colOff>
      <xdr:row>38</xdr:row>
      <xdr:rowOff>44470</xdr:rowOff>
    </xdr:to>
    <xdr:sp macro="" textlink="">
      <xdr:nvSpPr>
        <xdr:cNvPr id="78" name="楕円 77"/>
        <xdr:cNvSpPr/>
      </xdr:nvSpPr>
      <xdr:spPr>
        <a:xfrm>
          <a:off x="4584700" y="64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92747</xdr:rowOff>
    </xdr:from>
    <xdr:ext cx="534377" cy="259045"/>
    <xdr:sp macro="" textlink="">
      <xdr:nvSpPr>
        <xdr:cNvPr id="79" name="人件費該当値テキスト"/>
        <xdr:cNvSpPr txBox="1"/>
      </xdr:nvSpPr>
      <xdr:spPr>
        <a:xfrm>
          <a:off x="4686300" y="643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111257</xdr:rowOff>
    </xdr:from>
    <xdr:to>
      <xdr:col>20</xdr:col>
      <xdr:colOff>38100</xdr:colOff>
      <xdr:row>38</xdr:row>
      <xdr:rowOff>41407</xdr:rowOff>
    </xdr:to>
    <xdr:sp macro="" textlink="">
      <xdr:nvSpPr>
        <xdr:cNvPr id="80" name="楕円 79"/>
        <xdr:cNvSpPr/>
      </xdr:nvSpPr>
      <xdr:spPr>
        <a:xfrm>
          <a:off x="3746500" y="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32534</xdr:rowOff>
    </xdr:from>
    <xdr:ext cx="534377" cy="259045"/>
    <xdr:sp macro="" textlink="">
      <xdr:nvSpPr>
        <xdr:cNvPr id="81" name="テキスト ボックス 80"/>
        <xdr:cNvSpPr txBox="1"/>
      </xdr:nvSpPr>
      <xdr:spPr>
        <a:xfrm>
          <a:off x="3530111" y="65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74247</xdr:rowOff>
    </xdr:from>
    <xdr:to>
      <xdr:col>15</xdr:col>
      <xdr:colOff>101600</xdr:colOff>
      <xdr:row>37</xdr:row>
      <xdr:rowOff>4397</xdr:rowOff>
    </xdr:to>
    <xdr:sp macro="" textlink="">
      <xdr:nvSpPr>
        <xdr:cNvPr id="82" name="楕円 81"/>
        <xdr:cNvSpPr/>
      </xdr:nvSpPr>
      <xdr:spPr>
        <a:xfrm>
          <a:off x="2857500" y="624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166974</xdr:rowOff>
    </xdr:from>
    <xdr:ext cx="534377" cy="259045"/>
    <xdr:sp macro="" textlink="">
      <xdr:nvSpPr>
        <xdr:cNvPr id="83" name="テキスト ボックス 82"/>
        <xdr:cNvSpPr txBox="1"/>
      </xdr:nvSpPr>
      <xdr:spPr>
        <a:xfrm>
          <a:off x="2641111" y="633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92580</xdr:rowOff>
    </xdr:from>
    <xdr:to>
      <xdr:col>10</xdr:col>
      <xdr:colOff>165100</xdr:colOff>
      <xdr:row>37</xdr:row>
      <xdr:rowOff>22730</xdr:rowOff>
    </xdr:to>
    <xdr:sp macro="" textlink="">
      <xdr:nvSpPr>
        <xdr:cNvPr id="84" name="楕円 83"/>
        <xdr:cNvSpPr/>
      </xdr:nvSpPr>
      <xdr:spPr>
        <a:xfrm>
          <a:off x="1968500" y="62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13857</xdr:rowOff>
    </xdr:from>
    <xdr:ext cx="534377" cy="259045"/>
    <xdr:sp macro="" textlink="">
      <xdr:nvSpPr>
        <xdr:cNvPr id="85" name="テキスト ボックス 84"/>
        <xdr:cNvSpPr txBox="1"/>
      </xdr:nvSpPr>
      <xdr:spPr>
        <a:xfrm>
          <a:off x="1752111" y="635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69469</xdr:rowOff>
    </xdr:from>
    <xdr:to>
      <xdr:col>6</xdr:col>
      <xdr:colOff>38100</xdr:colOff>
      <xdr:row>36</xdr:row>
      <xdr:rowOff>171069</xdr:rowOff>
    </xdr:to>
    <xdr:sp macro="" textlink="">
      <xdr:nvSpPr>
        <xdr:cNvPr id="86" name="楕円 85"/>
        <xdr:cNvSpPr/>
      </xdr:nvSpPr>
      <xdr:spPr>
        <a:xfrm>
          <a:off x="1079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162196</xdr:rowOff>
    </xdr:from>
    <xdr:ext cx="534377" cy="259045"/>
    <xdr:sp macro="" textlink="">
      <xdr:nvSpPr>
        <xdr:cNvPr id="87" name="テキスト ボックス 86"/>
        <xdr:cNvSpPr txBox="1"/>
      </xdr:nvSpPr>
      <xdr:spPr>
        <a:xfrm>
          <a:off x="863111" y="63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6383</xdr:rowOff>
    </xdr:from>
    <xdr:to>
      <xdr:col>24</xdr:col>
      <xdr:colOff>63500</xdr:colOff>
      <xdr:row>58</xdr:row>
      <xdr:rowOff>30059</xdr:rowOff>
    </xdr:to>
    <xdr:cxnSp macro="">
      <xdr:nvCxnSpPr>
        <xdr:cNvPr id="119" name="直線コネクタ 118"/>
        <xdr:cNvCxnSpPr/>
      </xdr:nvCxnSpPr>
      <xdr:spPr>
        <a:xfrm flipV="1">
          <a:off x="3797300" y="9950483"/>
          <a:ext cx="8382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30059</xdr:rowOff>
    </xdr:from>
    <xdr:to>
      <xdr:col>19</xdr:col>
      <xdr:colOff>177800</xdr:colOff>
      <xdr:row>58</xdr:row>
      <xdr:rowOff>58438</xdr:rowOff>
    </xdr:to>
    <xdr:cxnSp macro="">
      <xdr:nvCxnSpPr>
        <xdr:cNvPr id="122" name="直線コネクタ 121"/>
        <xdr:cNvCxnSpPr/>
      </xdr:nvCxnSpPr>
      <xdr:spPr>
        <a:xfrm flipV="1">
          <a:off x="2908300" y="9974159"/>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55564</xdr:rowOff>
    </xdr:from>
    <xdr:to>
      <xdr:col>15</xdr:col>
      <xdr:colOff>50800</xdr:colOff>
      <xdr:row>58</xdr:row>
      <xdr:rowOff>58438</xdr:rowOff>
    </xdr:to>
    <xdr:cxnSp macro="">
      <xdr:nvCxnSpPr>
        <xdr:cNvPr id="125" name="直線コネクタ 124"/>
        <xdr:cNvCxnSpPr/>
      </xdr:nvCxnSpPr>
      <xdr:spPr>
        <a:xfrm>
          <a:off x="2019300" y="9999664"/>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37254</xdr:rowOff>
    </xdr:from>
    <xdr:to>
      <xdr:col>10</xdr:col>
      <xdr:colOff>114300</xdr:colOff>
      <xdr:row>58</xdr:row>
      <xdr:rowOff>55564</xdr:rowOff>
    </xdr:to>
    <xdr:cxnSp macro="">
      <xdr:nvCxnSpPr>
        <xdr:cNvPr id="128" name="直線コネクタ 127"/>
        <xdr:cNvCxnSpPr/>
      </xdr:nvCxnSpPr>
      <xdr:spPr>
        <a:xfrm>
          <a:off x="1130300" y="9981354"/>
          <a:ext cx="8890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127033</xdr:rowOff>
    </xdr:from>
    <xdr:to>
      <xdr:col>24</xdr:col>
      <xdr:colOff>114300</xdr:colOff>
      <xdr:row>58</xdr:row>
      <xdr:rowOff>57183</xdr:rowOff>
    </xdr:to>
    <xdr:sp macro="" textlink="">
      <xdr:nvSpPr>
        <xdr:cNvPr id="138" name="楕円 137"/>
        <xdr:cNvSpPr/>
      </xdr:nvSpPr>
      <xdr:spPr>
        <a:xfrm>
          <a:off x="4584700" y="98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105460</xdr:rowOff>
    </xdr:from>
    <xdr:ext cx="534377" cy="259045"/>
    <xdr:sp macro="" textlink="">
      <xdr:nvSpPr>
        <xdr:cNvPr id="139" name="物件費該当値テキスト"/>
        <xdr:cNvSpPr txBox="1"/>
      </xdr:nvSpPr>
      <xdr:spPr>
        <a:xfrm>
          <a:off x="4686300"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150709</xdr:rowOff>
    </xdr:from>
    <xdr:to>
      <xdr:col>20</xdr:col>
      <xdr:colOff>38100</xdr:colOff>
      <xdr:row>58</xdr:row>
      <xdr:rowOff>80859</xdr:rowOff>
    </xdr:to>
    <xdr:sp macro="" textlink="">
      <xdr:nvSpPr>
        <xdr:cNvPr id="140" name="楕円 139"/>
        <xdr:cNvSpPr/>
      </xdr:nvSpPr>
      <xdr:spPr>
        <a:xfrm>
          <a:off x="3746500" y="99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71986</xdr:rowOff>
    </xdr:from>
    <xdr:ext cx="534377" cy="259045"/>
    <xdr:sp macro="" textlink="">
      <xdr:nvSpPr>
        <xdr:cNvPr id="141" name="テキスト ボックス 140"/>
        <xdr:cNvSpPr txBox="1"/>
      </xdr:nvSpPr>
      <xdr:spPr>
        <a:xfrm>
          <a:off x="3530111" y="100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7638</xdr:rowOff>
    </xdr:from>
    <xdr:to>
      <xdr:col>15</xdr:col>
      <xdr:colOff>101600</xdr:colOff>
      <xdr:row>58</xdr:row>
      <xdr:rowOff>109238</xdr:rowOff>
    </xdr:to>
    <xdr:sp macro="" textlink="">
      <xdr:nvSpPr>
        <xdr:cNvPr id="142" name="楕円 141"/>
        <xdr:cNvSpPr/>
      </xdr:nvSpPr>
      <xdr:spPr>
        <a:xfrm>
          <a:off x="2857500" y="995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100365</xdr:rowOff>
    </xdr:from>
    <xdr:ext cx="534377" cy="259045"/>
    <xdr:sp macro="" textlink="">
      <xdr:nvSpPr>
        <xdr:cNvPr id="143" name="テキスト ボックス 142"/>
        <xdr:cNvSpPr txBox="1"/>
      </xdr:nvSpPr>
      <xdr:spPr>
        <a:xfrm>
          <a:off x="2641111" y="100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4764</xdr:rowOff>
    </xdr:from>
    <xdr:to>
      <xdr:col>10</xdr:col>
      <xdr:colOff>165100</xdr:colOff>
      <xdr:row>58</xdr:row>
      <xdr:rowOff>106364</xdr:rowOff>
    </xdr:to>
    <xdr:sp macro="" textlink="">
      <xdr:nvSpPr>
        <xdr:cNvPr id="144" name="楕円 143"/>
        <xdr:cNvSpPr/>
      </xdr:nvSpPr>
      <xdr:spPr>
        <a:xfrm>
          <a:off x="1968500" y="99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97491</xdr:rowOff>
    </xdr:from>
    <xdr:ext cx="534377" cy="259045"/>
    <xdr:sp macro="" textlink="">
      <xdr:nvSpPr>
        <xdr:cNvPr id="145" name="テキスト ボックス 144"/>
        <xdr:cNvSpPr txBox="1"/>
      </xdr:nvSpPr>
      <xdr:spPr>
        <a:xfrm>
          <a:off x="1752111" y="1004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157904</xdr:rowOff>
    </xdr:from>
    <xdr:to>
      <xdr:col>6</xdr:col>
      <xdr:colOff>38100</xdr:colOff>
      <xdr:row>58</xdr:row>
      <xdr:rowOff>88054</xdr:rowOff>
    </xdr:to>
    <xdr:sp macro="" textlink="">
      <xdr:nvSpPr>
        <xdr:cNvPr id="146" name="楕円 145"/>
        <xdr:cNvSpPr/>
      </xdr:nvSpPr>
      <xdr:spPr>
        <a:xfrm>
          <a:off x="1079500" y="99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79181</xdr:rowOff>
    </xdr:from>
    <xdr:ext cx="534377" cy="259045"/>
    <xdr:sp macro="" textlink="">
      <xdr:nvSpPr>
        <xdr:cNvPr id="147" name="テキスト ボックス 146"/>
        <xdr:cNvSpPr txBox="1"/>
      </xdr:nvSpPr>
      <xdr:spPr>
        <a:xfrm>
          <a:off x="863111" y="100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135889</xdr:rowOff>
    </xdr:from>
    <xdr:to>
      <xdr:col>24</xdr:col>
      <xdr:colOff>63500</xdr:colOff>
      <xdr:row>77</xdr:row>
      <xdr:rowOff>149171</xdr:rowOff>
    </xdr:to>
    <xdr:cxnSp macro="">
      <xdr:nvCxnSpPr>
        <xdr:cNvPr id="178" name="直線コネクタ 177"/>
        <xdr:cNvCxnSpPr/>
      </xdr:nvCxnSpPr>
      <xdr:spPr>
        <a:xfrm flipV="1">
          <a:off x="3797300" y="13337539"/>
          <a:ext cx="8382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149171</xdr:rowOff>
    </xdr:from>
    <xdr:to>
      <xdr:col>19</xdr:col>
      <xdr:colOff>177800</xdr:colOff>
      <xdr:row>77</xdr:row>
      <xdr:rowOff>153090</xdr:rowOff>
    </xdr:to>
    <xdr:cxnSp macro="">
      <xdr:nvCxnSpPr>
        <xdr:cNvPr id="181" name="直線コネクタ 180"/>
        <xdr:cNvCxnSpPr/>
      </xdr:nvCxnSpPr>
      <xdr:spPr>
        <a:xfrm flipV="1">
          <a:off x="2908300" y="13350821"/>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149715</xdr:rowOff>
    </xdr:from>
    <xdr:to>
      <xdr:col>15</xdr:col>
      <xdr:colOff>50800</xdr:colOff>
      <xdr:row>77</xdr:row>
      <xdr:rowOff>153090</xdr:rowOff>
    </xdr:to>
    <xdr:cxnSp macro="">
      <xdr:nvCxnSpPr>
        <xdr:cNvPr id="184" name="直線コネクタ 183"/>
        <xdr:cNvCxnSpPr/>
      </xdr:nvCxnSpPr>
      <xdr:spPr>
        <a:xfrm>
          <a:off x="2019300" y="13351365"/>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149715</xdr:rowOff>
    </xdr:from>
    <xdr:to>
      <xdr:col>10</xdr:col>
      <xdr:colOff>114300</xdr:colOff>
      <xdr:row>77</xdr:row>
      <xdr:rowOff>169853</xdr:rowOff>
    </xdr:to>
    <xdr:cxnSp macro="">
      <xdr:nvCxnSpPr>
        <xdr:cNvPr id="187" name="直線コネクタ 186"/>
        <xdr:cNvCxnSpPr/>
      </xdr:nvCxnSpPr>
      <xdr:spPr>
        <a:xfrm flipV="1">
          <a:off x="1130300" y="13351365"/>
          <a:ext cx="8890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85089</xdr:rowOff>
    </xdr:from>
    <xdr:to>
      <xdr:col>24</xdr:col>
      <xdr:colOff>114300</xdr:colOff>
      <xdr:row>78</xdr:row>
      <xdr:rowOff>15239</xdr:rowOff>
    </xdr:to>
    <xdr:sp macro="" textlink="">
      <xdr:nvSpPr>
        <xdr:cNvPr id="197" name="楕円 196"/>
        <xdr:cNvSpPr/>
      </xdr:nvSpPr>
      <xdr:spPr>
        <a:xfrm>
          <a:off x="4584700" y="132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63516</xdr:rowOff>
    </xdr:from>
    <xdr:ext cx="469744" cy="259045"/>
    <xdr:sp macro="" textlink="">
      <xdr:nvSpPr>
        <xdr:cNvPr id="198" name="維持補修費該当値テキスト"/>
        <xdr:cNvSpPr txBox="1"/>
      </xdr:nvSpPr>
      <xdr:spPr>
        <a:xfrm>
          <a:off x="4686300" y="1326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98371</xdr:rowOff>
    </xdr:from>
    <xdr:to>
      <xdr:col>20</xdr:col>
      <xdr:colOff>38100</xdr:colOff>
      <xdr:row>78</xdr:row>
      <xdr:rowOff>28521</xdr:rowOff>
    </xdr:to>
    <xdr:sp macro="" textlink="">
      <xdr:nvSpPr>
        <xdr:cNvPr id="199" name="楕円 198"/>
        <xdr:cNvSpPr/>
      </xdr:nvSpPr>
      <xdr:spPr>
        <a:xfrm>
          <a:off x="3746500" y="1330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19648</xdr:rowOff>
    </xdr:from>
    <xdr:ext cx="469744" cy="259045"/>
    <xdr:sp macro="" textlink="">
      <xdr:nvSpPr>
        <xdr:cNvPr id="200" name="テキスト ボックス 199"/>
        <xdr:cNvSpPr txBox="1"/>
      </xdr:nvSpPr>
      <xdr:spPr>
        <a:xfrm>
          <a:off x="3562428" y="1339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102290</xdr:rowOff>
    </xdr:from>
    <xdr:to>
      <xdr:col>15</xdr:col>
      <xdr:colOff>101600</xdr:colOff>
      <xdr:row>78</xdr:row>
      <xdr:rowOff>32440</xdr:rowOff>
    </xdr:to>
    <xdr:sp macro="" textlink="">
      <xdr:nvSpPr>
        <xdr:cNvPr id="201" name="楕円 200"/>
        <xdr:cNvSpPr/>
      </xdr:nvSpPr>
      <xdr:spPr>
        <a:xfrm>
          <a:off x="2857500" y="133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23567</xdr:rowOff>
    </xdr:from>
    <xdr:ext cx="469744" cy="259045"/>
    <xdr:sp macro="" textlink="">
      <xdr:nvSpPr>
        <xdr:cNvPr id="202" name="テキスト ボックス 201"/>
        <xdr:cNvSpPr txBox="1"/>
      </xdr:nvSpPr>
      <xdr:spPr>
        <a:xfrm>
          <a:off x="2673428" y="133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98915</xdr:rowOff>
    </xdr:from>
    <xdr:to>
      <xdr:col>10</xdr:col>
      <xdr:colOff>165100</xdr:colOff>
      <xdr:row>78</xdr:row>
      <xdr:rowOff>29065</xdr:rowOff>
    </xdr:to>
    <xdr:sp macro="" textlink="">
      <xdr:nvSpPr>
        <xdr:cNvPr id="203" name="楕円 202"/>
        <xdr:cNvSpPr/>
      </xdr:nvSpPr>
      <xdr:spPr>
        <a:xfrm>
          <a:off x="1968500" y="133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20192</xdr:rowOff>
    </xdr:from>
    <xdr:ext cx="469744" cy="259045"/>
    <xdr:sp macro="" textlink="">
      <xdr:nvSpPr>
        <xdr:cNvPr id="204" name="テキスト ボックス 203"/>
        <xdr:cNvSpPr txBox="1"/>
      </xdr:nvSpPr>
      <xdr:spPr>
        <a:xfrm>
          <a:off x="1784428" y="1339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119053</xdr:rowOff>
    </xdr:from>
    <xdr:to>
      <xdr:col>6</xdr:col>
      <xdr:colOff>38100</xdr:colOff>
      <xdr:row>78</xdr:row>
      <xdr:rowOff>49203</xdr:rowOff>
    </xdr:to>
    <xdr:sp macro="" textlink="">
      <xdr:nvSpPr>
        <xdr:cNvPr id="205" name="楕円 204"/>
        <xdr:cNvSpPr/>
      </xdr:nvSpPr>
      <xdr:spPr>
        <a:xfrm>
          <a:off x="1079500" y="1332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40330</xdr:rowOff>
    </xdr:from>
    <xdr:ext cx="469744" cy="259045"/>
    <xdr:sp macro="" textlink="">
      <xdr:nvSpPr>
        <xdr:cNvPr id="206" name="テキスト ボックス 205"/>
        <xdr:cNvSpPr txBox="1"/>
      </xdr:nvSpPr>
      <xdr:spPr>
        <a:xfrm>
          <a:off x="895428" y="1341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25882</xdr:rowOff>
    </xdr:from>
    <xdr:to>
      <xdr:col>24</xdr:col>
      <xdr:colOff>63500</xdr:colOff>
      <xdr:row>98</xdr:row>
      <xdr:rowOff>68275</xdr:rowOff>
    </xdr:to>
    <xdr:cxnSp macro="">
      <xdr:nvCxnSpPr>
        <xdr:cNvPr id="236" name="直線コネクタ 235"/>
        <xdr:cNvCxnSpPr/>
      </xdr:nvCxnSpPr>
      <xdr:spPr>
        <a:xfrm flipV="1">
          <a:off x="3797300" y="16827982"/>
          <a:ext cx="8382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68275</xdr:rowOff>
    </xdr:from>
    <xdr:to>
      <xdr:col>19</xdr:col>
      <xdr:colOff>177800</xdr:colOff>
      <xdr:row>98</xdr:row>
      <xdr:rowOff>75616</xdr:rowOff>
    </xdr:to>
    <xdr:cxnSp macro="">
      <xdr:nvCxnSpPr>
        <xdr:cNvPr id="239" name="直線コネクタ 238"/>
        <xdr:cNvCxnSpPr/>
      </xdr:nvCxnSpPr>
      <xdr:spPr>
        <a:xfrm flipV="1">
          <a:off x="2908300" y="16870375"/>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75616</xdr:rowOff>
    </xdr:from>
    <xdr:to>
      <xdr:col>15</xdr:col>
      <xdr:colOff>50800</xdr:colOff>
      <xdr:row>98</xdr:row>
      <xdr:rowOff>93142</xdr:rowOff>
    </xdr:to>
    <xdr:cxnSp macro="">
      <xdr:nvCxnSpPr>
        <xdr:cNvPr id="242" name="直線コネクタ 241"/>
        <xdr:cNvCxnSpPr/>
      </xdr:nvCxnSpPr>
      <xdr:spPr>
        <a:xfrm flipV="1">
          <a:off x="2019300" y="1687771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93142</xdr:rowOff>
    </xdr:from>
    <xdr:to>
      <xdr:col>10</xdr:col>
      <xdr:colOff>114300</xdr:colOff>
      <xdr:row>98</xdr:row>
      <xdr:rowOff>159716</xdr:rowOff>
    </xdr:to>
    <xdr:cxnSp macro="">
      <xdr:nvCxnSpPr>
        <xdr:cNvPr id="245" name="直線コネクタ 244"/>
        <xdr:cNvCxnSpPr/>
      </xdr:nvCxnSpPr>
      <xdr:spPr>
        <a:xfrm flipV="1">
          <a:off x="1130300" y="16895242"/>
          <a:ext cx="889000" cy="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146532</xdr:rowOff>
    </xdr:from>
    <xdr:to>
      <xdr:col>24</xdr:col>
      <xdr:colOff>114300</xdr:colOff>
      <xdr:row>98</xdr:row>
      <xdr:rowOff>76682</xdr:rowOff>
    </xdr:to>
    <xdr:sp macro="" textlink="">
      <xdr:nvSpPr>
        <xdr:cNvPr id="255" name="楕円 254"/>
        <xdr:cNvSpPr/>
      </xdr:nvSpPr>
      <xdr:spPr>
        <a:xfrm>
          <a:off x="4584700" y="167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124959</xdr:rowOff>
    </xdr:from>
    <xdr:ext cx="534377" cy="259045"/>
    <xdr:sp macro="" textlink="">
      <xdr:nvSpPr>
        <xdr:cNvPr id="256" name="扶助費該当値テキスト"/>
        <xdr:cNvSpPr txBox="1"/>
      </xdr:nvSpPr>
      <xdr:spPr>
        <a:xfrm>
          <a:off x="4686300" y="1675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17475</xdr:rowOff>
    </xdr:from>
    <xdr:to>
      <xdr:col>20</xdr:col>
      <xdr:colOff>38100</xdr:colOff>
      <xdr:row>98</xdr:row>
      <xdr:rowOff>119075</xdr:rowOff>
    </xdr:to>
    <xdr:sp macro="" textlink="">
      <xdr:nvSpPr>
        <xdr:cNvPr id="257" name="楕円 256"/>
        <xdr:cNvSpPr/>
      </xdr:nvSpPr>
      <xdr:spPr>
        <a:xfrm>
          <a:off x="3746500" y="168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110202</xdr:rowOff>
    </xdr:from>
    <xdr:ext cx="534377" cy="259045"/>
    <xdr:sp macro="" textlink="">
      <xdr:nvSpPr>
        <xdr:cNvPr id="258" name="テキスト ボックス 257"/>
        <xdr:cNvSpPr txBox="1"/>
      </xdr:nvSpPr>
      <xdr:spPr>
        <a:xfrm>
          <a:off x="3530111" y="169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24816</xdr:rowOff>
    </xdr:from>
    <xdr:to>
      <xdr:col>15</xdr:col>
      <xdr:colOff>101600</xdr:colOff>
      <xdr:row>98</xdr:row>
      <xdr:rowOff>126416</xdr:rowOff>
    </xdr:to>
    <xdr:sp macro="" textlink="">
      <xdr:nvSpPr>
        <xdr:cNvPr id="259" name="楕円 258"/>
        <xdr:cNvSpPr/>
      </xdr:nvSpPr>
      <xdr:spPr>
        <a:xfrm>
          <a:off x="2857500" y="168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117543</xdr:rowOff>
    </xdr:from>
    <xdr:ext cx="534377" cy="259045"/>
    <xdr:sp macro="" textlink="">
      <xdr:nvSpPr>
        <xdr:cNvPr id="260" name="テキスト ボックス 259"/>
        <xdr:cNvSpPr txBox="1"/>
      </xdr:nvSpPr>
      <xdr:spPr>
        <a:xfrm>
          <a:off x="2641111" y="16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42342</xdr:rowOff>
    </xdr:from>
    <xdr:to>
      <xdr:col>10</xdr:col>
      <xdr:colOff>165100</xdr:colOff>
      <xdr:row>98</xdr:row>
      <xdr:rowOff>143942</xdr:rowOff>
    </xdr:to>
    <xdr:sp macro="" textlink="">
      <xdr:nvSpPr>
        <xdr:cNvPr id="261" name="楕円 260"/>
        <xdr:cNvSpPr/>
      </xdr:nvSpPr>
      <xdr:spPr>
        <a:xfrm>
          <a:off x="1968500" y="1684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135069</xdr:rowOff>
    </xdr:from>
    <xdr:ext cx="534377" cy="259045"/>
    <xdr:sp macro="" textlink="">
      <xdr:nvSpPr>
        <xdr:cNvPr id="262" name="テキスト ボックス 261"/>
        <xdr:cNvSpPr txBox="1"/>
      </xdr:nvSpPr>
      <xdr:spPr>
        <a:xfrm>
          <a:off x="1752111" y="1693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108916</xdr:rowOff>
    </xdr:from>
    <xdr:to>
      <xdr:col>6</xdr:col>
      <xdr:colOff>38100</xdr:colOff>
      <xdr:row>99</xdr:row>
      <xdr:rowOff>39066</xdr:rowOff>
    </xdr:to>
    <xdr:sp macro="" textlink="">
      <xdr:nvSpPr>
        <xdr:cNvPr id="263" name="楕円 262"/>
        <xdr:cNvSpPr/>
      </xdr:nvSpPr>
      <xdr:spPr>
        <a:xfrm>
          <a:off x="1079500" y="169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30193</xdr:rowOff>
    </xdr:from>
    <xdr:ext cx="534377" cy="259045"/>
    <xdr:sp macro="" textlink="">
      <xdr:nvSpPr>
        <xdr:cNvPr id="264" name="テキスト ボックス 263"/>
        <xdr:cNvSpPr txBox="1"/>
      </xdr:nvSpPr>
      <xdr:spPr>
        <a:xfrm>
          <a:off x="863111" y="1700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86883</xdr:rowOff>
    </xdr:from>
    <xdr:to>
      <xdr:col>55</xdr:col>
      <xdr:colOff>0</xdr:colOff>
      <xdr:row>37</xdr:row>
      <xdr:rowOff>165140</xdr:rowOff>
    </xdr:to>
    <xdr:cxnSp macro="">
      <xdr:nvCxnSpPr>
        <xdr:cNvPr id="295" name="直線コネクタ 294"/>
        <xdr:cNvCxnSpPr/>
      </xdr:nvCxnSpPr>
      <xdr:spPr>
        <a:xfrm>
          <a:off x="9639300" y="6430533"/>
          <a:ext cx="8382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86883</xdr:rowOff>
    </xdr:from>
    <xdr:to>
      <xdr:col>50</xdr:col>
      <xdr:colOff>114300</xdr:colOff>
      <xdr:row>38</xdr:row>
      <xdr:rowOff>70837</xdr:rowOff>
    </xdr:to>
    <xdr:cxnSp macro="">
      <xdr:nvCxnSpPr>
        <xdr:cNvPr id="298" name="直線コネクタ 297"/>
        <xdr:cNvCxnSpPr/>
      </xdr:nvCxnSpPr>
      <xdr:spPr>
        <a:xfrm flipV="1">
          <a:off x="8750300" y="6430533"/>
          <a:ext cx="889000" cy="15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70837</xdr:rowOff>
    </xdr:from>
    <xdr:to>
      <xdr:col>45</xdr:col>
      <xdr:colOff>177800</xdr:colOff>
      <xdr:row>38</xdr:row>
      <xdr:rowOff>104648</xdr:rowOff>
    </xdr:to>
    <xdr:cxnSp macro="">
      <xdr:nvCxnSpPr>
        <xdr:cNvPr id="301" name="直線コネクタ 300"/>
        <xdr:cNvCxnSpPr/>
      </xdr:nvCxnSpPr>
      <xdr:spPr>
        <a:xfrm flipV="1">
          <a:off x="7861300" y="6585937"/>
          <a:ext cx="889000" cy="3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63815</xdr:rowOff>
    </xdr:from>
    <xdr:to>
      <xdr:col>41</xdr:col>
      <xdr:colOff>50800</xdr:colOff>
      <xdr:row>38</xdr:row>
      <xdr:rowOff>104648</xdr:rowOff>
    </xdr:to>
    <xdr:cxnSp macro="">
      <xdr:nvCxnSpPr>
        <xdr:cNvPr id="304" name="直線コネクタ 303"/>
        <xdr:cNvCxnSpPr/>
      </xdr:nvCxnSpPr>
      <xdr:spPr>
        <a:xfrm>
          <a:off x="6972300" y="6578915"/>
          <a:ext cx="889000" cy="4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114340</xdr:rowOff>
    </xdr:from>
    <xdr:to>
      <xdr:col>55</xdr:col>
      <xdr:colOff>50800</xdr:colOff>
      <xdr:row>38</xdr:row>
      <xdr:rowOff>44490</xdr:rowOff>
    </xdr:to>
    <xdr:sp macro="" textlink="">
      <xdr:nvSpPr>
        <xdr:cNvPr id="314" name="楕円 313"/>
        <xdr:cNvSpPr/>
      </xdr:nvSpPr>
      <xdr:spPr>
        <a:xfrm>
          <a:off x="10426700" y="64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29267</xdr:rowOff>
    </xdr:from>
    <xdr:ext cx="534377" cy="259045"/>
    <xdr:sp macro="" textlink="">
      <xdr:nvSpPr>
        <xdr:cNvPr id="315" name="補助費等該当値テキスト"/>
        <xdr:cNvSpPr txBox="1"/>
      </xdr:nvSpPr>
      <xdr:spPr>
        <a:xfrm>
          <a:off x="10528300" y="637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36083</xdr:rowOff>
    </xdr:from>
    <xdr:to>
      <xdr:col>50</xdr:col>
      <xdr:colOff>165100</xdr:colOff>
      <xdr:row>37</xdr:row>
      <xdr:rowOff>137683</xdr:rowOff>
    </xdr:to>
    <xdr:sp macro="" textlink="">
      <xdr:nvSpPr>
        <xdr:cNvPr id="316" name="楕円 315"/>
        <xdr:cNvSpPr/>
      </xdr:nvSpPr>
      <xdr:spPr>
        <a:xfrm>
          <a:off x="9588500" y="637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128809</xdr:rowOff>
    </xdr:from>
    <xdr:ext cx="534377" cy="259045"/>
    <xdr:sp macro="" textlink="">
      <xdr:nvSpPr>
        <xdr:cNvPr id="317" name="テキスト ボックス 316"/>
        <xdr:cNvSpPr txBox="1"/>
      </xdr:nvSpPr>
      <xdr:spPr>
        <a:xfrm>
          <a:off x="9372111" y="647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20037</xdr:rowOff>
    </xdr:from>
    <xdr:to>
      <xdr:col>46</xdr:col>
      <xdr:colOff>38100</xdr:colOff>
      <xdr:row>38</xdr:row>
      <xdr:rowOff>121637</xdr:rowOff>
    </xdr:to>
    <xdr:sp macro="" textlink="">
      <xdr:nvSpPr>
        <xdr:cNvPr id="318" name="楕円 317"/>
        <xdr:cNvSpPr/>
      </xdr:nvSpPr>
      <xdr:spPr>
        <a:xfrm>
          <a:off x="8699500" y="653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112764</xdr:rowOff>
    </xdr:from>
    <xdr:ext cx="534377" cy="259045"/>
    <xdr:sp macro="" textlink="">
      <xdr:nvSpPr>
        <xdr:cNvPr id="319" name="テキスト ボックス 318"/>
        <xdr:cNvSpPr txBox="1"/>
      </xdr:nvSpPr>
      <xdr:spPr>
        <a:xfrm>
          <a:off x="8483111" y="662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53848</xdr:rowOff>
    </xdr:from>
    <xdr:to>
      <xdr:col>41</xdr:col>
      <xdr:colOff>101600</xdr:colOff>
      <xdr:row>38</xdr:row>
      <xdr:rowOff>155448</xdr:rowOff>
    </xdr:to>
    <xdr:sp macro="" textlink="">
      <xdr:nvSpPr>
        <xdr:cNvPr id="320" name="楕円 319"/>
        <xdr:cNvSpPr/>
      </xdr:nvSpPr>
      <xdr:spPr>
        <a:xfrm>
          <a:off x="7810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146575</xdr:rowOff>
    </xdr:from>
    <xdr:ext cx="534377" cy="259045"/>
    <xdr:sp macro="" textlink="">
      <xdr:nvSpPr>
        <xdr:cNvPr id="321" name="テキスト ボックス 320"/>
        <xdr:cNvSpPr txBox="1"/>
      </xdr:nvSpPr>
      <xdr:spPr>
        <a:xfrm>
          <a:off x="7594111" y="66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13015</xdr:rowOff>
    </xdr:from>
    <xdr:to>
      <xdr:col>36</xdr:col>
      <xdr:colOff>165100</xdr:colOff>
      <xdr:row>38</xdr:row>
      <xdr:rowOff>114615</xdr:rowOff>
    </xdr:to>
    <xdr:sp macro="" textlink="">
      <xdr:nvSpPr>
        <xdr:cNvPr id="322" name="楕円 321"/>
        <xdr:cNvSpPr/>
      </xdr:nvSpPr>
      <xdr:spPr>
        <a:xfrm>
          <a:off x="6921500" y="65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105742</xdr:rowOff>
    </xdr:from>
    <xdr:ext cx="534377" cy="259045"/>
    <xdr:sp macro="" textlink="">
      <xdr:nvSpPr>
        <xdr:cNvPr id="323" name="テキスト ボックス 322"/>
        <xdr:cNvSpPr txBox="1"/>
      </xdr:nvSpPr>
      <xdr:spPr>
        <a:xfrm>
          <a:off x="6705111" y="662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80226</xdr:rowOff>
    </xdr:from>
    <xdr:to>
      <xdr:col>55</xdr:col>
      <xdr:colOff>0</xdr:colOff>
      <xdr:row>58</xdr:row>
      <xdr:rowOff>123904</xdr:rowOff>
    </xdr:to>
    <xdr:cxnSp macro="">
      <xdr:nvCxnSpPr>
        <xdr:cNvPr id="352" name="直線コネクタ 351"/>
        <xdr:cNvCxnSpPr/>
      </xdr:nvCxnSpPr>
      <xdr:spPr>
        <a:xfrm flipV="1">
          <a:off x="9639300" y="10024326"/>
          <a:ext cx="838200" cy="4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99927</xdr:rowOff>
    </xdr:from>
    <xdr:to>
      <xdr:col>50</xdr:col>
      <xdr:colOff>114300</xdr:colOff>
      <xdr:row>58</xdr:row>
      <xdr:rowOff>123904</xdr:rowOff>
    </xdr:to>
    <xdr:cxnSp macro="">
      <xdr:nvCxnSpPr>
        <xdr:cNvPr id="355" name="直線コネクタ 354"/>
        <xdr:cNvCxnSpPr/>
      </xdr:nvCxnSpPr>
      <xdr:spPr>
        <a:xfrm>
          <a:off x="8750300" y="10044027"/>
          <a:ext cx="8890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99927</xdr:rowOff>
    </xdr:from>
    <xdr:to>
      <xdr:col>45</xdr:col>
      <xdr:colOff>177800</xdr:colOff>
      <xdr:row>58</xdr:row>
      <xdr:rowOff>115697</xdr:rowOff>
    </xdr:to>
    <xdr:cxnSp macro="">
      <xdr:nvCxnSpPr>
        <xdr:cNvPr id="358" name="直線コネクタ 357"/>
        <xdr:cNvCxnSpPr/>
      </xdr:nvCxnSpPr>
      <xdr:spPr>
        <a:xfrm flipV="1">
          <a:off x="7861300" y="10044027"/>
          <a:ext cx="889000" cy="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93660</xdr:rowOff>
    </xdr:from>
    <xdr:to>
      <xdr:col>41</xdr:col>
      <xdr:colOff>50800</xdr:colOff>
      <xdr:row>58</xdr:row>
      <xdr:rowOff>115697</xdr:rowOff>
    </xdr:to>
    <xdr:cxnSp macro="">
      <xdr:nvCxnSpPr>
        <xdr:cNvPr id="361" name="直線コネクタ 360"/>
        <xdr:cNvCxnSpPr/>
      </xdr:nvCxnSpPr>
      <xdr:spPr>
        <a:xfrm>
          <a:off x="6972300" y="10037760"/>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29426</xdr:rowOff>
    </xdr:from>
    <xdr:to>
      <xdr:col>55</xdr:col>
      <xdr:colOff>50800</xdr:colOff>
      <xdr:row>58</xdr:row>
      <xdr:rowOff>131026</xdr:rowOff>
    </xdr:to>
    <xdr:sp macro="" textlink="">
      <xdr:nvSpPr>
        <xdr:cNvPr id="371" name="楕円 370"/>
        <xdr:cNvSpPr/>
      </xdr:nvSpPr>
      <xdr:spPr>
        <a:xfrm>
          <a:off x="10426700" y="99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115803</xdr:rowOff>
    </xdr:from>
    <xdr:ext cx="534377" cy="259045"/>
    <xdr:sp macro="" textlink="">
      <xdr:nvSpPr>
        <xdr:cNvPr id="372" name="普通建設事業費該当値テキスト"/>
        <xdr:cNvSpPr txBox="1"/>
      </xdr:nvSpPr>
      <xdr:spPr>
        <a:xfrm>
          <a:off x="10528300" y="988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73104</xdr:rowOff>
    </xdr:from>
    <xdr:to>
      <xdr:col>50</xdr:col>
      <xdr:colOff>165100</xdr:colOff>
      <xdr:row>59</xdr:row>
      <xdr:rowOff>3254</xdr:rowOff>
    </xdr:to>
    <xdr:sp macro="" textlink="">
      <xdr:nvSpPr>
        <xdr:cNvPr id="373" name="楕円 372"/>
        <xdr:cNvSpPr/>
      </xdr:nvSpPr>
      <xdr:spPr>
        <a:xfrm>
          <a:off x="9588500" y="1001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165831</xdr:rowOff>
    </xdr:from>
    <xdr:ext cx="534377" cy="259045"/>
    <xdr:sp macro="" textlink="">
      <xdr:nvSpPr>
        <xdr:cNvPr id="374" name="テキスト ボックス 373"/>
        <xdr:cNvSpPr txBox="1"/>
      </xdr:nvSpPr>
      <xdr:spPr>
        <a:xfrm>
          <a:off x="9372111" y="1010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49127</xdr:rowOff>
    </xdr:from>
    <xdr:to>
      <xdr:col>46</xdr:col>
      <xdr:colOff>38100</xdr:colOff>
      <xdr:row>58</xdr:row>
      <xdr:rowOff>150727</xdr:rowOff>
    </xdr:to>
    <xdr:sp macro="" textlink="">
      <xdr:nvSpPr>
        <xdr:cNvPr id="375" name="楕円 374"/>
        <xdr:cNvSpPr/>
      </xdr:nvSpPr>
      <xdr:spPr>
        <a:xfrm>
          <a:off x="8699500" y="999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141854</xdr:rowOff>
    </xdr:from>
    <xdr:ext cx="534377" cy="259045"/>
    <xdr:sp macro="" textlink="">
      <xdr:nvSpPr>
        <xdr:cNvPr id="376" name="テキスト ボックス 375"/>
        <xdr:cNvSpPr txBox="1"/>
      </xdr:nvSpPr>
      <xdr:spPr>
        <a:xfrm>
          <a:off x="8483111" y="1008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64897</xdr:rowOff>
    </xdr:from>
    <xdr:to>
      <xdr:col>41</xdr:col>
      <xdr:colOff>101600</xdr:colOff>
      <xdr:row>58</xdr:row>
      <xdr:rowOff>166497</xdr:rowOff>
    </xdr:to>
    <xdr:sp macro="" textlink="">
      <xdr:nvSpPr>
        <xdr:cNvPr id="377" name="楕円 376"/>
        <xdr:cNvSpPr/>
      </xdr:nvSpPr>
      <xdr:spPr>
        <a:xfrm>
          <a:off x="7810500" y="100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157624</xdr:rowOff>
    </xdr:from>
    <xdr:ext cx="534377" cy="259045"/>
    <xdr:sp macro="" textlink="">
      <xdr:nvSpPr>
        <xdr:cNvPr id="378" name="テキスト ボックス 377"/>
        <xdr:cNvSpPr txBox="1"/>
      </xdr:nvSpPr>
      <xdr:spPr>
        <a:xfrm>
          <a:off x="7594111" y="101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42860</xdr:rowOff>
    </xdr:from>
    <xdr:to>
      <xdr:col>36</xdr:col>
      <xdr:colOff>165100</xdr:colOff>
      <xdr:row>58</xdr:row>
      <xdr:rowOff>144460</xdr:rowOff>
    </xdr:to>
    <xdr:sp macro="" textlink="">
      <xdr:nvSpPr>
        <xdr:cNvPr id="379" name="楕円 378"/>
        <xdr:cNvSpPr/>
      </xdr:nvSpPr>
      <xdr:spPr>
        <a:xfrm>
          <a:off x="6921500" y="99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135587</xdr:rowOff>
    </xdr:from>
    <xdr:ext cx="534377" cy="259045"/>
    <xdr:sp macro="" textlink="">
      <xdr:nvSpPr>
        <xdr:cNvPr id="380" name="テキスト ボックス 379"/>
        <xdr:cNvSpPr txBox="1"/>
      </xdr:nvSpPr>
      <xdr:spPr>
        <a:xfrm>
          <a:off x="6705111" y="1007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108057</xdr:rowOff>
    </xdr:from>
    <xdr:to>
      <xdr:col>55</xdr:col>
      <xdr:colOff>0</xdr:colOff>
      <xdr:row>78</xdr:row>
      <xdr:rowOff>134049</xdr:rowOff>
    </xdr:to>
    <xdr:cxnSp macro="">
      <xdr:nvCxnSpPr>
        <xdr:cNvPr id="407" name="直線コネクタ 406"/>
        <xdr:cNvCxnSpPr/>
      </xdr:nvCxnSpPr>
      <xdr:spPr>
        <a:xfrm>
          <a:off x="9639300" y="13481157"/>
          <a:ext cx="8382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98972</xdr:rowOff>
    </xdr:from>
    <xdr:to>
      <xdr:col>50</xdr:col>
      <xdr:colOff>114300</xdr:colOff>
      <xdr:row>78</xdr:row>
      <xdr:rowOff>108057</xdr:rowOff>
    </xdr:to>
    <xdr:cxnSp macro="">
      <xdr:nvCxnSpPr>
        <xdr:cNvPr id="410" name="直線コネクタ 409"/>
        <xdr:cNvCxnSpPr/>
      </xdr:nvCxnSpPr>
      <xdr:spPr>
        <a:xfrm>
          <a:off x="8750300" y="13472072"/>
          <a:ext cx="8890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98972</xdr:rowOff>
    </xdr:from>
    <xdr:to>
      <xdr:col>45</xdr:col>
      <xdr:colOff>177800</xdr:colOff>
      <xdr:row>78</xdr:row>
      <xdr:rowOff>111683</xdr:rowOff>
    </xdr:to>
    <xdr:cxnSp macro="">
      <xdr:nvCxnSpPr>
        <xdr:cNvPr id="413" name="直線コネクタ 412"/>
        <xdr:cNvCxnSpPr/>
      </xdr:nvCxnSpPr>
      <xdr:spPr>
        <a:xfrm flipV="1">
          <a:off x="7861300" y="13472072"/>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110229</xdr:rowOff>
    </xdr:from>
    <xdr:to>
      <xdr:col>41</xdr:col>
      <xdr:colOff>50800</xdr:colOff>
      <xdr:row>78</xdr:row>
      <xdr:rowOff>111683</xdr:rowOff>
    </xdr:to>
    <xdr:cxnSp macro="">
      <xdr:nvCxnSpPr>
        <xdr:cNvPr id="416" name="直線コネクタ 415"/>
        <xdr:cNvCxnSpPr/>
      </xdr:nvCxnSpPr>
      <xdr:spPr>
        <a:xfrm>
          <a:off x="6972300" y="13483329"/>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83249</xdr:rowOff>
    </xdr:from>
    <xdr:to>
      <xdr:col>55</xdr:col>
      <xdr:colOff>50800</xdr:colOff>
      <xdr:row>79</xdr:row>
      <xdr:rowOff>13399</xdr:rowOff>
    </xdr:to>
    <xdr:sp macro="" textlink="">
      <xdr:nvSpPr>
        <xdr:cNvPr id="426" name="楕円 425"/>
        <xdr:cNvSpPr/>
      </xdr:nvSpPr>
      <xdr:spPr>
        <a:xfrm>
          <a:off x="10426700" y="134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169626</xdr:rowOff>
    </xdr:from>
    <xdr:ext cx="469744" cy="259045"/>
    <xdr:sp macro="" textlink="">
      <xdr:nvSpPr>
        <xdr:cNvPr id="427" name="普通建設事業費 （ うち新規整備　）該当値テキスト"/>
        <xdr:cNvSpPr txBox="1"/>
      </xdr:nvSpPr>
      <xdr:spPr>
        <a:xfrm>
          <a:off x="10528300" y="1337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57257</xdr:rowOff>
    </xdr:from>
    <xdr:to>
      <xdr:col>50</xdr:col>
      <xdr:colOff>165100</xdr:colOff>
      <xdr:row>78</xdr:row>
      <xdr:rowOff>158857</xdr:rowOff>
    </xdr:to>
    <xdr:sp macro="" textlink="">
      <xdr:nvSpPr>
        <xdr:cNvPr id="428" name="楕円 427"/>
        <xdr:cNvSpPr/>
      </xdr:nvSpPr>
      <xdr:spPr>
        <a:xfrm>
          <a:off x="9588500" y="134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149984</xdr:rowOff>
    </xdr:from>
    <xdr:ext cx="469744" cy="259045"/>
    <xdr:sp macro="" textlink="">
      <xdr:nvSpPr>
        <xdr:cNvPr id="429" name="テキスト ボックス 428"/>
        <xdr:cNvSpPr txBox="1"/>
      </xdr:nvSpPr>
      <xdr:spPr>
        <a:xfrm>
          <a:off x="9404428" y="135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48172</xdr:rowOff>
    </xdr:from>
    <xdr:to>
      <xdr:col>46</xdr:col>
      <xdr:colOff>38100</xdr:colOff>
      <xdr:row>78</xdr:row>
      <xdr:rowOff>149772</xdr:rowOff>
    </xdr:to>
    <xdr:sp macro="" textlink="">
      <xdr:nvSpPr>
        <xdr:cNvPr id="430" name="楕円 429"/>
        <xdr:cNvSpPr/>
      </xdr:nvSpPr>
      <xdr:spPr>
        <a:xfrm>
          <a:off x="8699500" y="134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140899</xdr:rowOff>
    </xdr:from>
    <xdr:ext cx="469744" cy="259045"/>
    <xdr:sp macro="" textlink="">
      <xdr:nvSpPr>
        <xdr:cNvPr id="431" name="テキスト ボックス 430"/>
        <xdr:cNvSpPr txBox="1"/>
      </xdr:nvSpPr>
      <xdr:spPr>
        <a:xfrm>
          <a:off x="8515428" y="135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60883</xdr:rowOff>
    </xdr:from>
    <xdr:to>
      <xdr:col>41</xdr:col>
      <xdr:colOff>101600</xdr:colOff>
      <xdr:row>78</xdr:row>
      <xdr:rowOff>162483</xdr:rowOff>
    </xdr:to>
    <xdr:sp macro="" textlink="">
      <xdr:nvSpPr>
        <xdr:cNvPr id="432" name="楕円 431"/>
        <xdr:cNvSpPr/>
      </xdr:nvSpPr>
      <xdr:spPr>
        <a:xfrm>
          <a:off x="7810500" y="1343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153610</xdr:rowOff>
    </xdr:from>
    <xdr:ext cx="469744" cy="259045"/>
    <xdr:sp macro="" textlink="">
      <xdr:nvSpPr>
        <xdr:cNvPr id="433" name="テキスト ボックス 432"/>
        <xdr:cNvSpPr txBox="1"/>
      </xdr:nvSpPr>
      <xdr:spPr>
        <a:xfrm>
          <a:off x="7626428" y="1352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59429</xdr:rowOff>
    </xdr:from>
    <xdr:to>
      <xdr:col>36</xdr:col>
      <xdr:colOff>165100</xdr:colOff>
      <xdr:row>78</xdr:row>
      <xdr:rowOff>161029</xdr:rowOff>
    </xdr:to>
    <xdr:sp macro="" textlink="">
      <xdr:nvSpPr>
        <xdr:cNvPr id="434" name="楕円 433"/>
        <xdr:cNvSpPr/>
      </xdr:nvSpPr>
      <xdr:spPr>
        <a:xfrm>
          <a:off x="6921500" y="134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152156</xdr:rowOff>
    </xdr:from>
    <xdr:ext cx="469744" cy="259045"/>
    <xdr:sp macro="" textlink="">
      <xdr:nvSpPr>
        <xdr:cNvPr id="435" name="テキスト ボックス 434"/>
        <xdr:cNvSpPr txBox="1"/>
      </xdr:nvSpPr>
      <xdr:spPr>
        <a:xfrm>
          <a:off x="6737428" y="1352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41263</xdr:rowOff>
    </xdr:from>
    <xdr:to>
      <xdr:col>55</xdr:col>
      <xdr:colOff>0</xdr:colOff>
      <xdr:row>98</xdr:row>
      <xdr:rowOff>8255</xdr:rowOff>
    </xdr:to>
    <xdr:cxnSp macro="">
      <xdr:nvCxnSpPr>
        <xdr:cNvPr id="464" name="直線コネクタ 463"/>
        <xdr:cNvCxnSpPr/>
      </xdr:nvCxnSpPr>
      <xdr:spPr>
        <a:xfrm flipV="1">
          <a:off x="9639300" y="16671913"/>
          <a:ext cx="838200" cy="13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133438</xdr:rowOff>
    </xdr:from>
    <xdr:to>
      <xdr:col>50</xdr:col>
      <xdr:colOff>114300</xdr:colOff>
      <xdr:row>98</xdr:row>
      <xdr:rowOff>8255</xdr:rowOff>
    </xdr:to>
    <xdr:cxnSp macro="">
      <xdr:nvCxnSpPr>
        <xdr:cNvPr id="467" name="直線コネクタ 466"/>
        <xdr:cNvCxnSpPr/>
      </xdr:nvCxnSpPr>
      <xdr:spPr>
        <a:xfrm>
          <a:off x="8750300" y="16764088"/>
          <a:ext cx="889000" cy="4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133438</xdr:rowOff>
    </xdr:from>
    <xdr:to>
      <xdr:col>45</xdr:col>
      <xdr:colOff>177800</xdr:colOff>
      <xdr:row>97</xdr:row>
      <xdr:rowOff>144780</xdr:rowOff>
    </xdr:to>
    <xdr:cxnSp macro="">
      <xdr:nvCxnSpPr>
        <xdr:cNvPr id="470" name="直線コネクタ 469"/>
        <xdr:cNvCxnSpPr/>
      </xdr:nvCxnSpPr>
      <xdr:spPr>
        <a:xfrm flipV="1">
          <a:off x="7861300" y="16764088"/>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81966</xdr:rowOff>
    </xdr:from>
    <xdr:to>
      <xdr:col>41</xdr:col>
      <xdr:colOff>50800</xdr:colOff>
      <xdr:row>97</xdr:row>
      <xdr:rowOff>144780</xdr:rowOff>
    </xdr:to>
    <xdr:cxnSp macro="">
      <xdr:nvCxnSpPr>
        <xdr:cNvPr id="473" name="直線コネクタ 472"/>
        <xdr:cNvCxnSpPr/>
      </xdr:nvCxnSpPr>
      <xdr:spPr>
        <a:xfrm>
          <a:off x="6972300" y="16712616"/>
          <a:ext cx="889000" cy="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161913</xdr:rowOff>
    </xdr:from>
    <xdr:to>
      <xdr:col>55</xdr:col>
      <xdr:colOff>50800</xdr:colOff>
      <xdr:row>97</xdr:row>
      <xdr:rowOff>92063</xdr:rowOff>
    </xdr:to>
    <xdr:sp macro="" textlink="">
      <xdr:nvSpPr>
        <xdr:cNvPr id="483" name="楕円 482"/>
        <xdr:cNvSpPr/>
      </xdr:nvSpPr>
      <xdr:spPr>
        <a:xfrm>
          <a:off x="10426700" y="166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140340</xdr:rowOff>
    </xdr:from>
    <xdr:ext cx="534377" cy="259045"/>
    <xdr:sp macro="" textlink="">
      <xdr:nvSpPr>
        <xdr:cNvPr id="484" name="普通建設事業費 （ うち更新整備　）該当値テキスト"/>
        <xdr:cNvSpPr txBox="1"/>
      </xdr:nvSpPr>
      <xdr:spPr>
        <a:xfrm>
          <a:off x="10528300" y="165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128905</xdr:rowOff>
    </xdr:from>
    <xdr:to>
      <xdr:col>50</xdr:col>
      <xdr:colOff>165100</xdr:colOff>
      <xdr:row>98</xdr:row>
      <xdr:rowOff>59055</xdr:rowOff>
    </xdr:to>
    <xdr:sp macro="" textlink="">
      <xdr:nvSpPr>
        <xdr:cNvPr id="485" name="楕円 484"/>
        <xdr:cNvSpPr/>
      </xdr:nvSpPr>
      <xdr:spPr>
        <a:xfrm>
          <a:off x="9588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50182</xdr:rowOff>
    </xdr:from>
    <xdr:ext cx="534377" cy="259045"/>
    <xdr:sp macro="" textlink="">
      <xdr:nvSpPr>
        <xdr:cNvPr id="486" name="テキスト ボックス 485"/>
        <xdr:cNvSpPr txBox="1"/>
      </xdr:nvSpPr>
      <xdr:spPr>
        <a:xfrm>
          <a:off x="9372111" y="168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82638</xdr:rowOff>
    </xdr:from>
    <xdr:to>
      <xdr:col>46</xdr:col>
      <xdr:colOff>38100</xdr:colOff>
      <xdr:row>98</xdr:row>
      <xdr:rowOff>12788</xdr:rowOff>
    </xdr:to>
    <xdr:sp macro="" textlink="">
      <xdr:nvSpPr>
        <xdr:cNvPr id="487" name="楕円 486"/>
        <xdr:cNvSpPr/>
      </xdr:nvSpPr>
      <xdr:spPr>
        <a:xfrm>
          <a:off x="8699500" y="167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3915</xdr:rowOff>
    </xdr:from>
    <xdr:ext cx="534377" cy="259045"/>
    <xdr:sp macro="" textlink="">
      <xdr:nvSpPr>
        <xdr:cNvPr id="488" name="テキスト ボックス 487"/>
        <xdr:cNvSpPr txBox="1"/>
      </xdr:nvSpPr>
      <xdr:spPr>
        <a:xfrm>
          <a:off x="8483111" y="168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93980</xdr:rowOff>
    </xdr:from>
    <xdr:to>
      <xdr:col>41</xdr:col>
      <xdr:colOff>101600</xdr:colOff>
      <xdr:row>98</xdr:row>
      <xdr:rowOff>24130</xdr:rowOff>
    </xdr:to>
    <xdr:sp macro="" textlink="">
      <xdr:nvSpPr>
        <xdr:cNvPr id="489" name="楕円 488"/>
        <xdr:cNvSpPr/>
      </xdr:nvSpPr>
      <xdr:spPr>
        <a:xfrm>
          <a:off x="7810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15257</xdr:rowOff>
    </xdr:from>
    <xdr:ext cx="534377" cy="259045"/>
    <xdr:sp macro="" textlink="">
      <xdr:nvSpPr>
        <xdr:cNvPr id="490" name="テキスト ボックス 489"/>
        <xdr:cNvSpPr txBox="1"/>
      </xdr:nvSpPr>
      <xdr:spPr>
        <a:xfrm>
          <a:off x="7594111" y="168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31166</xdr:rowOff>
    </xdr:from>
    <xdr:to>
      <xdr:col>36</xdr:col>
      <xdr:colOff>165100</xdr:colOff>
      <xdr:row>97</xdr:row>
      <xdr:rowOff>132766</xdr:rowOff>
    </xdr:to>
    <xdr:sp macro="" textlink="">
      <xdr:nvSpPr>
        <xdr:cNvPr id="491" name="楕円 490"/>
        <xdr:cNvSpPr/>
      </xdr:nvSpPr>
      <xdr:spPr>
        <a:xfrm>
          <a:off x="6921500" y="1666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149293</xdr:rowOff>
    </xdr:from>
    <xdr:ext cx="534377" cy="259045"/>
    <xdr:sp macro="" textlink="">
      <xdr:nvSpPr>
        <xdr:cNvPr id="492" name="テキスト ボックス 491"/>
        <xdr:cNvSpPr txBox="1"/>
      </xdr:nvSpPr>
      <xdr:spPr>
        <a:xfrm>
          <a:off x="6705111" y="164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44196</xdr:rowOff>
    </xdr:from>
    <xdr:to>
      <xdr:col>85</xdr:col>
      <xdr:colOff>127000</xdr:colOff>
      <xdr:row>39</xdr:row>
      <xdr:rowOff>44450</xdr:rowOff>
    </xdr:to>
    <xdr:cxnSp macro="">
      <xdr:nvCxnSpPr>
        <xdr:cNvPr id="521" name="直線コネクタ 520"/>
        <xdr:cNvCxnSpPr/>
      </xdr:nvCxnSpPr>
      <xdr:spPr>
        <a:xfrm>
          <a:off x="15481300" y="6730746"/>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44196</xdr:rowOff>
    </xdr:from>
    <xdr:to>
      <xdr:col>81</xdr:col>
      <xdr:colOff>50800</xdr:colOff>
      <xdr:row>39</xdr:row>
      <xdr:rowOff>44450</xdr:rowOff>
    </xdr:to>
    <xdr:cxnSp macro="">
      <xdr:nvCxnSpPr>
        <xdr:cNvPr id="524" name="直線コネクタ 523"/>
        <xdr:cNvCxnSpPr/>
      </xdr:nvCxnSpPr>
      <xdr:spPr>
        <a:xfrm flipV="1">
          <a:off x="14592300" y="673074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164846</xdr:rowOff>
    </xdr:from>
    <xdr:to>
      <xdr:col>81</xdr:col>
      <xdr:colOff>101600</xdr:colOff>
      <xdr:row>39</xdr:row>
      <xdr:rowOff>94996</xdr:rowOff>
    </xdr:to>
    <xdr:sp macro="" textlink="">
      <xdr:nvSpPr>
        <xdr:cNvPr id="542" name="楕円 541"/>
        <xdr:cNvSpPr/>
      </xdr:nvSpPr>
      <xdr:spPr>
        <a:xfrm>
          <a:off x="15430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86123</xdr:rowOff>
    </xdr:from>
    <xdr:ext cx="313932" cy="259045"/>
    <xdr:sp macro="" textlink="">
      <xdr:nvSpPr>
        <xdr:cNvPr id="543" name="テキスト ボックス 542"/>
        <xdr:cNvSpPr txBox="1"/>
      </xdr:nvSpPr>
      <xdr:spPr>
        <a:xfrm>
          <a:off x="15324333" y="67726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140630</xdr:rowOff>
    </xdr:from>
    <xdr:to>
      <xdr:col>85</xdr:col>
      <xdr:colOff>127000</xdr:colOff>
      <xdr:row>77</xdr:row>
      <xdr:rowOff>142100</xdr:rowOff>
    </xdr:to>
    <xdr:cxnSp macro="">
      <xdr:nvCxnSpPr>
        <xdr:cNvPr id="629" name="直線コネクタ 628"/>
        <xdr:cNvCxnSpPr/>
      </xdr:nvCxnSpPr>
      <xdr:spPr>
        <a:xfrm>
          <a:off x="15481300" y="13342280"/>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140630</xdr:rowOff>
    </xdr:from>
    <xdr:to>
      <xdr:col>81</xdr:col>
      <xdr:colOff>50800</xdr:colOff>
      <xdr:row>77</xdr:row>
      <xdr:rowOff>149791</xdr:rowOff>
    </xdr:to>
    <xdr:cxnSp macro="">
      <xdr:nvCxnSpPr>
        <xdr:cNvPr id="632" name="直線コネクタ 631"/>
        <xdr:cNvCxnSpPr/>
      </xdr:nvCxnSpPr>
      <xdr:spPr>
        <a:xfrm flipV="1">
          <a:off x="14592300" y="13342280"/>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149791</xdr:rowOff>
    </xdr:from>
    <xdr:to>
      <xdr:col>76</xdr:col>
      <xdr:colOff>114300</xdr:colOff>
      <xdr:row>77</xdr:row>
      <xdr:rowOff>157710</xdr:rowOff>
    </xdr:to>
    <xdr:cxnSp macro="">
      <xdr:nvCxnSpPr>
        <xdr:cNvPr id="635" name="直線コネクタ 634"/>
        <xdr:cNvCxnSpPr/>
      </xdr:nvCxnSpPr>
      <xdr:spPr>
        <a:xfrm flipV="1">
          <a:off x="13703300" y="13351441"/>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157710</xdr:rowOff>
    </xdr:from>
    <xdr:to>
      <xdr:col>71</xdr:col>
      <xdr:colOff>177800</xdr:colOff>
      <xdr:row>77</xdr:row>
      <xdr:rowOff>162806</xdr:rowOff>
    </xdr:to>
    <xdr:cxnSp macro="">
      <xdr:nvCxnSpPr>
        <xdr:cNvPr id="638" name="直線コネクタ 637"/>
        <xdr:cNvCxnSpPr/>
      </xdr:nvCxnSpPr>
      <xdr:spPr>
        <a:xfrm flipV="1">
          <a:off x="12814300" y="13359360"/>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91300</xdr:rowOff>
    </xdr:from>
    <xdr:to>
      <xdr:col>85</xdr:col>
      <xdr:colOff>177800</xdr:colOff>
      <xdr:row>78</xdr:row>
      <xdr:rowOff>21450</xdr:rowOff>
    </xdr:to>
    <xdr:sp macro="" textlink="">
      <xdr:nvSpPr>
        <xdr:cNvPr id="648" name="楕円 647"/>
        <xdr:cNvSpPr/>
      </xdr:nvSpPr>
      <xdr:spPr>
        <a:xfrm>
          <a:off x="16268700" y="13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69727</xdr:rowOff>
    </xdr:from>
    <xdr:ext cx="534377" cy="259045"/>
    <xdr:sp macro="" textlink="">
      <xdr:nvSpPr>
        <xdr:cNvPr id="649" name="公債費該当値テキスト"/>
        <xdr:cNvSpPr txBox="1"/>
      </xdr:nvSpPr>
      <xdr:spPr>
        <a:xfrm>
          <a:off x="16370300" y="1327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89830</xdr:rowOff>
    </xdr:from>
    <xdr:to>
      <xdr:col>81</xdr:col>
      <xdr:colOff>101600</xdr:colOff>
      <xdr:row>78</xdr:row>
      <xdr:rowOff>19980</xdr:rowOff>
    </xdr:to>
    <xdr:sp macro="" textlink="">
      <xdr:nvSpPr>
        <xdr:cNvPr id="650" name="楕円 649"/>
        <xdr:cNvSpPr/>
      </xdr:nvSpPr>
      <xdr:spPr>
        <a:xfrm>
          <a:off x="15430500" y="132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11107</xdr:rowOff>
    </xdr:from>
    <xdr:ext cx="534377" cy="259045"/>
    <xdr:sp macro="" textlink="">
      <xdr:nvSpPr>
        <xdr:cNvPr id="651" name="テキスト ボックス 650"/>
        <xdr:cNvSpPr txBox="1"/>
      </xdr:nvSpPr>
      <xdr:spPr>
        <a:xfrm>
          <a:off x="15214111" y="1338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98991</xdr:rowOff>
    </xdr:from>
    <xdr:to>
      <xdr:col>76</xdr:col>
      <xdr:colOff>165100</xdr:colOff>
      <xdr:row>78</xdr:row>
      <xdr:rowOff>29141</xdr:rowOff>
    </xdr:to>
    <xdr:sp macro="" textlink="">
      <xdr:nvSpPr>
        <xdr:cNvPr id="652" name="楕円 651"/>
        <xdr:cNvSpPr/>
      </xdr:nvSpPr>
      <xdr:spPr>
        <a:xfrm>
          <a:off x="14541500" y="133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20268</xdr:rowOff>
    </xdr:from>
    <xdr:ext cx="534377" cy="259045"/>
    <xdr:sp macro="" textlink="">
      <xdr:nvSpPr>
        <xdr:cNvPr id="653" name="テキスト ボックス 652"/>
        <xdr:cNvSpPr txBox="1"/>
      </xdr:nvSpPr>
      <xdr:spPr>
        <a:xfrm>
          <a:off x="14325111" y="1339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106910</xdr:rowOff>
    </xdr:from>
    <xdr:to>
      <xdr:col>72</xdr:col>
      <xdr:colOff>38100</xdr:colOff>
      <xdr:row>78</xdr:row>
      <xdr:rowOff>37060</xdr:rowOff>
    </xdr:to>
    <xdr:sp macro="" textlink="">
      <xdr:nvSpPr>
        <xdr:cNvPr id="654" name="楕円 653"/>
        <xdr:cNvSpPr/>
      </xdr:nvSpPr>
      <xdr:spPr>
        <a:xfrm>
          <a:off x="13652500" y="133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28187</xdr:rowOff>
    </xdr:from>
    <xdr:ext cx="534377" cy="259045"/>
    <xdr:sp macro="" textlink="">
      <xdr:nvSpPr>
        <xdr:cNvPr id="655" name="テキスト ボックス 654"/>
        <xdr:cNvSpPr txBox="1"/>
      </xdr:nvSpPr>
      <xdr:spPr>
        <a:xfrm>
          <a:off x="13436111" y="134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112006</xdr:rowOff>
    </xdr:from>
    <xdr:to>
      <xdr:col>67</xdr:col>
      <xdr:colOff>101600</xdr:colOff>
      <xdr:row>78</xdr:row>
      <xdr:rowOff>42156</xdr:rowOff>
    </xdr:to>
    <xdr:sp macro="" textlink="">
      <xdr:nvSpPr>
        <xdr:cNvPr id="656" name="楕円 655"/>
        <xdr:cNvSpPr/>
      </xdr:nvSpPr>
      <xdr:spPr>
        <a:xfrm>
          <a:off x="12763500" y="1331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33283</xdr:rowOff>
    </xdr:from>
    <xdr:ext cx="534377" cy="259045"/>
    <xdr:sp macro="" textlink="">
      <xdr:nvSpPr>
        <xdr:cNvPr id="657" name="テキスト ボックス 656"/>
        <xdr:cNvSpPr txBox="1"/>
      </xdr:nvSpPr>
      <xdr:spPr>
        <a:xfrm>
          <a:off x="12547111" y="1340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141401</xdr:rowOff>
    </xdr:from>
    <xdr:to>
      <xdr:col>85</xdr:col>
      <xdr:colOff>127000</xdr:colOff>
      <xdr:row>97</xdr:row>
      <xdr:rowOff>141546</xdr:rowOff>
    </xdr:to>
    <xdr:cxnSp macro="">
      <xdr:nvCxnSpPr>
        <xdr:cNvPr id="684" name="直線コネクタ 683"/>
        <xdr:cNvCxnSpPr/>
      </xdr:nvCxnSpPr>
      <xdr:spPr>
        <a:xfrm>
          <a:off x="15481300" y="16772051"/>
          <a:ext cx="8382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141401</xdr:rowOff>
    </xdr:from>
    <xdr:to>
      <xdr:col>81</xdr:col>
      <xdr:colOff>50800</xdr:colOff>
      <xdr:row>98</xdr:row>
      <xdr:rowOff>30183</xdr:rowOff>
    </xdr:to>
    <xdr:cxnSp macro="">
      <xdr:nvCxnSpPr>
        <xdr:cNvPr id="687" name="直線コネクタ 686"/>
        <xdr:cNvCxnSpPr/>
      </xdr:nvCxnSpPr>
      <xdr:spPr>
        <a:xfrm flipV="1">
          <a:off x="14592300" y="16772051"/>
          <a:ext cx="889000" cy="6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156598</xdr:rowOff>
    </xdr:from>
    <xdr:to>
      <xdr:col>76</xdr:col>
      <xdr:colOff>114300</xdr:colOff>
      <xdr:row>98</xdr:row>
      <xdr:rowOff>30183</xdr:rowOff>
    </xdr:to>
    <xdr:cxnSp macro="">
      <xdr:nvCxnSpPr>
        <xdr:cNvPr id="690" name="直線コネクタ 689"/>
        <xdr:cNvCxnSpPr/>
      </xdr:nvCxnSpPr>
      <xdr:spPr>
        <a:xfrm>
          <a:off x="13703300" y="16787248"/>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135037</xdr:rowOff>
    </xdr:from>
    <xdr:to>
      <xdr:col>71</xdr:col>
      <xdr:colOff>177800</xdr:colOff>
      <xdr:row>97</xdr:row>
      <xdr:rowOff>156598</xdr:rowOff>
    </xdr:to>
    <xdr:cxnSp macro="">
      <xdr:nvCxnSpPr>
        <xdr:cNvPr id="693" name="直線コネクタ 692"/>
        <xdr:cNvCxnSpPr/>
      </xdr:nvCxnSpPr>
      <xdr:spPr>
        <a:xfrm>
          <a:off x="12814300" y="16765687"/>
          <a:ext cx="889000" cy="2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90746</xdr:rowOff>
    </xdr:from>
    <xdr:to>
      <xdr:col>85</xdr:col>
      <xdr:colOff>177800</xdr:colOff>
      <xdr:row>98</xdr:row>
      <xdr:rowOff>20896</xdr:rowOff>
    </xdr:to>
    <xdr:sp macro="" textlink="">
      <xdr:nvSpPr>
        <xdr:cNvPr id="703" name="楕円 702"/>
        <xdr:cNvSpPr/>
      </xdr:nvSpPr>
      <xdr:spPr>
        <a:xfrm>
          <a:off x="16268700" y="167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113623</xdr:rowOff>
    </xdr:from>
    <xdr:ext cx="534377" cy="259045"/>
    <xdr:sp macro="" textlink="">
      <xdr:nvSpPr>
        <xdr:cNvPr id="704" name="積立金該当値テキスト"/>
        <xdr:cNvSpPr txBox="1"/>
      </xdr:nvSpPr>
      <xdr:spPr>
        <a:xfrm>
          <a:off x="16370300" y="1657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90601</xdr:rowOff>
    </xdr:from>
    <xdr:to>
      <xdr:col>81</xdr:col>
      <xdr:colOff>101600</xdr:colOff>
      <xdr:row>98</xdr:row>
      <xdr:rowOff>20751</xdr:rowOff>
    </xdr:to>
    <xdr:sp macro="" textlink="">
      <xdr:nvSpPr>
        <xdr:cNvPr id="705" name="楕円 704"/>
        <xdr:cNvSpPr/>
      </xdr:nvSpPr>
      <xdr:spPr>
        <a:xfrm>
          <a:off x="15430500" y="167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37278</xdr:rowOff>
    </xdr:from>
    <xdr:ext cx="534377" cy="259045"/>
    <xdr:sp macro="" textlink="">
      <xdr:nvSpPr>
        <xdr:cNvPr id="706" name="テキスト ボックス 705"/>
        <xdr:cNvSpPr txBox="1"/>
      </xdr:nvSpPr>
      <xdr:spPr>
        <a:xfrm>
          <a:off x="15214111" y="1649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150833</xdr:rowOff>
    </xdr:from>
    <xdr:to>
      <xdr:col>76</xdr:col>
      <xdr:colOff>165100</xdr:colOff>
      <xdr:row>98</xdr:row>
      <xdr:rowOff>80983</xdr:rowOff>
    </xdr:to>
    <xdr:sp macro="" textlink="">
      <xdr:nvSpPr>
        <xdr:cNvPr id="707" name="楕円 706"/>
        <xdr:cNvSpPr/>
      </xdr:nvSpPr>
      <xdr:spPr>
        <a:xfrm>
          <a:off x="14541500" y="167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72110</xdr:rowOff>
    </xdr:from>
    <xdr:ext cx="534377" cy="259045"/>
    <xdr:sp macro="" textlink="">
      <xdr:nvSpPr>
        <xdr:cNvPr id="708" name="テキスト ボックス 707"/>
        <xdr:cNvSpPr txBox="1"/>
      </xdr:nvSpPr>
      <xdr:spPr>
        <a:xfrm>
          <a:off x="14325111" y="1687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105798</xdr:rowOff>
    </xdr:from>
    <xdr:to>
      <xdr:col>72</xdr:col>
      <xdr:colOff>38100</xdr:colOff>
      <xdr:row>98</xdr:row>
      <xdr:rowOff>35948</xdr:rowOff>
    </xdr:to>
    <xdr:sp macro="" textlink="">
      <xdr:nvSpPr>
        <xdr:cNvPr id="709" name="楕円 708"/>
        <xdr:cNvSpPr/>
      </xdr:nvSpPr>
      <xdr:spPr>
        <a:xfrm>
          <a:off x="13652500" y="167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52475</xdr:rowOff>
    </xdr:from>
    <xdr:ext cx="534377" cy="259045"/>
    <xdr:sp macro="" textlink="">
      <xdr:nvSpPr>
        <xdr:cNvPr id="710" name="テキスト ボックス 709"/>
        <xdr:cNvSpPr txBox="1"/>
      </xdr:nvSpPr>
      <xdr:spPr>
        <a:xfrm>
          <a:off x="13436111" y="1651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84237</xdr:rowOff>
    </xdr:from>
    <xdr:to>
      <xdr:col>67</xdr:col>
      <xdr:colOff>101600</xdr:colOff>
      <xdr:row>98</xdr:row>
      <xdr:rowOff>14387</xdr:rowOff>
    </xdr:to>
    <xdr:sp macro="" textlink="">
      <xdr:nvSpPr>
        <xdr:cNvPr id="711" name="楕円 710"/>
        <xdr:cNvSpPr/>
      </xdr:nvSpPr>
      <xdr:spPr>
        <a:xfrm>
          <a:off x="12763500" y="1671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30914</xdr:rowOff>
    </xdr:from>
    <xdr:ext cx="534377" cy="259045"/>
    <xdr:sp macro="" textlink="">
      <xdr:nvSpPr>
        <xdr:cNvPr id="712" name="テキスト ボックス 711"/>
        <xdr:cNvSpPr txBox="1"/>
      </xdr:nvSpPr>
      <xdr:spPr>
        <a:xfrm>
          <a:off x="12547111" y="1649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83236</xdr:rowOff>
    </xdr:from>
    <xdr:to>
      <xdr:col>116</xdr:col>
      <xdr:colOff>63500</xdr:colOff>
      <xdr:row>58</xdr:row>
      <xdr:rowOff>91831</xdr:rowOff>
    </xdr:to>
    <xdr:cxnSp macro="">
      <xdr:nvCxnSpPr>
        <xdr:cNvPr id="796" name="直線コネクタ 795"/>
        <xdr:cNvCxnSpPr/>
      </xdr:nvCxnSpPr>
      <xdr:spPr>
        <a:xfrm>
          <a:off x="21323300" y="10027336"/>
          <a:ext cx="8382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70114</xdr:rowOff>
    </xdr:from>
    <xdr:to>
      <xdr:col>111</xdr:col>
      <xdr:colOff>177800</xdr:colOff>
      <xdr:row>58</xdr:row>
      <xdr:rowOff>83236</xdr:rowOff>
    </xdr:to>
    <xdr:cxnSp macro="">
      <xdr:nvCxnSpPr>
        <xdr:cNvPr id="799" name="直線コネクタ 798"/>
        <xdr:cNvCxnSpPr/>
      </xdr:nvCxnSpPr>
      <xdr:spPr>
        <a:xfrm>
          <a:off x="20434300" y="10014214"/>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70114</xdr:rowOff>
    </xdr:from>
    <xdr:to>
      <xdr:col>107</xdr:col>
      <xdr:colOff>50800</xdr:colOff>
      <xdr:row>58</xdr:row>
      <xdr:rowOff>70343</xdr:rowOff>
    </xdr:to>
    <xdr:cxnSp macro="">
      <xdr:nvCxnSpPr>
        <xdr:cNvPr id="802" name="直線コネクタ 801"/>
        <xdr:cNvCxnSpPr/>
      </xdr:nvCxnSpPr>
      <xdr:spPr>
        <a:xfrm flipV="1">
          <a:off x="19545300" y="1001421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70343</xdr:rowOff>
    </xdr:from>
    <xdr:to>
      <xdr:col>102</xdr:col>
      <xdr:colOff>114300</xdr:colOff>
      <xdr:row>58</xdr:row>
      <xdr:rowOff>70480</xdr:rowOff>
    </xdr:to>
    <xdr:cxnSp macro="">
      <xdr:nvCxnSpPr>
        <xdr:cNvPr id="805" name="直線コネクタ 804"/>
        <xdr:cNvCxnSpPr/>
      </xdr:nvCxnSpPr>
      <xdr:spPr>
        <a:xfrm flipV="1">
          <a:off x="18656300" y="1001444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41031</xdr:rowOff>
    </xdr:from>
    <xdr:to>
      <xdr:col>116</xdr:col>
      <xdr:colOff>114300</xdr:colOff>
      <xdr:row>58</xdr:row>
      <xdr:rowOff>142631</xdr:rowOff>
    </xdr:to>
    <xdr:sp macro="" textlink="">
      <xdr:nvSpPr>
        <xdr:cNvPr id="815" name="楕円 814"/>
        <xdr:cNvSpPr/>
      </xdr:nvSpPr>
      <xdr:spPr>
        <a:xfrm>
          <a:off x="22110700" y="99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127408</xdr:rowOff>
    </xdr:from>
    <xdr:ext cx="469744" cy="259045"/>
    <xdr:sp macro="" textlink="">
      <xdr:nvSpPr>
        <xdr:cNvPr id="816" name="貸付金該当値テキスト"/>
        <xdr:cNvSpPr txBox="1"/>
      </xdr:nvSpPr>
      <xdr:spPr>
        <a:xfrm>
          <a:off x="22212300" y="990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32436</xdr:rowOff>
    </xdr:from>
    <xdr:to>
      <xdr:col>112</xdr:col>
      <xdr:colOff>38100</xdr:colOff>
      <xdr:row>58</xdr:row>
      <xdr:rowOff>134036</xdr:rowOff>
    </xdr:to>
    <xdr:sp macro="" textlink="">
      <xdr:nvSpPr>
        <xdr:cNvPr id="817" name="楕円 816"/>
        <xdr:cNvSpPr/>
      </xdr:nvSpPr>
      <xdr:spPr>
        <a:xfrm>
          <a:off x="21272500" y="99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125163</xdr:rowOff>
    </xdr:from>
    <xdr:ext cx="469744" cy="259045"/>
    <xdr:sp macro="" textlink="">
      <xdr:nvSpPr>
        <xdr:cNvPr id="818" name="テキスト ボックス 817"/>
        <xdr:cNvSpPr txBox="1"/>
      </xdr:nvSpPr>
      <xdr:spPr>
        <a:xfrm>
          <a:off x="21088428" y="1006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19314</xdr:rowOff>
    </xdr:from>
    <xdr:to>
      <xdr:col>107</xdr:col>
      <xdr:colOff>101600</xdr:colOff>
      <xdr:row>58</xdr:row>
      <xdr:rowOff>120914</xdr:rowOff>
    </xdr:to>
    <xdr:sp macro="" textlink="">
      <xdr:nvSpPr>
        <xdr:cNvPr id="819" name="楕円 818"/>
        <xdr:cNvSpPr/>
      </xdr:nvSpPr>
      <xdr:spPr>
        <a:xfrm>
          <a:off x="20383500" y="996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112041</xdr:rowOff>
    </xdr:from>
    <xdr:ext cx="469744" cy="259045"/>
    <xdr:sp macro="" textlink="">
      <xdr:nvSpPr>
        <xdr:cNvPr id="820" name="テキスト ボックス 819"/>
        <xdr:cNvSpPr txBox="1"/>
      </xdr:nvSpPr>
      <xdr:spPr>
        <a:xfrm>
          <a:off x="20199428" y="10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19543</xdr:rowOff>
    </xdr:from>
    <xdr:to>
      <xdr:col>102</xdr:col>
      <xdr:colOff>165100</xdr:colOff>
      <xdr:row>58</xdr:row>
      <xdr:rowOff>121143</xdr:rowOff>
    </xdr:to>
    <xdr:sp macro="" textlink="">
      <xdr:nvSpPr>
        <xdr:cNvPr id="821" name="楕円 820"/>
        <xdr:cNvSpPr/>
      </xdr:nvSpPr>
      <xdr:spPr>
        <a:xfrm>
          <a:off x="19494500" y="996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112270</xdr:rowOff>
    </xdr:from>
    <xdr:ext cx="469744" cy="259045"/>
    <xdr:sp macro="" textlink="">
      <xdr:nvSpPr>
        <xdr:cNvPr id="822" name="テキスト ボックス 821"/>
        <xdr:cNvSpPr txBox="1"/>
      </xdr:nvSpPr>
      <xdr:spPr>
        <a:xfrm>
          <a:off x="19310428" y="1005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19680</xdr:rowOff>
    </xdr:from>
    <xdr:to>
      <xdr:col>98</xdr:col>
      <xdr:colOff>38100</xdr:colOff>
      <xdr:row>58</xdr:row>
      <xdr:rowOff>121280</xdr:rowOff>
    </xdr:to>
    <xdr:sp macro="" textlink="">
      <xdr:nvSpPr>
        <xdr:cNvPr id="823" name="楕円 822"/>
        <xdr:cNvSpPr/>
      </xdr:nvSpPr>
      <xdr:spPr>
        <a:xfrm>
          <a:off x="18605500" y="996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112407</xdr:rowOff>
    </xdr:from>
    <xdr:ext cx="469744" cy="259045"/>
    <xdr:sp macro="" textlink="">
      <xdr:nvSpPr>
        <xdr:cNvPr id="824" name="テキスト ボックス 823"/>
        <xdr:cNvSpPr txBox="1"/>
      </xdr:nvSpPr>
      <xdr:spPr>
        <a:xfrm>
          <a:off x="18421428" y="1005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130377</xdr:rowOff>
    </xdr:from>
    <xdr:to>
      <xdr:col>116</xdr:col>
      <xdr:colOff>63500</xdr:colOff>
      <xdr:row>75</xdr:row>
      <xdr:rowOff>166233</xdr:rowOff>
    </xdr:to>
    <xdr:cxnSp macro="">
      <xdr:nvCxnSpPr>
        <xdr:cNvPr id="855" name="直線コネクタ 854"/>
        <xdr:cNvCxnSpPr/>
      </xdr:nvCxnSpPr>
      <xdr:spPr>
        <a:xfrm>
          <a:off x="21323300" y="12989127"/>
          <a:ext cx="838200" cy="3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130377</xdr:rowOff>
    </xdr:from>
    <xdr:to>
      <xdr:col>111</xdr:col>
      <xdr:colOff>177800</xdr:colOff>
      <xdr:row>75</xdr:row>
      <xdr:rowOff>166005</xdr:rowOff>
    </xdr:to>
    <xdr:cxnSp macro="">
      <xdr:nvCxnSpPr>
        <xdr:cNvPr id="858" name="直線コネクタ 857"/>
        <xdr:cNvCxnSpPr/>
      </xdr:nvCxnSpPr>
      <xdr:spPr>
        <a:xfrm flipV="1">
          <a:off x="20434300" y="12989127"/>
          <a:ext cx="889000" cy="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97686</xdr:rowOff>
    </xdr:from>
    <xdr:to>
      <xdr:col>107</xdr:col>
      <xdr:colOff>50800</xdr:colOff>
      <xdr:row>75</xdr:row>
      <xdr:rowOff>166005</xdr:rowOff>
    </xdr:to>
    <xdr:cxnSp macro="">
      <xdr:nvCxnSpPr>
        <xdr:cNvPr id="861" name="直線コネクタ 860"/>
        <xdr:cNvCxnSpPr/>
      </xdr:nvCxnSpPr>
      <xdr:spPr>
        <a:xfrm>
          <a:off x="19545300" y="12956436"/>
          <a:ext cx="889000" cy="6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97686</xdr:rowOff>
    </xdr:from>
    <xdr:to>
      <xdr:col>102</xdr:col>
      <xdr:colOff>114300</xdr:colOff>
      <xdr:row>75</xdr:row>
      <xdr:rowOff>166511</xdr:rowOff>
    </xdr:to>
    <xdr:cxnSp macro="">
      <xdr:nvCxnSpPr>
        <xdr:cNvPr id="864" name="直線コネクタ 863"/>
        <xdr:cNvCxnSpPr/>
      </xdr:nvCxnSpPr>
      <xdr:spPr>
        <a:xfrm flipV="1">
          <a:off x="18656300" y="12956436"/>
          <a:ext cx="889000" cy="6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115434</xdr:rowOff>
    </xdr:from>
    <xdr:to>
      <xdr:col>116</xdr:col>
      <xdr:colOff>114300</xdr:colOff>
      <xdr:row>76</xdr:row>
      <xdr:rowOff>45585</xdr:rowOff>
    </xdr:to>
    <xdr:sp macro="" textlink="">
      <xdr:nvSpPr>
        <xdr:cNvPr id="874" name="楕円 873"/>
        <xdr:cNvSpPr/>
      </xdr:nvSpPr>
      <xdr:spPr>
        <a:xfrm>
          <a:off x="22110700" y="129741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93861</xdr:rowOff>
    </xdr:from>
    <xdr:ext cx="534377" cy="259045"/>
    <xdr:sp macro="" textlink="">
      <xdr:nvSpPr>
        <xdr:cNvPr id="875" name="繰出金該当値テキスト"/>
        <xdr:cNvSpPr txBox="1"/>
      </xdr:nvSpPr>
      <xdr:spPr>
        <a:xfrm>
          <a:off x="22212300" y="12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79577</xdr:rowOff>
    </xdr:from>
    <xdr:to>
      <xdr:col>112</xdr:col>
      <xdr:colOff>38100</xdr:colOff>
      <xdr:row>76</xdr:row>
      <xdr:rowOff>9727</xdr:rowOff>
    </xdr:to>
    <xdr:sp macro="" textlink="">
      <xdr:nvSpPr>
        <xdr:cNvPr id="876" name="楕円 875"/>
        <xdr:cNvSpPr/>
      </xdr:nvSpPr>
      <xdr:spPr>
        <a:xfrm>
          <a:off x="21272500" y="129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854</xdr:rowOff>
    </xdr:from>
    <xdr:ext cx="534377" cy="259045"/>
    <xdr:sp macro="" textlink="">
      <xdr:nvSpPr>
        <xdr:cNvPr id="877" name="テキスト ボックス 876"/>
        <xdr:cNvSpPr txBox="1"/>
      </xdr:nvSpPr>
      <xdr:spPr>
        <a:xfrm>
          <a:off x="21056111" y="1303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115205</xdr:rowOff>
    </xdr:from>
    <xdr:to>
      <xdr:col>107</xdr:col>
      <xdr:colOff>101600</xdr:colOff>
      <xdr:row>76</xdr:row>
      <xdr:rowOff>45355</xdr:rowOff>
    </xdr:to>
    <xdr:sp macro="" textlink="">
      <xdr:nvSpPr>
        <xdr:cNvPr id="878" name="楕円 877"/>
        <xdr:cNvSpPr/>
      </xdr:nvSpPr>
      <xdr:spPr>
        <a:xfrm>
          <a:off x="20383500" y="129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36482</xdr:rowOff>
    </xdr:from>
    <xdr:ext cx="534377" cy="259045"/>
    <xdr:sp macro="" textlink="">
      <xdr:nvSpPr>
        <xdr:cNvPr id="879" name="テキスト ボックス 878"/>
        <xdr:cNvSpPr txBox="1"/>
      </xdr:nvSpPr>
      <xdr:spPr>
        <a:xfrm>
          <a:off x="20167111" y="1306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46886</xdr:rowOff>
    </xdr:from>
    <xdr:to>
      <xdr:col>102</xdr:col>
      <xdr:colOff>165100</xdr:colOff>
      <xdr:row>75</xdr:row>
      <xdr:rowOff>148487</xdr:rowOff>
    </xdr:to>
    <xdr:sp macro="" textlink="">
      <xdr:nvSpPr>
        <xdr:cNvPr id="880" name="楕円 879"/>
        <xdr:cNvSpPr/>
      </xdr:nvSpPr>
      <xdr:spPr>
        <a:xfrm>
          <a:off x="19494500" y="129056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139614</xdr:rowOff>
    </xdr:from>
    <xdr:ext cx="534377" cy="259045"/>
    <xdr:sp macro="" textlink="">
      <xdr:nvSpPr>
        <xdr:cNvPr id="881" name="テキスト ボックス 880"/>
        <xdr:cNvSpPr txBox="1"/>
      </xdr:nvSpPr>
      <xdr:spPr>
        <a:xfrm>
          <a:off x="19278111" y="129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115712</xdr:rowOff>
    </xdr:from>
    <xdr:to>
      <xdr:col>98</xdr:col>
      <xdr:colOff>38100</xdr:colOff>
      <xdr:row>76</xdr:row>
      <xdr:rowOff>45861</xdr:rowOff>
    </xdr:to>
    <xdr:sp macro="" textlink="">
      <xdr:nvSpPr>
        <xdr:cNvPr id="882" name="楕円 881"/>
        <xdr:cNvSpPr/>
      </xdr:nvSpPr>
      <xdr:spPr>
        <a:xfrm>
          <a:off x="18605500" y="12974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36988</xdr:rowOff>
    </xdr:from>
    <xdr:ext cx="534377" cy="259045"/>
    <xdr:sp macro="" textlink="">
      <xdr:nvSpPr>
        <xdr:cNvPr id="883" name="テキスト ボックス 882"/>
        <xdr:cNvSpPr txBox="1"/>
      </xdr:nvSpPr>
      <xdr:spPr>
        <a:xfrm>
          <a:off x="18389111" y="1306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年度からの消防広域化に伴い大幅に減少し、補助費等において尾三消防組合負担金が新たに計上されていることから、代わりに補助費等が増加した。令和元年度は平成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年度と比べて横ばいである。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物件費は、令和元年度は新型コロナウイルス対策のためのプレミアム付商品券事業に係る運営業務委託料が新規であったこと。及び、平成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年度から令和元年度へ予算を繰り越し、令和元年度に購入をした全小中学校に設置するエアコンを備品購入したことなどにより、増加した。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扶助費は、障がい者児や高齢者、生活保護などの扶助費増加により年々増加しており、類似団体平均も同様に増加傾向である。令和元年度は特に、幼児教育・保育の無償化が令和元年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日から始まったことによる施設等利用費の増が要因として挙げられる。</a:t>
          </a:r>
        </a:p>
        <a:p>
          <a:r>
            <a:rPr kumimoji="1" lang="ja-JP" altLang="en-US" sz="1300">
              <a:latin typeface="ＭＳ Ｐゴシック" panose="020B0600070205080204" pitchFamily="50" charset="-128"/>
              <a:ea typeface="ＭＳ Ｐゴシック" panose="020B0600070205080204" pitchFamily="50" charset="-128"/>
            </a:rPr>
            <a:t>補助費等は、東部知多衛生組合負担金が減少したこと、及び、企業再投資促進補助金の申請が無かったことが、減少した主な要因として挙げられる。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施設型・地域型保育給付事業整備補助金として認可保育園しらほ東部保育園及び認定子ども園リジョイス幼稚園の施設整備の一部補助をしたことや、全小中学校へのエアコン設置及びキュービクル更新工事、小学校トイレ改修工事があったことなどにより、前年度比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69,009
65,707
23.22
23,281,764
21,755,225
1,425,534
13,781,258
14,221,624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41021</xdr:rowOff>
    </xdr:from>
    <xdr:to>
      <xdr:col>24</xdr:col>
      <xdr:colOff>63500</xdr:colOff>
      <xdr:row>36</xdr:row>
      <xdr:rowOff>89789</xdr:rowOff>
    </xdr:to>
    <xdr:cxnSp macro="">
      <xdr:nvCxnSpPr>
        <xdr:cNvPr id="61" name="直線コネクタ 60"/>
        <xdr:cNvCxnSpPr/>
      </xdr:nvCxnSpPr>
      <xdr:spPr>
        <a:xfrm>
          <a:off x="3797300" y="6213221"/>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20066</xdr:rowOff>
    </xdr:from>
    <xdr:to>
      <xdr:col>19</xdr:col>
      <xdr:colOff>177800</xdr:colOff>
      <xdr:row>36</xdr:row>
      <xdr:rowOff>41021</xdr:rowOff>
    </xdr:to>
    <xdr:cxnSp macro="">
      <xdr:nvCxnSpPr>
        <xdr:cNvPr id="64" name="直線コネクタ 63"/>
        <xdr:cNvCxnSpPr/>
      </xdr:nvCxnSpPr>
      <xdr:spPr>
        <a:xfrm>
          <a:off x="2908300" y="6192266"/>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140843</xdr:rowOff>
    </xdr:from>
    <xdr:to>
      <xdr:col>15</xdr:col>
      <xdr:colOff>50800</xdr:colOff>
      <xdr:row>36</xdr:row>
      <xdr:rowOff>20066</xdr:rowOff>
    </xdr:to>
    <xdr:cxnSp macro="">
      <xdr:nvCxnSpPr>
        <xdr:cNvPr id="67" name="直線コネクタ 66"/>
        <xdr:cNvCxnSpPr/>
      </xdr:nvCxnSpPr>
      <xdr:spPr>
        <a:xfrm>
          <a:off x="2019300" y="5970143"/>
          <a:ext cx="889000" cy="2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140843</xdr:rowOff>
    </xdr:from>
    <xdr:to>
      <xdr:col>10</xdr:col>
      <xdr:colOff>114300</xdr:colOff>
      <xdr:row>35</xdr:row>
      <xdr:rowOff>88265</xdr:rowOff>
    </xdr:to>
    <xdr:cxnSp macro="">
      <xdr:nvCxnSpPr>
        <xdr:cNvPr id="70" name="直線コネクタ 69"/>
        <xdr:cNvCxnSpPr/>
      </xdr:nvCxnSpPr>
      <xdr:spPr>
        <a:xfrm flipV="1">
          <a:off x="1130300" y="597014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38989</xdr:rowOff>
    </xdr:from>
    <xdr:to>
      <xdr:col>24</xdr:col>
      <xdr:colOff>114300</xdr:colOff>
      <xdr:row>36</xdr:row>
      <xdr:rowOff>140589</xdr:rowOff>
    </xdr:to>
    <xdr:sp macro="" textlink="">
      <xdr:nvSpPr>
        <xdr:cNvPr id="80" name="楕円 79"/>
        <xdr:cNvSpPr/>
      </xdr:nvSpPr>
      <xdr:spPr>
        <a:xfrm>
          <a:off x="45847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17416</xdr:rowOff>
    </xdr:from>
    <xdr:ext cx="469744" cy="259045"/>
    <xdr:sp macro="" textlink="">
      <xdr:nvSpPr>
        <xdr:cNvPr id="81" name="議会費該当値テキスト"/>
        <xdr:cNvSpPr txBox="1"/>
      </xdr:nvSpPr>
      <xdr:spPr>
        <a:xfrm>
          <a:off x="4686300" y="61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161671</xdr:rowOff>
    </xdr:from>
    <xdr:to>
      <xdr:col>20</xdr:col>
      <xdr:colOff>38100</xdr:colOff>
      <xdr:row>36</xdr:row>
      <xdr:rowOff>91821</xdr:rowOff>
    </xdr:to>
    <xdr:sp macro="" textlink="">
      <xdr:nvSpPr>
        <xdr:cNvPr id="82" name="楕円 81"/>
        <xdr:cNvSpPr/>
      </xdr:nvSpPr>
      <xdr:spPr>
        <a:xfrm>
          <a:off x="3746500" y="61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108348</xdr:rowOff>
    </xdr:from>
    <xdr:ext cx="469744" cy="259045"/>
    <xdr:sp macro="" textlink="">
      <xdr:nvSpPr>
        <xdr:cNvPr id="83" name="テキスト ボックス 82"/>
        <xdr:cNvSpPr txBox="1"/>
      </xdr:nvSpPr>
      <xdr:spPr>
        <a:xfrm>
          <a:off x="3562428" y="593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140716</xdr:rowOff>
    </xdr:from>
    <xdr:to>
      <xdr:col>15</xdr:col>
      <xdr:colOff>101600</xdr:colOff>
      <xdr:row>36</xdr:row>
      <xdr:rowOff>70866</xdr:rowOff>
    </xdr:to>
    <xdr:sp macro="" textlink="">
      <xdr:nvSpPr>
        <xdr:cNvPr id="84" name="楕円 83"/>
        <xdr:cNvSpPr/>
      </xdr:nvSpPr>
      <xdr:spPr>
        <a:xfrm>
          <a:off x="2857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87393</xdr:rowOff>
    </xdr:from>
    <xdr:ext cx="469744" cy="259045"/>
    <xdr:sp macro="" textlink="">
      <xdr:nvSpPr>
        <xdr:cNvPr id="85" name="テキスト ボックス 84"/>
        <xdr:cNvSpPr txBox="1"/>
      </xdr:nvSpPr>
      <xdr:spPr>
        <a:xfrm>
          <a:off x="2673428" y="591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90043</xdr:rowOff>
    </xdr:from>
    <xdr:to>
      <xdr:col>10</xdr:col>
      <xdr:colOff>165100</xdr:colOff>
      <xdr:row>35</xdr:row>
      <xdr:rowOff>20193</xdr:rowOff>
    </xdr:to>
    <xdr:sp macro="" textlink="">
      <xdr:nvSpPr>
        <xdr:cNvPr id="86" name="楕円 85"/>
        <xdr:cNvSpPr/>
      </xdr:nvSpPr>
      <xdr:spPr>
        <a:xfrm>
          <a:off x="1968500" y="59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36720</xdr:rowOff>
    </xdr:from>
    <xdr:ext cx="469744" cy="259045"/>
    <xdr:sp macro="" textlink="">
      <xdr:nvSpPr>
        <xdr:cNvPr id="87" name="テキスト ボックス 86"/>
        <xdr:cNvSpPr txBox="1"/>
      </xdr:nvSpPr>
      <xdr:spPr>
        <a:xfrm>
          <a:off x="1784428" y="569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37465</xdr:rowOff>
    </xdr:from>
    <xdr:to>
      <xdr:col>6</xdr:col>
      <xdr:colOff>38100</xdr:colOff>
      <xdr:row>35</xdr:row>
      <xdr:rowOff>139065</xdr:rowOff>
    </xdr:to>
    <xdr:sp macro="" textlink="">
      <xdr:nvSpPr>
        <xdr:cNvPr id="88" name="楕円 87"/>
        <xdr:cNvSpPr/>
      </xdr:nvSpPr>
      <xdr:spPr>
        <a:xfrm>
          <a:off x="1079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155592</xdr:rowOff>
    </xdr:from>
    <xdr:ext cx="469744" cy="259045"/>
    <xdr:sp macro="" textlink="">
      <xdr:nvSpPr>
        <xdr:cNvPr id="89" name="テキスト ボックス 88"/>
        <xdr:cNvSpPr txBox="1"/>
      </xdr:nvSpPr>
      <xdr:spPr>
        <a:xfrm>
          <a:off x="895428" y="5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80012</xdr:rowOff>
    </xdr:from>
    <xdr:to>
      <xdr:col>24</xdr:col>
      <xdr:colOff>63500</xdr:colOff>
      <xdr:row>57</xdr:row>
      <xdr:rowOff>86523</xdr:rowOff>
    </xdr:to>
    <xdr:cxnSp macro="">
      <xdr:nvCxnSpPr>
        <xdr:cNvPr id="116" name="直線コネクタ 115"/>
        <xdr:cNvCxnSpPr/>
      </xdr:nvCxnSpPr>
      <xdr:spPr>
        <a:xfrm>
          <a:off x="3797300" y="9852662"/>
          <a:ext cx="8382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71020</xdr:rowOff>
    </xdr:from>
    <xdr:to>
      <xdr:col>19</xdr:col>
      <xdr:colOff>177800</xdr:colOff>
      <xdr:row>57</xdr:row>
      <xdr:rowOff>80012</xdr:rowOff>
    </xdr:to>
    <xdr:cxnSp macro="">
      <xdr:nvCxnSpPr>
        <xdr:cNvPr id="119" name="直線コネクタ 118"/>
        <xdr:cNvCxnSpPr/>
      </xdr:nvCxnSpPr>
      <xdr:spPr>
        <a:xfrm>
          <a:off x="2908300" y="9843670"/>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71020</xdr:rowOff>
    </xdr:from>
    <xdr:to>
      <xdr:col>15</xdr:col>
      <xdr:colOff>50800</xdr:colOff>
      <xdr:row>57</xdr:row>
      <xdr:rowOff>88777</xdr:rowOff>
    </xdr:to>
    <xdr:cxnSp macro="">
      <xdr:nvCxnSpPr>
        <xdr:cNvPr id="122" name="直線コネクタ 121"/>
        <xdr:cNvCxnSpPr/>
      </xdr:nvCxnSpPr>
      <xdr:spPr>
        <a:xfrm flipV="1">
          <a:off x="2019300" y="9843670"/>
          <a:ext cx="889000" cy="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42792</xdr:rowOff>
    </xdr:from>
    <xdr:to>
      <xdr:col>10</xdr:col>
      <xdr:colOff>114300</xdr:colOff>
      <xdr:row>57</xdr:row>
      <xdr:rowOff>88777</xdr:rowOff>
    </xdr:to>
    <xdr:cxnSp macro="">
      <xdr:nvCxnSpPr>
        <xdr:cNvPr id="125" name="直線コネクタ 124"/>
        <xdr:cNvCxnSpPr/>
      </xdr:nvCxnSpPr>
      <xdr:spPr>
        <a:xfrm>
          <a:off x="1130300" y="9815442"/>
          <a:ext cx="889000" cy="4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35723</xdr:rowOff>
    </xdr:from>
    <xdr:to>
      <xdr:col>24</xdr:col>
      <xdr:colOff>114300</xdr:colOff>
      <xdr:row>57</xdr:row>
      <xdr:rowOff>137323</xdr:rowOff>
    </xdr:to>
    <xdr:sp macro="" textlink="">
      <xdr:nvSpPr>
        <xdr:cNvPr id="135" name="楕円 134"/>
        <xdr:cNvSpPr/>
      </xdr:nvSpPr>
      <xdr:spPr>
        <a:xfrm>
          <a:off x="4584700" y="980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29212</xdr:rowOff>
    </xdr:from>
    <xdr:to>
      <xdr:col>20</xdr:col>
      <xdr:colOff>38100</xdr:colOff>
      <xdr:row>57</xdr:row>
      <xdr:rowOff>130812</xdr:rowOff>
    </xdr:to>
    <xdr:sp macro="" textlink="">
      <xdr:nvSpPr>
        <xdr:cNvPr id="137" name="楕円 136"/>
        <xdr:cNvSpPr/>
      </xdr:nvSpPr>
      <xdr:spPr>
        <a:xfrm>
          <a:off x="3746500" y="98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121939</xdr:rowOff>
    </xdr:from>
    <xdr:ext cx="534377" cy="259045"/>
    <xdr:sp macro="" textlink="">
      <xdr:nvSpPr>
        <xdr:cNvPr id="138" name="テキスト ボックス 137"/>
        <xdr:cNvSpPr txBox="1"/>
      </xdr:nvSpPr>
      <xdr:spPr>
        <a:xfrm>
          <a:off x="3530111" y="98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20220</xdr:rowOff>
    </xdr:from>
    <xdr:to>
      <xdr:col>15</xdr:col>
      <xdr:colOff>101600</xdr:colOff>
      <xdr:row>57</xdr:row>
      <xdr:rowOff>121820</xdr:rowOff>
    </xdr:to>
    <xdr:sp macro="" textlink="">
      <xdr:nvSpPr>
        <xdr:cNvPr id="139" name="楕円 138"/>
        <xdr:cNvSpPr/>
      </xdr:nvSpPr>
      <xdr:spPr>
        <a:xfrm>
          <a:off x="2857500" y="979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112947</xdr:rowOff>
    </xdr:from>
    <xdr:ext cx="534377" cy="259045"/>
    <xdr:sp macro="" textlink="">
      <xdr:nvSpPr>
        <xdr:cNvPr id="140" name="テキスト ボックス 139"/>
        <xdr:cNvSpPr txBox="1"/>
      </xdr:nvSpPr>
      <xdr:spPr>
        <a:xfrm>
          <a:off x="2641111" y="98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37977</xdr:rowOff>
    </xdr:from>
    <xdr:to>
      <xdr:col>10</xdr:col>
      <xdr:colOff>165100</xdr:colOff>
      <xdr:row>57</xdr:row>
      <xdr:rowOff>139577</xdr:rowOff>
    </xdr:to>
    <xdr:sp macro="" textlink="">
      <xdr:nvSpPr>
        <xdr:cNvPr id="141" name="楕円 140"/>
        <xdr:cNvSpPr/>
      </xdr:nvSpPr>
      <xdr:spPr>
        <a:xfrm>
          <a:off x="1968500" y="981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130704</xdr:rowOff>
    </xdr:from>
    <xdr:ext cx="534377" cy="259045"/>
    <xdr:sp macro="" textlink="">
      <xdr:nvSpPr>
        <xdr:cNvPr id="142" name="テキスト ボックス 141"/>
        <xdr:cNvSpPr txBox="1"/>
      </xdr:nvSpPr>
      <xdr:spPr>
        <a:xfrm>
          <a:off x="1752111" y="990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163442</xdr:rowOff>
    </xdr:from>
    <xdr:to>
      <xdr:col>6</xdr:col>
      <xdr:colOff>38100</xdr:colOff>
      <xdr:row>57</xdr:row>
      <xdr:rowOff>93592</xdr:rowOff>
    </xdr:to>
    <xdr:sp macro="" textlink="">
      <xdr:nvSpPr>
        <xdr:cNvPr id="143" name="楕円 142"/>
        <xdr:cNvSpPr/>
      </xdr:nvSpPr>
      <xdr:spPr>
        <a:xfrm>
          <a:off x="1079500" y="97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110119</xdr:rowOff>
    </xdr:from>
    <xdr:ext cx="534377" cy="259045"/>
    <xdr:sp macro="" textlink="">
      <xdr:nvSpPr>
        <xdr:cNvPr id="144" name="テキスト ボックス 143"/>
        <xdr:cNvSpPr txBox="1"/>
      </xdr:nvSpPr>
      <xdr:spPr>
        <a:xfrm>
          <a:off x="863111" y="9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122152</xdr:rowOff>
    </xdr:from>
    <xdr:to>
      <xdr:col>24</xdr:col>
      <xdr:colOff>63500</xdr:colOff>
      <xdr:row>77</xdr:row>
      <xdr:rowOff>27479</xdr:rowOff>
    </xdr:to>
    <xdr:cxnSp macro="">
      <xdr:nvCxnSpPr>
        <xdr:cNvPr id="176" name="直線コネクタ 175"/>
        <xdr:cNvCxnSpPr/>
      </xdr:nvCxnSpPr>
      <xdr:spPr>
        <a:xfrm flipV="1">
          <a:off x="3797300" y="13152352"/>
          <a:ext cx="838200" cy="7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27479</xdr:rowOff>
    </xdr:from>
    <xdr:to>
      <xdr:col>19</xdr:col>
      <xdr:colOff>177800</xdr:colOff>
      <xdr:row>77</xdr:row>
      <xdr:rowOff>67614</xdr:rowOff>
    </xdr:to>
    <xdr:cxnSp macro="">
      <xdr:nvCxnSpPr>
        <xdr:cNvPr id="179" name="直線コネクタ 178"/>
        <xdr:cNvCxnSpPr/>
      </xdr:nvCxnSpPr>
      <xdr:spPr>
        <a:xfrm flipV="1">
          <a:off x="2908300" y="13229129"/>
          <a:ext cx="889000" cy="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67614</xdr:rowOff>
    </xdr:from>
    <xdr:to>
      <xdr:col>15</xdr:col>
      <xdr:colOff>50800</xdr:colOff>
      <xdr:row>77</xdr:row>
      <xdr:rowOff>77619</xdr:rowOff>
    </xdr:to>
    <xdr:cxnSp macro="">
      <xdr:nvCxnSpPr>
        <xdr:cNvPr id="182" name="直線コネクタ 181"/>
        <xdr:cNvCxnSpPr/>
      </xdr:nvCxnSpPr>
      <xdr:spPr>
        <a:xfrm flipV="1">
          <a:off x="2019300" y="13269264"/>
          <a:ext cx="889000" cy="1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77619</xdr:rowOff>
    </xdr:from>
    <xdr:to>
      <xdr:col>10</xdr:col>
      <xdr:colOff>114300</xdr:colOff>
      <xdr:row>77</xdr:row>
      <xdr:rowOff>167012</xdr:rowOff>
    </xdr:to>
    <xdr:cxnSp macro="">
      <xdr:nvCxnSpPr>
        <xdr:cNvPr id="185" name="直線コネクタ 184"/>
        <xdr:cNvCxnSpPr/>
      </xdr:nvCxnSpPr>
      <xdr:spPr>
        <a:xfrm flipV="1">
          <a:off x="1130300" y="13279269"/>
          <a:ext cx="889000" cy="8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71352</xdr:rowOff>
    </xdr:from>
    <xdr:to>
      <xdr:col>24</xdr:col>
      <xdr:colOff>114300</xdr:colOff>
      <xdr:row>77</xdr:row>
      <xdr:rowOff>1502</xdr:rowOff>
    </xdr:to>
    <xdr:sp macro="" textlink="">
      <xdr:nvSpPr>
        <xdr:cNvPr id="195" name="楕円 194"/>
        <xdr:cNvSpPr/>
      </xdr:nvSpPr>
      <xdr:spPr>
        <a:xfrm>
          <a:off x="4584700" y="1310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49779</xdr:rowOff>
    </xdr:from>
    <xdr:ext cx="599010" cy="259045"/>
    <xdr:sp macro="" textlink="">
      <xdr:nvSpPr>
        <xdr:cNvPr id="196" name="民生費該当値テキスト"/>
        <xdr:cNvSpPr txBox="1"/>
      </xdr:nvSpPr>
      <xdr:spPr>
        <a:xfrm>
          <a:off x="4686300" y="1307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148129</xdr:rowOff>
    </xdr:from>
    <xdr:to>
      <xdr:col>20</xdr:col>
      <xdr:colOff>38100</xdr:colOff>
      <xdr:row>77</xdr:row>
      <xdr:rowOff>78279</xdr:rowOff>
    </xdr:to>
    <xdr:sp macro="" textlink="">
      <xdr:nvSpPr>
        <xdr:cNvPr id="197" name="楕円 196"/>
        <xdr:cNvSpPr/>
      </xdr:nvSpPr>
      <xdr:spPr>
        <a:xfrm>
          <a:off x="3746500" y="131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69406</xdr:rowOff>
    </xdr:from>
    <xdr:ext cx="599010" cy="259045"/>
    <xdr:sp macro="" textlink="">
      <xdr:nvSpPr>
        <xdr:cNvPr id="198" name="テキスト ボックス 197"/>
        <xdr:cNvSpPr txBox="1"/>
      </xdr:nvSpPr>
      <xdr:spPr>
        <a:xfrm>
          <a:off x="3497795" y="1327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16814</xdr:rowOff>
    </xdr:from>
    <xdr:to>
      <xdr:col>15</xdr:col>
      <xdr:colOff>101600</xdr:colOff>
      <xdr:row>77</xdr:row>
      <xdr:rowOff>118414</xdr:rowOff>
    </xdr:to>
    <xdr:sp macro="" textlink="">
      <xdr:nvSpPr>
        <xdr:cNvPr id="199" name="楕円 198"/>
        <xdr:cNvSpPr/>
      </xdr:nvSpPr>
      <xdr:spPr>
        <a:xfrm>
          <a:off x="2857500" y="132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109541</xdr:rowOff>
    </xdr:from>
    <xdr:ext cx="599010" cy="259045"/>
    <xdr:sp macro="" textlink="">
      <xdr:nvSpPr>
        <xdr:cNvPr id="200" name="テキスト ボックス 199"/>
        <xdr:cNvSpPr txBox="1"/>
      </xdr:nvSpPr>
      <xdr:spPr>
        <a:xfrm>
          <a:off x="2608795" y="1331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26819</xdr:rowOff>
    </xdr:from>
    <xdr:to>
      <xdr:col>10</xdr:col>
      <xdr:colOff>165100</xdr:colOff>
      <xdr:row>77</xdr:row>
      <xdr:rowOff>128419</xdr:rowOff>
    </xdr:to>
    <xdr:sp macro="" textlink="">
      <xdr:nvSpPr>
        <xdr:cNvPr id="201" name="楕円 200"/>
        <xdr:cNvSpPr/>
      </xdr:nvSpPr>
      <xdr:spPr>
        <a:xfrm>
          <a:off x="1968500" y="132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119546</xdr:rowOff>
    </xdr:from>
    <xdr:ext cx="599010" cy="259045"/>
    <xdr:sp macro="" textlink="">
      <xdr:nvSpPr>
        <xdr:cNvPr id="202" name="テキスト ボックス 201"/>
        <xdr:cNvSpPr txBox="1"/>
      </xdr:nvSpPr>
      <xdr:spPr>
        <a:xfrm>
          <a:off x="1719795" y="1332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116212</xdr:rowOff>
    </xdr:from>
    <xdr:to>
      <xdr:col>6</xdr:col>
      <xdr:colOff>38100</xdr:colOff>
      <xdr:row>78</xdr:row>
      <xdr:rowOff>46362</xdr:rowOff>
    </xdr:to>
    <xdr:sp macro="" textlink="">
      <xdr:nvSpPr>
        <xdr:cNvPr id="203" name="楕円 202"/>
        <xdr:cNvSpPr/>
      </xdr:nvSpPr>
      <xdr:spPr>
        <a:xfrm>
          <a:off x="1079500" y="133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37489</xdr:rowOff>
    </xdr:from>
    <xdr:ext cx="599010" cy="259045"/>
    <xdr:sp macro="" textlink="">
      <xdr:nvSpPr>
        <xdr:cNvPr id="204" name="テキスト ボックス 203"/>
        <xdr:cNvSpPr txBox="1"/>
      </xdr:nvSpPr>
      <xdr:spPr>
        <a:xfrm>
          <a:off x="830795" y="1341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45197</xdr:rowOff>
    </xdr:from>
    <xdr:to>
      <xdr:col>24</xdr:col>
      <xdr:colOff>63500</xdr:colOff>
      <xdr:row>99</xdr:row>
      <xdr:rowOff>6128</xdr:rowOff>
    </xdr:to>
    <xdr:cxnSp macro="">
      <xdr:nvCxnSpPr>
        <xdr:cNvPr id="232" name="直線コネクタ 231"/>
        <xdr:cNvCxnSpPr/>
      </xdr:nvCxnSpPr>
      <xdr:spPr>
        <a:xfrm>
          <a:off x="3797300" y="16847297"/>
          <a:ext cx="838200" cy="13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45197</xdr:rowOff>
    </xdr:from>
    <xdr:to>
      <xdr:col>19</xdr:col>
      <xdr:colOff>177800</xdr:colOff>
      <xdr:row>98</xdr:row>
      <xdr:rowOff>120772</xdr:rowOff>
    </xdr:to>
    <xdr:cxnSp macro="">
      <xdr:nvCxnSpPr>
        <xdr:cNvPr id="235" name="直線コネクタ 234"/>
        <xdr:cNvCxnSpPr/>
      </xdr:nvCxnSpPr>
      <xdr:spPr>
        <a:xfrm flipV="1">
          <a:off x="2908300" y="16847297"/>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120772</xdr:rowOff>
    </xdr:from>
    <xdr:to>
      <xdr:col>15</xdr:col>
      <xdr:colOff>50800</xdr:colOff>
      <xdr:row>98</xdr:row>
      <xdr:rowOff>143061</xdr:rowOff>
    </xdr:to>
    <xdr:cxnSp macro="">
      <xdr:nvCxnSpPr>
        <xdr:cNvPr id="238" name="直線コネクタ 237"/>
        <xdr:cNvCxnSpPr/>
      </xdr:nvCxnSpPr>
      <xdr:spPr>
        <a:xfrm flipV="1">
          <a:off x="2019300" y="16922872"/>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66159</xdr:rowOff>
    </xdr:from>
    <xdr:to>
      <xdr:col>10</xdr:col>
      <xdr:colOff>114300</xdr:colOff>
      <xdr:row>98</xdr:row>
      <xdr:rowOff>143061</xdr:rowOff>
    </xdr:to>
    <xdr:cxnSp macro="">
      <xdr:nvCxnSpPr>
        <xdr:cNvPr id="241" name="直線コネクタ 240"/>
        <xdr:cNvCxnSpPr/>
      </xdr:nvCxnSpPr>
      <xdr:spPr>
        <a:xfrm>
          <a:off x="1130300" y="16868259"/>
          <a:ext cx="889000" cy="7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126778</xdr:rowOff>
    </xdr:from>
    <xdr:to>
      <xdr:col>24</xdr:col>
      <xdr:colOff>114300</xdr:colOff>
      <xdr:row>99</xdr:row>
      <xdr:rowOff>56928</xdr:rowOff>
    </xdr:to>
    <xdr:sp macro="" textlink="">
      <xdr:nvSpPr>
        <xdr:cNvPr id="251" name="楕円 250"/>
        <xdr:cNvSpPr/>
      </xdr:nvSpPr>
      <xdr:spPr>
        <a:xfrm>
          <a:off x="4584700" y="169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41705</xdr:rowOff>
    </xdr:from>
    <xdr:ext cx="534377" cy="259045"/>
    <xdr:sp macro="" textlink="">
      <xdr:nvSpPr>
        <xdr:cNvPr id="252" name="衛生費該当値テキスト"/>
        <xdr:cNvSpPr txBox="1"/>
      </xdr:nvSpPr>
      <xdr:spPr>
        <a:xfrm>
          <a:off x="4686300" y="1684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165847</xdr:rowOff>
    </xdr:from>
    <xdr:to>
      <xdr:col>20</xdr:col>
      <xdr:colOff>38100</xdr:colOff>
      <xdr:row>98</xdr:row>
      <xdr:rowOff>95997</xdr:rowOff>
    </xdr:to>
    <xdr:sp macro="" textlink="">
      <xdr:nvSpPr>
        <xdr:cNvPr id="253" name="楕円 252"/>
        <xdr:cNvSpPr/>
      </xdr:nvSpPr>
      <xdr:spPr>
        <a:xfrm>
          <a:off x="3746500" y="167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87124</xdr:rowOff>
    </xdr:from>
    <xdr:ext cx="534377" cy="259045"/>
    <xdr:sp macro="" textlink="">
      <xdr:nvSpPr>
        <xdr:cNvPr id="254" name="テキスト ボックス 253"/>
        <xdr:cNvSpPr txBox="1"/>
      </xdr:nvSpPr>
      <xdr:spPr>
        <a:xfrm>
          <a:off x="3530111" y="168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69972</xdr:rowOff>
    </xdr:from>
    <xdr:to>
      <xdr:col>15</xdr:col>
      <xdr:colOff>101600</xdr:colOff>
      <xdr:row>99</xdr:row>
      <xdr:rowOff>122</xdr:rowOff>
    </xdr:to>
    <xdr:sp macro="" textlink="">
      <xdr:nvSpPr>
        <xdr:cNvPr id="255" name="楕円 254"/>
        <xdr:cNvSpPr/>
      </xdr:nvSpPr>
      <xdr:spPr>
        <a:xfrm>
          <a:off x="2857500" y="168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162699</xdr:rowOff>
    </xdr:from>
    <xdr:ext cx="534377" cy="259045"/>
    <xdr:sp macro="" textlink="">
      <xdr:nvSpPr>
        <xdr:cNvPr id="256" name="テキスト ボックス 255"/>
        <xdr:cNvSpPr txBox="1"/>
      </xdr:nvSpPr>
      <xdr:spPr>
        <a:xfrm>
          <a:off x="2641111" y="169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92261</xdr:rowOff>
    </xdr:from>
    <xdr:to>
      <xdr:col>10</xdr:col>
      <xdr:colOff>165100</xdr:colOff>
      <xdr:row>99</xdr:row>
      <xdr:rowOff>22411</xdr:rowOff>
    </xdr:to>
    <xdr:sp macro="" textlink="">
      <xdr:nvSpPr>
        <xdr:cNvPr id="257" name="楕円 256"/>
        <xdr:cNvSpPr/>
      </xdr:nvSpPr>
      <xdr:spPr>
        <a:xfrm>
          <a:off x="1968500" y="168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13538</xdr:rowOff>
    </xdr:from>
    <xdr:ext cx="534377" cy="259045"/>
    <xdr:sp macro="" textlink="">
      <xdr:nvSpPr>
        <xdr:cNvPr id="258" name="テキスト ボックス 257"/>
        <xdr:cNvSpPr txBox="1"/>
      </xdr:nvSpPr>
      <xdr:spPr>
        <a:xfrm>
          <a:off x="1752111" y="169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15359</xdr:rowOff>
    </xdr:from>
    <xdr:to>
      <xdr:col>6</xdr:col>
      <xdr:colOff>38100</xdr:colOff>
      <xdr:row>98</xdr:row>
      <xdr:rowOff>116959</xdr:rowOff>
    </xdr:to>
    <xdr:sp macro="" textlink="">
      <xdr:nvSpPr>
        <xdr:cNvPr id="259" name="楕円 258"/>
        <xdr:cNvSpPr/>
      </xdr:nvSpPr>
      <xdr:spPr>
        <a:xfrm>
          <a:off x="1079500" y="168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108086</xdr:rowOff>
    </xdr:from>
    <xdr:ext cx="534377" cy="259045"/>
    <xdr:sp macro="" textlink="">
      <xdr:nvSpPr>
        <xdr:cNvPr id="260" name="テキスト ボックス 259"/>
        <xdr:cNvSpPr txBox="1"/>
      </xdr:nvSpPr>
      <xdr:spPr>
        <a:xfrm>
          <a:off x="863111" y="1691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96952</xdr:rowOff>
    </xdr:from>
    <xdr:to>
      <xdr:col>55</xdr:col>
      <xdr:colOff>0</xdr:colOff>
      <xdr:row>37</xdr:row>
      <xdr:rowOff>101638</xdr:rowOff>
    </xdr:to>
    <xdr:cxnSp macro="">
      <xdr:nvCxnSpPr>
        <xdr:cNvPr id="285" name="直線コネクタ 284"/>
        <xdr:cNvCxnSpPr/>
      </xdr:nvCxnSpPr>
      <xdr:spPr>
        <a:xfrm flipV="1">
          <a:off x="9639300" y="6440602"/>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101638</xdr:rowOff>
    </xdr:from>
    <xdr:to>
      <xdr:col>50</xdr:col>
      <xdr:colOff>114300</xdr:colOff>
      <xdr:row>37</xdr:row>
      <xdr:rowOff>108210</xdr:rowOff>
    </xdr:to>
    <xdr:cxnSp macro="">
      <xdr:nvCxnSpPr>
        <xdr:cNvPr id="288" name="直線コネクタ 287"/>
        <xdr:cNvCxnSpPr/>
      </xdr:nvCxnSpPr>
      <xdr:spPr>
        <a:xfrm flipV="1">
          <a:off x="8750300" y="6445288"/>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108210</xdr:rowOff>
    </xdr:from>
    <xdr:to>
      <xdr:col>45</xdr:col>
      <xdr:colOff>177800</xdr:colOff>
      <xdr:row>37</xdr:row>
      <xdr:rowOff>108325</xdr:rowOff>
    </xdr:to>
    <xdr:cxnSp macro="">
      <xdr:nvCxnSpPr>
        <xdr:cNvPr id="291" name="直線コネクタ 290"/>
        <xdr:cNvCxnSpPr/>
      </xdr:nvCxnSpPr>
      <xdr:spPr>
        <a:xfrm flipV="1">
          <a:off x="7861300" y="645186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108325</xdr:rowOff>
    </xdr:from>
    <xdr:to>
      <xdr:col>41</xdr:col>
      <xdr:colOff>50800</xdr:colOff>
      <xdr:row>37</xdr:row>
      <xdr:rowOff>111697</xdr:rowOff>
    </xdr:to>
    <xdr:cxnSp macro="">
      <xdr:nvCxnSpPr>
        <xdr:cNvPr id="294" name="直線コネクタ 293"/>
        <xdr:cNvCxnSpPr/>
      </xdr:nvCxnSpPr>
      <xdr:spPr>
        <a:xfrm flipV="1">
          <a:off x="6972300" y="6451975"/>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46152</xdr:rowOff>
    </xdr:from>
    <xdr:to>
      <xdr:col>55</xdr:col>
      <xdr:colOff>50800</xdr:colOff>
      <xdr:row>37</xdr:row>
      <xdr:rowOff>147752</xdr:rowOff>
    </xdr:to>
    <xdr:sp macro="" textlink="">
      <xdr:nvSpPr>
        <xdr:cNvPr id="304" name="楕円 303"/>
        <xdr:cNvSpPr/>
      </xdr:nvSpPr>
      <xdr:spPr>
        <a:xfrm>
          <a:off x="10426700" y="63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5529</xdr:rowOff>
    </xdr:from>
    <xdr:ext cx="469744" cy="259045"/>
    <xdr:sp macro="" textlink="">
      <xdr:nvSpPr>
        <xdr:cNvPr id="305" name="労働費該当値テキスト"/>
        <xdr:cNvSpPr txBox="1"/>
      </xdr:nvSpPr>
      <xdr:spPr>
        <a:xfrm>
          <a:off x="10528300" y="61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50838</xdr:rowOff>
    </xdr:from>
    <xdr:to>
      <xdr:col>50</xdr:col>
      <xdr:colOff>165100</xdr:colOff>
      <xdr:row>37</xdr:row>
      <xdr:rowOff>152438</xdr:rowOff>
    </xdr:to>
    <xdr:sp macro="" textlink="">
      <xdr:nvSpPr>
        <xdr:cNvPr id="306" name="楕円 305"/>
        <xdr:cNvSpPr/>
      </xdr:nvSpPr>
      <xdr:spPr>
        <a:xfrm>
          <a:off x="9588500" y="63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168965</xdr:rowOff>
    </xdr:from>
    <xdr:ext cx="469744" cy="259045"/>
    <xdr:sp macro="" textlink="">
      <xdr:nvSpPr>
        <xdr:cNvPr id="307" name="テキスト ボックス 306"/>
        <xdr:cNvSpPr txBox="1"/>
      </xdr:nvSpPr>
      <xdr:spPr>
        <a:xfrm>
          <a:off x="9404428" y="616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57410</xdr:rowOff>
    </xdr:from>
    <xdr:to>
      <xdr:col>46</xdr:col>
      <xdr:colOff>38100</xdr:colOff>
      <xdr:row>37</xdr:row>
      <xdr:rowOff>159010</xdr:rowOff>
    </xdr:to>
    <xdr:sp macro="" textlink="">
      <xdr:nvSpPr>
        <xdr:cNvPr id="308" name="楕円 307"/>
        <xdr:cNvSpPr/>
      </xdr:nvSpPr>
      <xdr:spPr>
        <a:xfrm>
          <a:off x="8699500" y="640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4087</xdr:rowOff>
    </xdr:from>
    <xdr:ext cx="469744" cy="259045"/>
    <xdr:sp macro="" textlink="">
      <xdr:nvSpPr>
        <xdr:cNvPr id="309" name="テキスト ボックス 308"/>
        <xdr:cNvSpPr txBox="1"/>
      </xdr:nvSpPr>
      <xdr:spPr>
        <a:xfrm>
          <a:off x="8515428" y="617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57525</xdr:rowOff>
    </xdr:from>
    <xdr:to>
      <xdr:col>41</xdr:col>
      <xdr:colOff>101600</xdr:colOff>
      <xdr:row>37</xdr:row>
      <xdr:rowOff>159125</xdr:rowOff>
    </xdr:to>
    <xdr:sp macro="" textlink="">
      <xdr:nvSpPr>
        <xdr:cNvPr id="310" name="楕円 309"/>
        <xdr:cNvSpPr/>
      </xdr:nvSpPr>
      <xdr:spPr>
        <a:xfrm>
          <a:off x="7810500" y="6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150251</xdr:rowOff>
    </xdr:from>
    <xdr:ext cx="469744" cy="259045"/>
    <xdr:sp macro="" textlink="">
      <xdr:nvSpPr>
        <xdr:cNvPr id="311" name="テキスト ボックス 310"/>
        <xdr:cNvSpPr txBox="1"/>
      </xdr:nvSpPr>
      <xdr:spPr>
        <a:xfrm>
          <a:off x="7626428" y="649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60897</xdr:rowOff>
    </xdr:from>
    <xdr:to>
      <xdr:col>36</xdr:col>
      <xdr:colOff>165100</xdr:colOff>
      <xdr:row>37</xdr:row>
      <xdr:rowOff>162497</xdr:rowOff>
    </xdr:to>
    <xdr:sp macro="" textlink="">
      <xdr:nvSpPr>
        <xdr:cNvPr id="312" name="楕円 311"/>
        <xdr:cNvSpPr/>
      </xdr:nvSpPr>
      <xdr:spPr>
        <a:xfrm>
          <a:off x="6921500" y="64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153623</xdr:rowOff>
    </xdr:from>
    <xdr:ext cx="469744" cy="259045"/>
    <xdr:sp macro="" textlink="">
      <xdr:nvSpPr>
        <xdr:cNvPr id="313" name="テキスト ボックス 312"/>
        <xdr:cNvSpPr txBox="1"/>
      </xdr:nvSpPr>
      <xdr:spPr>
        <a:xfrm>
          <a:off x="6737428" y="649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68616</xdr:rowOff>
    </xdr:from>
    <xdr:to>
      <xdr:col>55</xdr:col>
      <xdr:colOff>0</xdr:colOff>
      <xdr:row>59</xdr:row>
      <xdr:rowOff>80242</xdr:rowOff>
    </xdr:to>
    <xdr:cxnSp macro="">
      <xdr:nvCxnSpPr>
        <xdr:cNvPr id="344" name="直線コネクタ 343"/>
        <xdr:cNvCxnSpPr/>
      </xdr:nvCxnSpPr>
      <xdr:spPr>
        <a:xfrm flipV="1">
          <a:off x="9639300" y="10184166"/>
          <a:ext cx="8382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79426</xdr:rowOff>
    </xdr:from>
    <xdr:to>
      <xdr:col>50</xdr:col>
      <xdr:colOff>114300</xdr:colOff>
      <xdr:row>59</xdr:row>
      <xdr:rowOff>80242</xdr:rowOff>
    </xdr:to>
    <xdr:cxnSp macro="">
      <xdr:nvCxnSpPr>
        <xdr:cNvPr id="347" name="直線コネクタ 346"/>
        <xdr:cNvCxnSpPr/>
      </xdr:nvCxnSpPr>
      <xdr:spPr>
        <a:xfrm>
          <a:off x="8750300" y="10194976"/>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75681</xdr:rowOff>
    </xdr:from>
    <xdr:to>
      <xdr:col>45</xdr:col>
      <xdr:colOff>177800</xdr:colOff>
      <xdr:row>59</xdr:row>
      <xdr:rowOff>79426</xdr:rowOff>
    </xdr:to>
    <xdr:cxnSp macro="">
      <xdr:nvCxnSpPr>
        <xdr:cNvPr id="350" name="直線コネクタ 349"/>
        <xdr:cNvCxnSpPr/>
      </xdr:nvCxnSpPr>
      <xdr:spPr>
        <a:xfrm>
          <a:off x="7861300" y="10191231"/>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75681</xdr:rowOff>
    </xdr:from>
    <xdr:to>
      <xdr:col>41</xdr:col>
      <xdr:colOff>50800</xdr:colOff>
      <xdr:row>59</xdr:row>
      <xdr:rowOff>81766</xdr:rowOff>
    </xdr:to>
    <xdr:cxnSp macro="">
      <xdr:nvCxnSpPr>
        <xdr:cNvPr id="353" name="直線コネクタ 352"/>
        <xdr:cNvCxnSpPr/>
      </xdr:nvCxnSpPr>
      <xdr:spPr>
        <a:xfrm flipV="1">
          <a:off x="6972300" y="10191231"/>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17816</xdr:rowOff>
    </xdr:from>
    <xdr:to>
      <xdr:col>55</xdr:col>
      <xdr:colOff>50800</xdr:colOff>
      <xdr:row>59</xdr:row>
      <xdr:rowOff>119416</xdr:rowOff>
    </xdr:to>
    <xdr:sp macro="" textlink="">
      <xdr:nvSpPr>
        <xdr:cNvPr id="363" name="楕円 362"/>
        <xdr:cNvSpPr/>
      </xdr:nvSpPr>
      <xdr:spPr>
        <a:xfrm>
          <a:off x="10426700" y="1013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104193</xdr:rowOff>
    </xdr:from>
    <xdr:ext cx="469744" cy="259045"/>
    <xdr:sp macro="" textlink="">
      <xdr:nvSpPr>
        <xdr:cNvPr id="364" name="農林水産業費該当値テキスト"/>
        <xdr:cNvSpPr txBox="1"/>
      </xdr:nvSpPr>
      <xdr:spPr>
        <a:xfrm>
          <a:off x="10528300" y="1004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29442</xdr:rowOff>
    </xdr:from>
    <xdr:to>
      <xdr:col>50</xdr:col>
      <xdr:colOff>165100</xdr:colOff>
      <xdr:row>59</xdr:row>
      <xdr:rowOff>131042</xdr:rowOff>
    </xdr:to>
    <xdr:sp macro="" textlink="">
      <xdr:nvSpPr>
        <xdr:cNvPr id="365" name="楕円 364"/>
        <xdr:cNvSpPr/>
      </xdr:nvSpPr>
      <xdr:spPr>
        <a:xfrm>
          <a:off x="9588500" y="101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122169</xdr:rowOff>
    </xdr:from>
    <xdr:ext cx="469744" cy="259045"/>
    <xdr:sp macro="" textlink="">
      <xdr:nvSpPr>
        <xdr:cNvPr id="366" name="テキスト ボックス 365"/>
        <xdr:cNvSpPr txBox="1"/>
      </xdr:nvSpPr>
      <xdr:spPr>
        <a:xfrm>
          <a:off x="9404428" y="102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28626</xdr:rowOff>
    </xdr:from>
    <xdr:to>
      <xdr:col>46</xdr:col>
      <xdr:colOff>38100</xdr:colOff>
      <xdr:row>59</xdr:row>
      <xdr:rowOff>130226</xdr:rowOff>
    </xdr:to>
    <xdr:sp macro="" textlink="">
      <xdr:nvSpPr>
        <xdr:cNvPr id="367" name="楕円 366"/>
        <xdr:cNvSpPr/>
      </xdr:nvSpPr>
      <xdr:spPr>
        <a:xfrm>
          <a:off x="8699500" y="101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121353</xdr:rowOff>
    </xdr:from>
    <xdr:ext cx="469744" cy="259045"/>
    <xdr:sp macro="" textlink="">
      <xdr:nvSpPr>
        <xdr:cNvPr id="368" name="テキスト ボックス 367"/>
        <xdr:cNvSpPr txBox="1"/>
      </xdr:nvSpPr>
      <xdr:spPr>
        <a:xfrm>
          <a:off x="8515428" y="1023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24881</xdr:rowOff>
    </xdr:from>
    <xdr:to>
      <xdr:col>41</xdr:col>
      <xdr:colOff>101600</xdr:colOff>
      <xdr:row>59</xdr:row>
      <xdr:rowOff>126481</xdr:rowOff>
    </xdr:to>
    <xdr:sp macro="" textlink="">
      <xdr:nvSpPr>
        <xdr:cNvPr id="369" name="楕円 368"/>
        <xdr:cNvSpPr/>
      </xdr:nvSpPr>
      <xdr:spPr>
        <a:xfrm>
          <a:off x="7810500" y="101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117608</xdr:rowOff>
    </xdr:from>
    <xdr:ext cx="469744" cy="259045"/>
    <xdr:sp macro="" textlink="">
      <xdr:nvSpPr>
        <xdr:cNvPr id="370" name="テキスト ボックス 369"/>
        <xdr:cNvSpPr txBox="1"/>
      </xdr:nvSpPr>
      <xdr:spPr>
        <a:xfrm>
          <a:off x="7626428" y="102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30966</xdr:rowOff>
    </xdr:from>
    <xdr:to>
      <xdr:col>36</xdr:col>
      <xdr:colOff>165100</xdr:colOff>
      <xdr:row>59</xdr:row>
      <xdr:rowOff>132566</xdr:rowOff>
    </xdr:to>
    <xdr:sp macro="" textlink="">
      <xdr:nvSpPr>
        <xdr:cNvPr id="371" name="楕円 370"/>
        <xdr:cNvSpPr/>
      </xdr:nvSpPr>
      <xdr:spPr>
        <a:xfrm>
          <a:off x="6921500" y="1014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123693</xdr:rowOff>
    </xdr:from>
    <xdr:ext cx="469744" cy="259045"/>
    <xdr:sp macro="" textlink="">
      <xdr:nvSpPr>
        <xdr:cNvPr id="372" name="テキスト ボックス 371"/>
        <xdr:cNvSpPr txBox="1"/>
      </xdr:nvSpPr>
      <xdr:spPr>
        <a:xfrm>
          <a:off x="6737428" y="1023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39002</xdr:rowOff>
    </xdr:from>
    <xdr:to>
      <xdr:col>55</xdr:col>
      <xdr:colOff>0</xdr:colOff>
      <xdr:row>78</xdr:row>
      <xdr:rowOff>40968</xdr:rowOff>
    </xdr:to>
    <xdr:cxnSp macro="">
      <xdr:nvCxnSpPr>
        <xdr:cNvPr id="399" name="直線コネクタ 398"/>
        <xdr:cNvCxnSpPr/>
      </xdr:nvCxnSpPr>
      <xdr:spPr>
        <a:xfrm>
          <a:off x="9639300" y="13412102"/>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39002</xdr:rowOff>
    </xdr:from>
    <xdr:to>
      <xdr:col>50</xdr:col>
      <xdr:colOff>114300</xdr:colOff>
      <xdr:row>78</xdr:row>
      <xdr:rowOff>69588</xdr:rowOff>
    </xdr:to>
    <xdr:cxnSp macro="">
      <xdr:nvCxnSpPr>
        <xdr:cNvPr id="402" name="直線コネクタ 401"/>
        <xdr:cNvCxnSpPr/>
      </xdr:nvCxnSpPr>
      <xdr:spPr>
        <a:xfrm flipV="1">
          <a:off x="8750300" y="13412102"/>
          <a:ext cx="889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66937</xdr:rowOff>
    </xdr:from>
    <xdr:to>
      <xdr:col>45</xdr:col>
      <xdr:colOff>177800</xdr:colOff>
      <xdr:row>78</xdr:row>
      <xdr:rowOff>69588</xdr:rowOff>
    </xdr:to>
    <xdr:cxnSp macro="">
      <xdr:nvCxnSpPr>
        <xdr:cNvPr id="405" name="直線コネクタ 404"/>
        <xdr:cNvCxnSpPr/>
      </xdr:nvCxnSpPr>
      <xdr:spPr>
        <a:xfrm>
          <a:off x="7861300" y="13440037"/>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36739</xdr:rowOff>
    </xdr:from>
    <xdr:to>
      <xdr:col>41</xdr:col>
      <xdr:colOff>50800</xdr:colOff>
      <xdr:row>78</xdr:row>
      <xdr:rowOff>66937</xdr:rowOff>
    </xdr:to>
    <xdr:cxnSp macro="">
      <xdr:nvCxnSpPr>
        <xdr:cNvPr id="408" name="直線コネクタ 407"/>
        <xdr:cNvCxnSpPr/>
      </xdr:nvCxnSpPr>
      <xdr:spPr>
        <a:xfrm>
          <a:off x="6972300" y="13409839"/>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161618</xdr:rowOff>
    </xdr:from>
    <xdr:to>
      <xdr:col>55</xdr:col>
      <xdr:colOff>50800</xdr:colOff>
      <xdr:row>78</xdr:row>
      <xdr:rowOff>91768</xdr:rowOff>
    </xdr:to>
    <xdr:sp macro="" textlink="">
      <xdr:nvSpPr>
        <xdr:cNvPr id="418" name="楕円 417"/>
        <xdr:cNvSpPr/>
      </xdr:nvSpPr>
      <xdr:spPr>
        <a:xfrm>
          <a:off x="10426700" y="133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76545</xdr:rowOff>
    </xdr:from>
    <xdr:ext cx="469744" cy="259045"/>
    <xdr:sp macro="" textlink="">
      <xdr:nvSpPr>
        <xdr:cNvPr id="419" name="商工費該当値テキスト"/>
        <xdr:cNvSpPr txBox="1"/>
      </xdr:nvSpPr>
      <xdr:spPr>
        <a:xfrm>
          <a:off x="10528300" y="1327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159652</xdr:rowOff>
    </xdr:from>
    <xdr:to>
      <xdr:col>50</xdr:col>
      <xdr:colOff>165100</xdr:colOff>
      <xdr:row>78</xdr:row>
      <xdr:rowOff>89802</xdr:rowOff>
    </xdr:to>
    <xdr:sp macro="" textlink="">
      <xdr:nvSpPr>
        <xdr:cNvPr id="420" name="楕円 419"/>
        <xdr:cNvSpPr/>
      </xdr:nvSpPr>
      <xdr:spPr>
        <a:xfrm>
          <a:off x="9588500" y="133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80929</xdr:rowOff>
    </xdr:from>
    <xdr:ext cx="469744" cy="259045"/>
    <xdr:sp macro="" textlink="">
      <xdr:nvSpPr>
        <xdr:cNvPr id="421" name="テキスト ボックス 420"/>
        <xdr:cNvSpPr txBox="1"/>
      </xdr:nvSpPr>
      <xdr:spPr>
        <a:xfrm>
          <a:off x="9404428" y="1345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18788</xdr:rowOff>
    </xdr:from>
    <xdr:to>
      <xdr:col>46</xdr:col>
      <xdr:colOff>38100</xdr:colOff>
      <xdr:row>78</xdr:row>
      <xdr:rowOff>120388</xdr:rowOff>
    </xdr:to>
    <xdr:sp macro="" textlink="">
      <xdr:nvSpPr>
        <xdr:cNvPr id="422" name="楕円 421"/>
        <xdr:cNvSpPr/>
      </xdr:nvSpPr>
      <xdr:spPr>
        <a:xfrm>
          <a:off x="8699500" y="133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111515</xdr:rowOff>
    </xdr:from>
    <xdr:ext cx="469744" cy="259045"/>
    <xdr:sp macro="" textlink="">
      <xdr:nvSpPr>
        <xdr:cNvPr id="423" name="テキスト ボックス 422"/>
        <xdr:cNvSpPr txBox="1"/>
      </xdr:nvSpPr>
      <xdr:spPr>
        <a:xfrm>
          <a:off x="8515428" y="1348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16137</xdr:rowOff>
    </xdr:from>
    <xdr:to>
      <xdr:col>41</xdr:col>
      <xdr:colOff>101600</xdr:colOff>
      <xdr:row>78</xdr:row>
      <xdr:rowOff>117737</xdr:rowOff>
    </xdr:to>
    <xdr:sp macro="" textlink="">
      <xdr:nvSpPr>
        <xdr:cNvPr id="424" name="楕円 423"/>
        <xdr:cNvSpPr/>
      </xdr:nvSpPr>
      <xdr:spPr>
        <a:xfrm>
          <a:off x="7810500" y="133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108864</xdr:rowOff>
    </xdr:from>
    <xdr:ext cx="469744" cy="259045"/>
    <xdr:sp macro="" textlink="">
      <xdr:nvSpPr>
        <xdr:cNvPr id="425" name="テキスト ボックス 424"/>
        <xdr:cNvSpPr txBox="1"/>
      </xdr:nvSpPr>
      <xdr:spPr>
        <a:xfrm>
          <a:off x="7626428" y="1348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157389</xdr:rowOff>
    </xdr:from>
    <xdr:to>
      <xdr:col>36</xdr:col>
      <xdr:colOff>165100</xdr:colOff>
      <xdr:row>78</xdr:row>
      <xdr:rowOff>87539</xdr:rowOff>
    </xdr:to>
    <xdr:sp macro="" textlink="">
      <xdr:nvSpPr>
        <xdr:cNvPr id="426" name="楕円 425"/>
        <xdr:cNvSpPr/>
      </xdr:nvSpPr>
      <xdr:spPr>
        <a:xfrm>
          <a:off x="6921500" y="133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78666</xdr:rowOff>
    </xdr:from>
    <xdr:ext cx="469744" cy="259045"/>
    <xdr:sp macro="" textlink="">
      <xdr:nvSpPr>
        <xdr:cNvPr id="427" name="テキスト ボックス 426"/>
        <xdr:cNvSpPr txBox="1"/>
      </xdr:nvSpPr>
      <xdr:spPr>
        <a:xfrm>
          <a:off x="6737428" y="1345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103654</xdr:rowOff>
    </xdr:from>
    <xdr:to>
      <xdr:col>55</xdr:col>
      <xdr:colOff>0</xdr:colOff>
      <xdr:row>98</xdr:row>
      <xdr:rowOff>119092</xdr:rowOff>
    </xdr:to>
    <xdr:cxnSp macro="">
      <xdr:nvCxnSpPr>
        <xdr:cNvPr id="456" name="直線コネクタ 455"/>
        <xdr:cNvCxnSpPr/>
      </xdr:nvCxnSpPr>
      <xdr:spPr>
        <a:xfrm>
          <a:off x="9639300" y="16905754"/>
          <a:ext cx="8382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99195</xdr:rowOff>
    </xdr:from>
    <xdr:to>
      <xdr:col>50</xdr:col>
      <xdr:colOff>114300</xdr:colOff>
      <xdr:row>98</xdr:row>
      <xdr:rowOff>103654</xdr:rowOff>
    </xdr:to>
    <xdr:cxnSp macro="">
      <xdr:nvCxnSpPr>
        <xdr:cNvPr id="459" name="直線コネクタ 458"/>
        <xdr:cNvCxnSpPr/>
      </xdr:nvCxnSpPr>
      <xdr:spPr>
        <a:xfrm>
          <a:off x="8750300" y="16901295"/>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83000</xdr:rowOff>
    </xdr:from>
    <xdr:to>
      <xdr:col>45</xdr:col>
      <xdr:colOff>177800</xdr:colOff>
      <xdr:row>98</xdr:row>
      <xdr:rowOff>99195</xdr:rowOff>
    </xdr:to>
    <xdr:cxnSp macro="">
      <xdr:nvCxnSpPr>
        <xdr:cNvPr id="462" name="直線コネクタ 461"/>
        <xdr:cNvCxnSpPr/>
      </xdr:nvCxnSpPr>
      <xdr:spPr>
        <a:xfrm>
          <a:off x="7861300" y="16885100"/>
          <a:ext cx="889000" cy="1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81849</xdr:rowOff>
    </xdr:from>
    <xdr:to>
      <xdr:col>41</xdr:col>
      <xdr:colOff>50800</xdr:colOff>
      <xdr:row>98</xdr:row>
      <xdr:rowOff>83000</xdr:rowOff>
    </xdr:to>
    <xdr:cxnSp macro="">
      <xdr:nvCxnSpPr>
        <xdr:cNvPr id="465" name="直線コネクタ 464"/>
        <xdr:cNvCxnSpPr/>
      </xdr:nvCxnSpPr>
      <xdr:spPr>
        <a:xfrm>
          <a:off x="6972300" y="16883949"/>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68292</xdr:rowOff>
    </xdr:from>
    <xdr:to>
      <xdr:col>55</xdr:col>
      <xdr:colOff>50800</xdr:colOff>
      <xdr:row>98</xdr:row>
      <xdr:rowOff>169892</xdr:rowOff>
    </xdr:to>
    <xdr:sp macro="" textlink="">
      <xdr:nvSpPr>
        <xdr:cNvPr id="475" name="楕円 474"/>
        <xdr:cNvSpPr/>
      </xdr:nvSpPr>
      <xdr:spPr>
        <a:xfrm>
          <a:off x="10426700" y="168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154669</xdr:rowOff>
    </xdr:from>
    <xdr:ext cx="534377" cy="259045"/>
    <xdr:sp macro="" textlink="">
      <xdr:nvSpPr>
        <xdr:cNvPr id="476" name="土木費該当値テキスト"/>
        <xdr:cNvSpPr txBox="1"/>
      </xdr:nvSpPr>
      <xdr:spPr>
        <a:xfrm>
          <a:off x="10528300" y="1678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52854</xdr:rowOff>
    </xdr:from>
    <xdr:to>
      <xdr:col>50</xdr:col>
      <xdr:colOff>165100</xdr:colOff>
      <xdr:row>98</xdr:row>
      <xdr:rowOff>154454</xdr:rowOff>
    </xdr:to>
    <xdr:sp macro="" textlink="">
      <xdr:nvSpPr>
        <xdr:cNvPr id="477" name="楕円 476"/>
        <xdr:cNvSpPr/>
      </xdr:nvSpPr>
      <xdr:spPr>
        <a:xfrm>
          <a:off x="9588500" y="16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145581</xdr:rowOff>
    </xdr:from>
    <xdr:ext cx="534377" cy="259045"/>
    <xdr:sp macro="" textlink="">
      <xdr:nvSpPr>
        <xdr:cNvPr id="478" name="テキスト ボックス 477"/>
        <xdr:cNvSpPr txBox="1"/>
      </xdr:nvSpPr>
      <xdr:spPr>
        <a:xfrm>
          <a:off x="9372111" y="1694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48395</xdr:rowOff>
    </xdr:from>
    <xdr:to>
      <xdr:col>46</xdr:col>
      <xdr:colOff>38100</xdr:colOff>
      <xdr:row>98</xdr:row>
      <xdr:rowOff>149995</xdr:rowOff>
    </xdr:to>
    <xdr:sp macro="" textlink="">
      <xdr:nvSpPr>
        <xdr:cNvPr id="479" name="楕円 478"/>
        <xdr:cNvSpPr/>
      </xdr:nvSpPr>
      <xdr:spPr>
        <a:xfrm>
          <a:off x="8699500" y="16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141122</xdr:rowOff>
    </xdr:from>
    <xdr:ext cx="534377" cy="259045"/>
    <xdr:sp macro="" textlink="">
      <xdr:nvSpPr>
        <xdr:cNvPr id="480" name="テキスト ボックス 479"/>
        <xdr:cNvSpPr txBox="1"/>
      </xdr:nvSpPr>
      <xdr:spPr>
        <a:xfrm>
          <a:off x="8483111" y="169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32200</xdr:rowOff>
    </xdr:from>
    <xdr:to>
      <xdr:col>41</xdr:col>
      <xdr:colOff>101600</xdr:colOff>
      <xdr:row>98</xdr:row>
      <xdr:rowOff>133800</xdr:rowOff>
    </xdr:to>
    <xdr:sp macro="" textlink="">
      <xdr:nvSpPr>
        <xdr:cNvPr id="481" name="楕円 480"/>
        <xdr:cNvSpPr/>
      </xdr:nvSpPr>
      <xdr:spPr>
        <a:xfrm>
          <a:off x="7810500" y="1683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124927</xdr:rowOff>
    </xdr:from>
    <xdr:ext cx="534377" cy="259045"/>
    <xdr:sp macro="" textlink="">
      <xdr:nvSpPr>
        <xdr:cNvPr id="482" name="テキスト ボックス 481"/>
        <xdr:cNvSpPr txBox="1"/>
      </xdr:nvSpPr>
      <xdr:spPr>
        <a:xfrm>
          <a:off x="7594111" y="169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31049</xdr:rowOff>
    </xdr:from>
    <xdr:to>
      <xdr:col>36</xdr:col>
      <xdr:colOff>165100</xdr:colOff>
      <xdr:row>98</xdr:row>
      <xdr:rowOff>132649</xdr:rowOff>
    </xdr:to>
    <xdr:sp macro="" textlink="">
      <xdr:nvSpPr>
        <xdr:cNvPr id="483" name="楕円 482"/>
        <xdr:cNvSpPr/>
      </xdr:nvSpPr>
      <xdr:spPr>
        <a:xfrm>
          <a:off x="6921500" y="168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123776</xdr:rowOff>
    </xdr:from>
    <xdr:ext cx="534377" cy="259045"/>
    <xdr:sp macro="" textlink="">
      <xdr:nvSpPr>
        <xdr:cNvPr id="484" name="テキスト ボックス 483"/>
        <xdr:cNvSpPr txBox="1"/>
      </xdr:nvSpPr>
      <xdr:spPr>
        <a:xfrm>
          <a:off x="6705111" y="1692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24165</xdr:rowOff>
    </xdr:from>
    <xdr:to>
      <xdr:col>85</xdr:col>
      <xdr:colOff>127000</xdr:colOff>
      <xdr:row>38</xdr:row>
      <xdr:rowOff>25171</xdr:rowOff>
    </xdr:to>
    <xdr:cxnSp macro="">
      <xdr:nvCxnSpPr>
        <xdr:cNvPr id="512" name="直線コネクタ 511"/>
        <xdr:cNvCxnSpPr/>
      </xdr:nvCxnSpPr>
      <xdr:spPr>
        <a:xfrm flipV="1">
          <a:off x="15481300" y="6539265"/>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25171</xdr:rowOff>
    </xdr:from>
    <xdr:to>
      <xdr:col>81</xdr:col>
      <xdr:colOff>50800</xdr:colOff>
      <xdr:row>38</xdr:row>
      <xdr:rowOff>156662</xdr:rowOff>
    </xdr:to>
    <xdr:cxnSp macro="">
      <xdr:nvCxnSpPr>
        <xdr:cNvPr id="515" name="直線コネクタ 514"/>
        <xdr:cNvCxnSpPr/>
      </xdr:nvCxnSpPr>
      <xdr:spPr>
        <a:xfrm flipV="1">
          <a:off x="14592300" y="6540271"/>
          <a:ext cx="889000" cy="13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156662</xdr:rowOff>
    </xdr:from>
    <xdr:to>
      <xdr:col>76</xdr:col>
      <xdr:colOff>114300</xdr:colOff>
      <xdr:row>38</xdr:row>
      <xdr:rowOff>163840</xdr:rowOff>
    </xdr:to>
    <xdr:cxnSp macro="">
      <xdr:nvCxnSpPr>
        <xdr:cNvPr id="518" name="直線コネクタ 517"/>
        <xdr:cNvCxnSpPr/>
      </xdr:nvCxnSpPr>
      <xdr:spPr>
        <a:xfrm flipV="1">
          <a:off x="13703300" y="6671762"/>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90551</xdr:rowOff>
    </xdr:from>
    <xdr:to>
      <xdr:col>71</xdr:col>
      <xdr:colOff>177800</xdr:colOff>
      <xdr:row>38</xdr:row>
      <xdr:rowOff>163840</xdr:rowOff>
    </xdr:to>
    <xdr:cxnSp macro="">
      <xdr:nvCxnSpPr>
        <xdr:cNvPr id="521" name="直線コネクタ 520"/>
        <xdr:cNvCxnSpPr/>
      </xdr:nvCxnSpPr>
      <xdr:spPr>
        <a:xfrm>
          <a:off x="12814300" y="6605651"/>
          <a:ext cx="889000" cy="7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144816</xdr:rowOff>
    </xdr:from>
    <xdr:to>
      <xdr:col>85</xdr:col>
      <xdr:colOff>177800</xdr:colOff>
      <xdr:row>38</xdr:row>
      <xdr:rowOff>74966</xdr:rowOff>
    </xdr:to>
    <xdr:sp macro="" textlink="">
      <xdr:nvSpPr>
        <xdr:cNvPr id="531" name="楕円 530"/>
        <xdr:cNvSpPr/>
      </xdr:nvSpPr>
      <xdr:spPr>
        <a:xfrm>
          <a:off x="16268700" y="64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123243</xdr:rowOff>
    </xdr:from>
    <xdr:ext cx="534377" cy="259045"/>
    <xdr:sp macro="" textlink="">
      <xdr:nvSpPr>
        <xdr:cNvPr id="532" name="消防費該当値テキスト"/>
        <xdr:cNvSpPr txBox="1"/>
      </xdr:nvSpPr>
      <xdr:spPr>
        <a:xfrm>
          <a:off x="16370300" y="646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145821</xdr:rowOff>
    </xdr:from>
    <xdr:to>
      <xdr:col>81</xdr:col>
      <xdr:colOff>101600</xdr:colOff>
      <xdr:row>38</xdr:row>
      <xdr:rowOff>75971</xdr:rowOff>
    </xdr:to>
    <xdr:sp macro="" textlink="">
      <xdr:nvSpPr>
        <xdr:cNvPr id="533" name="楕円 532"/>
        <xdr:cNvSpPr/>
      </xdr:nvSpPr>
      <xdr:spPr>
        <a:xfrm>
          <a:off x="15430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67098</xdr:rowOff>
    </xdr:from>
    <xdr:ext cx="534377" cy="259045"/>
    <xdr:sp macro="" textlink="">
      <xdr:nvSpPr>
        <xdr:cNvPr id="534" name="テキスト ボックス 533"/>
        <xdr:cNvSpPr txBox="1"/>
      </xdr:nvSpPr>
      <xdr:spPr>
        <a:xfrm>
          <a:off x="15214111"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105862</xdr:rowOff>
    </xdr:from>
    <xdr:to>
      <xdr:col>76</xdr:col>
      <xdr:colOff>165100</xdr:colOff>
      <xdr:row>39</xdr:row>
      <xdr:rowOff>36012</xdr:rowOff>
    </xdr:to>
    <xdr:sp macro="" textlink="">
      <xdr:nvSpPr>
        <xdr:cNvPr id="535" name="楕円 534"/>
        <xdr:cNvSpPr/>
      </xdr:nvSpPr>
      <xdr:spPr>
        <a:xfrm>
          <a:off x="14541500" y="66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27139</xdr:rowOff>
    </xdr:from>
    <xdr:ext cx="469744" cy="259045"/>
    <xdr:sp macro="" textlink="">
      <xdr:nvSpPr>
        <xdr:cNvPr id="536" name="テキスト ボックス 535"/>
        <xdr:cNvSpPr txBox="1"/>
      </xdr:nvSpPr>
      <xdr:spPr>
        <a:xfrm>
          <a:off x="14357428" y="671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113040</xdr:rowOff>
    </xdr:from>
    <xdr:to>
      <xdr:col>72</xdr:col>
      <xdr:colOff>38100</xdr:colOff>
      <xdr:row>39</xdr:row>
      <xdr:rowOff>43190</xdr:rowOff>
    </xdr:to>
    <xdr:sp macro="" textlink="">
      <xdr:nvSpPr>
        <xdr:cNvPr id="537" name="楕円 536"/>
        <xdr:cNvSpPr/>
      </xdr:nvSpPr>
      <xdr:spPr>
        <a:xfrm>
          <a:off x="13652500" y="66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34317</xdr:rowOff>
    </xdr:from>
    <xdr:ext cx="469744" cy="259045"/>
    <xdr:sp macro="" textlink="">
      <xdr:nvSpPr>
        <xdr:cNvPr id="538" name="テキスト ボックス 537"/>
        <xdr:cNvSpPr txBox="1"/>
      </xdr:nvSpPr>
      <xdr:spPr>
        <a:xfrm>
          <a:off x="13468428" y="67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39751</xdr:rowOff>
    </xdr:from>
    <xdr:to>
      <xdr:col>67</xdr:col>
      <xdr:colOff>101600</xdr:colOff>
      <xdr:row>38</xdr:row>
      <xdr:rowOff>141351</xdr:rowOff>
    </xdr:to>
    <xdr:sp macro="" textlink="">
      <xdr:nvSpPr>
        <xdr:cNvPr id="539" name="楕円 538"/>
        <xdr:cNvSpPr/>
      </xdr:nvSpPr>
      <xdr:spPr>
        <a:xfrm>
          <a:off x="12763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132478</xdr:rowOff>
    </xdr:from>
    <xdr:ext cx="534377" cy="259045"/>
    <xdr:sp macro="" textlink="">
      <xdr:nvSpPr>
        <xdr:cNvPr id="540" name="テキスト ボックス 539"/>
        <xdr:cNvSpPr txBox="1"/>
      </xdr:nvSpPr>
      <xdr:spPr>
        <a:xfrm>
          <a:off x="12547111" y="66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44994</xdr:rowOff>
    </xdr:from>
    <xdr:to>
      <xdr:col>85</xdr:col>
      <xdr:colOff>127000</xdr:colOff>
      <xdr:row>58</xdr:row>
      <xdr:rowOff>47134</xdr:rowOff>
    </xdr:to>
    <xdr:cxnSp macro="">
      <xdr:nvCxnSpPr>
        <xdr:cNvPr id="572" name="直線コネクタ 571"/>
        <xdr:cNvCxnSpPr/>
      </xdr:nvCxnSpPr>
      <xdr:spPr>
        <a:xfrm flipV="1">
          <a:off x="15481300" y="9817644"/>
          <a:ext cx="838200" cy="1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47134</xdr:rowOff>
    </xdr:from>
    <xdr:to>
      <xdr:col>81</xdr:col>
      <xdr:colOff>50800</xdr:colOff>
      <xdr:row>58</xdr:row>
      <xdr:rowOff>88200</xdr:rowOff>
    </xdr:to>
    <xdr:cxnSp macro="">
      <xdr:nvCxnSpPr>
        <xdr:cNvPr id="575" name="直線コネクタ 574"/>
        <xdr:cNvCxnSpPr/>
      </xdr:nvCxnSpPr>
      <xdr:spPr>
        <a:xfrm flipV="1">
          <a:off x="14592300" y="9991234"/>
          <a:ext cx="889000" cy="4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78141</xdr:rowOff>
    </xdr:from>
    <xdr:to>
      <xdr:col>76</xdr:col>
      <xdr:colOff>114300</xdr:colOff>
      <xdr:row>58</xdr:row>
      <xdr:rowOff>88200</xdr:rowOff>
    </xdr:to>
    <xdr:cxnSp macro="">
      <xdr:nvCxnSpPr>
        <xdr:cNvPr id="578" name="直線コネクタ 577"/>
        <xdr:cNvCxnSpPr/>
      </xdr:nvCxnSpPr>
      <xdr:spPr>
        <a:xfrm>
          <a:off x="13703300" y="10022241"/>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78141</xdr:rowOff>
    </xdr:from>
    <xdr:to>
      <xdr:col>71</xdr:col>
      <xdr:colOff>177800</xdr:colOff>
      <xdr:row>58</xdr:row>
      <xdr:rowOff>119991</xdr:rowOff>
    </xdr:to>
    <xdr:cxnSp macro="">
      <xdr:nvCxnSpPr>
        <xdr:cNvPr id="581" name="直線コネクタ 580"/>
        <xdr:cNvCxnSpPr/>
      </xdr:nvCxnSpPr>
      <xdr:spPr>
        <a:xfrm flipV="1">
          <a:off x="12814300" y="10022241"/>
          <a:ext cx="8890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165644</xdr:rowOff>
    </xdr:from>
    <xdr:to>
      <xdr:col>85</xdr:col>
      <xdr:colOff>177800</xdr:colOff>
      <xdr:row>57</xdr:row>
      <xdr:rowOff>95794</xdr:rowOff>
    </xdr:to>
    <xdr:sp macro="" textlink="">
      <xdr:nvSpPr>
        <xdr:cNvPr id="591" name="楕円 590"/>
        <xdr:cNvSpPr/>
      </xdr:nvSpPr>
      <xdr:spPr>
        <a:xfrm>
          <a:off x="16268700" y="976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144071</xdr:rowOff>
    </xdr:from>
    <xdr:ext cx="534377" cy="259045"/>
    <xdr:sp macro="" textlink="">
      <xdr:nvSpPr>
        <xdr:cNvPr id="592" name="教育費該当値テキスト"/>
        <xdr:cNvSpPr txBox="1"/>
      </xdr:nvSpPr>
      <xdr:spPr>
        <a:xfrm>
          <a:off x="16370300" y="974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167784</xdr:rowOff>
    </xdr:from>
    <xdr:to>
      <xdr:col>81</xdr:col>
      <xdr:colOff>101600</xdr:colOff>
      <xdr:row>58</xdr:row>
      <xdr:rowOff>97934</xdr:rowOff>
    </xdr:to>
    <xdr:sp macro="" textlink="">
      <xdr:nvSpPr>
        <xdr:cNvPr id="593" name="楕円 592"/>
        <xdr:cNvSpPr/>
      </xdr:nvSpPr>
      <xdr:spPr>
        <a:xfrm>
          <a:off x="15430500" y="99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89061</xdr:rowOff>
    </xdr:from>
    <xdr:ext cx="534377" cy="259045"/>
    <xdr:sp macro="" textlink="">
      <xdr:nvSpPr>
        <xdr:cNvPr id="594" name="テキスト ボックス 593"/>
        <xdr:cNvSpPr txBox="1"/>
      </xdr:nvSpPr>
      <xdr:spPr>
        <a:xfrm>
          <a:off x="15214111" y="1003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37400</xdr:rowOff>
    </xdr:from>
    <xdr:to>
      <xdr:col>76</xdr:col>
      <xdr:colOff>165100</xdr:colOff>
      <xdr:row>58</xdr:row>
      <xdr:rowOff>139000</xdr:rowOff>
    </xdr:to>
    <xdr:sp macro="" textlink="">
      <xdr:nvSpPr>
        <xdr:cNvPr id="595" name="楕円 594"/>
        <xdr:cNvSpPr/>
      </xdr:nvSpPr>
      <xdr:spPr>
        <a:xfrm>
          <a:off x="14541500" y="998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130127</xdr:rowOff>
    </xdr:from>
    <xdr:ext cx="534377" cy="259045"/>
    <xdr:sp macro="" textlink="">
      <xdr:nvSpPr>
        <xdr:cNvPr id="596" name="テキスト ボックス 595"/>
        <xdr:cNvSpPr txBox="1"/>
      </xdr:nvSpPr>
      <xdr:spPr>
        <a:xfrm>
          <a:off x="14325111" y="1007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27341</xdr:rowOff>
    </xdr:from>
    <xdr:to>
      <xdr:col>72</xdr:col>
      <xdr:colOff>38100</xdr:colOff>
      <xdr:row>58</xdr:row>
      <xdr:rowOff>128941</xdr:rowOff>
    </xdr:to>
    <xdr:sp macro="" textlink="">
      <xdr:nvSpPr>
        <xdr:cNvPr id="597" name="楕円 596"/>
        <xdr:cNvSpPr/>
      </xdr:nvSpPr>
      <xdr:spPr>
        <a:xfrm>
          <a:off x="13652500" y="997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120068</xdr:rowOff>
    </xdr:from>
    <xdr:ext cx="534377" cy="259045"/>
    <xdr:sp macro="" textlink="">
      <xdr:nvSpPr>
        <xdr:cNvPr id="598" name="テキスト ボックス 597"/>
        <xdr:cNvSpPr txBox="1"/>
      </xdr:nvSpPr>
      <xdr:spPr>
        <a:xfrm>
          <a:off x="13436111" y="1006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69191</xdr:rowOff>
    </xdr:from>
    <xdr:to>
      <xdr:col>67</xdr:col>
      <xdr:colOff>101600</xdr:colOff>
      <xdr:row>58</xdr:row>
      <xdr:rowOff>170791</xdr:rowOff>
    </xdr:to>
    <xdr:sp macro="" textlink="">
      <xdr:nvSpPr>
        <xdr:cNvPr id="599" name="楕円 598"/>
        <xdr:cNvSpPr/>
      </xdr:nvSpPr>
      <xdr:spPr>
        <a:xfrm>
          <a:off x="12763500" y="100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161918</xdr:rowOff>
    </xdr:from>
    <xdr:ext cx="534377" cy="259045"/>
    <xdr:sp macro="" textlink="">
      <xdr:nvSpPr>
        <xdr:cNvPr id="600" name="テキスト ボックス 599"/>
        <xdr:cNvSpPr txBox="1"/>
      </xdr:nvSpPr>
      <xdr:spPr>
        <a:xfrm>
          <a:off x="12547111" y="101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44196</xdr:rowOff>
    </xdr:from>
    <xdr:to>
      <xdr:col>85</xdr:col>
      <xdr:colOff>127000</xdr:colOff>
      <xdr:row>79</xdr:row>
      <xdr:rowOff>44450</xdr:rowOff>
    </xdr:to>
    <xdr:cxnSp macro="">
      <xdr:nvCxnSpPr>
        <xdr:cNvPr id="629" name="直線コネクタ 628"/>
        <xdr:cNvCxnSpPr/>
      </xdr:nvCxnSpPr>
      <xdr:spPr>
        <a:xfrm>
          <a:off x="15481300" y="13588746"/>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44196</xdr:rowOff>
    </xdr:from>
    <xdr:to>
      <xdr:col>81</xdr:col>
      <xdr:colOff>50800</xdr:colOff>
      <xdr:row>79</xdr:row>
      <xdr:rowOff>44450</xdr:rowOff>
    </xdr:to>
    <xdr:cxnSp macro="">
      <xdr:nvCxnSpPr>
        <xdr:cNvPr id="632" name="直線コネクタ 631"/>
        <xdr:cNvCxnSpPr/>
      </xdr:nvCxnSpPr>
      <xdr:spPr>
        <a:xfrm flipV="1">
          <a:off x="14592300" y="1358874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164846</xdr:rowOff>
    </xdr:from>
    <xdr:to>
      <xdr:col>81</xdr:col>
      <xdr:colOff>101600</xdr:colOff>
      <xdr:row>79</xdr:row>
      <xdr:rowOff>94996</xdr:rowOff>
    </xdr:to>
    <xdr:sp macro="" textlink="">
      <xdr:nvSpPr>
        <xdr:cNvPr id="650" name="楕円 649"/>
        <xdr:cNvSpPr/>
      </xdr:nvSpPr>
      <xdr:spPr>
        <a:xfrm>
          <a:off x="15430500" y="135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86123</xdr:rowOff>
    </xdr:from>
    <xdr:ext cx="313932" cy="259045"/>
    <xdr:sp macro="" textlink="">
      <xdr:nvSpPr>
        <xdr:cNvPr id="651" name="テキスト ボックス 650"/>
        <xdr:cNvSpPr txBox="1"/>
      </xdr:nvSpPr>
      <xdr:spPr>
        <a:xfrm>
          <a:off x="15324333" y="136306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140630</xdr:rowOff>
    </xdr:from>
    <xdr:to>
      <xdr:col>85</xdr:col>
      <xdr:colOff>127000</xdr:colOff>
      <xdr:row>97</xdr:row>
      <xdr:rowOff>142100</xdr:rowOff>
    </xdr:to>
    <xdr:cxnSp macro="">
      <xdr:nvCxnSpPr>
        <xdr:cNvPr id="688" name="直線コネクタ 687"/>
        <xdr:cNvCxnSpPr/>
      </xdr:nvCxnSpPr>
      <xdr:spPr>
        <a:xfrm>
          <a:off x="15481300" y="16771280"/>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140630</xdr:rowOff>
    </xdr:from>
    <xdr:to>
      <xdr:col>81</xdr:col>
      <xdr:colOff>50800</xdr:colOff>
      <xdr:row>97</xdr:row>
      <xdr:rowOff>149791</xdr:rowOff>
    </xdr:to>
    <xdr:cxnSp macro="">
      <xdr:nvCxnSpPr>
        <xdr:cNvPr id="691" name="直線コネクタ 690"/>
        <xdr:cNvCxnSpPr/>
      </xdr:nvCxnSpPr>
      <xdr:spPr>
        <a:xfrm flipV="1">
          <a:off x="14592300" y="16771280"/>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149791</xdr:rowOff>
    </xdr:from>
    <xdr:to>
      <xdr:col>76</xdr:col>
      <xdr:colOff>114300</xdr:colOff>
      <xdr:row>97</xdr:row>
      <xdr:rowOff>157710</xdr:rowOff>
    </xdr:to>
    <xdr:cxnSp macro="">
      <xdr:nvCxnSpPr>
        <xdr:cNvPr id="694" name="直線コネクタ 693"/>
        <xdr:cNvCxnSpPr/>
      </xdr:nvCxnSpPr>
      <xdr:spPr>
        <a:xfrm flipV="1">
          <a:off x="13703300" y="16780441"/>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157710</xdr:rowOff>
    </xdr:from>
    <xdr:to>
      <xdr:col>71</xdr:col>
      <xdr:colOff>177800</xdr:colOff>
      <xdr:row>97</xdr:row>
      <xdr:rowOff>162806</xdr:rowOff>
    </xdr:to>
    <xdr:cxnSp macro="">
      <xdr:nvCxnSpPr>
        <xdr:cNvPr id="697" name="直線コネクタ 696"/>
        <xdr:cNvCxnSpPr/>
      </xdr:nvCxnSpPr>
      <xdr:spPr>
        <a:xfrm flipV="1">
          <a:off x="12814300" y="16788360"/>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91300</xdr:rowOff>
    </xdr:from>
    <xdr:to>
      <xdr:col>85</xdr:col>
      <xdr:colOff>177800</xdr:colOff>
      <xdr:row>98</xdr:row>
      <xdr:rowOff>21450</xdr:rowOff>
    </xdr:to>
    <xdr:sp macro="" textlink="">
      <xdr:nvSpPr>
        <xdr:cNvPr id="707" name="楕円 706"/>
        <xdr:cNvSpPr/>
      </xdr:nvSpPr>
      <xdr:spPr>
        <a:xfrm>
          <a:off x="16268700" y="167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69727</xdr:rowOff>
    </xdr:from>
    <xdr:ext cx="534377" cy="259045"/>
    <xdr:sp macro="" textlink="">
      <xdr:nvSpPr>
        <xdr:cNvPr id="708" name="公債費該当値テキスト"/>
        <xdr:cNvSpPr txBox="1"/>
      </xdr:nvSpPr>
      <xdr:spPr>
        <a:xfrm>
          <a:off x="16370300" y="1670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89830</xdr:rowOff>
    </xdr:from>
    <xdr:to>
      <xdr:col>81</xdr:col>
      <xdr:colOff>101600</xdr:colOff>
      <xdr:row>98</xdr:row>
      <xdr:rowOff>19980</xdr:rowOff>
    </xdr:to>
    <xdr:sp macro="" textlink="">
      <xdr:nvSpPr>
        <xdr:cNvPr id="709" name="楕円 708"/>
        <xdr:cNvSpPr/>
      </xdr:nvSpPr>
      <xdr:spPr>
        <a:xfrm>
          <a:off x="15430500" y="167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11107</xdr:rowOff>
    </xdr:from>
    <xdr:ext cx="534377" cy="259045"/>
    <xdr:sp macro="" textlink="">
      <xdr:nvSpPr>
        <xdr:cNvPr id="710" name="テキスト ボックス 709"/>
        <xdr:cNvSpPr txBox="1"/>
      </xdr:nvSpPr>
      <xdr:spPr>
        <a:xfrm>
          <a:off x="15214111" y="168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98991</xdr:rowOff>
    </xdr:from>
    <xdr:to>
      <xdr:col>76</xdr:col>
      <xdr:colOff>165100</xdr:colOff>
      <xdr:row>98</xdr:row>
      <xdr:rowOff>29141</xdr:rowOff>
    </xdr:to>
    <xdr:sp macro="" textlink="">
      <xdr:nvSpPr>
        <xdr:cNvPr id="711" name="楕円 710"/>
        <xdr:cNvSpPr/>
      </xdr:nvSpPr>
      <xdr:spPr>
        <a:xfrm>
          <a:off x="14541500" y="167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20268</xdr:rowOff>
    </xdr:from>
    <xdr:ext cx="534377" cy="259045"/>
    <xdr:sp macro="" textlink="">
      <xdr:nvSpPr>
        <xdr:cNvPr id="712" name="テキスト ボックス 711"/>
        <xdr:cNvSpPr txBox="1"/>
      </xdr:nvSpPr>
      <xdr:spPr>
        <a:xfrm>
          <a:off x="14325111" y="168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106910</xdr:rowOff>
    </xdr:from>
    <xdr:to>
      <xdr:col>72</xdr:col>
      <xdr:colOff>38100</xdr:colOff>
      <xdr:row>98</xdr:row>
      <xdr:rowOff>37060</xdr:rowOff>
    </xdr:to>
    <xdr:sp macro="" textlink="">
      <xdr:nvSpPr>
        <xdr:cNvPr id="713" name="楕円 712"/>
        <xdr:cNvSpPr/>
      </xdr:nvSpPr>
      <xdr:spPr>
        <a:xfrm>
          <a:off x="13652500" y="167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28187</xdr:rowOff>
    </xdr:from>
    <xdr:ext cx="534377" cy="259045"/>
    <xdr:sp macro="" textlink="">
      <xdr:nvSpPr>
        <xdr:cNvPr id="714" name="テキスト ボックス 713"/>
        <xdr:cNvSpPr txBox="1"/>
      </xdr:nvSpPr>
      <xdr:spPr>
        <a:xfrm>
          <a:off x="13436111" y="1683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112006</xdr:rowOff>
    </xdr:from>
    <xdr:to>
      <xdr:col>67</xdr:col>
      <xdr:colOff>101600</xdr:colOff>
      <xdr:row>98</xdr:row>
      <xdr:rowOff>42156</xdr:rowOff>
    </xdr:to>
    <xdr:sp macro="" textlink="">
      <xdr:nvSpPr>
        <xdr:cNvPr id="715" name="楕円 714"/>
        <xdr:cNvSpPr/>
      </xdr:nvSpPr>
      <xdr:spPr>
        <a:xfrm>
          <a:off x="12763500" y="167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33283</xdr:rowOff>
    </xdr:from>
    <xdr:ext cx="534377" cy="259045"/>
    <xdr:sp macro="" textlink="">
      <xdr:nvSpPr>
        <xdr:cNvPr id="716" name="テキスト ボックス 715"/>
        <xdr:cNvSpPr txBox="1"/>
      </xdr:nvSpPr>
      <xdr:spPr>
        <a:xfrm>
          <a:off x="12547111" y="1683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民生費は、前年度比</a:t>
          </a:r>
          <a:r>
            <a:rPr kumimoji="1" lang="en-US" altLang="ja-JP" sz="1300">
              <a:latin typeface="ＭＳ Ｐゴシック" panose="020B0600070205080204" pitchFamily="50" charset="-128"/>
              <a:ea typeface="ＭＳ Ｐゴシック" panose="020B0600070205080204" pitchFamily="50" charset="-128"/>
            </a:rPr>
            <a:t>7,053</a:t>
          </a:r>
          <a:r>
            <a:rPr kumimoji="1" lang="ja-JP" altLang="en-US" sz="1300">
              <a:latin typeface="ＭＳ Ｐゴシック" panose="020B0600070205080204" pitchFamily="50" charset="-128"/>
              <a:ea typeface="ＭＳ Ｐゴシック" panose="020B0600070205080204" pitchFamily="50" charset="-128"/>
            </a:rPr>
            <a:t>円増となっている。扶助費全体で見れば年々増加傾向にある。令和元年度に主な増加要因として挙げられるのは、施設型・地域型保育給付事業整備補助金である。認可保育園しらほ東部保育園及び認定子ども園リジョイス幼稚園の施設整備の一部補助を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衛生費は、前年度比</a:t>
          </a:r>
          <a:r>
            <a:rPr kumimoji="1" lang="en-US" altLang="ja-JP" sz="1300">
              <a:latin typeface="ＭＳ Ｐゴシック" panose="020B0600070205080204" pitchFamily="50" charset="-128"/>
              <a:ea typeface="ＭＳ Ｐゴシック" panose="020B0600070205080204" pitchFamily="50" charset="-128"/>
            </a:rPr>
            <a:t>5,791</a:t>
          </a:r>
          <a:r>
            <a:rPr kumimoji="1" lang="ja-JP" altLang="en-US" sz="1300">
              <a:latin typeface="ＭＳ Ｐゴシック" panose="020B0600070205080204" pitchFamily="50" charset="-128"/>
              <a:ea typeface="ＭＳ Ｐゴシック" panose="020B0600070205080204" pitchFamily="50" charset="-128"/>
            </a:rPr>
            <a:t>円減となっている。東部知多衛生組合負担金が減額したことが主な要因である。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農林水産費は、前年度比</a:t>
          </a:r>
          <a:r>
            <a:rPr kumimoji="1" lang="en-US" altLang="ja-JP" sz="1300">
              <a:latin typeface="ＭＳ Ｐゴシック" panose="020B0600070205080204" pitchFamily="50" charset="-128"/>
              <a:ea typeface="ＭＳ Ｐゴシック" panose="020B0600070205080204" pitchFamily="50" charset="-128"/>
            </a:rPr>
            <a:t>1,068</a:t>
          </a:r>
          <a:r>
            <a:rPr kumimoji="1" lang="ja-JP" altLang="en-US" sz="1300">
              <a:latin typeface="ＭＳ Ｐゴシック" panose="020B0600070205080204" pitchFamily="50" charset="-128"/>
              <a:ea typeface="ＭＳ Ｐゴシック" panose="020B0600070205080204" pitchFamily="50" charset="-128"/>
            </a:rPr>
            <a:t>円増となっている。大脇排水機場のオーバーホールや護岸改修工事の実施により、農業土木工事費が増加したことが主な要因である。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教育費は、前年度比</a:t>
          </a:r>
          <a:r>
            <a:rPr kumimoji="1" lang="en-US" altLang="ja-JP" sz="1300">
              <a:latin typeface="ＭＳ Ｐゴシック" panose="020B0600070205080204" pitchFamily="50" charset="-128"/>
              <a:ea typeface="ＭＳ Ｐゴシック" panose="020B0600070205080204" pitchFamily="50" charset="-128"/>
            </a:rPr>
            <a:t>10,631</a:t>
          </a:r>
          <a:r>
            <a:rPr kumimoji="1" lang="ja-JP" altLang="en-US" sz="1300">
              <a:latin typeface="ＭＳ Ｐゴシック" panose="020B0600070205080204" pitchFamily="50" charset="-128"/>
              <a:ea typeface="ＭＳ Ｐゴシック" panose="020B0600070205080204" pitchFamily="50" charset="-128"/>
            </a:rPr>
            <a:t>円増となっている。教育施設建設及び整備基金積立金や、全小中学校へのエアコン設置及びキュービクル更新工事、小学校トイレ改修工事を行ったことが主な要因である。学校教育施設は耐震改修工事は概ね完了したものの、老朽化による更新工事費は今後増加すると見込む。また、唐竹小学校・双峰小学校を統合して、新たに二村台小学校を令和３年度から開校するにあたり、双峰小学校を改修する工事を令和３年度までの継続費で行っていることから、令和２～３年度の教育費は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実質収支額は、令和元年度</a:t>
          </a:r>
          <a:r>
            <a:rPr kumimoji="1" lang="en-US" altLang="ja-JP" sz="1400">
              <a:latin typeface="ＭＳ ゴシック" pitchFamily="49" charset="-128"/>
              <a:ea typeface="ＭＳ ゴシック" pitchFamily="49" charset="-128"/>
            </a:rPr>
            <a:t>1,426</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1,237</a:t>
          </a:r>
          <a:r>
            <a:rPr kumimoji="1" lang="ja-JP" altLang="en-US" sz="1400">
              <a:latin typeface="ＭＳ ゴシック" pitchFamily="49" charset="-128"/>
              <a:ea typeface="ＭＳ ゴシック" pitchFamily="49" charset="-128"/>
            </a:rPr>
            <a:t>百万円で、前年度比</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百万円増。よって、標準財政規模に占める実質収支額の割合も</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％増した。実質収支額が増加した主な要因は、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園に対する認可保育所等整備補助金に対する国庫補助金や、個人住民税の増加などにより、歳入総額が前年度比</a:t>
          </a:r>
          <a:r>
            <a:rPr kumimoji="1" lang="en-US" altLang="ja-JP" sz="1400">
              <a:latin typeface="ＭＳ ゴシック" pitchFamily="49" charset="-128"/>
              <a:ea typeface="ＭＳ ゴシック" pitchFamily="49" charset="-128"/>
            </a:rPr>
            <a:t>688</a:t>
          </a:r>
          <a:r>
            <a:rPr kumimoji="1" lang="ja-JP" altLang="en-US" sz="1400">
              <a:latin typeface="ＭＳ ゴシック" pitchFamily="49" charset="-128"/>
              <a:ea typeface="ＭＳ ゴシック" pitchFamily="49" charset="-128"/>
            </a:rPr>
            <a:t>百万円増したことが挙げられる。財政調整基金は、財政健全化の取組みを着実に実施し、可能な範囲で積立していく。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連結全体としての標準財政規模比の黒字幅は、全会計の中で、一般会計が大半を占めている。</a:t>
          </a:r>
        </a:p>
        <a:p>
          <a:r>
            <a:rPr kumimoji="1" lang="ja-JP" altLang="en-US" sz="1400">
              <a:latin typeface="ＭＳ ゴシック" pitchFamily="49" charset="-128"/>
              <a:ea typeface="ＭＳ ゴシック" pitchFamily="49" charset="-128"/>
            </a:rPr>
            <a:t>特別会計（農村集落家庭排水施設、墓園事業、水上太陽光発電事業以外）は一般会計からの繰出しによって黒字となっている経営状態であるので、それぞれ経営改善の計画を進めている。</a:t>
          </a:r>
        </a:p>
        <a:p>
          <a:r>
            <a:rPr kumimoji="1" lang="ja-JP" altLang="en-US" sz="1400">
              <a:latin typeface="ＭＳ ゴシック" pitchFamily="49" charset="-128"/>
              <a:ea typeface="ＭＳ ゴシック" pitchFamily="49" charset="-128"/>
            </a:rPr>
            <a:t>なお、下水道事業特別会計は、令和２年度から公営企業会計が適用されるため、経営基盤の強化や財政マネジメントの向上が図られる。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23281764</v>
      </c>
      <c r="BO4" s="431"/>
      <c r="BP4" s="431"/>
      <c r="BQ4" s="431"/>
      <c r="BR4" s="431"/>
      <c r="BS4" s="431"/>
      <c r="BT4" s="431"/>
      <c r="BU4" s="432"/>
      <c r="BV4" s="430">
        <v>22593649</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10.3</v>
      </c>
      <c r="CU4" s="437"/>
      <c r="CV4" s="437"/>
      <c r="CW4" s="437"/>
      <c r="CX4" s="437"/>
      <c r="CY4" s="437"/>
      <c r="CZ4" s="437"/>
      <c r="DA4" s="438"/>
      <c r="DB4" s="436">
        <v>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21755225</v>
      </c>
      <c r="BO5" s="468"/>
      <c r="BP5" s="468"/>
      <c r="BQ5" s="468"/>
      <c r="BR5" s="468"/>
      <c r="BS5" s="468"/>
      <c r="BT5" s="468"/>
      <c r="BU5" s="469"/>
      <c r="BV5" s="467">
        <v>21198144</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83.1</v>
      </c>
      <c r="CU5" s="465"/>
      <c r="CV5" s="465"/>
      <c r="CW5" s="465"/>
      <c r="CX5" s="465"/>
      <c r="CY5" s="465"/>
      <c r="CZ5" s="465"/>
      <c r="DA5" s="466"/>
      <c r="DB5" s="464">
        <v>87.1</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1526539</v>
      </c>
      <c r="BO6" s="468"/>
      <c r="BP6" s="468"/>
      <c r="BQ6" s="468"/>
      <c r="BR6" s="468"/>
      <c r="BS6" s="468"/>
      <c r="BT6" s="468"/>
      <c r="BU6" s="469"/>
      <c r="BV6" s="467">
        <v>1395505</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88.7</v>
      </c>
      <c r="CU6" s="505"/>
      <c r="CV6" s="505"/>
      <c r="CW6" s="505"/>
      <c r="CX6" s="505"/>
      <c r="CY6" s="505"/>
      <c r="CZ6" s="505"/>
      <c r="DA6" s="506"/>
      <c r="DB6" s="504">
        <v>93.9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101005</v>
      </c>
      <c r="BO7" s="468"/>
      <c r="BP7" s="468"/>
      <c r="BQ7" s="468"/>
      <c r="BR7" s="468"/>
      <c r="BS7" s="468"/>
      <c r="BT7" s="468"/>
      <c r="BU7" s="469"/>
      <c r="BV7" s="467">
        <v>158909</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13781258</v>
      </c>
      <c r="CU7" s="468"/>
      <c r="CV7" s="468"/>
      <c r="CW7" s="468"/>
      <c r="CX7" s="468"/>
      <c r="CY7" s="468"/>
      <c r="CZ7" s="468"/>
      <c r="DA7" s="469"/>
      <c r="DB7" s="467">
        <v>13688356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1425534</v>
      </c>
      <c r="BO8" s="468"/>
      <c r="BP8" s="468"/>
      <c r="BQ8" s="468"/>
      <c r="BR8" s="468"/>
      <c r="BS8" s="468"/>
      <c r="BT8" s="468"/>
      <c r="BU8" s="469"/>
      <c r="BV8" s="467">
        <v>1236596</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0.91</v>
      </c>
      <c r="CU8" s="508"/>
      <c r="CV8" s="508"/>
      <c r="CW8" s="508"/>
      <c r="CX8" s="508"/>
      <c r="CY8" s="508"/>
      <c r="CZ8" s="508"/>
      <c r="DA8" s="509"/>
      <c r="DB8" s="507">
        <v>0.91</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69127</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188938</v>
      </c>
      <c r="BO9" s="468"/>
      <c r="BP9" s="468"/>
      <c r="BQ9" s="468"/>
      <c r="BR9" s="468"/>
      <c r="BS9" s="468"/>
      <c r="BT9" s="468"/>
      <c r="BU9" s="469"/>
      <c r="BV9" s="467">
        <v>8088</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7.4</v>
      </c>
      <c r="CU9" s="465"/>
      <c r="CV9" s="465"/>
      <c r="CW9" s="465"/>
      <c r="CX9" s="465"/>
      <c r="CY9" s="465"/>
      <c r="CZ9" s="465"/>
      <c r="DA9" s="466"/>
      <c r="DB9" s="464">
        <v>7.2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69745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93</v>
      </c>
      <c r="AV10" s="500"/>
      <c r="AW10" s="500"/>
      <c r="AX10" s="500"/>
      <c r="AY10" s="501" t="s">
        <v>119</v>
      </c>
      <c r="AZ10" s="502"/>
      <c r="BA10" s="502"/>
      <c r="BB10" s="502"/>
      <c r="BC10" s="502"/>
      <c r="BD10" s="502"/>
      <c r="BE10" s="502"/>
      <c r="BF10" s="502"/>
      <c r="BG10" s="502"/>
      <c r="BH10" s="502"/>
      <c r="BI10" s="502"/>
      <c r="BJ10" s="502"/>
      <c r="BK10" s="502"/>
      <c r="BL10" s="502"/>
      <c r="BM10" s="503"/>
      <c r="BN10" s="467">
        <v>879023</v>
      </c>
      <c r="BO10" s="468"/>
      <c r="BP10" s="468"/>
      <c r="BQ10" s="468"/>
      <c r="BR10" s="468"/>
      <c r="BS10" s="468"/>
      <c r="BT10" s="468"/>
      <c r="BU10" s="469"/>
      <c r="BV10" s="467">
        <v>1076219</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69009</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132</v>
      </c>
      <c r="AV12" s="500"/>
      <c r="AW12" s="500"/>
      <c r="AX12" s="500"/>
      <c r="AY12" s="501" t="s">
        <v>133</v>
      </c>
      <c r="AZ12" s="502"/>
      <c r="BA12" s="502"/>
      <c r="BB12" s="502"/>
      <c r="BC12" s="502"/>
      <c r="BD12" s="502"/>
      <c r="BE12" s="502"/>
      <c r="BF12" s="502"/>
      <c r="BG12" s="502"/>
      <c r="BH12" s="502"/>
      <c r="BI12" s="502"/>
      <c r="BJ12" s="502"/>
      <c r="BK12" s="502"/>
      <c r="BL12" s="502"/>
      <c r="BM12" s="503"/>
      <c r="BN12" s="467">
        <v>416764</v>
      </c>
      <c r="BO12" s="468"/>
      <c r="BP12" s="468"/>
      <c r="BQ12" s="468"/>
      <c r="BR12" s="468"/>
      <c r="BS12" s="468"/>
      <c r="BT12" s="468"/>
      <c r="BU12" s="469"/>
      <c r="BV12" s="467">
        <v>861849</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65707</v>
      </c>
      <c r="S13" s="552"/>
      <c r="T13" s="552"/>
      <c r="U13" s="552"/>
      <c r="V13" s="553"/>
      <c r="W13" s="483" t="s">
        <v>138</v>
      </c>
      <c r="X13" s="484"/>
      <c r="Y13" s="484"/>
      <c r="Z13" s="484"/>
      <c r="AA13" s="484"/>
      <c r="AB13" s="474"/>
      <c r="AC13" s="518">
        <v>337</v>
      </c>
      <c r="AD13" s="519"/>
      <c r="AE13" s="519"/>
      <c r="AF13" s="519"/>
      <c r="AG13" s="561"/>
      <c r="AH13" s="518">
        <v>322</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651197</v>
      </c>
      <c r="BO13" s="468"/>
      <c r="BP13" s="468"/>
      <c r="BQ13" s="468"/>
      <c r="BR13" s="468"/>
      <c r="BS13" s="468"/>
      <c r="BT13" s="468"/>
      <c r="BU13" s="469"/>
      <c r="BV13" s="467">
        <v>222458</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0</v>
      </c>
      <c r="CU13" s="465"/>
      <c r="CV13" s="465"/>
      <c r="CW13" s="465"/>
      <c r="CX13" s="465"/>
      <c r="CY13" s="465"/>
      <c r="CZ13" s="465"/>
      <c r="DA13" s="466"/>
      <c r="DB13" s="464">
        <v>0.3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68828</v>
      </c>
      <c r="S14" s="552"/>
      <c r="T14" s="552"/>
      <c r="U14" s="552"/>
      <c r="V14" s="553"/>
      <c r="W14" s="457"/>
      <c r="X14" s="458"/>
      <c r="Y14" s="458"/>
      <c r="Z14" s="458"/>
      <c r="AA14" s="458"/>
      <c r="AB14" s="447"/>
      <c r="AC14" s="554">
        <v>1.1000000000000001</v>
      </c>
      <c r="AD14" s="555"/>
      <c r="AE14" s="555"/>
      <c r="AF14" s="555"/>
      <c r="AG14" s="556"/>
      <c r="AH14" s="554">
        <v>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136</v>
      </c>
      <c r="CU14" s="566"/>
      <c r="CV14" s="566"/>
      <c r="CW14" s="566"/>
      <c r="CX14" s="566"/>
      <c r="CY14" s="566"/>
      <c r="CZ14" s="566"/>
      <c r="DA14" s="567"/>
      <c r="DB14" s="565" t="s">
        <v>145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65892</v>
      </c>
      <c r="S15" s="552"/>
      <c r="T15" s="552"/>
      <c r="U15" s="552"/>
      <c r="V15" s="553"/>
      <c r="W15" s="483" t="s">
        <v>147</v>
      </c>
      <c r="X15" s="484"/>
      <c r="Y15" s="484"/>
      <c r="Z15" s="484"/>
      <c r="AA15" s="484"/>
      <c r="AB15" s="474"/>
      <c r="AC15" s="518">
        <v>11736</v>
      </c>
      <c r="AD15" s="519"/>
      <c r="AE15" s="519"/>
      <c r="AF15" s="519"/>
      <c r="AG15" s="561"/>
      <c r="AH15" s="518">
        <v>12222</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9260613</v>
      </c>
      <c r="BO15" s="431"/>
      <c r="BP15" s="431"/>
      <c r="BQ15" s="431"/>
      <c r="BR15" s="431"/>
      <c r="BS15" s="431"/>
      <c r="BT15" s="431"/>
      <c r="BU15" s="432"/>
      <c r="BV15" s="430">
        <v>9195062</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37.6</v>
      </c>
      <c r="AD16" s="555"/>
      <c r="AE16" s="555"/>
      <c r="AF16" s="555"/>
      <c r="AG16" s="556"/>
      <c r="AH16" s="554">
        <v>38.5</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10284725</v>
      </c>
      <c r="BO16" s="468"/>
      <c r="BP16" s="468"/>
      <c r="BQ16" s="468"/>
      <c r="BR16" s="468"/>
      <c r="BS16" s="468"/>
      <c r="BT16" s="468"/>
      <c r="BU16" s="469"/>
      <c r="BV16" s="467">
        <v>10104156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19113</v>
      </c>
      <c r="AD17" s="519"/>
      <c r="AE17" s="519"/>
      <c r="AF17" s="519"/>
      <c r="AG17" s="561"/>
      <c r="AH17" s="518">
        <v>19187</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11879442</v>
      </c>
      <c r="BO17" s="468"/>
      <c r="BP17" s="468"/>
      <c r="BQ17" s="468"/>
      <c r="BR17" s="468"/>
      <c r="BS17" s="468"/>
      <c r="BT17" s="468"/>
      <c r="BU17" s="469"/>
      <c r="BV17" s="467">
        <v>11796931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23.22</v>
      </c>
      <c r="M18" s="583"/>
      <c r="N18" s="583"/>
      <c r="O18" s="583"/>
      <c r="P18" s="583"/>
      <c r="Q18" s="583"/>
      <c r="R18" s="584"/>
      <c r="S18" s="584"/>
      <c r="T18" s="584"/>
      <c r="U18" s="584"/>
      <c r="V18" s="585"/>
      <c r="W18" s="485"/>
      <c r="X18" s="486"/>
      <c r="Y18" s="486"/>
      <c r="Z18" s="486"/>
      <c r="AA18" s="486"/>
      <c r="AB18" s="477"/>
      <c r="AC18" s="586">
        <v>61.3</v>
      </c>
      <c r="AD18" s="587"/>
      <c r="AE18" s="587"/>
      <c r="AF18" s="587"/>
      <c r="AG18" s="588"/>
      <c r="AH18" s="586">
        <v>60.5</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11695709</v>
      </c>
      <c r="BO18" s="468"/>
      <c r="BP18" s="468"/>
      <c r="BQ18" s="468"/>
      <c r="BR18" s="468"/>
      <c r="BS18" s="468"/>
      <c r="BT18" s="468"/>
      <c r="BU18" s="469"/>
      <c r="BV18" s="467">
        <v>11948017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2977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17217599</v>
      </c>
      <c r="BO19" s="468"/>
      <c r="BP19" s="468"/>
      <c r="BQ19" s="468"/>
      <c r="BR19" s="468"/>
      <c r="BS19" s="468"/>
      <c r="BT19" s="468"/>
      <c r="BU19" s="469"/>
      <c r="BV19" s="467">
        <v>17557049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27504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14221624</v>
      </c>
      <c r="BO23" s="468"/>
      <c r="BP23" s="468"/>
      <c r="BQ23" s="468"/>
      <c r="BR23" s="468"/>
      <c r="BS23" s="468"/>
      <c r="BT23" s="468"/>
      <c r="BU23" s="469"/>
      <c r="BV23" s="467">
        <v>13819341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9358</v>
      </c>
      <c r="R24" s="519"/>
      <c r="S24" s="519"/>
      <c r="T24" s="519"/>
      <c r="U24" s="519"/>
      <c r="V24" s="561"/>
      <c r="W24" s="620"/>
      <c r="X24" s="608"/>
      <c r="Y24" s="609"/>
      <c r="Z24" s="517" t="s">
        <v>171</v>
      </c>
      <c r="AA24" s="497"/>
      <c r="AB24" s="497"/>
      <c r="AC24" s="497"/>
      <c r="AD24" s="497"/>
      <c r="AE24" s="497"/>
      <c r="AF24" s="497"/>
      <c r="AG24" s="498"/>
      <c r="AH24" s="518">
        <v>380</v>
      </c>
      <c r="AI24" s="519"/>
      <c r="AJ24" s="519"/>
      <c r="AK24" s="519"/>
      <c r="AL24" s="561"/>
      <c r="AM24" s="518">
        <v>1112260</v>
      </c>
      <c r="AN24" s="519"/>
      <c r="AO24" s="519"/>
      <c r="AP24" s="519"/>
      <c r="AQ24" s="519"/>
      <c r="AR24" s="561"/>
      <c r="AS24" s="518">
        <v>2927</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12327334</v>
      </c>
      <c r="BO24" s="468"/>
      <c r="BP24" s="468"/>
      <c r="BQ24" s="468"/>
      <c r="BR24" s="468"/>
      <c r="BS24" s="468"/>
      <c r="BT24" s="468"/>
      <c r="BU24" s="469"/>
      <c r="BV24" s="467">
        <v>12189721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8040</v>
      </c>
      <c r="R25" s="519"/>
      <c r="S25" s="519"/>
      <c r="T25" s="519"/>
      <c r="U25" s="519"/>
      <c r="V25" s="561"/>
      <c r="W25" s="620"/>
      <c r="X25" s="608"/>
      <c r="Y25" s="609"/>
      <c r="Z25" s="517" t="s">
        <v>174</v>
      </c>
      <c r="AA25" s="497"/>
      <c r="AB25" s="497"/>
      <c r="AC25" s="497"/>
      <c r="AD25" s="497"/>
      <c r="AE25" s="497"/>
      <c r="AF25" s="497"/>
      <c r="AG25" s="498"/>
      <c r="AH25" s="518" t="s">
        <v>145</v>
      </c>
      <c r="AI25" s="519"/>
      <c r="AJ25" s="519"/>
      <c r="AK25" s="519"/>
      <c r="AL25" s="561"/>
      <c r="AM25" s="518" t="s">
        <v>175</v>
      </c>
      <c r="AN25" s="519"/>
      <c r="AO25" s="519"/>
      <c r="AP25" s="519"/>
      <c r="AQ25" s="519"/>
      <c r="AR25" s="561"/>
      <c r="AS25" s="518" t="s">
        <v>145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2036210</v>
      </c>
      <c r="BO25" s="431"/>
      <c r="BP25" s="431"/>
      <c r="BQ25" s="431"/>
      <c r="BR25" s="431"/>
      <c r="BS25" s="431"/>
      <c r="BT25" s="431"/>
      <c r="BU25" s="432"/>
      <c r="BV25" s="430">
        <v>1142038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7030</v>
      </c>
      <c r="R26" s="519"/>
      <c r="S26" s="519"/>
      <c r="T26" s="519"/>
      <c r="U26" s="519"/>
      <c r="V26" s="561"/>
      <c r="W26" s="620"/>
      <c r="X26" s="608"/>
      <c r="Y26" s="609"/>
      <c r="Z26" s="517" t="s">
        <v>178</v>
      </c>
      <c r="AA26" s="630"/>
      <c r="AB26" s="630"/>
      <c r="AC26" s="630"/>
      <c r="AD26" s="630"/>
      <c r="AE26" s="630"/>
      <c r="AF26" s="630"/>
      <c r="AG26" s="631"/>
      <c r="AH26" s="518">
        <v>23</v>
      </c>
      <c r="AI26" s="519"/>
      <c r="AJ26" s="519"/>
      <c r="AK26" s="519"/>
      <c r="AL26" s="561"/>
      <c r="AM26" s="518">
        <v>66516</v>
      </c>
      <c r="AN26" s="519"/>
      <c r="AO26" s="519"/>
      <c r="AP26" s="519"/>
      <c r="AQ26" s="519"/>
      <c r="AR26" s="561"/>
      <c r="AS26" s="518">
        <v>2892</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145</v>
      </c>
      <c r="BO26" s="468"/>
      <c r="BP26" s="468"/>
      <c r="BQ26" s="468"/>
      <c r="BR26" s="468"/>
      <c r="BS26" s="468"/>
      <c r="BT26" s="468"/>
      <c r="BU26" s="469"/>
      <c r="BV26" s="467" t="s">
        <v>145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4990</v>
      </c>
      <c r="R27" s="519"/>
      <c r="S27" s="519"/>
      <c r="T27" s="519"/>
      <c r="U27" s="519"/>
      <c r="V27" s="561"/>
      <c r="W27" s="620"/>
      <c r="X27" s="608"/>
      <c r="Y27" s="609"/>
      <c r="Z27" s="517" t="s">
        <v>181</v>
      </c>
      <c r="AA27" s="497"/>
      <c r="AB27" s="497"/>
      <c r="AC27" s="497"/>
      <c r="AD27" s="497"/>
      <c r="AE27" s="497"/>
      <c r="AF27" s="497"/>
      <c r="AG27" s="498"/>
      <c r="AH27" s="518">
        <v>1</v>
      </c>
      <c r="AI27" s="519"/>
      <c r="AJ27" s="519"/>
      <c r="AK27" s="519"/>
      <c r="AL27" s="561"/>
      <c r="AM27" s="518" t="s">
        <v>182</v>
      </c>
      <c r="AN27" s="519"/>
      <c r="AO27" s="519"/>
      <c r="AP27" s="519"/>
      <c r="AQ27" s="519"/>
      <c r="AR27" s="561"/>
      <c r="AS27" s="518" t="s">
        <v>182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1493421</v>
      </c>
      <c r="BO27" s="644"/>
      <c r="BP27" s="644"/>
      <c r="BQ27" s="644"/>
      <c r="BR27" s="644"/>
      <c r="BS27" s="644"/>
      <c r="BT27" s="644"/>
      <c r="BU27" s="645"/>
      <c r="BV27" s="643">
        <v>1492991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4450</v>
      </c>
      <c r="R28" s="519"/>
      <c r="S28" s="519"/>
      <c r="T28" s="519"/>
      <c r="U28" s="519"/>
      <c r="V28" s="561"/>
      <c r="W28" s="620"/>
      <c r="X28" s="608"/>
      <c r="Y28" s="609"/>
      <c r="Z28" s="517" t="s">
        <v>185</v>
      </c>
      <c r="AA28" s="497"/>
      <c r="AB28" s="497"/>
      <c r="AC28" s="497"/>
      <c r="AD28" s="497"/>
      <c r="AE28" s="497"/>
      <c r="AF28" s="497"/>
      <c r="AG28" s="498"/>
      <c r="AH28" s="518" t="s">
        <v>145</v>
      </c>
      <c r="AI28" s="519"/>
      <c r="AJ28" s="519"/>
      <c r="AK28" s="519"/>
      <c r="AL28" s="561"/>
      <c r="AM28" s="518" t="s">
        <v>145</v>
      </c>
      <c r="AN28" s="519"/>
      <c r="AO28" s="519"/>
      <c r="AP28" s="519"/>
      <c r="AQ28" s="519"/>
      <c r="AR28" s="561"/>
      <c r="AS28" s="518" t="s">
        <v>136</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3964456</v>
      </c>
      <c r="BO28" s="431"/>
      <c r="BP28" s="431"/>
      <c r="BQ28" s="431"/>
      <c r="BR28" s="431"/>
      <c r="BS28" s="431"/>
      <c r="BT28" s="431"/>
      <c r="BU28" s="432"/>
      <c r="BV28" s="430">
        <v>3502197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18</v>
      </c>
      <c r="M29" s="519"/>
      <c r="N29" s="519"/>
      <c r="O29" s="519"/>
      <c r="P29" s="561"/>
      <c r="Q29" s="518">
        <v>4050</v>
      </c>
      <c r="R29" s="519"/>
      <c r="S29" s="519"/>
      <c r="T29" s="519"/>
      <c r="U29" s="519"/>
      <c r="V29" s="561"/>
      <c r="W29" s="621"/>
      <c r="X29" s="622"/>
      <c r="Y29" s="623"/>
      <c r="Z29" s="517" t="s">
        <v>188</v>
      </c>
      <c r="AA29" s="497"/>
      <c r="AB29" s="497"/>
      <c r="AC29" s="497"/>
      <c r="AD29" s="497"/>
      <c r="AE29" s="497"/>
      <c r="AF29" s="497"/>
      <c r="AG29" s="498"/>
      <c r="AH29" s="518">
        <v>381</v>
      </c>
      <c r="AI29" s="519"/>
      <c r="AJ29" s="519"/>
      <c r="AK29" s="519"/>
      <c r="AL29" s="561"/>
      <c r="AM29" s="518">
        <v>1116006</v>
      </c>
      <c r="AN29" s="519"/>
      <c r="AO29" s="519"/>
      <c r="AP29" s="519"/>
      <c r="AQ29" s="519"/>
      <c r="AR29" s="561"/>
      <c r="AS29" s="518">
        <v>2929</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52</v>
      </c>
      <c r="BO29" s="468"/>
      <c r="BP29" s="468"/>
      <c r="BQ29" s="468"/>
      <c r="BR29" s="468"/>
      <c r="BS29" s="468"/>
      <c r="BT29" s="468"/>
      <c r="BU29" s="469"/>
      <c r="BV29" s="467">
        <v>51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1974410</v>
      </c>
      <c r="BO30" s="644"/>
      <c r="BP30" s="644"/>
      <c r="BQ30" s="644"/>
      <c r="BR30" s="644"/>
      <c r="BS30" s="644"/>
      <c r="BT30" s="644"/>
      <c r="BU30" s="645"/>
      <c r="BV30" s="643">
        <v>1578848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尾張市町交通災害共済組合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豊明市土地開発公社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IF('各会計、関係団体の財政状況及び健全化判断比率'!B33="","",'各会計、関係団体の財政状況及び健全化判断比率'!B33)</f>
        <v>農村集落家庭排水施設特別会計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愛知県市町村職員退職手当組合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墓園事業特別会計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10</v>
      </c>
      <c r="BF36" s="656"/>
      <c r="BG36" s="657" t="str">
        <f>IF('各会計、関係団体の財政状況及び健全化判断比率'!B34="","",'各会計、関係団体の財政状況及び健全化判断比率'!B34)</f>
        <v>水上太陽光発電事業特別会計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東部知多衛生組合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有料駐車場事業特別会計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愛知中部水道企業団</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愛知県後期高齢者医療広域連合（一般会計）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愛知県後期高齢者医療広域連合（後期高齢者医療特別会計）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愛知県競馬組合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尾三消防組合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lZtNJWrPnocdGgUsNyEVEGAQlyQlir/hpZHZkuhUSKYLidJdvSBtDCvH2tiEQtYcP5KEbuvruQRpkpE1ApBNTA==" saltValue="Y3sZQv00s2UTAvkYx9fj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563</v>
      </c>
      <c r="D34" s="1248"/>
      <c r="E34" s="1249"/>
      <c r="F34" s="32">
        <v>10.35</v>
      </c>
      <c r="G34" s="33">
        <v>6.97</v>
      </c>
      <c r="H34" s="33">
        <v>9.1</v>
      </c>
      <c r="I34" s="33">
        <v>8.94</v>
      </c>
      <c r="J34" s="34">
        <v>10.27</v>
      </c>
      <c r="K34" s="22"/>
      <c r="L34" s="22"/>
      <c r="M34" s="22"/>
      <c r="N34" s="22"/>
      <c r="O34" s="22"/>
      <c r="P34" s="22"/>
    </row>
    <row r="35" spans="1:16" ht="39" customHeight="1" x14ac:dyDescent="0.15">
      <c r="A35" s="22"/>
      <c r="B35" s="35"/>
      <c r="C35" s="1242" t="s">
        <v>564</v>
      </c>
      <c r="D35" s="1243"/>
      <c r="E35" s="1244"/>
      <c r="F35" s="36">
        <v>0.21</v>
      </c>
      <c r="G35" s="37">
        <v>0.23</v>
      </c>
      <c r="H35" s="37">
        <v>0.25</v>
      </c>
      <c r="I35" s="37">
        <v>0.18</v>
      </c>
      <c r="J35" s="38">
        <v>1.28</v>
      </c>
      <c r="K35" s="22"/>
      <c r="L35" s="22"/>
      <c r="M35" s="22"/>
      <c r="N35" s="22"/>
      <c r="O35" s="22"/>
      <c r="P35" s="22"/>
    </row>
    <row r="36" spans="1:16" ht="39" customHeight="1" x14ac:dyDescent="0.15">
      <c r="A36" s="22"/>
      <c r="B36" s="35"/>
      <c r="C36" s="1242" t="s">
        <v>565</v>
      </c>
      <c r="D36" s="1243"/>
      <c r="E36" s="1244"/>
      <c r="F36" s="36">
        <v>0.87</v>
      </c>
      <c r="G36" s="37">
        <v>1.91</v>
      </c>
      <c r="H36" s="37">
        <v>1.51</v>
      </c>
      <c r="I36" s="37">
        <v>1.05</v>
      </c>
      <c r="J36" s="38">
        <v>0.99</v>
      </c>
      <c r="K36" s="22"/>
      <c r="L36" s="22"/>
      <c r="M36" s="22"/>
      <c r="N36" s="22"/>
      <c r="O36" s="22"/>
      <c r="P36" s="22"/>
    </row>
    <row r="37" spans="1:16" ht="39" customHeight="1" x14ac:dyDescent="0.15">
      <c r="A37" s="22"/>
      <c r="B37" s="35"/>
      <c r="C37" s="1242" t="s">
        <v>566</v>
      </c>
      <c r="D37" s="1243"/>
      <c r="E37" s="1244"/>
      <c r="F37" s="36">
        <v>0.08</v>
      </c>
      <c r="G37" s="37">
        <v>0.11</v>
      </c>
      <c r="H37" s="37">
        <v>0.15</v>
      </c>
      <c r="I37" s="37">
        <v>0.21</v>
      </c>
      <c r="J37" s="38">
        <v>0.35</v>
      </c>
      <c r="K37" s="22"/>
      <c r="L37" s="22"/>
      <c r="M37" s="22"/>
      <c r="N37" s="22"/>
      <c r="O37" s="22"/>
      <c r="P37" s="22"/>
    </row>
    <row r="38" spans="1:16" ht="39" customHeight="1" x14ac:dyDescent="0.15">
      <c r="A38" s="22"/>
      <c r="B38" s="35"/>
      <c r="C38" s="1242" t="s">
        <v>567</v>
      </c>
      <c r="D38" s="1243"/>
      <c r="E38" s="1244"/>
      <c r="F38" s="36">
        <v>1.51</v>
      </c>
      <c r="G38" s="37">
        <v>2.15</v>
      </c>
      <c r="H38" s="37">
        <v>2.14</v>
      </c>
      <c r="I38" s="37">
        <v>0.36</v>
      </c>
      <c r="J38" s="38">
        <v>0.21</v>
      </c>
      <c r="K38" s="22"/>
      <c r="L38" s="22"/>
      <c r="M38" s="22"/>
      <c r="N38" s="22"/>
      <c r="O38" s="22"/>
      <c r="P38" s="22"/>
    </row>
    <row r="39" spans="1:16" ht="39" customHeight="1" x14ac:dyDescent="0.15">
      <c r="A39" s="22"/>
      <c r="B39" s="35"/>
      <c r="C39" s="1242" t="s">
        <v>568</v>
      </c>
      <c r="D39" s="1243"/>
      <c r="E39" s="1244"/>
      <c r="F39" s="36" t="s">
        <v>515</v>
      </c>
      <c r="G39" s="37">
        <v>0.06</v>
      </c>
      <c r="H39" s="37">
        <v>0.09</v>
      </c>
      <c r="I39" s="37">
        <v>0.08</v>
      </c>
      <c r="J39" s="38">
        <v>7.0000000000000007E-2</v>
      </c>
      <c r="K39" s="22"/>
      <c r="L39" s="22"/>
      <c r="M39" s="22"/>
      <c r="N39" s="22"/>
      <c r="O39" s="22"/>
      <c r="P39" s="22"/>
    </row>
    <row r="40" spans="1:16" ht="39" customHeight="1" x14ac:dyDescent="0.15">
      <c r="A40" s="22"/>
      <c r="B40" s="35"/>
      <c r="C40" s="1242" t="s">
        <v>569</v>
      </c>
      <c r="D40" s="1243"/>
      <c r="E40" s="1244"/>
      <c r="F40" s="36">
        <v>0.01</v>
      </c>
      <c r="G40" s="37">
        <v>0.03</v>
      </c>
      <c r="H40" s="37">
        <v>0.13</v>
      </c>
      <c r="I40" s="37">
        <v>0.09</v>
      </c>
      <c r="J40" s="38">
        <v>7.0000000000000007E-2</v>
      </c>
      <c r="K40" s="22"/>
      <c r="L40" s="22"/>
      <c r="M40" s="22"/>
      <c r="N40" s="22"/>
      <c r="O40" s="22"/>
      <c r="P40" s="22"/>
    </row>
    <row r="41" spans="1:16" ht="39" customHeight="1" x14ac:dyDescent="0.15">
      <c r="A41" s="22"/>
      <c r="B41" s="35"/>
      <c r="C41" s="1242" t="s">
        <v>570</v>
      </c>
      <c r="D41" s="1243"/>
      <c r="E41" s="1244"/>
      <c r="F41" s="36">
        <v>0</v>
      </c>
      <c r="G41" s="37">
        <v>0</v>
      </c>
      <c r="H41" s="37">
        <v>0</v>
      </c>
      <c r="I41" s="37">
        <v>0.01</v>
      </c>
      <c r="J41" s="38">
        <v>0.02</v>
      </c>
      <c r="K41" s="22"/>
      <c r="L41" s="22"/>
      <c r="M41" s="22"/>
      <c r="N41" s="22"/>
      <c r="O41" s="22"/>
      <c r="P41" s="22"/>
    </row>
    <row r="42" spans="1:16" ht="39" customHeight="1" x14ac:dyDescent="0.15">
      <c r="A42" s="22"/>
      <c r="B42" s="39"/>
      <c r="C42" s="1242" t="s">
        <v>571</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572</v>
      </c>
      <c r="D43" s="1246"/>
      <c r="E43" s="1247"/>
      <c r="F43" s="41">
        <v>0.01</v>
      </c>
      <c r="G43" s="42">
        <v>0.01</v>
      </c>
      <c r="H43" s="42">
        <v>0.01</v>
      </c>
      <c r="I43" s="42">
        <v>0.02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14WgFVYcL9Rv9R+aqlbOKJVxfr0OZ0Nks/LAWNqT4XeosmE3IwQY0WjSvqnGMfq/oXlBGeQztl0x5WJJIEiJw==" saltValue="x/+JE/u/47sLZMyvC8VB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1174</v>
      </c>
      <c r="L45" s="60">
        <v>1198</v>
      </c>
      <c r="M45" s="60">
        <v>1230</v>
      </c>
      <c r="N45" s="60">
        <v>1269</v>
      </c>
      <c r="O45" s="61">
        <v>1266</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x14ac:dyDescent="0.15">
      <c r="A48" s="48"/>
      <c r="B48" s="1252"/>
      <c r="C48" s="1253"/>
      <c r="D48" s="62"/>
      <c r="E48" s="1258" t="s">
        <v>14</v>
      </c>
      <c r="F48" s="1258"/>
      <c r="G48" s="1258"/>
      <c r="H48" s="1258"/>
      <c r="I48" s="1258"/>
      <c r="J48" s="1259"/>
      <c r="K48" s="63">
        <v>619</v>
      </c>
      <c r="L48" s="64">
        <v>624</v>
      </c>
      <c r="M48" s="64">
        <v>574</v>
      </c>
      <c r="N48" s="64">
        <v>560</v>
      </c>
      <c r="O48" s="65">
        <v>478</v>
      </c>
      <c r="P48" s="48"/>
      <c r="Q48" s="48"/>
      <c r="R48" s="48"/>
      <c r="S48" s="48"/>
      <c r="T48" s="48"/>
      <c r="U48" s="48"/>
    </row>
    <row r="49" spans="1:21" ht="30.75" customHeight="1" x14ac:dyDescent="0.15">
      <c r="A49" s="48"/>
      <c r="B49" s="1252"/>
      <c r="C49" s="1253"/>
      <c r="D49" s="62"/>
      <c r="E49" s="1258" t="s">
        <v>15</v>
      </c>
      <c r="F49" s="1258"/>
      <c r="G49" s="1258"/>
      <c r="H49" s="1258"/>
      <c r="I49" s="1258"/>
      <c r="J49" s="1259"/>
      <c r="K49" s="63">
        <v>18</v>
      </c>
      <c r="L49" s="64">
        <v>18</v>
      </c>
      <c r="M49" s="64">
        <v>27</v>
      </c>
      <c r="N49" s="64">
        <v>37</v>
      </c>
      <c r="O49" s="65">
        <v>39</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515</v>
      </c>
      <c r="L50" s="64" t="s">
        <v>515</v>
      </c>
      <c r="M50" s="64" t="s">
        <v>515</v>
      </c>
      <c r="N50" s="64" t="s">
        <v>515</v>
      </c>
      <c r="O50" s="65" t="s">
        <v>515</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515</v>
      </c>
      <c r="L51" s="64" t="s">
        <v>515</v>
      </c>
      <c r="M51" s="64" t="s">
        <v>515</v>
      </c>
      <c r="N51" s="64" t="s">
        <v>515</v>
      </c>
      <c r="O51" s="65" t="s">
        <v>515</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1808</v>
      </c>
      <c r="L52" s="64">
        <v>1829</v>
      </c>
      <c r="M52" s="64">
        <v>1746</v>
      </c>
      <c r="N52" s="64">
        <v>1839</v>
      </c>
      <c r="O52" s="65">
        <v>1867</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3</v>
      </c>
      <c r="L53" s="69">
        <v>11</v>
      </c>
      <c r="M53" s="69">
        <v>85</v>
      </c>
      <c r="N53" s="69">
        <v>27</v>
      </c>
      <c r="O53" s="70">
        <v>-84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580</v>
      </c>
      <c r="L57" s="84" t="s">
        <v>515</v>
      </c>
      <c r="M57" s="84" t="s">
        <v>515</v>
      </c>
      <c r="N57" s="84" t="s">
        <v>515</v>
      </c>
      <c r="O57" s="85" t="s">
        <v>515</v>
      </c>
    </row>
    <row r="58" spans="1:21" ht="31.5" customHeight="1" thickBot="1" x14ac:dyDescent="0.2">
      <c r="B58" s="1268"/>
      <c r="C58" s="1269"/>
      <c r="D58" s="1273" t="s">
        <v>26</v>
      </c>
      <c r="E58" s="1274"/>
      <c r="F58" s="1274"/>
      <c r="G58" s="1274"/>
      <c r="H58" s="1274"/>
      <c r="I58" s="1274"/>
      <c r="J58" s="1275"/>
      <c r="K58" s="86" t="s">
        <v>515</v>
      </c>
      <c r="L58" s="87" t="s">
        <v>515</v>
      </c>
      <c r="M58" s="87" t="s">
        <v>515</v>
      </c>
      <c r="N58" s="87" t="s">
        <v>515</v>
      </c>
      <c r="O58" s="88" t="s">
        <v>515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qnzNSFPc7PRSZeRQ1zMeJFCY/1hzT83DWJF7oNQFjgrPMmpU/DUiIUJm0Ksq9bry9hKfzyYPbrzTLumyVsuJQ==" saltValue="//f/9k3QXCVB/J42nUeI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76" t="s">
        <v>29</v>
      </c>
      <c r="C41" s="1277"/>
      <c r="D41" s="102"/>
      <c r="E41" s="1282" t="s">
        <v>30</v>
      </c>
      <c r="F41" s="1282"/>
      <c r="G41" s="1282"/>
      <c r="H41" s="1283"/>
      <c r="I41" s="103">
        <v>13499</v>
      </c>
      <c r="J41" s="104">
        <v>13564</v>
      </c>
      <c r="K41" s="104">
        <v>13720</v>
      </c>
      <c r="L41" s="104">
        <v>13819</v>
      </c>
      <c r="M41" s="105">
        <v>14222</v>
      </c>
    </row>
    <row r="42" spans="2:13" ht="27.75" customHeight="1" x14ac:dyDescent="0.15">
      <c r="B42" s="1278"/>
      <c r="C42" s="1279"/>
      <c r="D42" s="106"/>
      <c r="E42" s="1284" t="s">
        <v>31</v>
      </c>
      <c r="F42" s="1284"/>
      <c r="G42" s="1284"/>
      <c r="H42" s="1285"/>
      <c r="I42" s="107">
        <v>19</v>
      </c>
      <c r="J42" s="108">
        <v>19</v>
      </c>
      <c r="K42" s="108">
        <v>19</v>
      </c>
      <c r="L42" s="108">
        <v>19</v>
      </c>
      <c r="M42" s="109">
        <v>20</v>
      </c>
    </row>
    <row r="43" spans="2:13" ht="27.75" customHeight="1" x14ac:dyDescent="0.15">
      <c r="B43" s="1278"/>
      <c r="C43" s="1279"/>
      <c r="D43" s="106"/>
      <c r="E43" s="1284" t="s">
        <v>32</v>
      </c>
      <c r="F43" s="1284"/>
      <c r="G43" s="1284"/>
      <c r="H43" s="1285"/>
      <c r="I43" s="107">
        <v>4981</v>
      </c>
      <c r="J43" s="108">
        <v>4683</v>
      </c>
      <c r="K43" s="108">
        <v>4274</v>
      </c>
      <c r="L43" s="108">
        <v>3889</v>
      </c>
      <c r="M43" s="109">
        <v>3440</v>
      </c>
    </row>
    <row r="44" spans="2:13" ht="27.75" customHeight="1" x14ac:dyDescent="0.15">
      <c r="B44" s="1278"/>
      <c r="C44" s="1279"/>
      <c r="D44" s="106"/>
      <c r="E44" s="1284" t="s">
        <v>33</v>
      </c>
      <c r="F44" s="1284"/>
      <c r="G44" s="1284"/>
      <c r="H44" s="1285"/>
      <c r="I44" s="107">
        <v>308</v>
      </c>
      <c r="J44" s="108">
        <v>441</v>
      </c>
      <c r="K44" s="108">
        <v>1284</v>
      </c>
      <c r="L44" s="108">
        <v>3154</v>
      </c>
      <c r="M44" s="109">
        <v>3252</v>
      </c>
    </row>
    <row r="45" spans="2:13" ht="27.75" customHeight="1" x14ac:dyDescent="0.15">
      <c r="B45" s="1278"/>
      <c r="C45" s="1279"/>
      <c r="D45" s="106"/>
      <c r="E45" s="1284" t="s">
        <v>34</v>
      </c>
      <c r="F45" s="1284"/>
      <c r="G45" s="1284"/>
      <c r="H45" s="1285"/>
      <c r="I45" s="107">
        <v>3086</v>
      </c>
      <c r="J45" s="108">
        <v>3127</v>
      </c>
      <c r="K45" s="108">
        <v>2922</v>
      </c>
      <c r="L45" s="108">
        <v>2384</v>
      </c>
      <c r="M45" s="109">
        <v>2363</v>
      </c>
    </row>
    <row r="46" spans="2:13" ht="27.75" customHeight="1" x14ac:dyDescent="0.15">
      <c r="B46" s="1278"/>
      <c r="C46" s="1279"/>
      <c r="D46" s="110"/>
      <c r="E46" s="1284" t="s">
        <v>35</v>
      </c>
      <c r="F46" s="1284"/>
      <c r="G46" s="1284"/>
      <c r="H46" s="1285"/>
      <c r="I46" s="107" t="s">
        <v>515</v>
      </c>
      <c r="J46" s="108" t="s">
        <v>515</v>
      </c>
      <c r="K46" s="108" t="s">
        <v>515</v>
      </c>
      <c r="L46" s="108" t="s">
        <v>515</v>
      </c>
      <c r="M46" s="109" t="s">
        <v>515</v>
      </c>
    </row>
    <row r="47" spans="2:13" ht="27.75" customHeight="1" x14ac:dyDescent="0.15">
      <c r="B47" s="1278"/>
      <c r="C47" s="1279"/>
      <c r="D47" s="111"/>
      <c r="E47" s="1286" t="s">
        <v>36</v>
      </c>
      <c r="F47" s="1287"/>
      <c r="G47" s="1287"/>
      <c r="H47" s="1288"/>
      <c r="I47" s="107" t="s">
        <v>515</v>
      </c>
      <c r="J47" s="108" t="s">
        <v>515</v>
      </c>
      <c r="K47" s="108" t="s">
        <v>515</v>
      </c>
      <c r="L47" s="108" t="s">
        <v>515</v>
      </c>
      <c r="M47" s="109" t="s">
        <v>515</v>
      </c>
    </row>
    <row r="48" spans="2:13" ht="27.75" customHeight="1" x14ac:dyDescent="0.15">
      <c r="B48" s="1278"/>
      <c r="C48" s="1279"/>
      <c r="D48" s="106"/>
      <c r="E48" s="1284" t="s">
        <v>37</v>
      </c>
      <c r="F48" s="1284"/>
      <c r="G48" s="1284"/>
      <c r="H48" s="1285"/>
      <c r="I48" s="107" t="s">
        <v>515</v>
      </c>
      <c r="J48" s="108" t="s">
        <v>515</v>
      </c>
      <c r="K48" s="108" t="s">
        <v>515</v>
      </c>
      <c r="L48" s="108" t="s">
        <v>515</v>
      </c>
      <c r="M48" s="109" t="s">
        <v>515</v>
      </c>
    </row>
    <row r="49" spans="2:13" ht="27.75" customHeight="1" x14ac:dyDescent="0.15">
      <c r="B49" s="1280"/>
      <c r="C49" s="1281"/>
      <c r="D49" s="106"/>
      <c r="E49" s="1284" t="s">
        <v>38</v>
      </c>
      <c r="F49" s="1284"/>
      <c r="G49" s="1284"/>
      <c r="H49" s="1285"/>
      <c r="I49" s="107">
        <v>305</v>
      </c>
      <c r="J49" s="108">
        <v>146</v>
      </c>
      <c r="K49" s="108" t="s">
        <v>515</v>
      </c>
      <c r="L49" s="108" t="s">
        <v>515</v>
      </c>
      <c r="M49" s="109" t="s">
        <v>515</v>
      </c>
    </row>
    <row r="50" spans="2:13" ht="27.75" customHeight="1" x14ac:dyDescent="0.15">
      <c r="B50" s="1289" t="s">
        <v>39</v>
      </c>
      <c r="C50" s="1290"/>
      <c r="D50" s="112"/>
      <c r="E50" s="1284" t="s">
        <v>40</v>
      </c>
      <c r="F50" s="1284"/>
      <c r="G50" s="1284"/>
      <c r="H50" s="1285"/>
      <c r="I50" s="107">
        <v>5345</v>
      </c>
      <c r="J50" s="108">
        <v>6037</v>
      </c>
      <c r="K50" s="108">
        <v>6400</v>
      </c>
      <c r="L50" s="108">
        <v>7086</v>
      </c>
      <c r="M50" s="109">
        <v>7952</v>
      </c>
    </row>
    <row r="51" spans="2:13" ht="27.75" customHeight="1" x14ac:dyDescent="0.15">
      <c r="B51" s="1278"/>
      <c r="C51" s="1279"/>
      <c r="D51" s="106"/>
      <c r="E51" s="1284" t="s">
        <v>41</v>
      </c>
      <c r="F51" s="1284"/>
      <c r="G51" s="1284"/>
      <c r="H51" s="1285"/>
      <c r="I51" s="107">
        <v>2566</v>
      </c>
      <c r="J51" s="108">
        <v>3255</v>
      </c>
      <c r="K51" s="108">
        <v>2622</v>
      </c>
      <c r="L51" s="108">
        <v>2443</v>
      </c>
      <c r="M51" s="109">
        <v>2491</v>
      </c>
    </row>
    <row r="52" spans="2:13" ht="27.75" customHeight="1" x14ac:dyDescent="0.15">
      <c r="B52" s="1280"/>
      <c r="C52" s="1281"/>
      <c r="D52" s="106"/>
      <c r="E52" s="1284" t="s">
        <v>42</v>
      </c>
      <c r="F52" s="1284"/>
      <c r="G52" s="1284"/>
      <c r="H52" s="1285"/>
      <c r="I52" s="107">
        <v>15849</v>
      </c>
      <c r="J52" s="108">
        <v>15647</v>
      </c>
      <c r="K52" s="108">
        <v>15736</v>
      </c>
      <c r="L52" s="108">
        <v>16488</v>
      </c>
      <c r="M52" s="109">
        <v>16525</v>
      </c>
    </row>
    <row r="53" spans="2:13" ht="27.75" customHeight="1" thickBot="1" x14ac:dyDescent="0.2">
      <c r="B53" s="1291" t="s">
        <v>43</v>
      </c>
      <c r="C53" s="1292"/>
      <c r="D53" s="113"/>
      <c r="E53" s="1293" t="s">
        <v>44</v>
      </c>
      <c r="F53" s="1293"/>
      <c r="G53" s="1293"/>
      <c r="H53" s="1294"/>
      <c r="I53" s="114">
        <v>-1561</v>
      </c>
      <c r="J53" s="115">
        <v>-2959</v>
      </c>
      <c r="K53" s="115">
        <v>-2540</v>
      </c>
      <c r="L53" s="115">
        <v>-2752</v>
      </c>
      <c r="M53" s="116">
        <v>-3672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Kq18m2FLuB7Yi2VeD/iAYPA53u+rEqTPVewHSlZSvtZKeOZKsk7ZOP/8hNt4b6gQzGmnk9hw70IzXVMzEUBdQ==" saltValue="eoErKaQ17ZXgY1Li6nK8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47</v>
      </c>
      <c r="D55" s="1303"/>
      <c r="E55" s="1304"/>
      <c r="F55" s="128">
        <v>3288</v>
      </c>
      <c r="G55" s="128">
        <v>3502</v>
      </c>
      <c r="H55" s="129">
        <v>3964</v>
      </c>
    </row>
    <row r="56" spans="2:8" ht="52.5" customHeight="1" x14ac:dyDescent="0.15">
      <c r="B56" s="130"/>
      <c r="C56" s="1305" t="s">
        <v>48</v>
      </c>
      <c r="D56" s="1305"/>
      <c r="E56" s="1306"/>
      <c r="F56" s="131">
        <v>0</v>
      </c>
      <c r="G56" s="131">
        <v>0</v>
      </c>
      <c r="H56" s="132">
        <v>0</v>
      </c>
    </row>
    <row r="57" spans="2:8" ht="53.25" customHeight="1" x14ac:dyDescent="0.15">
      <c r="B57" s="130"/>
      <c r="C57" s="1307" t="s">
        <v>49</v>
      </c>
      <c r="D57" s="1307"/>
      <c r="E57" s="1308"/>
      <c r="F57" s="133">
        <v>1377</v>
      </c>
      <c r="G57" s="133">
        <v>1579</v>
      </c>
      <c r="H57" s="134">
        <v>1974</v>
      </c>
    </row>
    <row r="58" spans="2:8" ht="45.75" customHeight="1" x14ac:dyDescent="0.15">
      <c r="B58" s="135"/>
      <c r="C58" s="1295" t="s">
        <v>599</v>
      </c>
      <c r="D58" s="1296"/>
      <c r="E58" s="1297"/>
      <c r="F58" s="136">
        <v>1100</v>
      </c>
      <c r="G58" s="136">
        <v>1200</v>
      </c>
      <c r="H58" s="137">
        <v>1400</v>
      </c>
    </row>
    <row r="59" spans="2:8" ht="45.75" customHeight="1" x14ac:dyDescent="0.15">
      <c r="B59" s="135"/>
      <c r="C59" s="1295" t="s">
        <v>600</v>
      </c>
      <c r="D59" s="1296"/>
      <c r="E59" s="1297"/>
      <c r="F59" s="136">
        <v>107</v>
      </c>
      <c r="G59" s="136">
        <v>207</v>
      </c>
      <c r="H59" s="137">
        <v>407</v>
      </c>
    </row>
    <row r="60" spans="2:8" ht="45.75" customHeight="1" x14ac:dyDescent="0.15">
      <c r="B60" s="135"/>
      <c r="C60" s="1295" t="s">
        <v>601</v>
      </c>
      <c r="D60" s="1296"/>
      <c r="E60" s="1297"/>
      <c r="F60" s="136">
        <v>169</v>
      </c>
      <c r="G60" s="136">
        <v>170</v>
      </c>
      <c r="H60" s="137">
        <v>165</v>
      </c>
    </row>
    <row r="61" spans="2:8" ht="45.75" customHeight="1" x14ac:dyDescent="0.15">
      <c r="B61" s="135"/>
      <c r="C61" s="1295" t="s">
        <v>602</v>
      </c>
      <c r="D61" s="1296"/>
      <c r="E61" s="1297"/>
      <c r="F61" s="136">
        <v>2</v>
      </c>
      <c r="G61" s="136">
        <v>2</v>
      </c>
      <c r="H61" s="137">
        <v>2</v>
      </c>
    </row>
    <row r="62" spans="2:8" ht="45.75" customHeight="1" thickBot="1" x14ac:dyDescent="0.2">
      <c r="B62" s="138"/>
      <c r="C62" s="1298" t="s">
        <v>603</v>
      </c>
      <c r="D62" s="1299"/>
      <c r="E62" s="1300"/>
      <c r="F62" s="139" t="s">
        <v>605</v>
      </c>
      <c r="G62" s="139" t="s">
        <v>604</v>
      </c>
      <c r="H62" s="140">
        <v>1</v>
      </c>
    </row>
    <row r="63" spans="2:8" ht="52.5" customHeight="1" thickBot="1" x14ac:dyDescent="0.2">
      <c r="B63" s="141"/>
      <c r="C63" s="1301" t="s">
        <v>50</v>
      </c>
      <c r="D63" s="1301"/>
      <c r="E63" s="1302"/>
      <c r="F63" s="142">
        <v>4665</v>
      </c>
      <c r="G63" s="142">
        <v>5081</v>
      </c>
      <c r="H63" s="143">
        <v>5939</v>
      </c>
    </row>
    <row r="64" spans="2:8" ht="15" customHeight="1" x14ac:dyDescent="0.15"/>
  </sheetData>
  <sheetProtection algorithmName="SHA-512" hashValue="8FAXSfhlMP4LxKh4w9fb7rMVnC9FVOIf5MFEGGhFuCwsZ01xzvYOyncnjmhwnTzUMFbdZidu//QrJaZ/rvLP/A==" saltValue="LsS1X/mVc9YFJ5+gAiL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610</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557</v>
      </c>
      <c r="BQ50" s="1315"/>
      <c r="BR50" s="1315"/>
      <c r="BS50" s="1315"/>
      <c r="BT50" s="1315"/>
      <c r="BU50" s="1315"/>
      <c r="BV50" s="1315"/>
      <c r="BW50" s="1315"/>
      <c r="BX50" s="1315" t="s">
        <v>558</v>
      </c>
      <c r="BY50" s="1315"/>
      <c r="BZ50" s="1315"/>
      <c r="CA50" s="1315"/>
      <c r="CB50" s="1315"/>
      <c r="CC50" s="1315"/>
      <c r="CD50" s="1315"/>
      <c r="CE50" s="1315"/>
      <c r="CF50" s="1315" t="s">
        <v>559</v>
      </c>
      <c r="CG50" s="1315"/>
      <c r="CH50" s="1315"/>
      <c r="CI50" s="1315"/>
      <c r="CJ50" s="1315"/>
      <c r="CK50" s="1315"/>
      <c r="CL50" s="1315"/>
      <c r="CM50" s="1315"/>
      <c r="CN50" s="1315" t="s">
        <v>560</v>
      </c>
      <c r="CO50" s="1315"/>
      <c r="CP50" s="1315"/>
      <c r="CQ50" s="1315"/>
      <c r="CR50" s="1315"/>
      <c r="CS50" s="1315"/>
      <c r="CT50" s="1315"/>
      <c r="CU50" s="1315"/>
      <c r="CV50" s="1315" t="s">
        <v>561</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611</v>
      </c>
      <c r="AO51" s="1314"/>
      <c r="AP51" s="1314"/>
      <c r="AQ51" s="1314"/>
      <c r="AR51" s="1314"/>
      <c r="AS51" s="1314"/>
      <c r="AT51" s="1314"/>
      <c r="AU51" s="1314"/>
      <c r="AV51" s="1314"/>
      <c r="AW51" s="1314"/>
      <c r="AX51" s="1314"/>
      <c r="AY51" s="1314"/>
      <c r="AZ51" s="1314"/>
      <c r="BA51" s="1314"/>
      <c r="BB51" s="1314" t="s">
        <v>612</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26"/>
      <c r="CO51" s="1311"/>
      <c r="CP51" s="1311"/>
      <c r="CQ51" s="1311"/>
      <c r="CR51" s="1311"/>
      <c r="CS51" s="1311"/>
      <c r="CT51" s="1311"/>
      <c r="CU51" s="1311"/>
      <c r="CV51" s="1326"/>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11">
        <v>60.5</v>
      </c>
      <c r="BY53" s="1311"/>
      <c r="BZ53" s="1311"/>
      <c r="CA53" s="1311"/>
      <c r="CB53" s="1311"/>
      <c r="CC53" s="1311"/>
      <c r="CD53" s="1311"/>
      <c r="CE53" s="1311"/>
      <c r="CF53" s="1311">
        <v>61.8</v>
      </c>
      <c r="CG53" s="1311"/>
      <c r="CH53" s="1311"/>
      <c r="CI53" s="1311"/>
      <c r="CJ53" s="1311"/>
      <c r="CK53" s="1311"/>
      <c r="CL53" s="1311"/>
      <c r="CM53" s="1311"/>
      <c r="CN53" s="1326"/>
      <c r="CO53" s="1311"/>
      <c r="CP53" s="1311"/>
      <c r="CQ53" s="1311"/>
      <c r="CR53" s="1311"/>
      <c r="CS53" s="1311"/>
      <c r="CT53" s="1311"/>
      <c r="CU53" s="1311"/>
      <c r="CV53" s="1326"/>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614</v>
      </c>
      <c r="AO55" s="1315"/>
      <c r="AP55" s="1315"/>
      <c r="AQ55" s="1315"/>
      <c r="AR55" s="1315"/>
      <c r="AS55" s="1315"/>
      <c r="AT55" s="1315"/>
      <c r="AU55" s="1315"/>
      <c r="AV55" s="1315"/>
      <c r="AW55" s="1315"/>
      <c r="AX55" s="1315"/>
      <c r="AY55" s="1315"/>
      <c r="AZ55" s="1315"/>
      <c r="BA55" s="1315"/>
      <c r="BB55" s="1314" t="s">
        <v>612</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11">
        <v>33.1</v>
      </c>
      <c r="BY55" s="1311"/>
      <c r="BZ55" s="1311"/>
      <c r="CA55" s="1311"/>
      <c r="CB55" s="1311"/>
      <c r="CC55" s="1311"/>
      <c r="CD55" s="1311"/>
      <c r="CE55" s="1311"/>
      <c r="CF55" s="1311">
        <v>31.3</v>
      </c>
      <c r="CG55" s="1311"/>
      <c r="CH55" s="1311"/>
      <c r="CI55" s="1311"/>
      <c r="CJ55" s="1311"/>
      <c r="CK55" s="1311"/>
      <c r="CL55" s="1311"/>
      <c r="CM55" s="1311"/>
      <c r="CN55" s="1326"/>
      <c r="CO55" s="1311"/>
      <c r="CP55" s="1311"/>
      <c r="CQ55" s="1311"/>
      <c r="CR55" s="1311"/>
      <c r="CS55" s="1311"/>
      <c r="CT55" s="1311"/>
      <c r="CU55" s="1311"/>
      <c r="CV55" s="1326"/>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613</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11">
        <v>57.2</v>
      </c>
      <c r="BY57" s="1311"/>
      <c r="BZ57" s="1311"/>
      <c r="CA57" s="1311"/>
      <c r="CB57" s="1311"/>
      <c r="CC57" s="1311"/>
      <c r="CD57" s="1311"/>
      <c r="CE57" s="1311"/>
      <c r="CF57" s="1311">
        <v>58.5</v>
      </c>
      <c r="CG57" s="1311"/>
      <c r="CH57" s="1311"/>
      <c r="CI57" s="1311"/>
      <c r="CJ57" s="1311"/>
      <c r="CK57" s="1311"/>
      <c r="CL57" s="1311"/>
      <c r="CM57" s="1311"/>
      <c r="CN57" s="1326"/>
      <c r="CO57" s="1311"/>
      <c r="CP57" s="1311"/>
      <c r="CQ57" s="1311"/>
      <c r="CR57" s="1311"/>
      <c r="CS57" s="1311"/>
      <c r="CT57" s="1311"/>
      <c r="CU57" s="1311"/>
      <c r="CV57" s="1326"/>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610</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557</v>
      </c>
      <c r="BQ72" s="1315"/>
      <c r="BR72" s="1315"/>
      <c r="BS72" s="1315"/>
      <c r="BT72" s="1315"/>
      <c r="BU72" s="1315"/>
      <c r="BV72" s="1315"/>
      <c r="BW72" s="1315"/>
      <c r="BX72" s="1315" t="s">
        <v>558</v>
      </c>
      <c r="BY72" s="1315"/>
      <c r="BZ72" s="1315"/>
      <c r="CA72" s="1315"/>
      <c r="CB72" s="1315"/>
      <c r="CC72" s="1315"/>
      <c r="CD72" s="1315"/>
      <c r="CE72" s="1315"/>
      <c r="CF72" s="1315" t="s">
        <v>559</v>
      </c>
      <c r="CG72" s="1315"/>
      <c r="CH72" s="1315"/>
      <c r="CI72" s="1315"/>
      <c r="CJ72" s="1315"/>
      <c r="CK72" s="1315"/>
      <c r="CL72" s="1315"/>
      <c r="CM72" s="1315"/>
      <c r="CN72" s="1315" t="s">
        <v>560</v>
      </c>
      <c r="CO72" s="1315"/>
      <c r="CP72" s="1315"/>
      <c r="CQ72" s="1315"/>
      <c r="CR72" s="1315"/>
      <c r="CS72" s="1315"/>
      <c r="CT72" s="1315"/>
      <c r="CU72" s="1315"/>
      <c r="CV72" s="1315" t="s">
        <v>561</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611</v>
      </c>
      <c r="AO73" s="1314"/>
      <c r="AP73" s="1314"/>
      <c r="AQ73" s="1314"/>
      <c r="AR73" s="1314"/>
      <c r="AS73" s="1314"/>
      <c r="AT73" s="1314"/>
      <c r="AU73" s="1314"/>
      <c r="AV73" s="1314"/>
      <c r="AW73" s="1314"/>
      <c r="AX73" s="1314"/>
      <c r="AY73" s="1314"/>
      <c r="AZ73" s="1314"/>
      <c r="BA73" s="1314"/>
      <c r="BB73" s="1314" t="s">
        <v>612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0.1</v>
      </c>
      <c r="BQ75" s="1311"/>
      <c r="BR75" s="1311"/>
      <c r="BS75" s="1311"/>
      <c r="BT75" s="1311"/>
      <c r="BU75" s="1311"/>
      <c r="BV75" s="1311"/>
      <c r="BW75" s="1311"/>
      <c r="BX75" s="1311">
        <v>-0.3</v>
      </c>
      <c r="BY75" s="1311"/>
      <c r="BZ75" s="1311"/>
      <c r="CA75" s="1311"/>
      <c r="CB75" s="1311"/>
      <c r="CC75" s="1311"/>
      <c r="CD75" s="1311"/>
      <c r="CE75" s="1311"/>
      <c r="CF75" s="1311">
        <v>0.2</v>
      </c>
      <c r="CG75" s="1311"/>
      <c r="CH75" s="1311"/>
      <c r="CI75" s="1311"/>
      <c r="CJ75" s="1311"/>
      <c r="CK75" s="1311"/>
      <c r="CL75" s="1311"/>
      <c r="CM75" s="1311"/>
      <c r="CN75" s="1311">
        <v>0.3</v>
      </c>
      <c r="CO75" s="1311"/>
      <c r="CP75" s="1311"/>
      <c r="CQ75" s="1311"/>
      <c r="CR75" s="1311"/>
      <c r="CS75" s="1311"/>
      <c r="CT75" s="1311"/>
      <c r="CU75" s="1311"/>
      <c r="CV75" s="1311">
        <v>0</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614</v>
      </c>
      <c r="AO77" s="1315"/>
      <c r="AP77" s="1315"/>
      <c r="AQ77" s="1315"/>
      <c r="AR77" s="1315"/>
      <c r="AS77" s="1315"/>
      <c r="AT77" s="1315"/>
      <c r="AU77" s="1315"/>
      <c r="AV77" s="1315"/>
      <c r="AW77" s="1315"/>
      <c r="AX77" s="1315"/>
      <c r="AY77" s="1315"/>
      <c r="AZ77" s="1315"/>
      <c r="BA77" s="1315"/>
      <c r="BB77" s="1314" t="s">
        <v>612</v>
      </c>
      <c r="BC77" s="1314"/>
      <c r="BD77" s="1314"/>
      <c r="BE77" s="1314"/>
      <c r="BF77" s="1314"/>
      <c r="BG77" s="1314"/>
      <c r="BH77" s="1314"/>
      <c r="BI77" s="1314"/>
      <c r="BJ77" s="1314"/>
      <c r="BK77" s="1314"/>
      <c r="BL77" s="1314"/>
      <c r="BM77" s="1314"/>
      <c r="BN77" s="1314"/>
      <c r="BO77" s="1314"/>
      <c r="BP77" s="1311">
        <v>37.299999999999997</v>
      </c>
      <c r="BQ77" s="1311"/>
      <c r="BR77" s="1311"/>
      <c r="BS77" s="1311"/>
      <c r="BT77" s="1311"/>
      <c r="BU77" s="1311"/>
      <c r="BV77" s="1311"/>
      <c r="BW77" s="1311"/>
      <c r="BX77" s="1311">
        <v>33.1</v>
      </c>
      <c r="BY77" s="1311"/>
      <c r="BZ77" s="1311"/>
      <c r="CA77" s="1311"/>
      <c r="CB77" s="1311"/>
      <c r="CC77" s="1311"/>
      <c r="CD77" s="1311"/>
      <c r="CE77" s="1311"/>
      <c r="CF77" s="1311">
        <v>31.3</v>
      </c>
      <c r="CG77" s="1311"/>
      <c r="CH77" s="1311"/>
      <c r="CI77" s="1311"/>
      <c r="CJ77" s="1311"/>
      <c r="CK77" s="1311"/>
      <c r="CL77" s="1311"/>
      <c r="CM77" s="1311"/>
      <c r="CN77" s="1311">
        <v>25.3</v>
      </c>
      <c r="CO77" s="1311"/>
      <c r="CP77" s="1311"/>
      <c r="CQ77" s="1311"/>
      <c r="CR77" s="1311"/>
      <c r="CS77" s="1311"/>
      <c r="CT77" s="1311"/>
      <c r="CU77" s="1311"/>
      <c r="CV77" s="1311">
        <v>25.5</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616</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7.5</v>
      </c>
      <c r="BY79" s="1311"/>
      <c r="BZ79" s="1311"/>
      <c r="CA79" s="1311"/>
      <c r="CB79" s="1311"/>
      <c r="CC79" s="1311"/>
      <c r="CD79" s="1311"/>
      <c r="CE79" s="1311"/>
      <c r="CF79" s="1311">
        <v>7.2</v>
      </c>
      <c r="CG79" s="1311"/>
      <c r="CH79" s="1311"/>
      <c r="CI79" s="1311"/>
      <c r="CJ79" s="1311"/>
      <c r="CK79" s="1311"/>
      <c r="CL79" s="1311"/>
      <c r="CM79" s="1311"/>
      <c r="CN79" s="1311">
        <v>6.9</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CEMvwQM7UTxy1Rf5cc/kmErr60dg8Go68W8J9d+6A72wY9ZuuZkrzwqGLhu//eSIe4D8eDLzIZEjQ3Io16quA==" saltValue="atNdcAnHzoIp6YKktCcJd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5iSX0X9xxlxKCnPrrS/hWnCMCgCrah8h5A0SSWdGyW3ZYTwd3Sfg+G6tHMuqeGTuB9Geq3Wfa3Ix+v4SQkDkhw==" saltValue="Zz6f4G66FrOf0O5ZUwY4u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zICZa0laVetcfrS9hVhsXRgOIRU0Pr8wkfPfG2EKAR1L6uTpDe4v+4gy/g/L5xl0GBoCjnmrp0snRH5wbgJNjA==" saltValue="4C4afHeGvOIpJz7ejaLz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51" workbookViewId="0">
      <selection activeCell="D64" sqref="D64"/>
    </sheetView>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32084</v>
      </c>
      <c r="E3" s="162"/>
      <c r="F3" s="163">
        <v>54227</v>
      </c>
      <c r="G3" s="164"/>
      <c r="H3" s="165"/>
    </row>
    <row r="4" spans="1:8" x14ac:dyDescent="0.15">
      <c r="A4" s="166"/>
      <c r="B4" s="167"/>
      <c r="C4" s="168"/>
      <c r="D4" s="169">
        <v>21422</v>
      </c>
      <c r="E4" s="170"/>
      <c r="F4" s="171">
        <v>29694</v>
      </c>
      <c r="G4" s="172"/>
      <c r="H4" s="173"/>
    </row>
    <row r="5" spans="1:8" x14ac:dyDescent="0.15">
      <c r="A5" s="154" t="s">
        <v>549</v>
      </c>
      <c r="B5" s="159"/>
      <c r="C5" s="160"/>
      <c r="D5" s="161">
        <v>26300</v>
      </c>
      <c r="E5" s="162"/>
      <c r="F5" s="163">
        <v>57295</v>
      </c>
      <c r="G5" s="164"/>
      <c r="H5" s="165"/>
    </row>
    <row r="6" spans="1:8" x14ac:dyDescent="0.15">
      <c r="A6" s="166"/>
      <c r="B6" s="167"/>
      <c r="C6" s="168"/>
      <c r="D6" s="169">
        <v>17519</v>
      </c>
      <c r="E6" s="170"/>
      <c r="F6" s="171">
        <v>32771</v>
      </c>
      <c r="G6" s="172"/>
      <c r="H6" s="173"/>
    </row>
    <row r="7" spans="1:8" x14ac:dyDescent="0.15">
      <c r="A7" s="154" t="s">
        <v>550</v>
      </c>
      <c r="B7" s="159"/>
      <c r="C7" s="160"/>
      <c r="D7" s="161">
        <v>30439</v>
      </c>
      <c r="E7" s="162"/>
      <c r="F7" s="163">
        <v>54110</v>
      </c>
      <c r="G7" s="164"/>
      <c r="H7" s="165"/>
    </row>
    <row r="8" spans="1:8" x14ac:dyDescent="0.15">
      <c r="A8" s="166"/>
      <c r="B8" s="167"/>
      <c r="C8" s="168"/>
      <c r="D8" s="169">
        <v>24715</v>
      </c>
      <c r="E8" s="170"/>
      <c r="F8" s="171">
        <v>30620</v>
      </c>
      <c r="G8" s="172"/>
      <c r="H8" s="173"/>
    </row>
    <row r="9" spans="1:8" x14ac:dyDescent="0.15">
      <c r="A9" s="154" t="s">
        <v>551</v>
      </c>
      <c r="B9" s="159"/>
      <c r="C9" s="160"/>
      <c r="D9" s="161">
        <v>24146</v>
      </c>
      <c r="E9" s="162"/>
      <c r="F9" s="163">
        <v>54684</v>
      </c>
      <c r="G9" s="164"/>
      <c r="H9" s="165"/>
    </row>
    <row r="10" spans="1:8" x14ac:dyDescent="0.15">
      <c r="A10" s="166"/>
      <c r="B10" s="167"/>
      <c r="C10" s="168"/>
      <c r="D10" s="169">
        <v>17961</v>
      </c>
      <c r="E10" s="170"/>
      <c r="F10" s="171">
        <v>32829</v>
      </c>
      <c r="G10" s="172"/>
      <c r="H10" s="173"/>
    </row>
    <row r="11" spans="1:8" x14ac:dyDescent="0.15">
      <c r="A11" s="154" t="s">
        <v>552</v>
      </c>
      <c r="B11" s="159"/>
      <c r="C11" s="160"/>
      <c r="D11" s="161">
        <v>35610</v>
      </c>
      <c r="E11" s="162"/>
      <c r="F11" s="163">
        <v>62383</v>
      </c>
      <c r="G11" s="164"/>
      <c r="H11" s="165"/>
    </row>
    <row r="12" spans="1:8" x14ac:dyDescent="0.15">
      <c r="A12" s="166"/>
      <c r="B12" s="167"/>
      <c r="C12" s="174"/>
      <c r="D12" s="169">
        <v>22899</v>
      </c>
      <c r="E12" s="170"/>
      <c r="F12" s="171">
        <v>35325</v>
      </c>
      <c r="G12" s="172"/>
      <c r="H12" s="173"/>
    </row>
    <row r="13" spans="1:8" x14ac:dyDescent="0.15">
      <c r="A13" s="154"/>
      <c r="B13" s="159"/>
      <c r="C13" s="175"/>
      <c r="D13" s="176">
        <v>29716</v>
      </c>
      <c r="E13" s="177"/>
      <c r="F13" s="178">
        <v>56540</v>
      </c>
      <c r="G13" s="179"/>
      <c r="H13" s="165"/>
    </row>
    <row r="14" spans="1:8" x14ac:dyDescent="0.15">
      <c r="A14" s="166"/>
      <c r="B14" s="167"/>
      <c r="C14" s="168"/>
      <c r="D14" s="169">
        <v>20903</v>
      </c>
      <c r="E14" s="170"/>
      <c r="F14" s="171">
        <v>32248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10.38</v>
      </c>
      <c r="C19" s="180">
        <f>ROUND(VALUE(SUBSTITUTE(実質収支比率等に係る経年分析!G$48,"▲","-")),2)</f>
        <v>7.02</v>
      </c>
      <c r="D19" s="180">
        <f>ROUND(VALUE(SUBSTITUTE(実質収支比率等に係る経年分析!H$48,"▲","-")),2)</f>
        <v>9.23</v>
      </c>
      <c r="E19" s="180">
        <f>ROUND(VALUE(SUBSTITUTE(実質収支比率等に係る経年分析!I$48,"▲","-")),2)</f>
        <v>9.0299999999999994</v>
      </c>
      <c r="F19" s="180">
        <f>ROUND(VALUE(SUBSTITUTE(実質収支比率等に係る経年分析!J$48,"▲","-")),2)</f>
        <v>10.34</v>
      </c>
    </row>
    <row r="20" spans="1:11" x14ac:dyDescent="0.15">
      <c r="A20" s="180" t="s">
        <v>54</v>
      </c>
      <c r="B20" s="180">
        <f>ROUND(VALUE(SUBSTITUTE(実質収支比率等に係る経年分析!F$47,"▲","-")),2)</f>
        <v>23.45</v>
      </c>
      <c r="C20" s="180">
        <f>ROUND(VALUE(SUBSTITUTE(実質収支比率等に係る経年分析!G$47,"▲","-")),2)</f>
        <v>23.7</v>
      </c>
      <c r="D20" s="180">
        <f>ROUND(VALUE(SUBSTITUTE(実質収支比率等に係る経年分析!H$47,"▲","-")),2)</f>
        <v>24.71</v>
      </c>
      <c r="E20" s="180">
        <f>ROUND(VALUE(SUBSTITUTE(実質収支比率等に係る経年分析!I$47,"▲","-")),2)</f>
        <v>25.59</v>
      </c>
      <c r="F20" s="180">
        <f>ROUND(VALUE(SUBSTITUTE(実質収支比率等に係る経年分析!J$47,"▲","-")),2)</f>
        <v>28.77</v>
      </c>
    </row>
    <row r="21" spans="1:11" x14ac:dyDescent="0.15">
      <c r="A21" s="180" t="s">
        <v>55</v>
      </c>
      <c r="B21" s="180">
        <f>IF(ISNUMBER(VALUE(SUBSTITUTE(実質収支比率等に係る経年分析!F$49,"▲","-"))),ROUND(VALUE(SUBSTITUTE(実質収支比率等に係る経年分析!F$49,"▲","-")),2),NA())</f>
        <v>3</v>
      </c>
      <c r="C21" s="180">
        <f>IF(ISNUMBER(VALUE(SUBSTITUTE(実質収支比率等に係る経年分析!G$49,"▲","-"))),ROUND(VALUE(SUBSTITUTE(実質収支比率等に係る経年分析!G$49,"▲","-")),2),NA())</f>
        <v>-2.89</v>
      </c>
      <c r="D21" s="180">
        <f>IF(ISNUMBER(VALUE(SUBSTITUTE(実質収支比率等に係る経年分析!H$49,"▲","-"))),ROUND(VALUE(SUBSTITUTE(実質収支比率等に係る経年分析!H$49,"▲","-")),2),NA())</f>
        <v>3.42</v>
      </c>
      <c r="E21" s="180">
        <f>IF(ISNUMBER(VALUE(SUBSTITUTE(実質収支比率等に係る経年分析!I$49,"▲","-"))),ROUND(VALUE(SUBSTITUTE(実質収支比率等に係る経年分析!I$49,"▲","-")),2),NA())</f>
        <v>1.63</v>
      </c>
      <c r="F21" s="180">
        <f>IF(ISNUMBER(VALUE(SUBSTITUTE(実質収支比率等に係る経年分析!J$49,"▲","-"))),ROUND(VALUE(SUBSTITUTE(実質収支比率等に係る経年分析!J$49,"▲","-")),2),NA())</f>
        <v>4.7300000000000004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墓園事業特別会計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水上太陽光発電事業特別会計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2.14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農村集落家庭排水施設特別会計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0.99</v>
      </c>
    </row>
    <row r="35" spans="1:16" x14ac:dyDescent="0.15">
      <c r="A35" s="181" t="str">
        <f>IF(連結実質赤字比率に係る赤字・黒字の構成分析!C$35="",NA(),連結実質赤字比率に係る赤字・黒字の構成分析!C$35)</f>
        <v>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10.27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1808</v>
      </c>
      <c r="E42" s="182"/>
      <c r="F42" s="182"/>
      <c r="G42" s="182">
        <f>'実質公債費比率（分子）の構造'!L$52</f>
        <v>1829</v>
      </c>
      <c r="H42" s="182"/>
      <c r="I42" s="182"/>
      <c r="J42" s="182">
        <f>'実質公債費比率（分子）の構造'!M$52</f>
        <v>1746</v>
      </c>
      <c r="K42" s="182"/>
      <c r="L42" s="182"/>
      <c r="M42" s="182">
        <f>'実質公債費比率（分子）の構造'!N$52</f>
        <v>1839</v>
      </c>
      <c r="N42" s="182"/>
      <c r="O42" s="182"/>
      <c r="P42" s="182">
        <f>'実質公債費比率（分子）の構造'!O$52</f>
        <v>1867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18</v>
      </c>
      <c r="C45" s="182"/>
      <c r="D45" s="182"/>
      <c r="E45" s="182">
        <f>'実質公債費比率（分子）の構造'!L$49</f>
        <v>18</v>
      </c>
      <c r="F45" s="182"/>
      <c r="G45" s="182"/>
      <c r="H45" s="182">
        <f>'実質公債費比率（分子）の構造'!M$49</f>
        <v>27</v>
      </c>
      <c r="I45" s="182"/>
      <c r="J45" s="182"/>
      <c r="K45" s="182">
        <f>'実質公債費比率（分子）の構造'!N$49</f>
        <v>37</v>
      </c>
      <c r="L45" s="182"/>
      <c r="M45" s="182"/>
      <c r="N45" s="182">
        <f>'実質公債費比率（分子）の構造'!O$49</f>
        <v>39</v>
      </c>
      <c r="O45" s="182"/>
      <c r="P45" s="182"/>
    </row>
    <row r="46" spans="1:16" x14ac:dyDescent="0.15">
      <c r="A46" s="182" t="s">
        <v>66</v>
      </c>
      <c r="B46" s="182">
        <f>'実質公債費比率（分子）の構造'!K$48</f>
        <v>619</v>
      </c>
      <c r="C46" s="182"/>
      <c r="D46" s="182"/>
      <c r="E46" s="182">
        <f>'実質公債費比率（分子）の構造'!L$48</f>
        <v>624</v>
      </c>
      <c r="F46" s="182"/>
      <c r="G46" s="182"/>
      <c r="H46" s="182">
        <f>'実質公債費比率（分子）の構造'!M$48</f>
        <v>574</v>
      </c>
      <c r="I46" s="182"/>
      <c r="J46" s="182"/>
      <c r="K46" s="182">
        <f>'実質公債費比率（分子）の構造'!N$48</f>
        <v>560</v>
      </c>
      <c r="L46" s="182"/>
      <c r="M46" s="182"/>
      <c r="N46" s="182">
        <f>'実質公債費比率（分子）の構造'!O$48</f>
        <v>478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1174</v>
      </c>
      <c r="C49" s="182"/>
      <c r="D49" s="182"/>
      <c r="E49" s="182">
        <f>'実質公債費比率（分子）の構造'!L$45</f>
        <v>1198</v>
      </c>
      <c r="F49" s="182"/>
      <c r="G49" s="182"/>
      <c r="H49" s="182">
        <f>'実質公債費比率（分子）の構造'!M$45</f>
        <v>1230</v>
      </c>
      <c r="I49" s="182"/>
      <c r="J49" s="182"/>
      <c r="K49" s="182">
        <f>'実質公債費比率（分子）の構造'!N$45</f>
        <v>1269</v>
      </c>
      <c r="L49" s="182"/>
      <c r="M49" s="182"/>
      <c r="N49" s="182">
        <f>'実質公債費比率（分子）の構造'!O$45</f>
        <v>1266</v>
      </c>
      <c r="O49" s="182"/>
      <c r="P49" s="182"/>
    </row>
    <row r="50" spans="1:16" x14ac:dyDescent="0.15">
      <c r="A50" s="182" t="s">
        <v>70</v>
      </c>
      <c r="B50" s="182" t="e">
        <f>NA()</f>
        <v>#N/A</v>
      </c>
      <c r="C50" s="182">
        <f>IF(ISNUMBER('実質公債費比率（分子）の構造'!K$53),'実質公債費比率（分子）の構造'!K$53,NA())</f>
        <v>3</v>
      </c>
      <c r="D50" s="182" t="e">
        <f>NA()</f>
        <v>#N/A</v>
      </c>
      <c r="E50" s="182" t="e">
        <f>NA()</f>
        <v>#N/A</v>
      </c>
      <c r="F50" s="182">
        <f>IF(ISNUMBER('実質公債費比率（分子）の構造'!L$53),'実質公債費比率（分子）の構造'!L$53,NA())</f>
        <v>11</v>
      </c>
      <c r="G50" s="182" t="e">
        <f>NA()</f>
        <v>#N/A</v>
      </c>
      <c r="H50" s="182" t="e">
        <f>NA()</f>
        <v>#N/A</v>
      </c>
      <c r="I50" s="182">
        <f>IF(ISNUMBER('実質公債費比率（分子）の構造'!M$53),'実質公債費比率（分子）の構造'!M$53,NA())</f>
        <v>85</v>
      </c>
      <c r="J50" s="182" t="e">
        <f>NA()</f>
        <v>#N/A</v>
      </c>
      <c r="K50" s="182" t="e">
        <f>NA()</f>
        <v>#N/A</v>
      </c>
      <c r="L50" s="182">
        <f>IF(ISNUMBER('実質公債費比率（分子）の構造'!N$53),'実質公債費比率（分子）の構造'!N$53,NA())</f>
        <v>27</v>
      </c>
      <c r="M50" s="182" t="e">
        <f>NA()</f>
        <v>#N/A</v>
      </c>
      <c r="N50" s="182" t="e">
        <f>NA()</f>
        <v>#N/A</v>
      </c>
      <c r="O50" s="182">
        <f>IF(ISNUMBER('実質公債費比率（分子）の構造'!O$53),'実質公債費比率（分子）の構造'!O$53,NA())</f>
        <v>-84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15849</v>
      </c>
      <c r="E56" s="181"/>
      <c r="F56" s="181"/>
      <c r="G56" s="181">
        <f>'将来負担比率（分子）の構造'!J$52</f>
        <v>15647</v>
      </c>
      <c r="H56" s="181"/>
      <c r="I56" s="181"/>
      <c r="J56" s="181">
        <f>'将来負担比率（分子）の構造'!K$52</f>
        <v>15736</v>
      </c>
      <c r="K56" s="181"/>
      <c r="L56" s="181"/>
      <c r="M56" s="181">
        <f>'将来負担比率（分子）の構造'!L$52</f>
        <v>16488</v>
      </c>
      <c r="N56" s="181"/>
      <c r="O56" s="181"/>
      <c r="P56" s="181">
        <f>'将来負担比率（分子）の構造'!M$52</f>
        <v>16525</v>
      </c>
    </row>
    <row r="57" spans="1:16" x14ac:dyDescent="0.15">
      <c r="A57" s="181" t="s">
        <v>41</v>
      </c>
      <c r="B57" s="181"/>
      <c r="C57" s="181"/>
      <c r="D57" s="181">
        <f>'将来負担比率（分子）の構造'!I$51</f>
        <v>2566</v>
      </c>
      <c r="E57" s="181"/>
      <c r="F57" s="181"/>
      <c r="G57" s="181">
        <f>'将来負担比率（分子）の構造'!J$51</f>
        <v>3255</v>
      </c>
      <c r="H57" s="181"/>
      <c r="I57" s="181"/>
      <c r="J57" s="181">
        <f>'将来負担比率（分子）の構造'!K$51</f>
        <v>2622</v>
      </c>
      <c r="K57" s="181"/>
      <c r="L57" s="181"/>
      <c r="M57" s="181">
        <f>'将来負担比率（分子）の構造'!L$51</f>
        <v>2443</v>
      </c>
      <c r="N57" s="181"/>
      <c r="O57" s="181"/>
      <c r="P57" s="181">
        <f>'将来負担比率（分子）の構造'!M$51</f>
        <v>2491</v>
      </c>
    </row>
    <row r="58" spans="1:16" x14ac:dyDescent="0.15">
      <c r="A58" s="181" t="s">
        <v>40</v>
      </c>
      <c r="B58" s="181"/>
      <c r="C58" s="181"/>
      <c r="D58" s="181">
        <f>'将来負担比率（分子）の構造'!I$50</f>
        <v>5345</v>
      </c>
      <c r="E58" s="181"/>
      <c r="F58" s="181"/>
      <c r="G58" s="181">
        <f>'将来負担比率（分子）の構造'!J$50</f>
        <v>6037</v>
      </c>
      <c r="H58" s="181"/>
      <c r="I58" s="181"/>
      <c r="J58" s="181">
        <f>'将来負担比率（分子）の構造'!K$50</f>
        <v>6400</v>
      </c>
      <c r="K58" s="181"/>
      <c r="L58" s="181"/>
      <c r="M58" s="181">
        <f>'将来負担比率（分子）の構造'!L$50</f>
        <v>7086</v>
      </c>
      <c r="N58" s="181"/>
      <c r="O58" s="181"/>
      <c r="P58" s="181">
        <f>'将来負担比率（分子）の構造'!M$50</f>
        <v>7952</v>
      </c>
    </row>
    <row r="59" spans="1:16" x14ac:dyDescent="0.15">
      <c r="A59" s="181" t="s">
        <v>38</v>
      </c>
      <c r="B59" s="181">
        <f>'将来負担比率（分子）の構造'!I$49</f>
        <v>305</v>
      </c>
      <c r="C59" s="181"/>
      <c r="D59" s="181"/>
      <c r="E59" s="181">
        <f>'将来負担比率（分子）の構造'!J$49</f>
        <v>146</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3086</v>
      </c>
      <c r="C62" s="181"/>
      <c r="D62" s="181"/>
      <c r="E62" s="181">
        <f>'将来負担比率（分子）の構造'!J$45</f>
        <v>3127</v>
      </c>
      <c r="F62" s="181"/>
      <c r="G62" s="181"/>
      <c r="H62" s="181">
        <f>'将来負担比率（分子）の構造'!K$45</f>
        <v>2922</v>
      </c>
      <c r="I62" s="181"/>
      <c r="J62" s="181"/>
      <c r="K62" s="181">
        <f>'将来負担比率（分子）の構造'!L$45</f>
        <v>2384</v>
      </c>
      <c r="L62" s="181"/>
      <c r="M62" s="181"/>
      <c r="N62" s="181">
        <f>'将来負担比率（分子）の構造'!M$45</f>
        <v>2363</v>
      </c>
      <c r="O62" s="181"/>
      <c r="P62" s="181"/>
    </row>
    <row r="63" spans="1:16" x14ac:dyDescent="0.15">
      <c r="A63" s="181" t="s">
        <v>33</v>
      </c>
      <c r="B63" s="181">
        <f>'将来負担比率（分子）の構造'!I$44</f>
        <v>308</v>
      </c>
      <c r="C63" s="181"/>
      <c r="D63" s="181"/>
      <c r="E63" s="181">
        <f>'将来負担比率（分子）の構造'!J$44</f>
        <v>441</v>
      </c>
      <c r="F63" s="181"/>
      <c r="G63" s="181"/>
      <c r="H63" s="181">
        <f>'将来負担比率（分子）の構造'!K$44</f>
        <v>1284</v>
      </c>
      <c r="I63" s="181"/>
      <c r="J63" s="181"/>
      <c r="K63" s="181">
        <f>'将来負担比率（分子）の構造'!L$44</f>
        <v>3154</v>
      </c>
      <c r="L63" s="181"/>
      <c r="M63" s="181"/>
      <c r="N63" s="181">
        <f>'将来負担比率（分子）の構造'!M$44</f>
        <v>3252</v>
      </c>
      <c r="O63" s="181"/>
      <c r="P63" s="181"/>
    </row>
    <row r="64" spans="1:16" x14ac:dyDescent="0.15">
      <c r="A64" s="181" t="s">
        <v>32</v>
      </c>
      <c r="B64" s="181">
        <f>'将来負担比率（分子）の構造'!I$43</f>
        <v>4981</v>
      </c>
      <c r="C64" s="181"/>
      <c r="D64" s="181"/>
      <c r="E64" s="181">
        <f>'将来負担比率（分子）の構造'!J$43</f>
        <v>4683</v>
      </c>
      <c r="F64" s="181"/>
      <c r="G64" s="181"/>
      <c r="H64" s="181">
        <f>'将来負担比率（分子）の構造'!K$43</f>
        <v>4274</v>
      </c>
      <c r="I64" s="181"/>
      <c r="J64" s="181"/>
      <c r="K64" s="181">
        <f>'将来負担比率（分子）の構造'!L$43</f>
        <v>3889</v>
      </c>
      <c r="L64" s="181"/>
      <c r="M64" s="181"/>
      <c r="N64" s="181">
        <f>'将来負担比率（分子）の構造'!M$43</f>
        <v>3440</v>
      </c>
      <c r="O64" s="181"/>
      <c r="P64" s="181"/>
    </row>
    <row r="65" spans="1:16" x14ac:dyDescent="0.15">
      <c r="A65" s="181" t="s">
        <v>31</v>
      </c>
      <c r="B65" s="181">
        <f>'将来負担比率（分子）の構造'!I$42</f>
        <v>19</v>
      </c>
      <c r="C65" s="181"/>
      <c r="D65" s="181"/>
      <c r="E65" s="181">
        <f>'将来負担比率（分子）の構造'!J$42</f>
        <v>19</v>
      </c>
      <c r="F65" s="181"/>
      <c r="G65" s="181"/>
      <c r="H65" s="181">
        <f>'将来負担比率（分子）の構造'!K$42</f>
        <v>19</v>
      </c>
      <c r="I65" s="181"/>
      <c r="J65" s="181"/>
      <c r="K65" s="181">
        <f>'将来負担比率（分子）の構造'!L$42</f>
        <v>19</v>
      </c>
      <c r="L65" s="181"/>
      <c r="M65" s="181"/>
      <c r="N65" s="181">
        <f>'将来負担比率（分子）の構造'!M$42</f>
        <v>20</v>
      </c>
      <c r="O65" s="181"/>
      <c r="P65" s="181"/>
    </row>
    <row r="66" spans="1:16" x14ac:dyDescent="0.15">
      <c r="A66" s="181" t="s">
        <v>30</v>
      </c>
      <c r="B66" s="181">
        <f>'将来負担比率（分子）の構造'!I$41</f>
        <v>13499</v>
      </c>
      <c r="C66" s="181"/>
      <c r="D66" s="181"/>
      <c r="E66" s="181">
        <f>'将来負担比率（分子）の構造'!J$41</f>
        <v>13564</v>
      </c>
      <c r="F66" s="181"/>
      <c r="G66" s="181"/>
      <c r="H66" s="181">
        <f>'将来負担比率（分子）の構造'!K$41</f>
        <v>13720</v>
      </c>
      <c r="I66" s="181"/>
      <c r="J66" s="181"/>
      <c r="K66" s="181">
        <f>'将来負担比率（分子）の構造'!L$41</f>
        <v>13819</v>
      </c>
      <c r="L66" s="181"/>
      <c r="M66" s="181"/>
      <c r="N66" s="181">
        <f>'将来負担比率（分子）の構造'!M$41</f>
        <v>14222</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3288</v>
      </c>
      <c r="C72" s="185">
        <f>基金残高に係る経年分析!G55</f>
        <v>3502</v>
      </c>
      <c r="D72" s="185">
        <f>基金残高に係る経年分析!H55</f>
        <v>3964</v>
      </c>
    </row>
    <row r="73" spans="1:16" x14ac:dyDescent="0.15">
      <c r="A73" s="184" t="s">
        <v>77</v>
      </c>
      <c r="B73" s="185">
        <f>基金残高に係る経年分析!F56</f>
        <v>0</v>
      </c>
      <c r="C73" s="185">
        <f>基金残高に係る経年分析!G56</f>
        <v>0</v>
      </c>
      <c r="D73" s="185">
        <f>基金残高に係る経年分析!H56</f>
        <v>0</v>
      </c>
    </row>
    <row r="74" spans="1:16" x14ac:dyDescent="0.15">
      <c r="A74" s="184" t="s">
        <v>78</v>
      </c>
      <c r="B74" s="185">
        <f>基金残高に係る経年分析!F57</f>
        <v>1377</v>
      </c>
      <c r="C74" s="185">
        <f>基金残高に係る経年分析!G57</f>
        <v>1579</v>
      </c>
      <c r="D74" s="185">
        <f>基金残高に係る経年分析!H57</f>
        <v>1974</v>
      </c>
    </row>
  </sheetData>
  <sheetProtection algorithmName="SHA-512" hashValue="nJTn36kz/TgmbcDV5TL+vGcQGf1x6XzkAg11Sr/NJauI6RgJ2QMD8yJb0VaJg+V4NOkDYPX2SOhSFJQKTnR9bA==" saltValue="Ej+MzBM9jGFqQ6U6ZSVb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11021523</v>
      </c>
      <c r="S5" s="673"/>
      <c r="T5" s="673"/>
      <c r="U5" s="673"/>
      <c r="V5" s="673"/>
      <c r="W5" s="673"/>
      <c r="X5" s="673"/>
      <c r="Y5" s="674"/>
      <c r="Z5" s="675">
        <v>47.3</v>
      </c>
      <c r="AA5" s="675"/>
      <c r="AB5" s="675"/>
      <c r="AC5" s="675"/>
      <c r="AD5" s="676">
        <v>10337980</v>
      </c>
      <c r="AE5" s="676"/>
      <c r="AF5" s="676"/>
      <c r="AG5" s="676"/>
      <c r="AH5" s="676"/>
      <c r="AI5" s="676"/>
      <c r="AJ5" s="676"/>
      <c r="AK5" s="676"/>
      <c r="AL5" s="677">
        <v>78.400000000000006</v>
      </c>
      <c r="AM5" s="678"/>
      <c r="AN5" s="678"/>
      <c r="AO5" s="679"/>
      <c r="AP5" s="669" t="s">
        <v>227</v>
      </c>
      <c r="AQ5" s="670"/>
      <c r="AR5" s="670"/>
      <c r="AS5" s="670"/>
      <c r="AT5" s="670"/>
      <c r="AU5" s="670"/>
      <c r="AV5" s="670"/>
      <c r="AW5" s="670"/>
      <c r="AX5" s="670"/>
      <c r="AY5" s="670"/>
      <c r="AZ5" s="670"/>
      <c r="BA5" s="670"/>
      <c r="BB5" s="670"/>
      <c r="BC5" s="670"/>
      <c r="BD5" s="670"/>
      <c r="BE5" s="670"/>
      <c r="BF5" s="671"/>
      <c r="BG5" s="683">
        <v>10337980</v>
      </c>
      <c r="BH5" s="684"/>
      <c r="BI5" s="684"/>
      <c r="BJ5" s="684"/>
      <c r="BK5" s="684"/>
      <c r="BL5" s="684"/>
      <c r="BM5" s="684"/>
      <c r="BN5" s="685"/>
      <c r="BO5" s="686">
        <v>93.8</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167038</v>
      </c>
      <c r="S6" s="684"/>
      <c r="T6" s="684"/>
      <c r="U6" s="684"/>
      <c r="V6" s="684"/>
      <c r="W6" s="684"/>
      <c r="X6" s="684"/>
      <c r="Y6" s="685"/>
      <c r="Z6" s="686">
        <v>0.7</v>
      </c>
      <c r="AA6" s="686"/>
      <c r="AB6" s="686"/>
      <c r="AC6" s="686"/>
      <c r="AD6" s="687">
        <v>167038</v>
      </c>
      <c r="AE6" s="687"/>
      <c r="AF6" s="687"/>
      <c r="AG6" s="687"/>
      <c r="AH6" s="687"/>
      <c r="AI6" s="687"/>
      <c r="AJ6" s="687"/>
      <c r="AK6" s="687"/>
      <c r="AL6" s="688">
        <v>1.3</v>
      </c>
      <c r="AM6" s="689"/>
      <c r="AN6" s="689"/>
      <c r="AO6" s="690"/>
      <c r="AP6" s="680" t="s">
        <v>233</v>
      </c>
      <c r="AQ6" s="681"/>
      <c r="AR6" s="681"/>
      <c r="AS6" s="681"/>
      <c r="AT6" s="681"/>
      <c r="AU6" s="681"/>
      <c r="AV6" s="681"/>
      <c r="AW6" s="681"/>
      <c r="AX6" s="681"/>
      <c r="AY6" s="681"/>
      <c r="AZ6" s="681"/>
      <c r="BA6" s="681"/>
      <c r="BB6" s="681"/>
      <c r="BC6" s="681"/>
      <c r="BD6" s="681"/>
      <c r="BE6" s="681"/>
      <c r="BF6" s="682"/>
      <c r="BG6" s="683">
        <v>10337980</v>
      </c>
      <c r="BH6" s="684"/>
      <c r="BI6" s="684"/>
      <c r="BJ6" s="684"/>
      <c r="BK6" s="684"/>
      <c r="BL6" s="684"/>
      <c r="BM6" s="684"/>
      <c r="BN6" s="685"/>
      <c r="BO6" s="686">
        <v>93.8</v>
      </c>
      <c r="BP6" s="686"/>
      <c r="BQ6" s="686"/>
      <c r="BR6" s="686"/>
      <c r="BS6" s="687" t="s">
        <v>234</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222959</v>
      </c>
      <c r="CS6" s="684"/>
      <c r="CT6" s="684"/>
      <c r="CU6" s="684"/>
      <c r="CV6" s="684"/>
      <c r="CW6" s="684"/>
      <c r="CX6" s="684"/>
      <c r="CY6" s="685"/>
      <c r="CZ6" s="677">
        <v>1</v>
      </c>
      <c r="DA6" s="678"/>
      <c r="DB6" s="678"/>
      <c r="DC6" s="697"/>
      <c r="DD6" s="692" t="s">
        <v>228</v>
      </c>
      <c r="DE6" s="684"/>
      <c r="DF6" s="684"/>
      <c r="DG6" s="684"/>
      <c r="DH6" s="684"/>
      <c r="DI6" s="684"/>
      <c r="DJ6" s="684"/>
      <c r="DK6" s="684"/>
      <c r="DL6" s="684"/>
      <c r="DM6" s="684"/>
      <c r="DN6" s="684"/>
      <c r="DO6" s="684"/>
      <c r="DP6" s="685"/>
      <c r="DQ6" s="692">
        <v>222959</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10553</v>
      </c>
      <c r="S7" s="684"/>
      <c r="T7" s="684"/>
      <c r="U7" s="684"/>
      <c r="V7" s="684"/>
      <c r="W7" s="684"/>
      <c r="X7" s="684"/>
      <c r="Y7" s="685"/>
      <c r="Z7" s="686">
        <v>0</v>
      </c>
      <c r="AA7" s="686"/>
      <c r="AB7" s="686"/>
      <c r="AC7" s="686"/>
      <c r="AD7" s="687">
        <v>10553</v>
      </c>
      <c r="AE7" s="687"/>
      <c r="AF7" s="687"/>
      <c r="AG7" s="687"/>
      <c r="AH7" s="687"/>
      <c r="AI7" s="687"/>
      <c r="AJ7" s="687"/>
      <c r="AK7" s="687"/>
      <c r="AL7" s="688">
        <v>0.1</v>
      </c>
      <c r="AM7" s="689"/>
      <c r="AN7" s="689"/>
      <c r="AO7" s="690"/>
      <c r="AP7" s="680" t="s">
        <v>237</v>
      </c>
      <c r="AQ7" s="681"/>
      <c r="AR7" s="681"/>
      <c r="AS7" s="681"/>
      <c r="AT7" s="681"/>
      <c r="AU7" s="681"/>
      <c r="AV7" s="681"/>
      <c r="AW7" s="681"/>
      <c r="AX7" s="681"/>
      <c r="AY7" s="681"/>
      <c r="AZ7" s="681"/>
      <c r="BA7" s="681"/>
      <c r="BB7" s="681"/>
      <c r="BC7" s="681"/>
      <c r="BD7" s="681"/>
      <c r="BE7" s="681"/>
      <c r="BF7" s="682"/>
      <c r="BG7" s="683">
        <v>5294536</v>
      </c>
      <c r="BH7" s="684"/>
      <c r="BI7" s="684"/>
      <c r="BJ7" s="684"/>
      <c r="BK7" s="684"/>
      <c r="BL7" s="684"/>
      <c r="BM7" s="684"/>
      <c r="BN7" s="685"/>
      <c r="BO7" s="686">
        <v>48</v>
      </c>
      <c r="BP7" s="686"/>
      <c r="BQ7" s="686"/>
      <c r="BR7" s="686"/>
      <c r="BS7" s="687" t="s">
        <v>234</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3390462</v>
      </c>
      <c r="CS7" s="684"/>
      <c r="CT7" s="684"/>
      <c r="CU7" s="684"/>
      <c r="CV7" s="684"/>
      <c r="CW7" s="684"/>
      <c r="CX7" s="684"/>
      <c r="CY7" s="685"/>
      <c r="CZ7" s="686">
        <v>15.6</v>
      </c>
      <c r="DA7" s="686"/>
      <c r="DB7" s="686"/>
      <c r="DC7" s="686"/>
      <c r="DD7" s="692">
        <v>105020</v>
      </c>
      <c r="DE7" s="684"/>
      <c r="DF7" s="684"/>
      <c r="DG7" s="684"/>
      <c r="DH7" s="684"/>
      <c r="DI7" s="684"/>
      <c r="DJ7" s="684"/>
      <c r="DK7" s="684"/>
      <c r="DL7" s="684"/>
      <c r="DM7" s="684"/>
      <c r="DN7" s="684"/>
      <c r="DO7" s="684"/>
      <c r="DP7" s="685"/>
      <c r="DQ7" s="692">
        <v>3146221</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73310</v>
      </c>
      <c r="S8" s="684"/>
      <c r="T8" s="684"/>
      <c r="U8" s="684"/>
      <c r="V8" s="684"/>
      <c r="W8" s="684"/>
      <c r="X8" s="684"/>
      <c r="Y8" s="685"/>
      <c r="Z8" s="686">
        <v>0.3</v>
      </c>
      <c r="AA8" s="686"/>
      <c r="AB8" s="686"/>
      <c r="AC8" s="686"/>
      <c r="AD8" s="687">
        <v>73310</v>
      </c>
      <c r="AE8" s="687"/>
      <c r="AF8" s="687"/>
      <c r="AG8" s="687"/>
      <c r="AH8" s="687"/>
      <c r="AI8" s="687"/>
      <c r="AJ8" s="687"/>
      <c r="AK8" s="687"/>
      <c r="AL8" s="688">
        <v>0.6</v>
      </c>
      <c r="AM8" s="689"/>
      <c r="AN8" s="689"/>
      <c r="AO8" s="690"/>
      <c r="AP8" s="680" t="s">
        <v>240</v>
      </c>
      <c r="AQ8" s="681"/>
      <c r="AR8" s="681"/>
      <c r="AS8" s="681"/>
      <c r="AT8" s="681"/>
      <c r="AU8" s="681"/>
      <c r="AV8" s="681"/>
      <c r="AW8" s="681"/>
      <c r="AX8" s="681"/>
      <c r="AY8" s="681"/>
      <c r="AZ8" s="681"/>
      <c r="BA8" s="681"/>
      <c r="BB8" s="681"/>
      <c r="BC8" s="681"/>
      <c r="BD8" s="681"/>
      <c r="BE8" s="681"/>
      <c r="BF8" s="682"/>
      <c r="BG8" s="683">
        <v>126939</v>
      </c>
      <c r="BH8" s="684"/>
      <c r="BI8" s="684"/>
      <c r="BJ8" s="684"/>
      <c r="BK8" s="684"/>
      <c r="BL8" s="684"/>
      <c r="BM8" s="684"/>
      <c r="BN8" s="685"/>
      <c r="BO8" s="686">
        <v>1.2</v>
      </c>
      <c r="BP8" s="686"/>
      <c r="BQ8" s="686"/>
      <c r="BR8" s="686"/>
      <c r="BS8" s="692" t="s">
        <v>234</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9323975</v>
      </c>
      <c r="CS8" s="684"/>
      <c r="CT8" s="684"/>
      <c r="CU8" s="684"/>
      <c r="CV8" s="684"/>
      <c r="CW8" s="684"/>
      <c r="CX8" s="684"/>
      <c r="CY8" s="685"/>
      <c r="CZ8" s="686">
        <v>42.9</v>
      </c>
      <c r="DA8" s="686"/>
      <c r="DB8" s="686"/>
      <c r="DC8" s="686"/>
      <c r="DD8" s="692">
        <v>571726</v>
      </c>
      <c r="DE8" s="684"/>
      <c r="DF8" s="684"/>
      <c r="DG8" s="684"/>
      <c r="DH8" s="684"/>
      <c r="DI8" s="684"/>
      <c r="DJ8" s="684"/>
      <c r="DK8" s="684"/>
      <c r="DL8" s="684"/>
      <c r="DM8" s="684"/>
      <c r="DN8" s="684"/>
      <c r="DO8" s="684"/>
      <c r="DP8" s="685"/>
      <c r="DQ8" s="692">
        <v>5181071</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37758</v>
      </c>
      <c r="S9" s="684"/>
      <c r="T9" s="684"/>
      <c r="U9" s="684"/>
      <c r="V9" s="684"/>
      <c r="W9" s="684"/>
      <c r="X9" s="684"/>
      <c r="Y9" s="685"/>
      <c r="Z9" s="686">
        <v>0.2</v>
      </c>
      <c r="AA9" s="686"/>
      <c r="AB9" s="686"/>
      <c r="AC9" s="686"/>
      <c r="AD9" s="687">
        <v>37758</v>
      </c>
      <c r="AE9" s="687"/>
      <c r="AF9" s="687"/>
      <c r="AG9" s="687"/>
      <c r="AH9" s="687"/>
      <c r="AI9" s="687"/>
      <c r="AJ9" s="687"/>
      <c r="AK9" s="687"/>
      <c r="AL9" s="688">
        <v>0.3</v>
      </c>
      <c r="AM9" s="689"/>
      <c r="AN9" s="689"/>
      <c r="AO9" s="690"/>
      <c r="AP9" s="680" t="s">
        <v>243</v>
      </c>
      <c r="AQ9" s="681"/>
      <c r="AR9" s="681"/>
      <c r="AS9" s="681"/>
      <c r="AT9" s="681"/>
      <c r="AU9" s="681"/>
      <c r="AV9" s="681"/>
      <c r="AW9" s="681"/>
      <c r="AX9" s="681"/>
      <c r="AY9" s="681"/>
      <c r="AZ9" s="681"/>
      <c r="BA9" s="681"/>
      <c r="BB9" s="681"/>
      <c r="BC9" s="681"/>
      <c r="BD9" s="681"/>
      <c r="BE9" s="681"/>
      <c r="BF9" s="682"/>
      <c r="BG9" s="683">
        <v>4577015</v>
      </c>
      <c r="BH9" s="684"/>
      <c r="BI9" s="684"/>
      <c r="BJ9" s="684"/>
      <c r="BK9" s="684"/>
      <c r="BL9" s="684"/>
      <c r="BM9" s="684"/>
      <c r="BN9" s="685"/>
      <c r="BO9" s="686">
        <v>41.5</v>
      </c>
      <c r="BP9" s="686"/>
      <c r="BQ9" s="686"/>
      <c r="BR9" s="686"/>
      <c r="BS9" s="692" t="s">
        <v>228</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1265816</v>
      </c>
      <c r="CS9" s="684"/>
      <c r="CT9" s="684"/>
      <c r="CU9" s="684"/>
      <c r="CV9" s="684"/>
      <c r="CW9" s="684"/>
      <c r="CX9" s="684"/>
      <c r="CY9" s="685"/>
      <c r="CZ9" s="686">
        <v>5.8</v>
      </c>
      <c r="DA9" s="686"/>
      <c r="DB9" s="686"/>
      <c r="DC9" s="686"/>
      <c r="DD9" s="692">
        <v>6229</v>
      </c>
      <c r="DE9" s="684"/>
      <c r="DF9" s="684"/>
      <c r="DG9" s="684"/>
      <c r="DH9" s="684"/>
      <c r="DI9" s="684"/>
      <c r="DJ9" s="684"/>
      <c r="DK9" s="684"/>
      <c r="DL9" s="684"/>
      <c r="DM9" s="684"/>
      <c r="DN9" s="684"/>
      <c r="DO9" s="684"/>
      <c r="DP9" s="685"/>
      <c r="DQ9" s="692">
        <v>1107153</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228</v>
      </c>
      <c r="AA10" s="686"/>
      <c r="AB10" s="686"/>
      <c r="AC10" s="686"/>
      <c r="AD10" s="687" t="s">
        <v>145</v>
      </c>
      <c r="AE10" s="687"/>
      <c r="AF10" s="687"/>
      <c r="AG10" s="687"/>
      <c r="AH10" s="687"/>
      <c r="AI10" s="687"/>
      <c r="AJ10" s="687"/>
      <c r="AK10" s="687"/>
      <c r="AL10" s="688" t="s">
        <v>234</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145233</v>
      </c>
      <c r="BH10" s="684"/>
      <c r="BI10" s="684"/>
      <c r="BJ10" s="684"/>
      <c r="BK10" s="684"/>
      <c r="BL10" s="684"/>
      <c r="BM10" s="684"/>
      <c r="BN10" s="685"/>
      <c r="BO10" s="686">
        <v>1.3</v>
      </c>
      <c r="BP10" s="686"/>
      <c r="BQ10" s="686"/>
      <c r="BR10" s="686"/>
      <c r="BS10" s="692" t="s">
        <v>234</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120618</v>
      </c>
      <c r="CS10" s="684"/>
      <c r="CT10" s="684"/>
      <c r="CU10" s="684"/>
      <c r="CV10" s="684"/>
      <c r="CW10" s="684"/>
      <c r="CX10" s="684"/>
      <c r="CY10" s="685"/>
      <c r="CZ10" s="686">
        <v>0.6</v>
      </c>
      <c r="DA10" s="686"/>
      <c r="DB10" s="686"/>
      <c r="DC10" s="686"/>
      <c r="DD10" s="692">
        <v>4552</v>
      </c>
      <c r="DE10" s="684"/>
      <c r="DF10" s="684"/>
      <c r="DG10" s="684"/>
      <c r="DH10" s="684"/>
      <c r="DI10" s="684"/>
      <c r="DJ10" s="684"/>
      <c r="DK10" s="684"/>
      <c r="DL10" s="684"/>
      <c r="DM10" s="684"/>
      <c r="DN10" s="684"/>
      <c r="DO10" s="684"/>
      <c r="DP10" s="685"/>
      <c r="DQ10" s="692">
        <v>103459</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1185306</v>
      </c>
      <c r="S11" s="684"/>
      <c r="T11" s="684"/>
      <c r="U11" s="684"/>
      <c r="V11" s="684"/>
      <c r="W11" s="684"/>
      <c r="X11" s="684"/>
      <c r="Y11" s="685"/>
      <c r="Z11" s="688">
        <v>5.0999999999999996</v>
      </c>
      <c r="AA11" s="689"/>
      <c r="AB11" s="689"/>
      <c r="AC11" s="701"/>
      <c r="AD11" s="692">
        <v>1185306</v>
      </c>
      <c r="AE11" s="684"/>
      <c r="AF11" s="684"/>
      <c r="AG11" s="684"/>
      <c r="AH11" s="684"/>
      <c r="AI11" s="684"/>
      <c r="AJ11" s="684"/>
      <c r="AK11" s="685"/>
      <c r="AL11" s="688">
        <v>9</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445349</v>
      </c>
      <c r="BH11" s="684"/>
      <c r="BI11" s="684"/>
      <c r="BJ11" s="684"/>
      <c r="BK11" s="684"/>
      <c r="BL11" s="684"/>
      <c r="BM11" s="684"/>
      <c r="BN11" s="685"/>
      <c r="BO11" s="686">
        <v>4</v>
      </c>
      <c r="BP11" s="686"/>
      <c r="BQ11" s="686"/>
      <c r="BR11" s="686"/>
      <c r="BS11" s="692" t="s">
        <v>234</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191824</v>
      </c>
      <c r="CS11" s="684"/>
      <c r="CT11" s="684"/>
      <c r="CU11" s="684"/>
      <c r="CV11" s="684"/>
      <c r="CW11" s="684"/>
      <c r="CX11" s="684"/>
      <c r="CY11" s="685"/>
      <c r="CZ11" s="686">
        <v>0.9</v>
      </c>
      <c r="DA11" s="686"/>
      <c r="DB11" s="686"/>
      <c r="DC11" s="686"/>
      <c r="DD11" s="692">
        <v>98500</v>
      </c>
      <c r="DE11" s="684"/>
      <c r="DF11" s="684"/>
      <c r="DG11" s="684"/>
      <c r="DH11" s="684"/>
      <c r="DI11" s="684"/>
      <c r="DJ11" s="684"/>
      <c r="DK11" s="684"/>
      <c r="DL11" s="684"/>
      <c r="DM11" s="684"/>
      <c r="DN11" s="684"/>
      <c r="DO11" s="684"/>
      <c r="DP11" s="685"/>
      <c r="DQ11" s="692">
        <v>121789</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228</v>
      </c>
      <c r="S12" s="684"/>
      <c r="T12" s="684"/>
      <c r="U12" s="684"/>
      <c r="V12" s="684"/>
      <c r="W12" s="684"/>
      <c r="X12" s="684"/>
      <c r="Y12" s="685"/>
      <c r="Z12" s="686" t="s">
        <v>228</v>
      </c>
      <c r="AA12" s="686"/>
      <c r="AB12" s="686"/>
      <c r="AC12" s="686"/>
      <c r="AD12" s="687" t="s">
        <v>234</v>
      </c>
      <c r="AE12" s="687"/>
      <c r="AF12" s="687"/>
      <c r="AG12" s="687"/>
      <c r="AH12" s="687"/>
      <c r="AI12" s="687"/>
      <c r="AJ12" s="687"/>
      <c r="AK12" s="687"/>
      <c r="AL12" s="688" t="s">
        <v>234</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4537078</v>
      </c>
      <c r="BH12" s="684"/>
      <c r="BI12" s="684"/>
      <c r="BJ12" s="684"/>
      <c r="BK12" s="684"/>
      <c r="BL12" s="684"/>
      <c r="BM12" s="684"/>
      <c r="BN12" s="685"/>
      <c r="BO12" s="686">
        <v>41.2</v>
      </c>
      <c r="BP12" s="686"/>
      <c r="BQ12" s="686"/>
      <c r="BR12" s="686"/>
      <c r="BS12" s="692" t="s">
        <v>234</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298040</v>
      </c>
      <c r="CS12" s="684"/>
      <c r="CT12" s="684"/>
      <c r="CU12" s="684"/>
      <c r="CV12" s="684"/>
      <c r="CW12" s="684"/>
      <c r="CX12" s="684"/>
      <c r="CY12" s="685"/>
      <c r="CZ12" s="686">
        <v>1.4</v>
      </c>
      <c r="DA12" s="686"/>
      <c r="DB12" s="686"/>
      <c r="DC12" s="686"/>
      <c r="DD12" s="692">
        <v>36</v>
      </c>
      <c r="DE12" s="684"/>
      <c r="DF12" s="684"/>
      <c r="DG12" s="684"/>
      <c r="DH12" s="684"/>
      <c r="DI12" s="684"/>
      <c r="DJ12" s="684"/>
      <c r="DK12" s="684"/>
      <c r="DL12" s="684"/>
      <c r="DM12" s="684"/>
      <c r="DN12" s="684"/>
      <c r="DO12" s="684"/>
      <c r="DP12" s="685"/>
      <c r="DQ12" s="692">
        <v>100059</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228</v>
      </c>
      <c r="S13" s="684"/>
      <c r="T13" s="684"/>
      <c r="U13" s="684"/>
      <c r="V13" s="684"/>
      <c r="W13" s="684"/>
      <c r="X13" s="684"/>
      <c r="Y13" s="685"/>
      <c r="Z13" s="686" t="s">
        <v>145</v>
      </c>
      <c r="AA13" s="686"/>
      <c r="AB13" s="686"/>
      <c r="AC13" s="686"/>
      <c r="AD13" s="687" t="s">
        <v>228</v>
      </c>
      <c r="AE13" s="687"/>
      <c r="AF13" s="687"/>
      <c r="AG13" s="687"/>
      <c r="AH13" s="687"/>
      <c r="AI13" s="687"/>
      <c r="AJ13" s="687"/>
      <c r="AK13" s="687"/>
      <c r="AL13" s="688" t="s">
        <v>234</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4530867</v>
      </c>
      <c r="BH13" s="684"/>
      <c r="BI13" s="684"/>
      <c r="BJ13" s="684"/>
      <c r="BK13" s="684"/>
      <c r="BL13" s="684"/>
      <c r="BM13" s="684"/>
      <c r="BN13" s="685"/>
      <c r="BO13" s="686">
        <v>41.1</v>
      </c>
      <c r="BP13" s="686"/>
      <c r="BQ13" s="686"/>
      <c r="BR13" s="686"/>
      <c r="BS13" s="692" t="s">
        <v>234</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1753449</v>
      </c>
      <c r="CS13" s="684"/>
      <c r="CT13" s="684"/>
      <c r="CU13" s="684"/>
      <c r="CV13" s="684"/>
      <c r="CW13" s="684"/>
      <c r="CX13" s="684"/>
      <c r="CY13" s="685"/>
      <c r="CZ13" s="686">
        <v>8.1</v>
      </c>
      <c r="DA13" s="686"/>
      <c r="DB13" s="686"/>
      <c r="DC13" s="686"/>
      <c r="DD13" s="692">
        <v>589425</v>
      </c>
      <c r="DE13" s="684"/>
      <c r="DF13" s="684"/>
      <c r="DG13" s="684"/>
      <c r="DH13" s="684"/>
      <c r="DI13" s="684"/>
      <c r="DJ13" s="684"/>
      <c r="DK13" s="684"/>
      <c r="DL13" s="684"/>
      <c r="DM13" s="684"/>
      <c r="DN13" s="684"/>
      <c r="DO13" s="684"/>
      <c r="DP13" s="685"/>
      <c r="DQ13" s="692">
        <v>1662641</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49461</v>
      </c>
      <c r="S14" s="684"/>
      <c r="T14" s="684"/>
      <c r="U14" s="684"/>
      <c r="V14" s="684"/>
      <c r="W14" s="684"/>
      <c r="X14" s="684"/>
      <c r="Y14" s="685"/>
      <c r="Z14" s="686">
        <v>0.2</v>
      </c>
      <c r="AA14" s="686"/>
      <c r="AB14" s="686"/>
      <c r="AC14" s="686"/>
      <c r="AD14" s="687">
        <v>49461</v>
      </c>
      <c r="AE14" s="687"/>
      <c r="AF14" s="687"/>
      <c r="AG14" s="687"/>
      <c r="AH14" s="687"/>
      <c r="AI14" s="687"/>
      <c r="AJ14" s="687"/>
      <c r="AK14" s="687"/>
      <c r="AL14" s="688">
        <v>0.4</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135125</v>
      </c>
      <c r="BH14" s="684"/>
      <c r="BI14" s="684"/>
      <c r="BJ14" s="684"/>
      <c r="BK14" s="684"/>
      <c r="BL14" s="684"/>
      <c r="BM14" s="684"/>
      <c r="BN14" s="685"/>
      <c r="BO14" s="686">
        <v>1.2</v>
      </c>
      <c r="BP14" s="686"/>
      <c r="BQ14" s="686"/>
      <c r="BR14" s="686"/>
      <c r="BS14" s="692" t="s">
        <v>234</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864488</v>
      </c>
      <c r="CS14" s="684"/>
      <c r="CT14" s="684"/>
      <c r="CU14" s="684"/>
      <c r="CV14" s="684"/>
      <c r="CW14" s="684"/>
      <c r="CX14" s="684"/>
      <c r="CY14" s="685"/>
      <c r="CZ14" s="686">
        <v>4</v>
      </c>
      <c r="DA14" s="686"/>
      <c r="DB14" s="686"/>
      <c r="DC14" s="686"/>
      <c r="DD14" s="692">
        <v>20442</v>
      </c>
      <c r="DE14" s="684"/>
      <c r="DF14" s="684"/>
      <c r="DG14" s="684"/>
      <c r="DH14" s="684"/>
      <c r="DI14" s="684"/>
      <c r="DJ14" s="684"/>
      <c r="DK14" s="684"/>
      <c r="DL14" s="684"/>
      <c r="DM14" s="684"/>
      <c r="DN14" s="684"/>
      <c r="DO14" s="684"/>
      <c r="DP14" s="685"/>
      <c r="DQ14" s="692">
        <v>849392</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234</v>
      </c>
      <c r="AA15" s="686"/>
      <c r="AB15" s="686"/>
      <c r="AC15" s="686"/>
      <c r="AD15" s="687" t="s">
        <v>234</v>
      </c>
      <c r="AE15" s="687"/>
      <c r="AF15" s="687"/>
      <c r="AG15" s="687"/>
      <c r="AH15" s="687"/>
      <c r="AI15" s="687"/>
      <c r="AJ15" s="687"/>
      <c r="AK15" s="687"/>
      <c r="AL15" s="688" t="s">
        <v>228</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371241</v>
      </c>
      <c r="BH15" s="684"/>
      <c r="BI15" s="684"/>
      <c r="BJ15" s="684"/>
      <c r="BK15" s="684"/>
      <c r="BL15" s="684"/>
      <c r="BM15" s="684"/>
      <c r="BN15" s="685"/>
      <c r="BO15" s="686">
        <v>3.4</v>
      </c>
      <c r="BP15" s="686"/>
      <c r="BQ15" s="686"/>
      <c r="BR15" s="686"/>
      <c r="BS15" s="692" t="s">
        <v>234</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3057097</v>
      </c>
      <c r="CS15" s="684"/>
      <c r="CT15" s="684"/>
      <c r="CU15" s="684"/>
      <c r="CV15" s="684"/>
      <c r="CW15" s="684"/>
      <c r="CX15" s="684"/>
      <c r="CY15" s="685"/>
      <c r="CZ15" s="686">
        <v>14.1</v>
      </c>
      <c r="DA15" s="686"/>
      <c r="DB15" s="686"/>
      <c r="DC15" s="686"/>
      <c r="DD15" s="692">
        <v>1061452</v>
      </c>
      <c r="DE15" s="684"/>
      <c r="DF15" s="684"/>
      <c r="DG15" s="684"/>
      <c r="DH15" s="684"/>
      <c r="DI15" s="684"/>
      <c r="DJ15" s="684"/>
      <c r="DK15" s="684"/>
      <c r="DL15" s="684"/>
      <c r="DM15" s="684"/>
      <c r="DN15" s="684"/>
      <c r="DO15" s="684"/>
      <c r="DP15" s="685"/>
      <c r="DQ15" s="692">
        <v>1929819</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15254</v>
      </c>
      <c r="S16" s="684"/>
      <c r="T16" s="684"/>
      <c r="U16" s="684"/>
      <c r="V16" s="684"/>
      <c r="W16" s="684"/>
      <c r="X16" s="684"/>
      <c r="Y16" s="685"/>
      <c r="Z16" s="686">
        <v>0.1</v>
      </c>
      <c r="AA16" s="686"/>
      <c r="AB16" s="686"/>
      <c r="AC16" s="686"/>
      <c r="AD16" s="687">
        <v>15254</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228</v>
      </c>
      <c r="BH16" s="684"/>
      <c r="BI16" s="684"/>
      <c r="BJ16" s="684"/>
      <c r="BK16" s="684"/>
      <c r="BL16" s="684"/>
      <c r="BM16" s="684"/>
      <c r="BN16" s="685"/>
      <c r="BO16" s="686" t="s">
        <v>234</v>
      </c>
      <c r="BP16" s="686"/>
      <c r="BQ16" s="686"/>
      <c r="BR16" s="686"/>
      <c r="BS16" s="692" t="s">
        <v>234</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t="s">
        <v>234</v>
      </c>
      <c r="CS16" s="684"/>
      <c r="CT16" s="684"/>
      <c r="CU16" s="684"/>
      <c r="CV16" s="684"/>
      <c r="CW16" s="684"/>
      <c r="CX16" s="684"/>
      <c r="CY16" s="685"/>
      <c r="CZ16" s="686" t="s">
        <v>234</v>
      </c>
      <c r="DA16" s="686"/>
      <c r="DB16" s="686"/>
      <c r="DC16" s="686"/>
      <c r="DD16" s="692" t="s">
        <v>228</v>
      </c>
      <c r="DE16" s="684"/>
      <c r="DF16" s="684"/>
      <c r="DG16" s="684"/>
      <c r="DH16" s="684"/>
      <c r="DI16" s="684"/>
      <c r="DJ16" s="684"/>
      <c r="DK16" s="684"/>
      <c r="DL16" s="684"/>
      <c r="DM16" s="684"/>
      <c r="DN16" s="684"/>
      <c r="DO16" s="684"/>
      <c r="DP16" s="685"/>
      <c r="DQ16" s="692" t="s">
        <v>228</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260133</v>
      </c>
      <c r="S17" s="684"/>
      <c r="T17" s="684"/>
      <c r="U17" s="684"/>
      <c r="V17" s="684"/>
      <c r="W17" s="684"/>
      <c r="X17" s="684"/>
      <c r="Y17" s="685"/>
      <c r="Z17" s="686">
        <v>1.1000000000000001</v>
      </c>
      <c r="AA17" s="686"/>
      <c r="AB17" s="686"/>
      <c r="AC17" s="686"/>
      <c r="AD17" s="687">
        <v>260133</v>
      </c>
      <c r="AE17" s="687"/>
      <c r="AF17" s="687"/>
      <c r="AG17" s="687"/>
      <c r="AH17" s="687"/>
      <c r="AI17" s="687"/>
      <c r="AJ17" s="687"/>
      <c r="AK17" s="687"/>
      <c r="AL17" s="688">
        <v>2</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228</v>
      </c>
      <c r="BP17" s="686"/>
      <c r="BQ17" s="686"/>
      <c r="BR17" s="686"/>
      <c r="BS17" s="692" t="s">
        <v>228</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1266497</v>
      </c>
      <c r="CS17" s="684"/>
      <c r="CT17" s="684"/>
      <c r="CU17" s="684"/>
      <c r="CV17" s="684"/>
      <c r="CW17" s="684"/>
      <c r="CX17" s="684"/>
      <c r="CY17" s="685"/>
      <c r="CZ17" s="686">
        <v>5.8</v>
      </c>
      <c r="DA17" s="686"/>
      <c r="DB17" s="686"/>
      <c r="DC17" s="686"/>
      <c r="DD17" s="692" t="s">
        <v>228</v>
      </c>
      <c r="DE17" s="684"/>
      <c r="DF17" s="684"/>
      <c r="DG17" s="684"/>
      <c r="DH17" s="684"/>
      <c r="DI17" s="684"/>
      <c r="DJ17" s="684"/>
      <c r="DK17" s="684"/>
      <c r="DL17" s="684"/>
      <c r="DM17" s="684"/>
      <c r="DN17" s="684"/>
      <c r="DO17" s="684"/>
      <c r="DP17" s="685"/>
      <c r="DQ17" s="692">
        <v>1266497</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70879</v>
      </c>
      <c r="S18" s="684"/>
      <c r="T18" s="684"/>
      <c r="U18" s="684"/>
      <c r="V18" s="684"/>
      <c r="W18" s="684"/>
      <c r="X18" s="684"/>
      <c r="Y18" s="685"/>
      <c r="Z18" s="686">
        <v>0.3</v>
      </c>
      <c r="AA18" s="686"/>
      <c r="AB18" s="686"/>
      <c r="AC18" s="686"/>
      <c r="AD18" s="687">
        <v>70879</v>
      </c>
      <c r="AE18" s="687"/>
      <c r="AF18" s="687"/>
      <c r="AG18" s="687"/>
      <c r="AH18" s="687"/>
      <c r="AI18" s="687"/>
      <c r="AJ18" s="687"/>
      <c r="AK18" s="687"/>
      <c r="AL18" s="688">
        <v>0.5</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234</v>
      </c>
      <c r="BP18" s="686"/>
      <c r="BQ18" s="686"/>
      <c r="BR18" s="686"/>
      <c r="BS18" s="692" t="s">
        <v>234</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234</v>
      </c>
      <c r="CS18" s="684"/>
      <c r="CT18" s="684"/>
      <c r="CU18" s="684"/>
      <c r="CV18" s="684"/>
      <c r="CW18" s="684"/>
      <c r="CX18" s="684"/>
      <c r="CY18" s="685"/>
      <c r="CZ18" s="686" t="s">
        <v>228</v>
      </c>
      <c r="DA18" s="686"/>
      <c r="DB18" s="686"/>
      <c r="DC18" s="686"/>
      <c r="DD18" s="692" t="s">
        <v>228</v>
      </c>
      <c r="DE18" s="684"/>
      <c r="DF18" s="684"/>
      <c r="DG18" s="684"/>
      <c r="DH18" s="684"/>
      <c r="DI18" s="684"/>
      <c r="DJ18" s="684"/>
      <c r="DK18" s="684"/>
      <c r="DL18" s="684"/>
      <c r="DM18" s="684"/>
      <c r="DN18" s="684"/>
      <c r="DO18" s="684"/>
      <c r="DP18" s="685"/>
      <c r="DQ18" s="692" t="s">
        <v>234</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7908</v>
      </c>
      <c r="S19" s="684"/>
      <c r="T19" s="684"/>
      <c r="U19" s="684"/>
      <c r="V19" s="684"/>
      <c r="W19" s="684"/>
      <c r="X19" s="684"/>
      <c r="Y19" s="685"/>
      <c r="Z19" s="686">
        <v>0</v>
      </c>
      <c r="AA19" s="686"/>
      <c r="AB19" s="686"/>
      <c r="AC19" s="686"/>
      <c r="AD19" s="687">
        <v>7908</v>
      </c>
      <c r="AE19" s="687"/>
      <c r="AF19" s="687"/>
      <c r="AG19" s="687"/>
      <c r="AH19" s="687"/>
      <c r="AI19" s="687"/>
      <c r="AJ19" s="687"/>
      <c r="AK19" s="687"/>
      <c r="AL19" s="688">
        <v>0.1</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683543</v>
      </c>
      <c r="BH19" s="684"/>
      <c r="BI19" s="684"/>
      <c r="BJ19" s="684"/>
      <c r="BK19" s="684"/>
      <c r="BL19" s="684"/>
      <c r="BM19" s="684"/>
      <c r="BN19" s="685"/>
      <c r="BO19" s="686">
        <v>6.2</v>
      </c>
      <c r="BP19" s="686"/>
      <c r="BQ19" s="686"/>
      <c r="BR19" s="686"/>
      <c r="BS19" s="692" t="s">
        <v>234</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228</v>
      </c>
      <c r="CS19" s="684"/>
      <c r="CT19" s="684"/>
      <c r="CU19" s="684"/>
      <c r="CV19" s="684"/>
      <c r="CW19" s="684"/>
      <c r="CX19" s="684"/>
      <c r="CY19" s="685"/>
      <c r="CZ19" s="686" t="s">
        <v>228</v>
      </c>
      <c r="DA19" s="686"/>
      <c r="DB19" s="686"/>
      <c r="DC19" s="686"/>
      <c r="DD19" s="692" t="s">
        <v>228</v>
      </c>
      <c r="DE19" s="684"/>
      <c r="DF19" s="684"/>
      <c r="DG19" s="684"/>
      <c r="DH19" s="684"/>
      <c r="DI19" s="684"/>
      <c r="DJ19" s="684"/>
      <c r="DK19" s="684"/>
      <c r="DL19" s="684"/>
      <c r="DM19" s="684"/>
      <c r="DN19" s="684"/>
      <c r="DO19" s="684"/>
      <c r="DP19" s="685"/>
      <c r="DQ19" s="692" t="s">
        <v>228</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1285</v>
      </c>
      <c r="S20" s="684"/>
      <c r="T20" s="684"/>
      <c r="U20" s="684"/>
      <c r="V20" s="684"/>
      <c r="W20" s="684"/>
      <c r="X20" s="684"/>
      <c r="Y20" s="685"/>
      <c r="Z20" s="686">
        <v>0</v>
      </c>
      <c r="AA20" s="686"/>
      <c r="AB20" s="686"/>
      <c r="AC20" s="686"/>
      <c r="AD20" s="687">
        <v>1285</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683543</v>
      </c>
      <c r="BH20" s="684"/>
      <c r="BI20" s="684"/>
      <c r="BJ20" s="684"/>
      <c r="BK20" s="684"/>
      <c r="BL20" s="684"/>
      <c r="BM20" s="684"/>
      <c r="BN20" s="685"/>
      <c r="BO20" s="686">
        <v>6.2</v>
      </c>
      <c r="BP20" s="686"/>
      <c r="BQ20" s="686"/>
      <c r="BR20" s="686"/>
      <c r="BS20" s="692" t="s">
        <v>228</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21755225</v>
      </c>
      <c r="CS20" s="684"/>
      <c r="CT20" s="684"/>
      <c r="CU20" s="684"/>
      <c r="CV20" s="684"/>
      <c r="CW20" s="684"/>
      <c r="CX20" s="684"/>
      <c r="CY20" s="685"/>
      <c r="CZ20" s="686">
        <v>100</v>
      </c>
      <c r="DA20" s="686"/>
      <c r="DB20" s="686"/>
      <c r="DC20" s="686"/>
      <c r="DD20" s="692">
        <v>2457382</v>
      </c>
      <c r="DE20" s="684"/>
      <c r="DF20" s="684"/>
      <c r="DG20" s="684"/>
      <c r="DH20" s="684"/>
      <c r="DI20" s="684"/>
      <c r="DJ20" s="684"/>
      <c r="DK20" s="684"/>
      <c r="DL20" s="684"/>
      <c r="DM20" s="684"/>
      <c r="DN20" s="684"/>
      <c r="DO20" s="684"/>
      <c r="DP20" s="685"/>
      <c r="DQ20" s="692">
        <v>15691060</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180061</v>
      </c>
      <c r="S21" s="684"/>
      <c r="T21" s="684"/>
      <c r="U21" s="684"/>
      <c r="V21" s="684"/>
      <c r="W21" s="684"/>
      <c r="X21" s="684"/>
      <c r="Y21" s="685"/>
      <c r="Z21" s="686">
        <v>0.8</v>
      </c>
      <c r="AA21" s="686"/>
      <c r="AB21" s="686"/>
      <c r="AC21" s="686"/>
      <c r="AD21" s="687">
        <v>180061</v>
      </c>
      <c r="AE21" s="687"/>
      <c r="AF21" s="687"/>
      <c r="AG21" s="687"/>
      <c r="AH21" s="687"/>
      <c r="AI21" s="687"/>
      <c r="AJ21" s="687"/>
      <c r="AK21" s="687"/>
      <c r="AL21" s="688">
        <v>1.4</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228</v>
      </c>
      <c r="BH21" s="684"/>
      <c r="BI21" s="684"/>
      <c r="BJ21" s="684"/>
      <c r="BK21" s="684"/>
      <c r="BL21" s="684"/>
      <c r="BM21" s="684"/>
      <c r="BN21" s="685"/>
      <c r="BO21" s="686" t="s">
        <v>228</v>
      </c>
      <c r="BP21" s="686"/>
      <c r="BQ21" s="686"/>
      <c r="BR21" s="686"/>
      <c r="BS21" s="692" t="s">
        <v>234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1189892</v>
      </c>
      <c r="S22" s="684"/>
      <c r="T22" s="684"/>
      <c r="U22" s="684"/>
      <c r="V22" s="684"/>
      <c r="W22" s="684"/>
      <c r="X22" s="684"/>
      <c r="Y22" s="685"/>
      <c r="Z22" s="686">
        <v>5.0999999999999996</v>
      </c>
      <c r="AA22" s="686"/>
      <c r="AB22" s="686"/>
      <c r="AC22" s="686"/>
      <c r="AD22" s="687">
        <v>1015054</v>
      </c>
      <c r="AE22" s="687"/>
      <c r="AF22" s="687"/>
      <c r="AG22" s="687"/>
      <c r="AH22" s="687"/>
      <c r="AI22" s="687"/>
      <c r="AJ22" s="687"/>
      <c r="AK22" s="687"/>
      <c r="AL22" s="688">
        <v>7.7</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228</v>
      </c>
      <c r="BH22" s="684"/>
      <c r="BI22" s="684"/>
      <c r="BJ22" s="684"/>
      <c r="BK22" s="684"/>
      <c r="BL22" s="684"/>
      <c r="BM22" s="684"/>
      <c r="BN22" s="685"/>
      <c r="BO22" s="686" t="s">
        <v>234</v>
      </c>
      <c r="BP22" s="686"/>
      <c r="BQ22" s="686"/>
      <c r="BR22" s="686"/>
      <c r="BS22" s="692" t="s">
        <v>228</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1015054</v>
      </c>
      <c r="S23" s="684"/>
      <c r="T23" s="684"/>
      <c r="U23" s="684"/>
      <c r="V23" s="684"/>
      <c r="W23" s="684"/>
      <c r="X23" s="684"/>
      <c r="Y23" s="685"/>
      <c r="Z23" s="686">
        <v>4.4000000000000004</v>
      </c>
      <c r="AA23" s="686"/>
      <c r="AB23" s="686"/>
      <c r="AC23" s="686"/>
      <c r="AD23" s="687">
        <v>1015054</v>
      </c>
      <c r="AE23" s="687"/>
      <c r="AF23" s="687"/>
      <c r="AG23" s="687"/>
      <c r="AH23" s="687"/>
      <c r="AI23" s="687"/>
      <c r="AJ23" s="687"/>
      <c r="AK23" s="687"/>
      <c r="AL23" s="688">
        <v>7.7</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683543</v>
      </c>
      <c r="BH23" s="684"/>
      <c r="BI23" s="684"/>
      <c r="BJ23" s="684"/>
      <c r="BK23" s="684"/>
      <c r="BL23" s="684"/>
      <c r="BM23" s="684"/>
      <c r="BN23" s="685"/>
      <c r="BO23" s="686">
        <v>6.2</v>
      </c>
      <c r="BP23" s="686"/>
      <c r="BQ23" s="686"/>
      <c r="BR23" s="686"/>
      <c r="BS23" s="692" t="s">
        <v>234</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174838</v>
      </c>
      <c r="S24" s="684"/>
      <c r="T24" s="684"/>
      <c r="U24" s="684"/>
      <c r="V24" s="684"/>
      <c r="W24" s="684"/>
      <c r="X24" s="684"/>
      <c r="Y24" s="685"/>
      <c r="Z24" s="686">
        <v>0.8</v>
      </c>
      <c r="AA24" s="686"/>
      <c r="AB24" s="686"/>
      <c r="AC24" s="686"/>
      <c r="AD24" s="687" t="s">
        <v>234</v>
      </c>
      <c r="AE24" s="687"/>
      <c r="AF24" s="687"/>
      <c r="AG24" s="687"/>
      <c r="AH24" s="687"/>
      <c r="AI24" s="687"/>
      <c r="AJ24" s="687"/>
      <c r="AK24" s="687"/>
      <c r="AL24" s="688" t="s">
        <v>234</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234</v>
      </c>
      <c r="BP24" s="686"/>
      <c r="BQ24" s="686"/>
      <c r="BR24" s="686"/>
      <c r="BS24" s="692" t="s">
        <v>234</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9640737</v>
      </c>
      <c r="CS24" s="673"/>
      <c r="CT24" s="673"/>
      <c r="CU24" s="673"/>
      <c r="CV24" s="673"/>
      <c r="CW24" s="673"/>
      <c r="CX24" s="673"/>
      <c r="CY24" s="674"/>
      <c r="CZ24" s="677">
        <v>44.3</v>
      </c>
      <c r="DA24" s="678"/>
      <c r="DB24" s="678"/>
      <c r="DC24" s="697"/>
      <c r="DD24" s="722">
        <v>6172256</v>
      </c>
      <c r="DE24" s="673"/>
      <c r="DF24" s="673"/>
      <c r="DG24" s="673"/>
      <c r="DH24" s="673"/>
      <c r="DI24" s="673"/>
      <c r="DJ24" s="673"/>
      <c r="DK24" s="674"/>
      <c r="DL24" s="722">
        <v>6158814</v>
      </c>
      <c r="DM24" s="673"/>
      <c r="DN24" s="673"/>
      <c r="DO24" s="673"/>
      <c r="DP24" s="673"/>
      <c r="DQ24" s="673"/>
      <c r="DR24" s="673"/>
      <c r="DS24" s="673"/>
      <c r="DT24" s="673"/>
      <c r="DU24" s="673"/>
      <c r="DV24" s="674"/>
      <c r="DW24" s="677">
        <v>43.7</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228</v>
      </c>
      <c r="S25" s="684"/>
      <c r="T25" s="684"/>
      <c r="U25" s="684"/>
      <c r="V25" s="684"/>
      <c r="W25" s="684"/>
      <c r="X25" s="684"/>
      <c r="Y25" s="685"/>
      <c r="Z25" s="686" t="s">
        <v>228</v>
      </c>
      <c r="AA25" s="686"/>
      <c r="AB25" s="686"/>
      <c r="AC25" s="686"/>
      <c r="AD25" s="687" t="s">
        <v>234</v>
      </c>
      <c r="AE25" s="687"/>
      <c r="AF25" s="687"/>
      <c r="AG25" s="687"/>
      <c r="AH25" s="687"/>
      <c r="AI25" s="687"/>
      <c r="AJ25" s="687"/>
      <c r="AK25" s="687"/>
      <c r="AL25" s="688" t="s">
        <v>228</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228</v>
      </c>
      <c r="BP25" s="686"/>
      <c r="BQ25" s="686"/>
      <c r="BR25" s="686"/>
      <c r="BS25" s="692" t="s">
        <v>234</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3201201</v>
      </c>
      <c r="CS25" s="719"/>
      <c r="CT25" s="719"/>
      <c r="CU25" s="719"/>
      <c r="CV25" s="719"/>
      <c r="CW25" s="719"/>
      <c r="CX25" s="719"/>
      <c r="CY25" s="720"/>
      <c r="CZ25" s="688">
        <v>14.7</v>
      </c>
      <c r="DA25" s="717"/>
      <c r="DB25" s="717"/>
      <c r="DC25" s="721"/>
      <c r="DD25" s="692">
        <v>2656651</v>
      </c>
      <c r="DE25" s="719"/>
      <c r="DF25" s="719"/>
      <c r="DG25" s="719"/>
      <c r="DH25" s="719"/>
      <c r="DI25" s="719"/>
      <c r="DJ25" s="719"/>
      <c r="DK25" s="720"/>
      <c r="DL25" s="692">
        <v>2644271</v>
      </c>
      <c r="DM25" s="719"/>
      <c r="DN25" s="719"/>
      <c r="DO25" s="719"/>
      <c r="DP25" s="719"/>
      <c r="DQ25" s="719"/>
      <c r="DR25" s="719"/>
      <c r="DS25" s="719"/>
      <c r="DT25" s="719"/>
      <c r="DU25" s="719"/>
      <c r="DV25" s="720"/>
      <c r="DW25" s="688">
        <v>18.8</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14010228</v>
      </c>
      <c r="S26" s="684"/>
      <c r="T26" s="684"/>
      <c r="U26" s="684"/>
      <c r="V26" s="684"/>
      <c r="W26" s="684"/>
      <c r="X26" s="684"/>
      <c r="Y26" s="685"/>
      <c r="Z26" s="686">
        <v>60.2</v>
      </c>
      <c r="AA26" s="686"/>
      <c r="AB26" s="686"/>
      <c r="AC26" s="686"/>
      <c r="AD26" s="687">
        <v>13151847</v>
      </c>
      <c r="AE26" s="687"/>
      <c r="AF26" s="687"/>
      <c r="AG26" s="687"/>
      <c r="AH26" s="687"/>
      <c r="AI26" s="687"/>
      <c r="AJ26" s="687"/>
      <c r="AK26" s="687"/>
      <c r="AL26" s="688">
        <v>99.7</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234</v>
      </c>
      <c r="BH26" s="684"/>
      <c r="BI26" s="684"/>
      <c r="BJ26" s="684"/>
      <c r="BK26" s="684"/>
      <c r="BL26" s="684"/>
      <c r="BM26" s="684"/>
      <c r="BN26" s="685"/>
      <c r="BO26" s="686" t="s">
        <v>228</v>
      </c>
      <c r="BP26" s="686"/>
      <c r="BQ26" s="686"/>
      <c r="BR26" s="686"/>
      <c r="BS26" s="692" t="s">
        <v>228</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2146071</v>
      </c>
      <c r="CS26" s="684"/>
      <c r="CT26" s="684"/>
      <c r="CU26" s="684"/>
      <c r="CV26" s="684"/>
      <c r="CW26" s="684"/>
      <c r="CX26" s="684"/>
      <c r="CY26" s="685"/>
      <c r="CZ26" s="688">
        <v>9.9</v>
      </c>
      <c r="DA26" s="717"/>
      <c r="DB26" s="717"/>
      <c r="DC26" s="721"/>
      <c r="DD26" s="692">
        <v>1630592</v>
      </c>
      <c r="DE26" s="684"/>
      <c r="DF26" s="684"/>
      <c r="DG26" s="684"/>
      <c r="DH26" s="684"/>
      <c r="DI26" s="684"/>
      <c r="DJ26" s="684"/>
      <c r="DK26" s="685"/>
      <c r="DL26" s="692" t="s">
        <v>228</v>
      </c>
      <c r="DM26" s="684"/>
      <c r="DN26" s="684"/>
      <c r="DO26" s="684"/>
      <c r="DP26" s="684"/>
      <c r="DQ26" s="684"/>
      <c r="DR26" s="684"/>
      <c r="DS26" s="684"/>
      <c r="DT26" s="684"/>
      <c r="DU26" s="684"/>
      <c r="DV26" s="685"/>
      <c r="DW26" s="688" t="s">
        <v>234</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10890</v>
      </c>
      <c r="S27" s="684"/>
      <c r="T27" s="684"/>
      <c r="U27" s="684"/>
      <c r="V27" s="684"/>
      <c r="W27" s="684"/>
      <c r="X27" s="684"/>
      <c r="Y27" s="685"/>
      <c r="Z27" s="686">
        <v>0</v>
      </c>
      <c r="AA27" s="686"/>
      <c r="AB27" s="686"/>
      <c r="AC27" s="686"/>
      <c r="AD27" s="687">
        <v>10890</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11021523</v>
      </c>
      <c r="BH27" s="684"/>
      <c r="BI27" s="684"/>
      <c r="BJ27" s="684"/>
      <c r="BK27" s="684"/>
      <c r="BL27" s="684"/>
      <c r="BM27" s="684"/>
      <c r="BN27" s="685"/>
      <c r="BO27" s="686">
        <v>100</v>
      </c>
      <c r="BP27" s="686"/>
      <c r="BQ27" s="686"/>
      <c r="BR27" s="686"/>
      <c r="BS27" s="692" t="s">
        <v>234</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5173039</v>
      </c>
      <c r="CS27" s="719"/>
      <c r="CT27" s="719"/>
      <c r="CU27" s="719"/>
      <c r="CV27" s="719"/>
      <c r="CW27" s="719"/>
      <c r="CX27" s="719"/>
      <c r="CY27" s="720"/>
      <c r="CZ27" s="688">
        <v>23.8</v>
      </c>
      <c r="DA27" s="717"/>
      <c r="DB27" s="717"/>
      <c r="DC27" s="721"/>
      <c r="DD27" s="692">
        <v>2249108</v>
      </c>
      <c r="DE27" s="719"/>
      <c r="DF27" s="719"/>
      <c r="DG27" s="719"/>
      <c r="DH27" s="719"/>
      <c r="DI27" s="719"/>
      <c r="DJ27" s="719"/>
      <c r="DK27" s="720"/>
      <c r="DL27" s="692">
        <v>2248046</v>
      </c>
      <c r="DM27" s="719"/>
      <c r="DN27" s="719"/>
      <c r="DO27" s="719"/>
      <c r="DP27" s="719"/>
      <c r="DQ27" s="719"/>
      <c r="DR27" s="719"/>
      <c r="DS27" s="719"/>
      <c r="DT27" s="719"/>
      <c r="DU27" s="719"/>
      <c r="DV27" s="720"/>
      <c r="DW27" s="688">
        <v>16</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86719</v>
      </c>
      <c r="S28" s="684"/>
      <c r="T28" s="684"/>
      <c r="U28" s="684"/>
      <c r="V28" s="684"/>
      <c r="W28" s="684"/>
      <c r="X28" s="684"/>
      <c r="Y28" s="685"/>
      <c r="Z28" s="686">
        <v>0.4</v>
      </c>
      <c r="AA28" s="686"/>
      <c r="AB28" s="686"/>
      <c r="AC28" s="686"/>
      <c r="AD28" s="687" t="s">
        <v>234</v>
      </c>
      <c r="AE28" s="687"/>
      <c r="AF28" s="687"/>
      <c r="AG28" s="687"/>
      <c r="AH28" s="687"/>
      <c r="AI28" s="687"/>
      <c r="AJ28" s="687"/>
      <c r="AK28" s="687"/>
      <c r="AL28" s="688" t="s">
        <v>228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1266497</v>
      </c>
      <c r="CS28" s="684"/>
      <c r="CT28" s="684"/>
      <c r="CU28" s="684"/>
      <c r="CV28" s="684"/>
      <c r="CW28" s="684"/>
      <c r="CX28" s="684"/>
      <c r="CY28" s="685"/>
      <c r="CZ28" s="688">
        <v>5.8</v>
      </c>
      <c r="DA28" s="717"/>
      <c r="DB28" s="717"/>
      <c r="DC28" s="721"/>
      <c r="DD28" s="692">
        <v>1266497</v>
      </c>
      <c r="DE28" s="684"/>
      <c r="DF28" s="684"/>
      <c r="DG28" s="684"/>
      <c r="DH28" s="684"/>
      <c r="DI28" s="684"/>
      <c r="DJ28" s="684"/>
      <c r="DK28" s="685"/>
      <c r="DL28" s="692">
        <v>1266497</v>
      </c>
      <c r="DM28" s="684"/>
      <c r="DN28" s="684"/>
      <c r="DO28" s="684"/>
      <c r="DP28" s="684"/>
      <c r="DQ28" s="684"/>
      <c r="DR28" s="684"/>
      <c r="DS28" s="684"/>
      <c r="DT28" s="684"/>
      <c r="DU28" s="684"/>
      <c r="DV28" s="685"/>
      <c r="DW28" s="688">
        <v>9</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281031</v>
      </c>
      <c r="S29" s="684"/>
      <c r="T29" s="684"/>
      <c r="U29" s="684"/>
      <c r="V29" s="684"/>
      <c r="W29" s="684"/>
      <c r="X29" s="684"/>
      <c r="Y29" s="685"/>
      <c r="Z29" s="686">
        <v>1.2</v>
      </c>
      <c r="AA29" s="686"/>
      <c r="AB29" s="686"/>
      <c r="AC29" s="686"/>
      <c r="AD29" s="687">
        <v>25636</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1266497</v>
      </c>
      <c r="CS29" s="719"/>
      <c r="CT29" s="719"/>
      <c r="CU29" s="719"/>
      <c r="CV29" s="719"/>
      <c r="CW29" s="719"/>
      <c r="CX29" s="719"/>
      <c r="CY29" s="720"/>
      <c r="CZ29" s="688">
        <v>5.8</v>
      </c>
      <c r="DA29" s="717"/>
      <c r="DB29" s="717"/>
      <c r="DC29" s="721"/>
      <c r="DD29" s="692">
        <v>1266497</v>
      </c>
      <c r="DE29" s="719"/>
      <c r="DF29" s="719"/>
      <c r="DG29" s="719"/>
      <c r="DH29" s="719"/>
      <c r="DI29" s="719"/>
      <c r="DJ29" s="719"/>
      <c r="DK29" s="720"/>
      <c r="DL29" s="692">
        <v>1266497</v>
      </c>
      <c r="DM29" s="719"/>
      <c r="DN29" s="719"/>
      <c r="DO29" s="719"/>
      <c r="DP29" s="719"/>
      <c r="DQ29" s="719"/>
      <c r="DR29" s="719"/>
      <c r="DS29" s="719"/>
      <c r="DT29" s="719"/>
      <c r="DU29" s="719"/>
      <c r="DV29" s="720"/>
      <c r="DW29" s="688">
        <v>9</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33345</v>
      </c>
      <c r="S30" s="684"/>
      <c r="T30" s="684"/>
      <c r="U30" s="684"/>
      <c r="V30" s="684"/>
      <c r="W30" s="684"/>
      <c r="X30" s="684"/>
      <c r="Y30" s="685"/>
      <c r="Z30" s="686">
        <v>0.1</v>
      </c>
      <c r="AA30" s="686"/>
      <c r="AB30" s="686"/>
      <c r="AC30" s="686"/>
      <c r="AD30" s="687" t="s">
        <v>228</v>
      </c>
      <c r="AE30" s="687"/>
      <c r="AF30" s="687"/>
      <c r="AG30" s="687"/>
      <c r="AH30" s="687"/>
      <c r="AI30" s="687"/>
      <c r="AJ30" s="687"/>
      <c r="AK30" s="687"/>
      <c r="AL30" s="688" t="s">
        <v>228</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1199517</v>
      </c>
      <c r="CS30" s="684"/>
      <c r="CT30" s="684"/>
      <c r="CU30" s="684"/>
      <c r="CV30" s="684"/>
      <c r="CW30" s="684"/>
      <c r="CX30" s="684"/>
      <c r="CY30" s="685"/>
      <c r="CZ30" s="688">
        <v>5.5</v>
      </c>
      <c r="DA30" s="717"/>
      <c r="DB30" s="717"/>
      <c r="DC30" s="721"/>
      <c r="DD30" s="692">
        <v>1199517</v>
      </c>
      <c r="DE30" s="684"/>
      <c r="DF30" s="684"/>
      <c r="DG30" s="684"/>
      <c r="DH30" s="684"/>
      <c r="DI30" s="684"/>
      <c r="DJ30" s="684"/>
      <c r="DK30" s="685"/>
      <c r="DL30" s="692">
        <v>1199517</v>
      </c>
      <c r="DM30" s="684"/>
      <c r="DN30" s="684"/>
      <c r="DO30" s="684"/>
      <c r="DP30" s="684"/>
      <c r="DQ30" s="684"/>
      <c r="DR30" s="684"/>
      <c r="DS30" s="684"/>
      <c r="DT30" s="684"/>
      <c r="DU30" s="684"/>
      <c r="DV30" s="685"/>
      <c r="DW30" s="688">
        <v>8.5</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3060390</v>
      </c>
      <c r="S31" s="684"/>
      <c r="T31" s="684"/>
      <c r="U31" s="684"/>
      <c r="V31" s="684"/>
      <c r="W31" s="684"/>
      <c r="X31" s="684"/>
      <c r="Y31" s="685"/>
      <c r="Z31" s="686">
        <v>13.1</v>
      </c>
      <c r="AA31" s="686"/>
      <c r="AB31" s="686"/>
      <c r="AC31" s="686"/>
      <c r="AD31" s="687" t="s">
        <v>234</v>
      </c>
      <c r="AE31" s="687"/>
      <c r="AF31" s="687"/>
      <c r="AG31" s="687"/>
      <c r="AH31" s="687"/>
      <c r="AI31" s="687"/>
      <c r="AJ31" s="687"/>
      <c r="AK31" s="687"/>
      <c r="AL31" s="688" t="s">
        <v>234</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51">
        <v>99.1</v>
      </c>
      <c r="BH31" s="738"/>
      <c r="BI31" s="738"/>
      <c r="BJ31" s="738"/>
      <c r="BK31" s="738"/>
      <c r="BL31" s="738"/>
      <c r="BM31" s="678">
        <v>98</v>
      </c>
      <c r="BN31" s="738"/>
      <c r="BO31" s="738"/>
      <c r="BP31" s="738"/>
      <c r="BQ31" s="739"/>
      <c r="BR31" s="751">
        <v>99</v>
      </c>
      <c r="BS31" s="738"/>
      <c r="BT31" s="738"/>
      <c r="BU31" s="738"/>
      <c r="BV31" s="738"/>
      <c r="BW31" s="738"/>
      <c r="BX31" s="678">
        <v>97.5</v>
      </c>
      <c r="BY31" s="738"/>
      <c r="BZ31" s="738"/>
      <c r="CA31" s="738"/>
      <c r="CB31" s="739"/>
      <c r="CD31" s="725"/>
      <c r="CE31" s="726"/>
      <c r="CF31" s="698" t="s">
        <v>314</v>
      </c>
      <c r="CG31" s="699"/>
      <c r="CH31" s="699"/>
      <c r="CI31" s="699"/>
      <c r="CJ31" s="699"/>
      <c r="CK31" s="699"/>
      <c r="CL31" s="699"/>
      <c r="CM31" s="699"/>
      <c r="CN31" s="699"/>
      <c r="CO31" s="699"/>
      <c r="CP31" s="699"/>
      <c r="CQ31" s="700"/>
      <c r="CR31" s="683">
        <v>66980</v>
      </c>
      <c r="CS31" s="719"/>
      <c r="CT31" s="719"/>
      <c r="CU31" s="719"/>
      <c r="CV31" s="719"/>
      <c r="CW31" s="719"/>
      <c r="CX31" s="719"/>
      <c r="CY31" s="720"/>
      <c r="CZ31" s="688">
        <v>0.3</v>
      </c>
      <c r="DA31" s="717"/>
      <c r="DB31" s="717"/>
      <c r="DC31" s="721"/>
      <c r="DD31" s="692">
        <v>66980</v>
      </c>
      <c r="DE31" s="719"/>
      <c r="DF31" s="719"/>
      <c r="DG31" s="719"/>
      <c r="DH31" s="719"/>
      <c r="DI31" s="719"/>
      <c r="DJ31" s="719"/>
      <c r="DK31" s="720"/>
      <c r="DL31" s="692">
        <v>66980</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228</v>
      </c>
      <c r="S32" s="684"/>
      <c r="T32" s="684"/>
      <c r="U32" s="684"/>
      <c r="V32" s="684"/>
      <c r="W32" s="684"/>
      <c r="X32" s="684"/>
      <c r="Y32" s="685"/>
      <c r="Z32" s="686" t="s">
        <v>234</v>
      </c>
      <c r="AA32" s="686"/>
      <c r="AB32" s="686"/>
      <c r="AC32" s="686"/>
      <c r="AD32" s="687" t="s">
        <v>228</v>
      </c>
      <c r="AE32" s="687"/>
      <c r="AF32" s="687"/>
      <c r="AG32" s="687"/>
      <c r="AH32" s="687"/>
      <c r="AI32" s="687"/>
      <c r="AJ32" s="687"/>
      <c r="AK32" s="687"/>
      <c r="AL32" s="688" t="s">
        <v>234</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98.8</v>
      </c>
      <c r="BH32" s="719"/>
      <c r="BI32" s="719"/>
      <c r="BJ32" s="719"/>
      <c r="BK32" s="719"/>
      <c r="BL32" s="719"/>
      <c r="BM32" s="689">
        <v>97.5</v>
      </c>
      <c r="BN32" s="749"/>
      <c r="BO32" s="749"/>
      <c r="BP32" s="749"/>
      <c r="BQ32" s="750"/>
      <c r="BR32" s="752">
        <v>98.7</v>
      </c>
      <c r="BS32" s="719"/>
      <c r="BT32" s="719"/>
      <c r="BU32" s="719"/>
      <c r="BV32" s="719"/>
      <c r="BW32" s="719"/>
      <c r="BX32" s="689">
        <v>97.1</v>
      </c>
      <c r="BY32" s="749"/>
      <c r="BZ32" s="749"/>
      <c r="CA32" s="749"/>
      <c r="CB32" s="750"/>
      <c r="CD32" s="727"/>
      <c r="CE32" s="728"/>
      <c r="CF32" s="698" t="s">
        <v>318</v>
      </c>
      <c r="CG32" s="699"/>
      <c r="CH32" s="699"/>
      <c r="CI32" s="699"/>
      <c r="CJ32" s="699"/>
      <c r="CK32" s="699"/>
      <c r="CL32" s="699"/>
      <c r="CM32" s="699"/>
      <c r="CN32" s="699"/>
      <c r="CO32" s="699"/>
      <c r="CP32" s="699"/>
      <c r="CQ32" s="700"/>
      <c r="CR32" s="683" t="s">
        <v>234</v>
      </c>
      <c r="CS32" s="684"/>
      <c r="CT32" s="684"/>
      <c r="CU32" s="684"/>
      <c r="CV32" s="684"/>
      <c r="CW32" s="684"/>
      <c r="CX32" s="684"/>
      <c r="CY32" s="685"/>
      <c r="CZ32" s="688" t="s">
        <v>234</v>
      </c>
      <c r="DA32" s="717"/>
      <c r="DB32" s="717"/>
      <c r="DC32" s="721"/>
      <c r="DD32" s="692" t="s">
        <v>228</v>
      </c>
      <c r="DE32" s="684"/>
      <c r="DF32" s="684"/>
      <c r="DG32" s="684"/>
      <c r="DH32" s="684"/>
      <c r="DI32" s="684"/>
      <c r="DJ32" s="684"/>
      <c r="DK32" s="685"/>
      <c r="DL32" s="692" t="s">
        <v>228</v>
      </c>
      <c r="DM32" s="684"/>
      <c r="DN32" s="684"/>
      <c r="DO32" s="684"/>
      <c r="DP32" s="684"/>
      <c r="DQ32" s="684"/>
      <c r="DR32" s="684"/>
      <c r="DS32" s="684"/>
      <c r="DT32" s="684"/>
      <c r="DU32" s="684"/>
      <c r="DV32" s="685"/>
      <c r="DW32" s="688" t="s">
        <v>234</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1383038</v>
      </c>
      <c r="S33" s="684"/>
      <c r="T33" s="684"/>
      <c r="U33" s="684"/>
      <c r="V33" s="684"/>
      <c r="W33" s="684"/>
      <c r="X33" s="684"/>
      <c r="Y33" s="685"/>
      <c r="Z33" s="686">
        <v>5.9</v>
      </c>
      <c r="AA33" s="686"/>
      <c r="AB33" s="686"/>
      <c r="AC33" s="686"/>
      <c r="AD33" s="687" t="s">
        <v>234</v>
      </c>
      <c r="AE33" s="687"/>
      <c r="AF33" s="687"/>
      <c r="AG33" s="687"/>
      <c r="AH33" s="687"/>
      <c r="AI33" s="687"/>
      <c r="AJ33" s="687"/>
      <c r="AK33" s="687"/>
      <c r="AL33" s="688" t="s">
        <v>145</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99.4</v>
      </c>
      <c r="BH33" s="754"/>
      <c r="BI33" s="754"/>
      <c r="BJ33" s="754"/>
      <c r="BK33" s="754"/>
      <c r="BL33" s="754"/>
      <c r="BM33" s="755">
        <v>98.5</v>
      </c>
      <c r="BN33" s="754"/>
      <c r="BO33" s="754"/>
      <c r="BP33" s="754"/>
      <c r="BQ33" s="756"/>
      <c r="BR33" s="753">
        <v>99.3</v>
      </c>
      <c r="BS33" s="754"/>
      <c r="BT33" s="754"/>
      <c r="BU33" s="754"/>
      <c r="BV33" s="754"/>
      <c r="BW33" s="754"/>
      <c r="BX33" s="755">
        <v>98</v>
      </c>
      <c r="BY33" s="754"/>
      <c r="BZ33" s="754"/>
      <c r="CA33" s="754"/>
      <c r="CB33" s="756"/>
      <c r="CD33" s="698" t="s">
        <v>321</v>
      </c>
      <c r="CE33" s="699"/>
      <c r="CF33" s="699"/>
      <c r="CG33" s="699"/>
      <c r="CH33" s="699"/>
      <c r="CI33" s="699"/>
      <c r="CJ33" s="699"/>
      <c r="CK33" s="699"/>
      <c r="CL33" s="699"/>
      <c r="CM33" s="699"/>
      <c r="CN33" s="699"/>
      <c r="CO33" s="699"/>
      <c r="CP33" s="699"/>
      <c r="CQ33" s="700"/>
      <c r="CR33" s="683">
        <v>9657106</v>
      </c>
      <c r="CS33" s="719"/>
      <c r="CT33" s="719"/>
      <c r="CU33" s="719"/>
      <c r="CV33" s="719"/>
      <c r="CW33" s="719"/>
      <c r="CX33" s="719"/>
      <c r="CY33" s="720"/>
      <c r="CZ33" s="688">
        <v>44.4</v>
      </c>
      <c r="DA33" s="717"/>
      <c r="DB33" s="717"/>
      <c r="DC33" s="721"/>
      <c r="DD33" s="692">
        <v>8431813</v>
      </c>
      <c r="DE33" s="719"/>
      <c r="DF33" s="719"/>
      <c r="DG33" s="719"/>
      <c r="DH33" s="719"/>
      <c r="DI33" s="719"/>
      <c r="DJ33" s="719"/>
      <c r="DK33" s="720"/>
      <c r="DL33" s="692">
        <v>5536895</v>
      </c>
      <c r="DM33" s="719"/>
      <c r="DN33" s="719"/>
      <c r="DO33" s="719"/>
      <c r="DP33" s="719"/>
      <c r="DQ33" s="719"/>
      <c r="DR33" s="719"/>
      <c r="DS33" s="719"/>
      <c r="DT33" s="719"/>
      <c r="DU33" s="719"/>
      <c r="DV33" s="720"/>
      <c r="DW33" s="688">
        <v>39.299999999999997</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3203</v>
      </c>
      <c r="S34" s="684"/>
      <c r="T34" s="684"/>
      <c r="U34" s="684"/>
      <c r="V34" s="684"/>
      <c r="W34" s="684"/>
      <c r="X34" s="684"/>
      <c r="Y34" s="685"/>
      <c r="Z34" s="686">
        <v>0</v>
      </c>
      <c r="AA34" s="686"/>
      <c r="AB34" s="686"/>
      <c r="AC34" s="686"/>
      <c r="AD34" s="687">
        <v>1314</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3743515</v>
      </c>
      <c r="CS34" s="684"/>
      <c r="CT34" s="684"/>
      <c r="CU34" s="684"/>
      <c r="CV34" s="684"/>
      <c r="CW34" s="684"/>
      <c r="CX34" s="684"/>
      <c r="CY34" s="685"/>
      <c r="CZ34" s="688">
        <v>17.2</v>
      </c>
      <c r="DA34" s="717"/>
      <c r="DB34" s="717"/>
      <c r="DC34" s="721"/>
      <c r="DD34" s="692">
        <v>2968685</v>
      </c>
      <c r="DE34" s="684"/>
      <c r="DF34" s="684"/>
      <c r="DG34" s="684"/>
      <c r="DH34" s="684"/>
      <c r="DI34" s="684"/>
      <c r="DJ34" s="684"/>
      <c r="DK34" s="685"/>
      <c r="DL34" s="692">
        <v>2340666</v>
      </c>
      <c r="DM34" s="684"/>
      <c r="DN34" s="684"/>
      <c r="DO34" s="684"/>
      <c r="DP34" s="684"/>
      <c r="DQ34" s="684"/>
      <c r="DR34" s="684"/>
      <c r="DS34" s="684"/>
      <c r="DT34" s="684"/>
      <c r="DU34" s="684"/>
      <c r="DV34" s="685"/>
      <c r="DW34" s="688">
        <v>16.600000000000001</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269266</v>
      </c>
      <c r="S35" s="684"/>
      <c r="T35" s="684"/>
      <c r="U35" s="684"/>
      <c r="V35" s="684"/>
      <c r="W35" s="684"/>
      <c r="X35" s="684"/>
      <c r="Y35" s="685"/>
      <c r="Z35" s="686">
        <v>1.2</v>
      </c>
      <c r="AA35" s="686"/>
      <c r="AB35" s="686"/>
      <c r="AC35" s="686"/>
      <c r="AD35" s="687" t="s">
        <v>228</v>
      </c>
      <c r="AE35" s="687"/>
      <c r="AF35" s="687"/>
      <c r="AG35" s="687"/>
      <c r="AH35" s="687"/>
      <c r="AI35" s="687"/>
      <c r="AJ35" s="687"/>
      <c r="AK35" s="687"/>
      <c r="AL35" s="688" t="s">
        <v>234</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193907</v>
      </c>
      <c r="CS35" s="719"/>
      <c r="CT35" s="719"/>
      <c r="CU35" s="719"/>
      <c r="CV35" s="719"/>
      <c r="CW35" s="719"/>
      <c r="CX35" s="719"/>
      <c r="CY35" s="720"/>
      <c r="CZ35" s="688">
        <v>0.9</v>
      </c>
      <c r="DA35" s="717"/>
      <c r="DB35" s="717"/>
      <c r="DC35" s="721"/>
      <c r="DD35" s="692">
        <v>191407</v>
      </c>
      <c r="DE35" s="719"/>
      <c r="DF35" s="719"/>
      <c r="DG35" s="719"/>
      <c r="DH35" s="719"/>
      <c r="DI35" s="719"/>
      <c r="DJ35" s="719"/>
      <c r="DK35" s="720"/>
      <c r="DL35" s="692">
        <v>175793</v>
      </c>
      <c r="DM35" s="719"/>
      <c r="DN35" s="719"/>
      <c r="DO35" s="719"/>
      <c r="DP35" s="719"/>
      <c r="DQ35" s="719"/>
      <c r="DR35" s="719"/>
      <c r="DS35" s="719"/>
      <c r="DT35" s="719"/>
      <c r="DU35" s="719"/>
      <c r="DV35" s="720"/>
      <c r="DW35" s="688">
        <v>1.2</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443371</v>
      </c>
      <c r="S36" s="684"/>
      <c r="T36" s="684"/>
      <c r="U36" s="684"/>
      <c r="V36" s="684"/>
      <c r="W36" s="684"/>
      <c r="X36" s="684"/>
      <c r="Y36" s="685"/>
      <c r="Z36" s="686">
        <v>1.9</v>
      </c>
      <c r="AA36" s="686"/>
      <c r="AB36" s="686"/>
      <c r="AC36" s="686"/>
      <c r="AD36" s="687" t="s">
        <v>234</v>
      </c>
      <c r="AE36" s="687"/>
      <c r="AF36" s="687"/>
      <c r="AG36" s="687"/>
      <c r="AH36" s="687"/>
      <c r="AI36" s="687"/>
      <c r="AJ36" s="687"/>
      <c r="AK36" s="687"/>
      <c r="AL36" s="688" t="s">
        <v>228</v>
      </c>
      <c r="AM36" s="689"/>
      <c r="AN36" s="689"/>
      <c r="AO36" s="690"/>
      <c r="AP36" s="235"/>
      <c r="AQ36" s="757" t="s">
        <v>329</v>
      </c>
      <c r="AR36" s="758"/>
      <c r="AS36" s="758"/>
      <c r="AT36" s="758"/>
      <c r="AU36" s="758"/>
      <c r="AV36" s="758"/>
      <c r="AW36" s="758"/>
      <c r="AX36" s="758"/>
      <c r="AY36" s="759"/>
      <c r="AZ36" s="672">
        <v>2618573</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30223</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1753709</v>
      </c>
      <c r="CS36" s="684"/>
      <c r="CT36" s="684"/>
      <c r="CU36" s="684"/>
      <c r="CV36" s="684"/>
      <c r="CW36" s="684"/>
      <c r="CX36" s="684"/>
      <c r="CY36" s="685"/>
      <c r="CZ36" s="688">
        <v>8.1</v>
      </c>
      <c r="DA36" s="717"/>
      <c r="DB36" s="717"/>
      <c r="DC36" s="721"/>
      <c r="DD36" s="692">
        <v>1663346</v>
      </c>
      <c r="DE36" s="684"/>
      <c r="DF36" s="684"/>
      <c r="DG36" s="684"/>
      <c r="DH36" s="684"/>
      <c r="DI36" s="684"/>
      <c r="DJ36" s="684"/>
      <c r="DK36" s="685"/>
      <c r="DL36" s="692">
        <v>1535781</v>
      </c>
      <c r="DM36" s="684"/>
      <c r="DN36" s="684"/>
      <c r="DO36" s="684"/>
      <c r="DP36" s="684"/>
      <c r="DQ36" s="684"/>
      <c r="DR36" s="684"/>
      <c r="DS36" s="684"/>
      <c r="DT36" s="684"/>
      <c r="DU36" s="684"/>
      <c r="DV36" s="685"/>
      <c r="DW36" s="688">
        <v>10.9</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1395505</v>
      </c>
      <c r="S37" s="684"/>
      <c r="T37" s="684"/>
      <c r="U37" s="684"/>
      <c r="V37" s="684"/>
      <c r="W37" s="684"/>
      <c r="X37" s="684"/>
      <c r="Y37" s="685"/>
      <c r="Z37" s="686">
        <v>6</v>
      </c>
      <c r="AA37" s="686"/>
      <c r="AB37" s="686"/>
      <c r="AC37" s="686"/>
      <c r="AD37" s="687" t="s">
        <v>234</v>
      </c>
      <c r="AE37" s="687"/>
      <c r="AF37" s="687"/>
      <c r="AG37" s="687"/>
      <c r="AH37" s="687"/>
      <c r="AI37" s="687"/>
      <c r="AJ37" s="687"/>
      <c r="AK37" s="687"/>
      <c r="AL37" s="688" t="s">
        <v>228</v>
      </c>
      <c r="AM37" s="689"/>
      <c r="AN37" s="689"/>
      <c r="AO37" s="690"/>
      <c r="AQ37" s="761" t="s">
        <v>333</v>
      </c>
      <c r="AR37" s="762"/>
      <c r="AS37" s="762"/>
      <c r="AT37" s="762"/>
      <c r="AU37" s="762"/>
      <c r="AV37" s="762"/>
      <c r="AW37" s="762"/>
      <c r="AX37" s="762"/>
      <c r="AY37" s="763"/>
      <c r="AZ37" s="683">
        <v>512942</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-213714</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1019970</v>
      </c>
      <c r="CS37" s="719"/>
      <c r="CT37" s="719"/>
      <c r="CU37" s="719"/>
      <c r="CV37" s="719"/>
      <c r="CW37" s="719"/>
      <c r="CX37" s="719"/>
      <c r="CY37" s="720"/>
      <c r="CZ37" s="688">
        <v>4.7</v>
      </c>
      <c r="DA37" s="717"/>
      <c r="DB37" s="717"/>
      <c r="DC37" s="721"/>
      <c r="DD37" s="692">
        <v>1019970</v>
      </c>
      <c r="DE37" s="719"/>
      <c r="DF37" s="719"/>
      <c r="DG37" s="719"/>
      <c r="DH37" s="719"/>
      <c r="DI37" s="719"/>
      <c r="DJ37" s="719"/>
      <c r="DK37" s="720"/>
      <c r="DL37" s="692">
        <v>1019661</v>
      </c>
      <c r="DM37" s="719"/>
      <c r="DN37" s="719"/>
      <c r="DO37" s="719"/>
      <c r="DP37" s="719"/>
      <c r="DQ37" s="719"/>
      <c r="DR37" s="719"/>
      <c r="DS37" s="719"/>
      <c r="DT37" s="719"/>
      <c r="DU37" s="719"/>
      <c r="DV37" s="720"/>
      <c r="DW37" s="688">
        <v>7.2</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702978</v>
      </c>
      <c r="S38" s="684"/>
      <c r="T38" s="684"/>
      <c r="U38" s="684"/>
      <c r="V38" s="684"/>
      <c r="W38" s="684"/>
      <c r="X38" s="684"/>
      <c r="Y38" s="685"/>
      <c r="Z38" s="686">
        <v>3</v>
      </c>
      <c r="AA38" s="686"/>
      <c r="AB38" s="686"/>
      <c r="AC38" s="686"/>
      <c r="AD38" s="687">
        <v>968</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31600</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8220</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2613746</v>
      </c>
      <c r="CS38" s="684"/>
      <c r="CT38" s="684"/>
      <c r="CU38" s="684"/>
      <c r="CV38" s="684"/>
      <c r="CW38" s="684"/>
      <c r="CX38" s="684"/>
      <c r="CY38" s="685"/>
      <c r="CZ38" s="688">
        <v>12</v>
      </c>
      <c r="DA38" s="717"/>
      <c r="DB38" s="717"/>
      <c r="DC38" s="721"/>
      <c r="DD38" s="692">
        <v>2329993</v>
      </c>
      <c r="DE38" s="684"/>
      <c r="DF38" s="684"/>
      <c r="DG38" s="684"/>
      <c r="DH38" s="684"/>
      <c r="DI38" s="684"/>
      <c r="DJ38" s="684"/>
      <c r="DK38" s="685"/>
      <c r="DL38" s="692">
        <v>1484435</v>
      </c>
      <c r="DM38" s="684"/>
      <c r="DN38" s="684"/>
      <c r="DO38" s="684"/>
      <c r="DP38" s="684"/>
      <c r="DQ38" s="684"/>
      <c r="DR38" s="684"/>
      <c r="DS38" s="684"/>
      <c r="DT38" s="684"/>
      <c r="DU38" s="684"/>
      <c r="DV38" s="685"/>
      <c r="DW38" s="688">
        <v>10.5</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1601800</v>
      </c>
      <c r="S39" s="684"/>
      <c r="T39" s="684"/>
      <c r="U39" s="684"/>
      <c r="V39" s="684"/>
      <c r="W39" s="684"/>
      <c r="X39" s="684"/>
      <c r="Y39" s="685"/>
      <c r="Z39" s="686">
        <v>6.9</v>
      </c>
      <c r="AA39" s="686"/>
      <c r="AB39" s="686"/>
      <c r="AC39" s="686"/>
      <c r="AD39" s="687" t="s">
        <v>234</v>
      </c>
      <c r="AE39" s="687"/>
      <c r="AF39" s="687"/>
      <c r="AG39" s="687"/>
      <c r="AH39" s="687"/>
      <c r="AI39" s="687"/>
      <c r="AJ39" s="687"/>
      <c r="AK39" s="687"/>
      <c r="AL39" s="688" t="s">
        <v>228</v>
      </c>
      <c r="AM39" s="689"/>
      <c r="AN39" s="689"/>
      <c r="AO39" s="690"/>
      <c r="AQ39" s="761" t="s">
        <v>341</v>
      </c>
      <c r="AR39" s="762"/>
      <c r="AS39" s="762"/>
      <c r="AT39" s="762"/>
      <c r="AU39" s="762"/>
      <c r="AV39" s="762"/>
      <c r="AW39" s="762"/>
      <c r="AX39" s="762"/>
      <c r="AY39" s="763"/>
      <c r="AZ39" s="683">
        <v>4827</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12812</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1279949</v>
      </c>
      <c r="CS39" s="719"/>
      <c r="CT39" s="719"/>
      <c r="CU39" s="719"/>
      <c r="CV39" s="719"/>
      <c r="CW39" s="719"/>
      <c r="CX39" s="719"/>
      <c r="CY39" s="720"/>
      <c r="CZ39" s="688">
        <v>5.9</v>
      </c>
      <c r="DA39" s="717"/>
      <c r="DB39" s="717"/>
      <c r="DC39" s="721"/>
      <c r="DD39" s="692">
        <v>1278162</v>
      </c>
      <c r="DE39" s="719"/>
      <c r="DF39" s="719"/>
      <c r="DG39" s="719"/>
      <c r="DH39" s="719"/>
      <c r="DI39" s="719"/>
      <c r="DJ39" s="719"/>
      <c r="DK39" s="720"/>
      <c r="DL39" s="692" t="s">
        <v>234</v>
      </c>
      <c r="DM39" s="719"/>
      <c r="DN39" s="719"/>
      <c r="DO39" s="719"/>
      <c r="DP39" s="719"/>
      <c r="DQ39" s="719"/>
      <c r="DR39" s="719"/>
      <c r="DS39" s="719"/>
      <c r="DT39" s="719"/>
      <c r="DU39" s="719"/>
      <c r="DV39" s="720"/>
      <c r="DW39" s="688" t="s">
        <v>234</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228</v>
      </c>
      <c r="AA40" s="686"/>
      <c r="AB40" s="686"/>
      <c r="AC40" s="686"/>
      <c r="AD40" s="687" t="s">
        <v>145</v>
      </c>
      <c r="AE40" s="687"/>
      <c r="AF40" s="687"/>
      <c r="AG40" s="687"/>
      <c r="AH40" s="687"/>
      <c r="AI40" s="687"/>
      <c r="AJ40" s="687"/>
      <c r="AK40" s="687"/>
      <c r="AL40" s="688" t="s">
        <v>228</v>
      </c>
      <c r="AM40" s="689"/>
      <c r="AN40" s="689"/>
      <c r="AO40" s="690"/>
      <c r="AQ40" s="761" t="s">
        <v>345</v>
      </c>
      <c r="AR40" s="762"/>
      <c r="AS40" s="762"/>
      <c r="AT40" s="762"/>
      <c r="AU40" s="762"/>
      <c r="AV40" s="762"/>
      <c r="AW40" s="762"/>
      <c r="AX40" s="762"/>
      <c r="AY40" s="763"/>
      <c r="AZ40" s="683" t="s">
        <v>234</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101</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72280</v>
      </c>
      <c r="CS40" s="684"/>
      <c r="CT40" s="684"/>
      <c r="CU40" s="684"/>
      <c r="CV40" s="684"/>
      <c r="CW40" s="684"/>
      <c r="CX40" s="684"/>
      <c r="CY40" s="685"/>
      <c r="CZ40" s="688">
        <v>0.3</v>
      </c>
      <c r="DA40" s="717"/>
      <c r="DB40" s="717"/>
      <c r="DC40" s="721"/>
      <c r="DD40" s="692">
        <v>220</v>
      </c>
      <c r="DE40" s="684"/>
      <c r="DF40" s="684"/>
      <c r="DG40" s="684"/>
      <c r="DH40" s="684"/>
      <c r="DI40" s="684"/>
      <c r="DJ40" s="684"/>
      <c r="DK40" s="685"/>
      <c r="DL40" s="692">
        <v>220</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886700</v>
      </c>
      <c r="S41" s="684"/>
      <c r="T41" s="684"/>
      <c r="U41" s="684"/>
      <c r="V41" s="684"/>
      <c r="W41" s="684"/>
      <c r="X41" s="684"/>
      <c r="Y41" s="685"/>
      <c r="Z41" s="686">
        <v>3.8</v>
      </c>
      <c r="AA41" s="686"/>
      <c r="AB41" s="686"/>
      <c r="AC41" s="686"/>
      <c r="AD41" s="687" t="s">
        <v>228</v>
      </c>
      <c r="AE41" s="687"/>
      <c r="AF41" s="687"/>
      <c r="AG41" s="687"/>
      <c r="AH41" s="687"/>
      <c r="AI41" s="687"/>
      <c r="AJ41" s="687"/>
      <c r="AK41" s="687"/>
      <c r="AL41" s="688" t="s">
        <v>228</v>
      </c>
      <c r="AM41" s="689"/>
      <c r="AN41" s="689"/>
      <c r="AO41" s="690"/>
      <c r="AQ41" s="761" t="s">
        <v>350</v>
      </c>
      <c r="AR41" s="762"/>
      <c r="AS41" s="762"/>
      <c r="AT41" s="762"/>
      <c r="AU41" s="762"/>
      <c r="AV41" s="762"/>
      <c r="AW41" s="762"/>
      <c r="AX41" s="762"/>
      <c r="AY41" s="763"/>
      <c r="AZ41" s="683">
        <v>598690</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228</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234</v>
      </c>
      <c r="CS41" s="719"/>
      <c r="CT41" s="719"/>
      <c r="CU41" s="719"/>
      <c r="CV41" s="719"/>
      <c r="CW41" s="719"/>
      <c r="CX41" s="719"/>
      <c r="CY41" s="720"/>
      <c r="CZ41" s="688" t="s">
        <v>228</v>
      </c>
      <c r="DA41" s="717"/>
      <c r="DB41" s="717"/>
      <c r="DC41" s="721"/>
      <c r="DD41" s="692" t="s">
        <v>234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23281764</v>
      </c>
      <c r="S42" s="769"/>
      <c r="T42" s="769"/>
      <c r="U42" s="769"/>
      <c r="V42" s="769"/>
      <c r="W42" s="769"/>
      <c r="X42" s="769"/>
      <c r="Y42" s="777"/>
      <c r="Z42" s="778">
        <v>100</v>
      </c>
      <c r="AA42" s="778"/>
      <c r="AB42" s="778"/>
      <c r="AC42" s="778"/>
      <c r="AD42" s="779">
        <v>13190655</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1470514</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324</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2457382</v>
      </c>
      <c r="CS42" s="684"/>
      <c r="CT42" s="684"/>
      <c r="CU42" s="684"/>
      <c r="CV42" s="684"/>
      <c r="CW42" s="684"/>
      <c r="CX42" s="684"/>
      <c r="CY42" s="685"/>
      <c r="CZ42" s="688">
        <v>11.3</v>
      </c>
      <c r="DA42" s="689"/>
      <c r="DB42" s="689"/>
      <c r="DC42" s="701"/>
      <c r="DD42" s="692">
        <v>1086991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85639</v>
      </c>
      <c r="CS43" s="719"/>
      <c r="CT43" s="719"/>
      <c r="CU43" s="719"/>
      <c r="CV43" s="719"/>
      <c r="CW43" s="719"/>
      <c r="CX43" s="719"/>
      <c r="CY43" s="720"/>
      <c r="CZ43" s="688">
        <v>0.4</v>
      </c>
      <c r="DA43" s="717"/>
      <c r="DB43" s="717"/>
      <c r="DC43" s="721"/>
      <c r="DD43" s="692">
        <v>85639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2457382</v>
      </c>
      <c r="CS44" s="684"/>
      <c r="CT44" s="684"/>
      <c r="CU44" s="684"/>
      <c r="CV44" s="684"/>
      <c r="CW44" s="684"/>
      <c r="CX44" s="684"/>
      <c r="CY44" s="685"/>
      <c r="CZ44" s="688">
        <v>11.3</v>
      </c>
      <c r="DA44" s="689"/>
      <c r="DB44" s="689"/>
      <c r="DC44" s="701"/>
      <c r="DD44" s="692">
        <v>1086991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844297</v>
      </c>
      <c r="CS45" s="719"/>
      <c r="CT45" s="719"/>
      <c r="CU45" s="719"/>
      <c r="CV45" s="719"/>
      <c r="CW45" s="719"/>
      <c r="CX45" s="719"/>
      <c r="CY45" s="720"/>
      <c r="CZ45" s="688">
        <v>3.9</v>
      </c>
      <c r="DA45" s="717"/>
      <c r="DB45" s="717"/>
      <c r="DC45" s="721"/>
      <c r="DD45" s="692">
        <v>91629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1580264</v>
      </c>
      <c r="CS46" s="684"/>
      <c r="CT46" s="684"/>
      <c r="CU46" s="684"/>
      <c r="CV46" s="684"/>
      <c r="CW46" s="684"/>
      <c r="CX46" s="684"/>
      <c r="CY46" s="685"/>
      <c r="CZ46" s="688">
        <v>7.3</v>
      </c>
      <c r="DA46" s="689"/>
      <c r="DB46" s="689"/>
      <c r="DC46" s="701"/>
      <c r="DD46" s="692">
        <v>976541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t="s">
        <v>234</v>
      </c>
      <c r="CS47" s="719"/>
      <c r="CT47" s="719"/>
      <c r="CU47" s="719"/>
      <c r="CV47" s="719"/>
      <c r="CW47" s="719"/>
      <c r="CX47" s="719"/>
      <c r="CY47" s="720"/>
      <c r="CZ47" s="688" t="s">
        <v>234</v>
      </c>
      <c r="DA47" s="717"/>
      <c r="DB47" s="717"/>
      <c r="DC47" s="721"/>
      <c r="DD47" s="692" t="s">
        <v>234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234</v>
      </c>
      <c r="CS48" s="684"/>
      <c r="CT48" s="684"/>
      <c r="CU48" s="684"/>
      <c r="CV48" s="684"/>
      <c r="CW48" s="684"/>
      <c r="CX48" s="684"/>
      <c r="CY48" s="685"/>
      <c r="CZ48" s="688" t="s">
        <v>234</v>
      </c>
      <c r="DA48" s="689"/>
      <c r="DB48" s="689"/>
      <c r="DC48" s="701"/>
      <c r="DD48" s="692" t="s">
        <v>228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21755225</v>
      </c>
      <c r="CS49" s="754"/>
      <c r="CT49" s="754"/>
      <c r="CU49" s="754"/>
      <c r="CV49" s="754"/>
      <c r="CW49" s="754"/>
      <c r="CX49" s="754"/>
      <c r="CY49" s="785"/>
      <c r="CZ49" s="780">
        <v>100</v>
      </c>
      <c r="DA49" s="786"/>
      <c r="DB49" s="786"/>
      <c r="DC49" s="787"/>
      <c r="DD49" s="788">
        <v>15691060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vuX38BlRFp/g0g+c4eP9qDv+oE1kc4ang14qwKKEmAtpZyLgf6fZCVTl570Vkx7t4Uh5xHTj6vcJB3LELYjgxQ==" saltValue="QSrGlqo5L3WcLPVaFyziM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23254</v>
      </c>
      <c r="R7" s="819"/>
      <c r="S7" s="819"/>
      <c r="T7" s="819"/>
      <c r="U7" s="819"/>
      <c r="V7" s="819">
        <v>21738</v>
      </c>
      <c r="W7" s="819"/>
      <c r="X7" s="819"/>
      <c r="Y7" s="819"/>
      <c r="Z7" s="819"/>
      <c r="AA7" s="819">
        <v>1516</v>
      </c>
      <c r="AB7" s="819"/>
      <c r="AC7" s="819"/>
      <c r="AD7" s="819"/>
      <c r="AE7" s="820"/>
      <c r="AF7" s="821">
        <v>1415</v>
      </c>
      <c r="AG7" s="822"/>
      <c r="AH7" s="822"/>
      <c r="AI7" s="822"/>
      <c r="AJ7" s="823"/>
      <c r="AK7" s="858">
        <v>438</v>
      </c>
      <c r="AL7" s="859"/>
      <c r="AM7" s="859"/>
      <c r="AN7" s="859"/>
      <c r="AO7" s="859"/>
      <c r="AP7" s="859">
        <v>14165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579</v>
      </c>
      <c r="BT7" s="863"/>
      <c r="BU7" s="863"/>
      <c r="BV7" s="863"/>
      <c r="BW7" s="863"/>
      <c r="BX7" s="863"/>
      <c r="BY7" s="863"/>
      <c r="BZ7" s="863"/>
      <c r="CA7" s="863"/>
      <c r="CB7" s="863"/>
      <c r="CC7" s="863"/>
      <c r="CD7" s="863"/>
      <c r="CE7" s="863"/>
      <c r="CF7" s="863"/>
      <c r="CG7" s="864"/>
      <c r="CH7" s="855">
        <v>0</v>
      </c>
      <c r="CI7" s="856"/>
      <c r="CJ7" s="856"/>
      <c r="CK7" s="856"/>
      <c r="CL7" s="857"/>
      <c r="CM7" s="855">
        <v>25</v>
      </c>
      <c r="CN7" s="856"/>
      <c r="CO7" s="856"/>
      <c r="CP7" s="856"/>
      <c r="CQ7" s="857"/>
      <c r="CR7" s="855">
        <v>10</v>
      </c>
      <c r="CS7" s="856"/>
      <c r="CT7" s="856"/>
      <c r="CU7" s="856"/>
      <c r="CV7" s="857"/>
      <c r="CW7" s="855" t="s">
        <v>580</v>
      </c>
      <c r="CX7" s="856"/>
      <c r="CY7" s="856"/>
      <c r="CZ7" s="856"/>
      <c r="DA7" s="857"/>
      <c r="DB7" s="855" t="s">
        <v>580</v>
      </c>
      <c r="DC7" s="856"/>
      <c r="DD7" s="856"/>
      <c r="DE7" s="856"/>
      <c r="DF7" s="857"/>
      <c r="DG7" s="855">
        <v>20</v>
      </c>
      <c r="DH7" s="856"/>
      <c r="DI7" s="856"/>
      <c r="DJ7" s="856"/>
      <c r="DK7" s="857"/>
      <c r="DL7" s="855" t="s">
        <v>580</v>
      </c>
      <c r="DM7" s="856"/>
      <c r="DN7" s="856"/>
      <c r="DO7" s="856"/>
      <c r="DP7" s="857"/>
      <c r="DQ7" s="855" t="s">
        <v>580</v>
      </c>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1</v>
      </c>
      <c r="R8" s="843"/>
      <c r="S8" s="843"/>
      <c r="T8" s="843"/>
      <c r="U8" s="843"/>
      <c r="V8" s="843">
        <v>1</v>
      </c>
      <c r="W8" s="843"/>
      <c r="X8" s="843"/>
      <c r="Y8" s="843"/>
      <c r="Z8" s="843"/>
      <c r="AA8" s="843" t="s">
        <v>580</v>
      </c>
      <c r="AB8" s="843"/>
      <c r="AC8" s="843"/>
      <c r="AD8" s="843"/>
      <c r="AE8" s="844"/>
      <c r="AF8" s="845" t="s">
        <v>234</v>
      </c>
      <c r="AG8" s="846"/>
      <c r="AH8" s="846"/>
      <c r="AI8" s="846"/>
      <c r="AJ8" s="847"/>
      <c r="AK8" s="848" t="s">
        <v>580</v>
      </c>
      <c r="AL8" s="849"/>
      <c r="AM8" s="849"/>
      <c r="AN8" s="849"/>
      <c r="AO8" s="849"/>
      <c r="AP8" s="849" t="s">
        <v>581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391</v>
      </c>
      <c r="C9" s="840"/>
      <c r="D9" s="840"/>
      <c r="E9" s="840"/>
      <c r="F9" s="840"/>
      <c r="G9" s="840"/>
      <c r="H9" s="840"/>
      <c r="I9" s="840"/>
      <c r="J9" s="840"/>
      <c r="K9" s="840"/>
      <c r="L9" s="840"/>
      <c r="M9" s="840"/>
      <c r="N9" s="840"/>
      <c r="O9" s="840"/>
      <c r="P9" s="841"/>
      <c r="Q9" s="842">
        <v>28</v>
      </c>
      <c r="R9" s="843"/>
      <c r="S9" s="843"/>
      <c r="T9" s="843"/>
      <c r="U9" s="843"/>
      <c r="V9" s="843">
        <v>18</v>
      </c>
      <c r="W9" s="843"/>
      <c r="X9" s="843"/>
      <c r="Y9" s="843"/>
      <c r="Z9" s="843"/>
      <c r="AA9" s="843">
        <v>10</v>
      </c>
      <c r="AB9" s="843"/>
      <c r="AC9" s="843"/>
      <c r="AD9" s="843"/>
      <c r="AE9" s="844"/>
      <c r="AF9" s="845">
        <v>10</v>
      </c>
      <c r="AG9" s="846"/>
      <c r="AH9" s="846"/>
      <c r="AI9" s="846"/>
      <c r="AJ9" s="847"/>
      <c r="AK9" s="848" t="s">
        <v>582</v>
      </c>
      <c r="AL9" s="849"/>
      <c r="AM9" s="849"/>
      <c r="AN9" s="849"/>
      <c r="AO9" s="849"/>
      <c r="AP9" s="849">
        <v>57</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23282</v>
      </c>
      <c r="R23" s="878"/>
      <c r="S23" s="878"/>
      <c r="T23" s="878"/>
      <c r="U23" s="878"/>
      <c r="V23" s="878">
        <v>21755</v>
      </c>
      <c r="W23" s="878"/>
      <c r="X23" s="878"/>
      <c r="Y23" s="878"/>
      <c r="Z23" s="878"/>
      <c r="AA23" s="878">
        <v>1527</v>
      </c>
      <c r="AB23" s="878"/>
      <c r="AC23" s="878"/>
      <c r="AD23" s="878"/>
      <c r="AE23" s="879"/>
      <c r="AF23" s="880">
        <v>1426</v>
      </c>
      <c r="AG23" s="878"/>
      <c r="AH23" s="878"/>
      <c r="AI23" s="878"/>
      <c r="AJ23" s="881"/>
      <c r="AK23" s="882"/>
      <c r="AL23" s="883"/>
      <c r="AM23" s="883"/>
      <c r="AN23" s="883"/>
      <c r="AO23" s="883"/>
      <c r="AP23" s="878">
        <v>14222</v>
      </c>
      <c r="AQ23" s="878"/>
      <c r="AR23" s="878"/>
      <c r="AS23" s="878"/>
      <c r="AT23" s="878"/>
      <c r="AU23" s="884"/>
      <c r="AV23" s="884"/>
      <c r="AW23" s="884"/>
      <c r="AX23" s="884"/>
      <c r="AY23" s="885"/>
      <c r="AZ23" s="893" t="s">
        <v>234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6196</v>
      </c>
      <c r="R28" s="907"/>
      <c r="S28" s="907"/>
      <c r="T28" s="907"/>
      <c r="U28" s="907"/>
      <c r="V28" s="907">
        <v>6166</v>
      </c>
      <c r="W28" s="907"/>
      <c r="X28" s="907"/>
      <c r="Y28" s="907"/>
      <c r="Z28" s="907"/>
      <c r="AA28" s="907">
        <v>30</v>
      </c>
      <c r="AB28" s="907"/>
      <c r="AC28" s="907"/>
      <c r="AD28" s="907"/>
      <c r="AE28" s="908"/>
      <c r="AF28" s="909">
        <v>30</v>
      </c>
      <c r="AG28" s="907"/>
      <c r="AH28" s="907"/>
      <c r="AI28" s="907"/>
      <c r="AJ28" s="910"/>
      <c r="AK28" s="911">
        <v>599</v>
      </c>
      <c r="AL28" s="902"/>
      <c r="AM28" s="902"/>
      <c r="AN28" s="902"/>
      <c r="AO28" s="902"/>
      <c r="AP28" s="902" t="s">
        <v>580</v>
      </c>
      <c r="AQ28" s="902"/>
      <c r="AR28" s="902"/>
      <c r="AS28" s="902"/>
      <c r="AT28" s="902"/>
      <c r="AU28" s="902" t="s">
        <v>580</v>
      </c>
      <c r="AV28" s="902"/>
      <c r="AW28" s="902"/>
      <c r="AX28" s="902"/>
      <c r="AY28" s="902"/>
      <c r="AZ28" s="903" t="s">
        <v>580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4840</v>
      </c>
      <c r="R29" s="843"/>
      <c r="S29" s="843"/>
      <c r="T29" s="843"/>
      <c r="U29" s="843"/>
      <c r="V29" s="843">
        <v>4702</v>
      </c>
      <c r="W29" s="843"/>
      <c r="X29" s="843"/>
      <c r="Y29" s="843"/>
      <c r="Z29" s="843"/>
      <c r="AA29" s="843">
        <v>138</v>
      </c>
      <c r="AB29" s="843"/>
      <c r="AC29" s="843"/>
      <c r="AD29" s="843"/>
      <c r="AE29" s="844"/>
      <c r="AF29" s="845">
        <v>138</v>
      </c>
      <c r="AG29" s="846"/>
      <c r="AH29" s="846"/>
      <c r="AI29" s="846"/>
      <c r="AJ29" s="847"/>
      <c r="AK29" s="914">
        <v>707</v>
      </c>
      <c r="AL29" s="915"/>
      <c r="AM29" s="915"/>
      <c r="AN29" s="915"/>
      <c r="AO29" s="915"/>
      <c r="AP29" s="915" t="s">
        <v>583</v>
      </c>
      <c r="AQ29" s="915"/>
      <c r="AR29" s="915"/>
      <c r="AS29" s="915"/>
      <c r="AT29" s="915"/>
      <c r="AU29" s="915" t="s">
        <v>580</v>
      </c>
      <c r="AV29" s="915"/>
      <c r="AW29" s="915"/>
      <c r="AX29" s="915"/>
      <c r="AY29" s="915"/>
      <c r="AZ29" s="916" t="s">
        <v>580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976</v>
      </c>
      <c r="R30" s="843"/>
      <c r="S30" s="843"/>
      <c r="T30" s="843"/>
      <c r="U30" s="843"/>
      <c r="V30" s="843">
        <v>973</v>
      </c>
      <c r="W30" s="843"/>
      <c r="X30" s="843"/>
      <c r="Y30" s="843"/>
      <c r="Z30" s="843"/>
      <c r="AA30" s="843">
        <v>3</v>
      </c>
      <c r="AB30" s="843"/>
      <c r="AC30" s="843"/>
      <c r="AD30" s="843"/>
      <c r="AE30" s="844"/>
      <c r="AF30" s="845">
        <v>3</v>
      </c>
      <c r="AG30" s="846"/>
      <c r="AH30" s="846"/>
      <c r="AI30" s="846"/>
      <c r="AJ30" s="847"/>
      <c r="AK30" s="914">
        <v>133</v>
      </c>
      <c r="AL30" s="915"/>
      <c r="AM30" s="915"/>
      <c r="AN30" s="915"/>
      <c r="AO30" s="915"/>
      <c r="AP30" s="915" t="s">
        <v>580</v>
      </c>
      <c r="AQ30" s="915"/>
      <c r="AR30" s="915"/>
      <c r="AS30" s="915"/>
      <c r="AT30" s="915"/>
      <c r="AU30" s="915" t="s">
        <v>580</v>
      </c>
      <c r="AV30" s="915"/>
      <c r="AW30" s="915"/>
      <c r="AX30" s="915"/>
      <c r="AY30" s="915"/>
      <c r="AZ30" s="916" t="s">
        <v>580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53</v>
      </c>
      <c r="R31" s="843"/>
      <c r="S31" s="843"/>
      <c r="T31" s="843"/>
      <c r="U31" s="843"/>
      <c r="V31" s="843">
        <v>50</v>
      </c>
      <c r="W31" s="843"/>
      <c r="X31" s="843"/>
      <c r="Y31" s="843"/>
      <c r="Z31" s="843"/>
      <c r="AA31" s="843">
        <v>3</v>
      </c>
      <c r="AB31" s="843"/>
      <c r="AC31" s="843"/>
      <c r="AD31" s="843"/>
      <c r="AE31" s="844"/>
      <c r="AF31" s="845">
        <v>3</v>
      </c>
      <c r="AG31" s="846"/>
      <c r="AH31" s="846"/>
      <c r="AI31" s="846"/>
      <c r="AJ31" s="847"/>
      <c r="AK31" s="914">
        <v>32</v>
      </c>
      <c r="AL31" s="915"/>
      <c r="AM31" s="915"/>
      <c r="AN31" s="915"/>
      <c r="AO31" s="915"/>
      <c r="AP31" s="915">
        <v>26</v>
      </c>
      <c r="AQ31" s="915"/>
      <c r="AR31" s="915"/>
      <c r="AS31" s="915"/>
      <c r="AT31" s="915"/>
      <c r="AU31" s="915">
        <v>19</v>
      </c>
      <c r="AV31" s="915"/>
      <c r="AW31" s="915"/>
      <c r="AX31" s="915"/>
      <c r="AY31" s="915"/>
      <c r="AZ31" s="916" t="s">
        <v>580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1529</v>
      </c>
      <c r="R32" s="843"/>
      <c r="S32" s="843"/>
      <c r="T32" s="843"/>
      <c r="U32" s="843"/>
      <c r="V32" s="843">
        <v>1353</v>
      </c>
      <c r="W32" s="843"/>
      <c r="X32" s="843"/>
      <c r="Y32" s="843"/>
      <c r="Z32" s="843"/>
      <c r="AA32" s="843">
        <v>177</v>
      </c>
      <c r="AB32" s="843"/>
      <c r="AC32" s="843"/>
      <c r="AD32" s="843"/>
      <c r="AE32" s="844"/>
      <c r="AF32" s="845">
        <v>177</v>
      </c>
      <c r="AG32" s="846"/>
      <c r="AH32" s="846"/>
      <c r="AI32" s="846"/>
      <c r="AJ32" s="847"/>
      <c r="AK32" s="914">
        <v>513</v>
      </c>
      <c r="AL32" s="915"/>
      <c r="AM32" s="915"/>
      <c r="AN32" s="915"/>
      <c r="AO32" s="915"/>
      <c r="AP32" s="915">
        <v>4909</v>
      </c>
      <c r="AQ32" s="915"/>
      <c r="AR32" s="915"/>
      <c r="AS32" s="915"/>
      <c r="AT32" s="915"/>
      <c r="AU32" s="915">
        <v>3422</v>
      </c>
      <c r="AV32" s="915"/>
      <c r="AW32" s="915"/>
      <c r="AX32" s="915"/>
      <c r="AY32" s="915"/>
      <c r="AZ32" s="916" t="s">
        <v>584</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126</v>
      </c>
      <c r="R33" s="843"/>
      <c r="S33" s="843"/>
      <c r="T33" s="843"/>
      <c r="U33" s="843"/>
      <c r="V33" s="843">
        <v>77</v>
      </c>
      <c r="W33" s="843"/>
      <c r="X33" s="843"/>
      <c r="Y33" s="843"/>
      <c r="Z33" s="843"/>
      <c r="AA33" s="843">
        <v>49</v>
      </c>
      <c r="AB33" s="843"/>
      <c r="AC33" s="843"/>
      <c r="AD33" s="843"/>
      <c r="AE33" s="844"/>
      <c r="AF33" s="845">
        <v>49</v>
      </c>
      <c r="AG33" s="846"/>
      <c r="AH33" s="846"/>
      <c r="AI33" s="846"/>
      <c r="AJ33" s="847"/>
      <c r="AK33" s="914" t="s">
        <v>585</v>
      </c>
      <c r="AL33" s="915"/>
      <c r="AM33" s="915"/>
      <c r="AN33" s="915"/>
      <c r="AO33" s="915"/>
      <c r="AP33" s="915">
        <v>100</v>
      </c>
      <c r="AQ33" s="915"/>
      <c r="AR33" s="915"/>
      <c r="AS33" s="915"/>
      <c r="AT33" s="915"/>
      <c r="AU33" s="915" t="s">
        <v>580</v>
      </c>
      <c r="AV33" s="915"/>
      <c r="AW33" s="915"/>
      <c r="AX33" s="915"/>
      <c r="AY33" s="915"/>
      <c r="AZ33" s="916" t="s">
        <v>585</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77</v>
      </c>
      <c r="R34" s="843"/>
      <c r="S34" s="843"/>
      <c r="T34" s="843"/>
      <c r="U34" s="843"/>
      <c r="V34" s="843">
        <v>67</v>
      </c>
      <c r="W34" s="843"/>
      <c r="X34" s="843"/>
      <c r="Y34" s="843"/>
      <c r="Z34" s="843"/>
      <c r="AA34" s="843">
        <v>10</v>
      </c>
      <c r="AB34" s="843"/>
      <c r="AC34" s="843"/>
      <c r="AD34" s="843"/>
      <c r="AE34" s="844"/>
      <c r="AF34" s="845">
        <v>10</v>
      </c>
      <c r="AG34" s="846"/>
      <c r="AH34" s="846"/>
      <c r="AI34" s="846"/>
      <c r="AJ34" s="847"/>
      <c r="AK34" s="914" t="s">
        <v>585</v>
      </c>
      <c r="AL34" s="915"/>
      <c r="AM34" s="915"/>
      <c r="AN34" s="915"/>
      <c r="AO34" s="915"/>
      <c r="AP34" s="915">
        <v>397</v>
      </c>
      <c r="AQ34" s="915"/>
      <c r="AR34" s="915"/>
      <c r="AS34" s="915"/>
      <c r="AT34" s="915"/>
      <c r="AU34" s="915" t="s">
        <v>580</v>
      </c>
      <c r="AV34" s="915"/>
      <c r="AW34" s="915"/>
      <c r="AX34" s="915"/>
      <c r="AY34" s="915"/>
      <c r="AZ34" s="916" t="s">
        <v>585</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410</v>
      </c>
      <c r="AG63" s="926"/>
      <c r="AH63" s="926"/>
      <c r="AI63" s="926"/>
      <c r="AJ63" s="927"/>
      <c r="AK63" s="928"/>
      <c r="AL63" s="923"/>
      <c r="AM63" s="923"/>
      <c r="AN63" s="923"/>
      <c r="AO63" s="923"/>
      <c r="AP63" s="926">
        <f>SUM(AP28:AT62)</f>
        <v>5432</v>
      </c>
      <c r="AQ63" s="926"/>
      <c r="AR63" s="926"/>
      <c r="AS63" s="926"/>
      <c r="AT63" s="926"/>
      <c r="AU63" s="926">
        <f>SUM(AU28:AY62)</f>
        <v>3441</v>
      </c>
      <c r="AV63" s="926"/>
      <c r="AW63" s="926"/>
      <c r="AX63" s="926"/>
      <c r="AY63" s="926"/>
      <c r="AZ63" s="930"/>
      <c r="BA63" s="930"/>
      <c r="BB63" s="930"/>
      <c r="BC63" s="930"/>
      <c r="BD63" s="930"/>
      <c r="BE63" s="931"/>
      <c r="BF63" s="931"/>
      <c r="BG63" s="931"/>
      <c r="BH63" s="931"/>
      <c r="BI63" s="932"/>
      <c r="BJ63" s="933" t="s">
        <v>234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401</v>
      </c>
      <c r="AL66" s="825"/>
      <c r="AM66" s="825"/>
      <c r="AN66" s="825"/>
      <c r="AO66" s="826"/>
      <c r="AP66" s="801" t="s">
        <v>402</v>
      </c>
      <c r="AQ66" s="802"/>
      <c r="AR66" s="802"/>
      <c r="AS66" s="802"/>
      <c r="AT66" s="803"/>
      <c r="AU66" s="801" t="s">
        <v>423</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586</v>
      </c>
      <c r="C68" s="954"/>
      <c r="D68" s="954"/>
      <c r="E68" s="954"/>
      <c r="F68" s="954"/>
      <c r="G68" s="954"/>
      <c r="H68" s="954"/>
      <c r="I68" s="954"/>
      <c r="J68" s="954"/>
      <c r="K68" s="954"/>
      <c r="L68" s="954"/>
      <c r="M68" s="954"/>
      <c r="N68" s="954"/>
      <c r="O68" s="954"/>
      <c r="P68" s="955"/>
      <c r="Q68" s="956">
        <v>45</v>
      </c>
      <c r="R68" s="950"/>
      <c r="S68" s="950"/>
      <c r="T68" s="950"/>
      <c r="U68" s="950"/>
      <c r="V68" s="950">
        <v>35</v>
      </c>
      <c r="W68" s="950"/>
      <c r="X68" s="950"/>
      <c r="Y68" s="950"/>
      <c r="Z68" s="950"/>
      <c r="AA68" s="950">
        <v>10</v>
      </c>
      <c r="AB68" s="950"/>
      <c r="AC68" s="950"/>
      <c r="AD68" s="950"/>
      <c r="AE68" s="950"/>
      <c r="AF68" s="950">
        <v>10</v>
      </c>
      <c r="AG68" s="950"/>
      <c r="AH68" s="950"/>
      <c r="AI68" s="950"/>
      <c r="AJ68" s="950"/>
      <c r="AK68" s="950">
        <v>25</v>
      </c>
      <c r="AL68" s="950"/>
      <c r="AM68" s="950"/>
      <c r="AN68" s="950"/>
      <c r="AO68" s="950"/>
      <c r="AP68" s="950" t="s">
        <v>585</v>
      </c>
      <c r="AQ68" s="950"/>
      <c r="AR68" s="950"/>
      <c r="AS68" s="950"/>
      <c r="AT68" s="950"/>
      <c r="AU68" s="950" t="s">
        <v>595</v>
      </c>
      <c r="AV68" s="950"/>
      <c r="AW68" s="950"/>
      <c r="AX68" s="950"/>
      <c r="AY68" s="950"/>
      <c r="AZ68" s="951" t="s">
        <v>594</v>
      </c>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587</v>
      </c>
      <c r="C69" s="958"/>
      <c r="D69" s="958"/>
      <c r="E69" s="958"/>
      <c r="F69" s="958"/>
      <c r="G69" s="958"/>
      <c r="H69" s="958"/>
      <c r="I69" s="958"/>
      <c r="J69" s="958"/>
      <c r="K69" s="958"/>
      <c r="L69" s="958"/>
      <c r="M69" s="958"/>
      <c r="N69" s="958"/>
      <c r="O69" s="958"/>
      <c r="P69" s="959"/>
      <c r="Q69" s="960">
        <v>8143</v>
      </c>
      <c r="R69" s="915"/>
      <c r="S69" s="915"/>
      <c r="T69" s="915"/>
      <c r="U69" s="915"/>
      <c r="V69" s="915">
        <v>7203</v>
      </c>
      <c r="W69" s="915"/>
      <c r="X69" s="915"/>
      <c r="Y69" s="915"/>
      <c r="Z69" s="915"/>
      <c r="AA69" s="915">
        <v>939</v>
      </c>
      <c r="AB69" s="915"/>
      <c r="AC69" s="915"/>
      <c r="AD69" s="915"/>
      <c r="AE69" s="915"/>
      <c r="AF69" s="915">
        <v>939</v>
      </c>
      <c r="AG69" s="915"/>
      <c r="AH69" s="915"/>
      <c r="AI69" s="915"/>
      <c r="AJ69" s="915"/>
      <c r="AK69" s="915" t="s">
        <v>598</v>
      </c>
      <c r="AL69" s="915"/>
      <c r="AM69" s="915"/>
      <c r="AN69" s="915"/>
      <c r="AO69" s="915"/>
      <c r="AP69" s="915" t="s">
        <v>585</v>
      </c>
      <c r="AQ69" s="915"/>
      <c r="AR69" s="915"/>
      <c r="AS69" s="915"/>
      <c r="AT69" s="915"/>
      <c r="AU69" s="915" t="s">
        <v>585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588</v>
      </c>
      <c r="C70" s="958"/>
      <c r="D70" s="958"/>
      <c r="E70" s="958"/>
      <c r="F70" s="958"/>
      <c r="G70" s="958"/>
      <c r="H70" s="958"/>
      <c r="I70" s="958"/>
      <c r="J70" s="958"/>
      <c r="K70" s="958"/>
      <c r="L70" s="958"/>
      <c r="M70" s="958"/>
      <c r="N70" s="958"/>
      <c r="O70" s="958"/>
      <c r="P70" s="959"/>
      <c r="Q70" s="960">
        <v>2549</v>
      </c>
      <c r="R70" s="915"/>
      <c r="S70" s="915"/>
      <c r="T70" s="915"/>
      <c r="U70" s="915"/>
      <c r="V70" s="915">
        <v>2485</v>
      </c>
      <c r="W70" s="915"/>
      <c r="X70" s="915"/>
      <c r="Y70" s="915"/>
      <c r="Z70" s="915"/>
      <c r="AA70" s="915">
        <v>64</v>
      </c>
      <c r="AB70" s="915"/>
      <c r="AC70" s="915"/>
      <c r="AD70" s="915"/>
      <c r="AE70" s="915"/>
      <c r="AF70" s="915">
        <v>64</v>
      </c>
      <c r="AG70" s="915"/>
      <c r="AH70" s="915"/>
      <c r="AI70" s="915"/>
      <c r="AJ70" s="915"/>
      <c r="AK70" s="915" t="s">
        <v>596</v>
      </c>
      <c r="AL70" s="915"/>
      <c r="AM70" s="915"/>
      <c r="AN70" s="915"/>
      <c r="AO70" s="915"/>
      <c r="AP70" s="915">
        <v>11650</v>
      </c>
      <c r="AQ70" s="915"/>
      <c r="AR70" s="915"/>
      <c r="AS70" s="915"/>
      <c r="AT70" s="915"/>
      <c r="AU70" s="915">
        <v>3252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589</v>
      </c>
      <c r="C71" s="958"/>
      <c r="D71" s="958"/>
      <c r="E71" s="958"/>
      <c r="F71" s="958"/>
      <c r="G71" s="958"/>
      <c r="H71" s="958"/>
      <c r="I71" s="958"/>
      <c r="J71" s="958"/>
      <c r="K71" s="958"/>
      <c r="L71" s="958"/>
      <c r="M71" s="958"/>
      <c r="N71" s="958"/>
      <c r="O71" s="958"/>
      <c r="P71" s="959"/>
      <c r="Q71" s="960">
        <v>7073</v>
      </c>
      <c r="R71" s="915"/>
      <c r="S71" s="915"/>
      <c r="T71" s="915"/>
      <c r="U71" s="915"/>
      <c r="V71" s="915">
        <v>5964</v>
      </c>
      <c r="W71" s="915"/>
      <c r="X71" s="915"/>
      <c r="Y71" s="915"/>
      <c r="Z71" s="915"/>
      <c r="AA71" s="915">
        <v>1109</v>
      </c>
      <c r="AB71" s="915"/>
      <c r="AC71" s="915"/>
      <c r="AD71" s="915"/>
      <c r="AE71" s="915"/>
      <c r="AF71" s="915">
        <v>3459</v>
      </c>
      <c r="AG71" s="915"/>
      <c r="AH71" s="915"/>
      <c r="AI71" s="915"/>
      <c r="AJ71" s="915"/>
      <c r="AK71" s="915" t="s">
        <v>606</v>
      </c>
      <c r="AL71" s="915"/>
      <c r="AM71" s="915"/>
      <c r="AN71" s="915"/>
      <c r="AO71" s="915"/>
      <c r="AP71" s="915">
        <v>1829</v>
      </c>
      <c r="AQ71" s="915"/>
      <c r="AR71" s="915"/>
      <c r="AS71" s="915"/>
      <c r="AT71" s="915"/>
      <c r="AU71" s="915" t="s">
        <v>585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590</v>
      </c>
      <c r="C72" s="958"/>
      <c r="D72" s="958"/>
      <c r="E72" s="958"/>
      <c r="F72" s="958"/>
      <c r="G72" s="958"/>
      <c r="H72" s="958"/>
      <c r="I72" s="958"/>
      <c r="J72" s="958"/>
      <c r="K72" s="958"/>
      <c r="L72" s="958"/>
      <c r="M72" s="958"/>
      <c r="N72" s="958"/>
      <c r="O72" s="958"/>
      <c r="P72" s="959"/>
      <c r="Q72" s="960">
        <v>1637</v>
      </c>
      <c r="R72" s="915"/>
      <c r="S72" s="915"/>
      <c r="T72" s="915"/>
      <c r="U72" s="915"/>
      <c r="V72" s="915">
        <v>1542</v>
      </c>
      <c r="W72" s="915"/>
      <c r="X72" s="915"/>
      <c r="Y72" s="915"/>
      <c r="Z72" s="915"/>
      <c r="AA72" s="915">
        <v>95</v>
      </c>
      <c r="AB72" s="915"/>
      <c r="AC72" s="915"/>
      <c r="AD72" s="915"/>
      <c r="AE72" s="915"/>
      <c r="AF72" s="915">
        <v>95</v>
      </c>
      <c r="AG72" s="915"/>
      <c r="AH72" s="915"/>
      <c r="AI72" s="915"/>
      <c r="AJ72" s="915"/>
      <c r="AK72" s="915" t="s">
        <v>585</v>
      </c>
      <c r="AL72" s="915"/>
      <c r="AM72" s="915"/>
      <c r="AN72" s="915"/>
      <c r="AO72" s="915"/>
      <c r="AP72" s="915" t="s">
        <v>595</v>
      </c>
      <c r="AQ72" s="915"/>
      <c r="AR72" s="915"/>
      <c r="AS72" s="915"/>
      <c r="AT72" s="915"/>
      <c r="AU72" s="915" t="s">
        <v>585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591</v>
      </c>
      <c r="C73" s="958"/>
      <c r="D73" s="958"/>
      <c r="E73" s="958"/>
      <c r="F73" s="958"/>
      <c r="G73" s="958"/>
      <c r="H73" s="958"/>
      <c r="I73" s="958"/>
      <c r="J73" s="958"/>
      <c r="K73" s="958"/>
      <c r="L73" s="958"/>
      <c r="M73" s="958"/>
      <c r="N73" s="958"/>
      <c r="O73" s="958"/>
      <c r="P73" s="959"/>
      <c r="Q73" s="960">
        <v>878811</v>
      </c>
      <c r="R73" s="915"/>
      <c r="S73" s="915"/>
      <c r="T73" s="915"/>
      <c r="U73" s="915"/>
      <c r="V73" s="915">
        <v>858109</v>
      </c>
      <c r="W73" s="915"/>
      <c r="X73" s="915"/>
      <c r="Y73" s="915"/>
      <c r="Z73" s="915"/>
      <c r="AA73" s="915">
        <v>20702</v>
      </c>
      <c r="AB73" s="915"/>
      <c r="AC73" s="915"/>
      <c r="AD73" s="915"/>
      <c r="AE73" s="915"/>
      <c r="AF73" s="915">
        <v>20702</v>
      </c>
      <c r="AG73" s="915"/>
      <c r="AH73" s="915"/>
      <c r="AI73" s="915"/>
      <c r="AJ73" s="915"/>
      <c r="AK73" s="915">
        <v>1</v>
      </c>
      <c r="AL73" s="915"/>
      <c r="AM73" s="915"/>
      <c r="AN73" s="915"/>
      <c r="AO73" s="915"/>
      <c r="AP73" s="915" t="s">
        <v>585</v>
      </c>
      <c r="AQ73" s="915"/>
      <c r="AR73" s="915"/>
      <c r="AS73" s="915"/>
      <c r="AT73" s="915"/>
      <c r="AU73" s="915" t="s">
        <v>585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592</v>
      </c>
      <c r="C74" s="958"/>
      <c r="D74" s="958"/>
      <c r="E74" s="958"/>
      <c r="F74" s="958"/>
      <c r="G74" s="958"/>
      <c r="H74" s="958"/>
      <c r="I74" s="958"/>
      <c r="J74" s="958"/>
      <c r="K74" s="958"/>
      <c r="L74" s="958"/>
      <c r="M74" s="958"/>
      <c r="N74" s="958"/>
      <c r="O74" s="958"/>
      <c r="P74" s="959"/>
      <c r="Q74" s="960">
        <v>43405</v>
      </c>
      <c r="R74" s="915"/>
      <c r="S74" s="915"/>
      <c r="T74" s="915"/>
      <c r="U74" s="915"/>
      <c r="V74" s="915">
        <v>43405</v>
      </c>
      <c r="W74" s="915"/>
      <c r="X74" s="915"/>
      <c r="Y74" s="915"/>
      <c r="Z74" s="915"/>
      <c r="AA74" s="915" t="s">
        <v>597</v>
      </c>
      <c r="AB74" s="915"/>
      <c r="AC74" s="915"/>
      <c r="AD74" s="915"/>
      <c r="AE74" s="915"/>
      <c r="AF74" s="915" t="s">
        <v>585</v>
      </c>
      <c r="AG74" s="915"/>
      <c r="AH74" s="915"/>
      <c r="AI74" s="915"/>
      <c r="AJ74" s="915"/>
      <c r="AK74" s="915">
        <v>475</v>
      </c>
      <c r="AL74" s="915"/>
      <c r="AM74" s="915"/>
      <c r="AN74" s="915"/>
      <c r="AO74" s="915"/>
      <c r="AP74" s="915" t="s">
        <v>585</v>
      </c>
      <c r="AQ74" s="915"/>
      <c r="AR74" s="915"/>
      <c r="AS74" s="915"/>
      <c r="AT74" s="915"/>
      <c r="AU74" s="915" t="s">
        <v>585</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593</v>
      </c>
      <c r="C75" s="958"/>
      <c r="D75" s="958"/>
      <c r="E75" s="958"/>
      <c r="F75" s="958"/>
      <c r="G75" s="958"/>
      <c r="H75" s="958"/>
      <c r="I75" s="958"/>
      <c r="J75" s="958"/>
      <c r="K75" s="958"/>
      <c r="L75" s="958"/>
      <c r="M75" s="958"/>
      <c r="N75" s="958"/>
      <c r="O75" s="958"/>
      <c r="P75" s="959"/>
      <c r="Q75" s="963">
        <v>3857</v>
      </c>
      <c r="R75" s="964"/>
      <c r="S75" s="964"/>
      <c r="T75" s="964"/>
      <c r="U75" s="914"/>
      <c r="V75" s="965">
        <v>3798</v>
      </c>
      <c r="W75" s="964"/>
      <c r="X75" s="964"/>
      <c r="Y75" s="964"/>
      <c r="Z75" s="914"/>
      <c r="AA75" s="965">
        <v>59</v>
      </c>
      <c r="AB75" s="964"/>
      <c r="AC75" s="964"/>
      <c r="AD75" s="964"/>
      <c r="AE75" s="914"/>
      <c r="AF75" s="965">
        <v>59</v>
      </c>
      <c r="AG75" s="964"/>
      <c r="AH75" s="964"/>
      <c r="AI75" s="964"/>
      <c r="AJ75" s="914"/>
      <c r="AK75" s="965">
        <v>78</v>
      </c>
      <c r="AL75" s="964"/>
      <c r="AM75" s="964"/>
      <c r="AN75" s="964"/>
      <c r="AO75" s="914"/>
      <c r="AP75" s="965">
        <v>186</v>
      </c>
      <c r="AQ75" s="964"/>
      <c r="AR75" s="964"/>
      <c r="AS75" s="964"/>
      <c r="AT75" s="914"/>
      <c r="AU75" s="965" t="s">
        <v>585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SUM(AF68:AJ75)</f>
        <v>25328</v>
      </c>
      <c r="AG88" s="926"/>
      <c r="AH88" s="926"/>
      <c r="AI88" s="926"/>
      <c r="AJ88" s="926"/>
      <c r="AK88" s="923"/>
      <c r="AL88" s="923"/>
      <c r="AM88" s="923"/>
      <c r="AN88" s="923"/>
      <c r="AO88" s="923"/>
      <c r="AP88" s="926">
        <f>SUM(AP68:AT75)</f>
        <v>13665</v>
      </c>
      <c r="AQ88" s="926"/>
      <c r="AR88" s="926"/>
      <c r="AS88" s="926"/>
      <c r="AT88" s="926"/>
      <c r="AU88" s="926">
        <f>SUM(AU68:AY75)</f>
        <v>3252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v>
      </c>
      <c r="CS102" s="934"/>
      <c r="CT102" s="934"/>
      <c r="CU102" s="934"/>
      <c r="CV102" s="977"/>
      <c r="CW102" s="976"/>
      <c r="CX102" s="934"/>
      <c r="CY102" s="934"/>
      <c r="CZ102" s="934"/>
      <c r="DA102" s="977"/>
      <c r="DB102" s="976"/>
      <c r="DC102" s="934"/>
      <c r="DD102" s="934"/>
      <c r="DE102" s="934"/>
      <c r="DF102" s="977"/>
      <c r="DG102" s="976">
        <v>20</v>
      </c>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309</v>
      </c>
      <c r="AG109" s="979"/>
      <c r="AH109" s="979"/>
      <c r="AI109" s="979"/>
      <c r="AJ109" s="980"/>
      <c r="AK109" s="978" t="s">
        <v>308</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309</v>
      </c>
      <c r="BW109" s="979"/>
      <c r="BX109" s="979"/>
      <c r="BY109" s="979"/>
      <c r="BZ109" s="980"/>
      <c r="CA109" s="978" t="s">
        <v>308</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309</v>
      </c>
      <c r="DM109" s="979"/>
      <c r="DN109" s="979"/>
      <c r="DO109" s="979"/>
      <c r="DP109" s="980"/>
      <c r="DQ109" s="978" t="s">
        <v>308</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1229833</v>
      </c>
      <c r="AB110" s="986"/>
      <c r="AC110" s="986"/>
      <c r="AD110" s="986"/>
      <c r="AE110" s="987"/>
      <c r="AF110" s="988">
        <v>1269393</v>
      </c>
      <c r="AG110" s="986"/>
      <c r="AH110" s="986"/>
      <c r="AI110" s="986"/>
      <c r="AJ110" s="987"/>
      <c r="AK110" s="988">
        <v>1266497</v>
      </c>
      <c r="AL110" s="986"/>
      <c r="AM110" s="986"/>
      <c r="AN110" s="986"/>
      <c r="AO110" s="987"/>
      <c r="AP110" s="989">
        <v>10.199999999999999</v>
      </c>
      <c r="AQ110" s="990"/>
      <c r="AR110" s="990"/>
      <c r="AS110" s="990"/>
      <c r="AT110" s="991"/>
      <c r="AU110" s="992" t="s">
        <v>72</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13719744</v>
      </c>
      <c r="BR110" s="1021"/>
      <c r="BS110" s="1021"/>
      <c r="BT110" s="1021"/>
      <c r="BU110" s="1021"/>
      <c r="BV110" s="1021">
        <v>13819341</v>
      </c>
      <c r="BW110" s="1021"/>
      <c r="BX110" s="1021"/>
      <c r="BY110" s="1021"/>
      <c r="BZ110" s="1021"/>
      <c r="CA110" s="1021">
        <v>14221624</v>
      </c>
      <c r="CB110" s="1021"/>
      <c r="CC110" s="1021"/>
      <c r="CD110" s="1021"/>
      <c r="CE110" s="1021"/>
      <c r="CF110" s="1035">
        <v>114.9</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234</v>
      </c>
      <c r="DH110" s="1021"/>
      <c r="DI110" s="1021"/>
      <c r="DJ110" s="1021"/>
      <c r="DK110" s="1021"/>
      <c r="DL110" s="1021" t="s">
        <v>440</v>
      </c>
      <c r="DM110" s="1021"/>
      <c r="DN110" s="1021"/>
      <c r="DO110" s="1021"/>
      <c r="DP110" s="1021"/>
      <c r="DQ110" s="1021" t="s">
        <v>234</v>
      </c>
      <c r="DR110" s="1021"/>
      <c r="DS110" s="1021"/>
      <c r="DT110" s="1021"/>
      <c r="DU110" s="1021"/>
      <c r="DV110" s="1022" t="s">
        <v>440</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234</v>
      </c>
      <c r="AB111" s="1028"/>
      <c r="AC111" s="1028"/>
      <c r="AD111" s="1028"/>
      <c r="AE111" s="1029"/>
      <c r="AF111" s="1030" t="s">
        <v>234</v>
      </c>
      <c r="AG111" s="1028"/>
      <c r="AH111" s="1028"/>
      <c r="AI111" s="1028"/>
      <c r="AJ111" s="1029"/>
      <c r="AK111" s="1030" t="s">
        <v>234</v>
      </c>
      <c r="AL111" s="1028"/>
      <c r="AM111" s="1028"/>
      <c r="AN111" s="1028"/>
      <c r="AO111" s="1029"/>
      <c r="AP111" s="1031" t="s">
        <v>234</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v>19411</v>
      </c>
      <c r="BR111" s="1014"/>
      <c r="BS111" s="1014"/>
      <c r="BT111" s="1014"/>
      <c r="BU111" s="1014"/>
      <c r="BV111" s="1014">
        <v>19477</v>
      </c>
      <c r="BW111" s="1014"/>
      <c r="BX111" s="1014"/>
      <c r="BY111" s="1014"/>
      <c r="BZ111" s="1014"/>
      <c r="CA111" s="1014">
        <v>19541</v>
      </c>
      <c r="CB111" s="1014"/>
      <c r="CC111" s="1014"/>
      <c r="CD111" s="1014"/>
      <c r="CE111" s="1014"/>
      <c r="CF111" s="1008">
        <v>0.2</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440</v>
      </c>
      <c r="DH111" s="1014"/>
      <c r="DI111" s="1014"/>
      <c r="DJ111" s="1014"/>
      <c r="DK111" s="1014"/>
      <c r="DL111" s="1014" t="s">
        <v>440</v>
      </c>
      <c r="DM111" s="1014"/>
      <c r="DN111" s="1014"/>
      <c r="DO111" s="1014"/>
      <c r="DP111" s="1014"/>
      <c r="DQ111" s="1014" t="s">
        <v>440</v>
      </c>
      <c r="DR111" s="1014"/>
      <c r="DS111" s="1014"/>
      <c r="DT111" s="1014"/>
      <c r="DU111" s="1014"/>
      <c r="DV111" s="1015" t="s">
        <v>440</v>
      </c>
      <c r="DW111" s="1015"/>
      <c r="DX111" s="1015"/>
      <c r="DY111" s="1015"/>
      <c r="DZ111" s="1016"/>
    </row>
    <row r="112" spans="1:131" s="247"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440</v>
      </c>
      <c r="AG112" s="1053"/>
      <c r="AH112" s="1053"/>
      <c r="AI112" s="1053"/>
      <c r="AJ112" s="1054"/>
      <c r="AK112" s="1055" t="s">
        <v>440</v>
      </c>
      <c r="AL112" s="1053"/>
      <c r="AM112" s="1053"/>
      <c r="AN112" s="1053"/>
      <c r="AO112" s="1054"/>
      <c r="AP112" s="1056" t="s">
        <v>440</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4274050</v>
      </c>
      <c r="BR112" s="1014"/>
      <c r="BS112" s="1014"/>
      <c r="BT112" s="1014"/>
      <c r="BU112" s="1014"/>
      <c r="BV112" s="1014">
        <v>3888874</v>
      </c>
      <c r="BW112" s="1014"/>
      <c r="BX112" s="1014"/>
      <c r="BY112" s="1014"/>
      <c r="BZ112" s="1014"/>
      <c r="CA112" s="1014">
        <v>3440117</v>
      </c>
      <c r="CB112" s="1014"/>
      <c r="CC112" s="1014"/>
      <c r="CD112" s="1014"/>
      <c r="CE112" s="1014"/>
      <c r="CF112" s="1008">
        <v>27.8</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440</v>
      </c>
      <c r="DH112" s="1014"/>
      <c r="DI112" s="1014"/>
      <c r="DJ112" s="1014"/>
      <c r="DK112" s="1014"/>
      <c r="DL112" s="1014" t="s">
        <v>440</v>
      </c>
      <c r="DM112" s="1014"/>
      <c r="DN112" s="1014"/>
      <c r="DO112" s="1014"/>
      <c r="DP112" s="1014"/>
      <c r="DQ112" s="1014" t="s">
        <v>440</v>
      </c>
      <c r="DR112" s="1014"/>
      <c r="DS112" s="1014"/>
      <c r="DT112" s="1014"/>
      <c r="DU112" s="1014"/>
      <c r="DV112" s="1015" t="s">
        <v>440</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574262</v>
      </c>
      <c r="AB113" s="1028"/>
      <c r="AC113" s="1028"/>
      <c r="AD113" s="1028"/>
      <c r="AE113" s="1029"/>
      <c r="AF113" s="1030">
        <v>560235</v>
      </c>
      <c r="AG113" s="1028"/>
      <c r="AH113" s="1028"/>
      <c r="AI113" s="1028"/>
      <c r="AJ113" s="1029"/>
      <c r="AK113" s="1030">
        <v>478082</v>
      </c>
      <c r="AL113" s="1028"/>
      <c r="AM113" s="1028"/>
      <c r="AN113" s="1028"/>
      <c r="AO113" s="1029"/>
      <c r="AP113" s="1031">
        <v>3.9</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1283645</v>
      </c>
      <c r="BR113" s="1014"/>
      <c r="BS113" s="1014"/>
      <c r="BT113" s="1014"/>
      <c r="BU113" s="1014"/>
      <c r="BV113" s="1014">
        <v>3153972</v>
      </c>
      <c r="BW113" s="1014"/>
      <c r="BX113" s="1014"/>
      <c r="BY113" s="1014"/>
      <c r="BZ113" s="1014"/>
      <c r="CA113" s="1014">
        <v>3252065</v>
      </c>
      <c r="CB113" s="1014"/>
      <c r="CC113" s="1014"/>
      <c r="CD113" s="1014"/>
      <c r="CE113" s="1014"/>
      <c r="CF113" s="1008">
        <v>26.3</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440</v>
      </c>
      <c r="DH113" s="1053"/>
      <c r="DI113" s="1053"/>
      <c r="DJ113" s="1053"/>
      <c r="DK113" s="1054"/>
      <c r="DL113" s="1055" t="s">
        <v>440</v>
      </c>
      <c r="DM113" s="1053"/>
      <c r="DN113" s="1053"/>
      <c r="DO113" s="1053"/>
      <c r="DP113" s="1054"/>
      <c r="DQ113" s="1055" t="s">
        <v>440</v>
      </c>
      <c r="DR113" s="1053"/>
      <c r="DS113" s="1053"/>
      <c r="DT113" s="1053"/>
      <c r="DU113" s="1054"/>
      <c r="DV113" s="1056" t="s">
        <v>440</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27354</v>
      </c>
      <c r="AB114" s="1053"/>
      <c r="AC114" s="1053"/>
      <c r="AD114" s="1053"/>
      <c r="AE114" s="1054"/>
      <c r="AF114" s="1055">
        <v>36876</v>
      </c>
      <c r="AG114" s="1053"/>
      <c r="AH114" s="1053"/>
      <c r="AI114" s="1053"/>
      <c r="AJ114" s="1054"/>
      <c r="AK114" s="1055">
        <v>38732</v>
      </c>
      <c r="AL114" s="1053"/>
      <c r="AM114" s="1053"/>
      <c r="AN114" s="1053"/>
      <c r="AO114" s="1054"/>
      <c r="AP114" s="1056">
        <v>0.3</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2922107</v>
      </c>
      <c r="BR114" s="1014"/>
      <c r="BS114" s="1014"/>
      <c r="BT114" s="1014"/>
      <c r="BU114" s="1014"/>
      <c r="BV114" s="1014">
        <v>2384177</v>
      </c>
      <c r="BW114" s="1014"/>
      <c r="BX114" s="1014"/>
      <c r="BY114" s="1014"/>
      <c r="BZ114" s="1014"/>
      <c r="CA114" s="1014">
        <v>2363028</v>
      </c>
      <c r="CB114" s="1014"/>
      <c r="CC114" s="1014"/>
      <c r="CD114" s="1014"/>
      <c r="CE114" s="1014"/>
      <c r="CF114" s="1008">
        <v>19.100000000000001</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440</v>
      </c>
      <c r="DH114" s="1053"/>
      <c r="DI114" s="1053"/>
      <c r="DJ114" s="1053"/>
      <c r="DK114" s="1054"/>
      <c r="DL114" s="1055" t="s">
        <v>440</v>
      </c>
      <c r="DM114" s="1053"/>
      <c r="DN114" s="1053"/>
      <c r="DO114" s="1053"/>
      <c r="DP114" s="1054"/>
      <c r="DQ114" s="1055" t="s">
        <v>440</v>
      </c>
      <c r="DR114" s="1053"/>
      <c r="DS114" s="1053"/>
      <c r="DT114" s="1053"/>
      <c r="DU114" s="1054"/>
      <c r="DV114" s="1056" t="s">
        <v>440</v>
      </c>
      <c r="DW114" s="1057"/>
      <c r="DX114" s="1057"/>
      <c r="DY114" s="1057"/>
      <c r="DZ114" s="1058"/>
    </row>
    <row r="115" spans="1:130" s="247"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440</v>
      </c>
      <c r="AB115" s="1028"/>
      <c r="AC115" s="1028"/>
      <c r="AD115" s="1028"/>
      <c r="AE115" s="1029"/>
      <c r="AF115" s="1030" t="s">
        <v>440</v>
      </c>
      <c r="AG115" s="1028"/>
      <c r="AH115" s="1028"/>
      <c r="AI115" s="1028"/>
      <c r="AJ115" s="1029"/>
      <c r="AK115" s="1030" t="s">
        <v>440</v>
      </c>
      <c r="AL115" s="1028"/>
      <c r="AM115" s="1028"/>
      <c r="AN115" s="1028"/>
      <c r="AO115" s="1029"/>
      <c r="AP115" s="1031" t="s">
        <v>440</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440</v>
      </c>
      <c r="BR115" s="1014"/>
      <c r="BS115" s="1014"/>
      <c r="BT115" s="1014"/>
      <c r="BU115" s="1014"/>
      <c r="BV115" s="1014" t="s">
        <v>440</v>
      </c>
      <c r="BW115" s="1014"/>
      <c r="BX115" s="1014"/>
      <c r="BY115" s="1014"/>
      <c r="BZ115" s="1014"/>
      <c r="CA115" s="1014" t="s">
        <v>440</v>
      </c>
      <c r="CB115" s="1014"/>
      <c r="CC115" s="1014"/>
      <c r="CD115" s="1014"/>
      <c r="CE115" s="1014"/>
      <c r="CF115" s="1008" t="s">
        <v>440</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19411</v>
      </c>
      <c r="DH115" s="1053"/>
      <c r="DI115" s="1053"/>
      <c r="DJ115" s="1053"/>
      <c r="DK115" s="1054"/>
      <c r="DL115" s="1055">
        <v>19477</v>
      </c>
      <c r="DM115" s="1053"/>
      <c r="DN115" s="1053"/>
      <c r="DO115" s="1053"/>
      <c r="DP115" s="1054"/>
      <c r="DQ115" s="1055">
        <v>19541</v>
      </c>
      <c r="DR115" s="1053"/>
      <c r="DS115" s="1053"/>
      <c r="DT115" s="1053"/>
      <c r="DU115" s="1054"/>
      <c r="DV115" s="1056">
        <v>0.2</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440</v>
      </c>
      <c r="AB116" s="1053"/>
      <c r="AC116" s="1053"/>
      <c r="AD116" s="1053"/>
      <c r="AE116" s="1054"/>
      <c r="AF116" s="1055" t="s">
        <v>440</v>
      </c>
      <c r="AG116" s="1053"/>
      <c r="AH116" s="1053"/>
      <c r="AI116" s="1053"/>
      <c r="AJ116" s="1054"/>
      <c r="AK116" s="1055" t="s">
        <v>440</v>
      </c>
      <c r="AL116" s="1053"/>
      <c r="AM116" s="1053"/>
      <c r="AN116" s="1053"/>
      <c r="AO116" s="1054"/>
      <c r="AP116" s="1056" t="s">
        <v>440</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440</v>
      </c>
      <c r="BW116" s="1014"/>
      <c r="BX116" s="1014"/>
      <c r="BY116" s="1014"/>
      <c r="BZ116" s="1014"/>
      <c r="CA116" s="1014" t="s">
        <v>440</v>
      </c>
      <c r="CB116" s="1014"/>
      <c r="CC116" s="1014"/>
      <c r="CD116" s="1014"/>
      <c r="CE116" s="1014"/>
      <c r="CF116" s="1008" t="s">
        <v>440</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440</v>
      </c>
      <c r="DH116" s="1053"/>
      <c r="DI116" s="1053"/>
      <c r="DJ116" s="1053"/>
      <c r="DK116" s="1054"/>
      <c r="DL116" s="1055" t="s">
        <v>440</v>
      </c>
      <c r="DM116" s="1053"/>
      <c r="DN116" s="1053"/>
      <c r="DO116" s="1053"/>
      <c r="DP116" s="1054"/>
      <c r="DQ116" s="1055" t="s">
        <v>440</v>
      </c>
      <c r="DR116" s="1053"/>
      <c r="DS116" s="1053"/>
      <c r="DT116" s="1053"/>
      <c r="DU116" s="1054"/>
      <c r="DV116" s="1056" t="s">
        <v>440</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1831449</v>
      </c>
      <c r="AB117" s="1071"/>
      <c r="AC117" s="1071"/>
      <c r="AD117" s="1071"/>
      <c r="AE117" s="1072"/>
      <c r="AF117" s="1073">
        <v>1866504</v>
      </c>
      <c r="AG117" s="1071"/>
      <c r="AH117" s="1071"/>
      <c r="AI117" s="1071"/>
      <c r="AJ117" s="1072"/>
      <c r="AK117" s="1073">
        <v>1783311</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234</v>
      </c>
      <c r="BR117" s="1014"/>
      <c r="BS117" s="1014"/>
      <c r="BT117" s="1014"/>
      <c r="BU117" s="1014"/>
      <c r="BV117" s="1014" t="s">
        <v>234</v>
      </c>
      <c r="BW117" s="1014"/>
      <c r="BX117" s="1014"/>
      <c r="BY117" s="1014"/>
      <c r="BZ117" s="1014"/>
      <c r="CA117" s="1014" t="s">
        <v>234</v>
      </c>
      <c r="CB117" s="1014"/>
      <c r="CC117" s="1014"/>
      <c r="CD117" s="1014"/>
      <c r="CE117" s="1014"/>
      <c r="CF117" s="1008" t="s">
        <v>234</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234</v>
      </c>
      <c r="DH117" s="1053"/>
      <c r="DI117" s="1053"/>
      <c r="DJ117" s="1053"/>
      <c r="DK117" s="1054"/>
      <c r="DL117" s="1055" t="s">
        <v>234</v>
      </c>
      <c r="DM117" s="1053"/>
      <c r="DN117" s="1053"/>
      <c r="DO117" s="1053"/>
      <c r="DP117" s="1054"/>
      <c r="DQ117" s="1055" t="s">
        <v>463</v>
      </c>
      <c r="DR117" s="1053"/>
      <c r="DS117" s="1053"/>
      <c r="DT117" s="1053"/>
      <c r="DU117" s="1054"/>
      <c r="DV117" s="1056" t="s">
        <v>234</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309</v>
      </c>
      <c r="AG118" s="979"/>
      <c r="AH118" s="979"/>
      <c r="AI118" s="979"/>
      <c r="AJ118" s="980"/>
      <c r="AK118" s="978" t="s">
        <v>308</v>
      </c>
      <c r="AL118" s="979"/>
      <c r="AM118" s="979"/>
      <c r="AN118" s="979"/>
      <c r="AO118" s="980"/>
      <c r="AP118" s="1065" t="s">
        <v>434</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234</v>
      </c>
      <c r="BR118" s="1092"/>
      <c r="BS118" s="1092"/>
      <c r="BT118" s="1092"/>
      <c r="BU118" s="1092"/>
      <c r="BV118" s="1092" t="s">
        <v>234</v>
      </c>
      <c r="BW118" s="1092"/>
      <c r="BX118" s="1092"/>
      <c r="BY118" s="1092"/>
      <c r="BZ118" s="1092"/>
      <c r="CA118" s="1092" t="s">
        <v>234</v>
      </c>
      <c r="CB118" s="1092"/>
      <c r="CC118" s="1092"/>
      <c r="CD118" s="1092"/>
      <c r="CE118" s="1092"/>
      <c r="CF118" s="1008" t="s">
        <v>234</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463</v>
      </c>
      <c r="DH118" s="1053"/>
      <c r="DI118" s="1053"/>
      <c r="DJ118" s="1053"/>
      <c r="DK118" s="1054"/>
      <c r="DL118" s="1055" t="s">
        <v>463</v>
      </c>
      <c r="DM118" s="1053"/>
      <c r="DN118" s="1053"/>
      <c r="DO118" s="1053"/>
      <c r="DP118" s="1054"/>
      <c r="DQ118" s="1055" t="s">
        <v>463</v>
      </c>
      <c r="DR118" s="1053"/>
      <c r="DS118" s="1053"/>
      <c r="DT118" s="1053"/>
      <c r="DU118" s="1054"/>
      <c r="DV118" s="1056" t="s">
        <v>234</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234</v>
      </c>
      <c r="AB119" s="986"/>
      <c r="AC119" s="986"/>
      <c r="AD119" s="986"/>
      <c r="AE119" s="987"/>
      <c r="AF119" s="988" t="s">
        <v>234</v>
      </c>
      <c r="AG119" s="986"/>
      <c r="AH119" s="986"/>
      <c r="AI119" s="986"/>
      <c r="AJ119" s="987"/>
      <c r="AK119" s="988" t="s">
        <v>234</v>
      </c>
      <c r="AL119" s="986"/>
      <c r="AM119" s="986"/>
      <c r="AN119" s="986"/>
      <c r="AO119" s="987"/>
      <c r="AP119" s="989" t="s">
        <v>234</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466</v>
      </c>
      <c r="BP119" s="1100"/>
      <c r="BQ119" s="1091">
        <v>22218957</v>
      </c>
      <c r="BR119" s="1092"/>
      <c r="BS119" s="1092"/>
      <c r="BT119" s="1092"/>
      <c r="BU119" s="1092"/>
      <c r="BV119" s="1092">
        <v>23265841</v>
      </c>
      <c r="BW119" s="1092"/>
      <c r="BX119" s="1092"/>
      <c r="BY119" s="1092"/>
      <c r="BZ119" s="1092"/>
      <c r="CA119" s="1092">
        <v>23296375</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463</v>
      </c>
      <c r="DH119" s="1078"/>
      <c r="DI119" s="1078"/>
      <c r="DJ119" s="1078"/>
      <c r="DK119" s="1079"/>
      <c r="DL119" s="1077" t="s">
        <v>234</v>
      </c>
      <c r="DM119" s="1078"/>
      <c r="DN119" s="1078"/>
      <c r="DO119" s="1078"/>
      <c r="DP119" s="1079"/>
      <c r="DQ119" s="1077" t="s">
        <v>234</v>
      </c>
      <c r="DR119" s="1078"/>
      <c r="DS119" s="1078"/>
      <c r="DT119" s="1078"/>
      <c r="DU119" s="1079"/>
      <c r="DV119" s="1080" t="s">
        <v>234</v>
      </c>
      <c r="DW119" s="1081"/>
      <c r="DX119" s="1081"/>
      <c r="DY119" s="1081"/>
      <c r="DZ119" s="1082"/>
    </row>
    <row r="120" spans="1:130" s="247" customFormat="1" ht="26.25" customHeight="1" x14ac:dyDescent="0.15">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234</v>
      </c>
      <c r="AB120" s="1053"/>
      <c r="AC120" s="1053"/>
      <c r="AD120" s="1053"/>
      <c r="AE120" s="1054"/>
      <c r="AF120" s="1055" t="s">
        <v>463</v>
      </c>
      <c r="AG120" s="1053"/>
      <c r="AH120" s="1053"/>
      <c r="AI120" s="1053"/>
      <c r="AJ120" s="1054"/>
      <c r="AK120" s="1055" t="s">
        <v>463</v>
      </c>
      <c r="AL120" s="1053"/>
      <c r="AM120" s="1053"/>
      <c r="AN120" s="1053"/>
      <c r="AO120" s="1054"/>
      <c r="AP120" s="1056" t="s">
        <v>463</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6400376</v>
      </c>
      <c r="BR120" s="1021"/>
      <c r="BS120" s="1021"/>
      <c r="BT120" s="1021"/>
      <c r="BU120" s="1021"/>
      <c r="BV120" s="1021">
        <v>7086165</v>
      </c>
      <c r="BW120" s="1021"/>
      <c r="BX120" s="1021"/>
      <c r="BY120" s="1021"/>
      <c r="BZ120" s="1021"/>
      <c r="CA120" s="1021">
        <v>7951856</v>
      </c>
      <c r="CB120" s="1021"/>
      <c r="CC120" s="1021"/>
      <c r="CD120" s="1021"/>
      <c r="CE120" s="1021"/>
      <c r="CF120" s="1035">
        <v>64.2</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v>4195382</v>
      </c>
      <c r="DH120" s="1021"/>
      <c r="DI120" s="1021"/>
      <c r="DJ120" s="1021"/>
      <c r="DK120" s="1021"/>
      <c r="DL120" s="1021">
        <v>3844540</v>
      </c>
      <c r="DM120" s="1021"/>
      <c r="DN120" s="1021"/>
      <c r="DO120" s="1021"/>
      <c r="DP120" s="1021"/>
      <c r="DQ120" s="1021">
        <v>3421590</v>
      </c>
      <c r="DR120" s="1021"/>
      <c r="DS120" s="1021"/>
      <c r="DT120" s="1021"/>
      <c r="DU120" s="1021"/>
      <c r="DV120" s="1022">
        <v>27.6</v>
      </c>
      <c r="DW120" s="1022"/>
      <c r="DX120" s="1022"/>
      <c r="DY120" s="1022"/>
      <c r="DZ120" s="1023"/>
    </row>
    <row r="121" spans="1:130" s="247" customFormat="1" ht="26.25" customHeight="1" x14ac:dyDescent="0.15">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234</v>
      </c>
      <c r="AB121" s="1053"/>
      <c r="AC121" s="1053"/>
      <c r="AD121" s="1053"/>
      <c r="AE121" s="1054"/>
      <c r="AF121" s="1055" t="s">
        <v>234</v>
      </c>
      <c r="AG121" s="1053"/>
      <c r="AH121" s="1053"/>
      <c r="AI121" s="1053"/>
      <c r="AJ121" s="1054"/>
      <c r="AK121" s="1055" t="s">
        <v>463</v>
      </c>
      <c r="AL121" s="1053"/>
      <c r="AM121" s="1053"/>
      <c r="AN121" s="1053"/>
      <c r="AO121" s="1054"/>
      <c r="AP121" s="1056" t="s">
        <v>463</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2622206</v>
      </c>
      <c r="BR121" s="1014"/>
      <c r="BS121" s="1014"/>
      <c r="BT121" s="1014"/>
      <c r="BU121" s="1014"/>
      <c r="BV121" s="1014">
        <v>2443375</v>
      </c>
      <c r="BW121" s="1014"/>
      <c r="BX121" s="1014"/>
      <c r="BY121" s="1014"/>
      <c r="BZ121" s="1014"/>
      <c r="CA121" s="1014">
        <v>2491348</v>
      </c>
      <c r="CB121" s="1014"/>
      <c r="CC121" s="1014"/>
      <c r="CD121" s="1014"/>
      <c r="CE121" s="1014"/>
      <c r="CF121" s="1008">
        <v>20.100000000000001</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v>77833</v>
      </c>
      <c r="DH121" s="1014"/>
      <c r="DI121" s="1014"/>
      <c r="DJ121" s="1014"/>
      <c r="DK121" s="1014"/>
      <c r="DL121" s="1014">
        <v>44334</v>
      </c>
      <c r="DM121" s="1014"/>
      <c r="DN121" s="1014"/>
      <c r="DO121" s="1014"/>
      <c r="DP121" s="1014"/>
      <c r="DQ121" s="1014">
        <v>18527</v>
      </c>
      <c r="DR121" s="1014"/>
      <c r="DS121" s="1014"/>
      <c r="DT121" s="1014"/>
      <c r="DU121" s="1014"/>
      <c r="DV121" s="1015">
        <v>0.1</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234</v>
      </c>
      <c r="AB122" s="1053"/>
      <c r="AC122" s="1053"/>
      <c r="AD122" s="1053"/>
      <c r="AE122" s="1054"/>
      <c r="AF122" s="1055" t="s">
        <v>234</v>
      </c>
      <c r="AG122" s="1053"/>
      <c r="AH122" s="1053"/>
      <c r="AI122" s="1053"/>
      <c r="AJ122" s="1054"/>
      <c r="AK122" s="1055" t="s">
        <v>234</v>
      </c>
      <c r="AL122" s="1053"/>
      <c r="AM122" s="1053"/>
      <c r="AN122" s="1053"/>
      <c r="AO122" s="1054"/>
      <c r="AP122" s="1056" t="s">
        <v>234</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15736338</v>
      </c>
      <c r="BR122" s="1092"/>
      <c r="BS122" s="1092"/>
      <c r="BT122" s="1092"/>
      <c r="BU122" s="1092"/>
      <c r="BV122" s="1092">
        <v>16488218</v>
      </c>
      <c r="BW122" s="1092"/>
      <c r="BX122" s="1092"/>
      <c r="BY122" s="1092"/>
      <c r="BZ122" s="1092"/>
      <c r="CA122" s="1092">
        <v>16525315</v>
      </c>
      <c r="CB122" s="1092"/>
      <c r="CC122" s="1092"/>
      <c r="CD122" s="1092"/>
      <c r="CE122" s="1092"/>
      <c r="CF122" s="1112">
        <v>133.5</v>
      </c>
      <c r="CG122" s="1113"/>
      <c r="CH122" s="1113"/>
      <c r="CI122" s="1113"/>
      <c r="CJ122" s="1113"/>
      <c r="CK122" s="1104"/>
      <c r="CL122" s="1105"/>
      <c r="CM122" s="1105"/>
      <c r="CN122" s="1105"/>
      <c r="CO122" s="1106"/>
      <c r="CP122" s="1114" t="s">
        <v>406</v>
      </c>
      <c r="CQ122" s="1115"/>
      <c r="CR122" s="1115"/>
      <c r="CS122" s="1115"/>
      <c r="CT122" s="1115"/>
      <c r="CU122" s="1115"/>
      <c r="CV122" s="1115"/>
      <c r="CW122" s="1115"/>
      <c r="CX122" s="1115"/>
      <c r="CY122" s="1115"/>
      <c r="CZ122" s="1115"/>
      <c r="DA122" s="1115"/>
      <c r="DB122" s="1115"/>
      <c r="DC122" s="1115"/>
      <c r="DD122" s="1115"/>
      <c r="DE122" s="1115"/>
      <c r="DF122" s="1116"/>
      <c r="DG122" s="1013" t="s">
        <v>234</v>
      </c>
      <c r="DH122" s="1014"/>
      <c r="DI122" s="1014"/>
      <c r="DJ122" s="1014"/>
      <c r="DK122" s="1014"/>
      <c r="DL122" s="1014" t="s">
        <v>234</v>
      </c>
      <c r="DM122" s="1014"/>
      <c r="DN122" s="1014"/>
      <c r="DO122" s="1014"/>
      <c r="DP122" s="1014"/>
      <c r="DQ122" s="1014" t="s">
        <v>234</v>
      </c>
      <c r="DR122" s="1014"/>
      <c r="DS122" s="1014"/>
      <c r="DT122" s="1014"/>
      <c r="DU122" s="1014"/>
      <c r="DV122" s="1015" t="s">
        <v>234</v>
      </c>
      <c r="DW122" s="1015"/>
      <c r="DX122" s="1015"/>
      <c r="DY122" s="1015"/>
      <c r="DZ122" s="1016"/>
    </row>
    <row r="123" spans="1:130" s="247" customFormat="1" ht="26.25" customHeight="1" x14ac:dyDescent="0.15">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234</v>
      </c>
      <c r="AB123" s="1053"/>
      <c r="AC123" s="1053"/>
      <c r="AD123" s="1053"/>
      <c r="AE123" s="1054"/>
      <c r="AF123" s="1055" t="s">
        <v>234</v>
      </c>
      <c r="AG123" s="1053"/>
      <c r="AH123" s="1053"/>
      <c r="AI123" s="1053"/>
      <c r="AJ123" s="1054"/>
      <c r="AK123" s="1055" t="s">
        <v>463</v>
      </c>
      <c r="AL123" s="1053"/>
      <c r="AM123" s="1053"/>
      <c r="AN123" s="1053"/>
      <c r="AO123" s="1054"/>
      <c r="AP123" s="1056" t="s">
        <v>234</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476</v>
      </c>
      <c r="BP123" s="1100"/>
      <c r="BQ123" s="1159">
        <v>24758920</v>
      </c>
      <c r="BR123" s="1160"/>
      <c r="BS123" s="1160"/>
      <c r="BT123" s="1160"/>
      <c r="BU123" s="1160"/>
      <c r="BV123" s="1160">
        <v>26017758</v>
      </c>
      <c r="BW123" s="1160"/>
      <c r="BX123" s="1160"/>
      <c r="BY123" s="1160"/>
      <c r="BZ123" s="1160"/>
      <c r="CA123" s="1160">
        <v>26968519</v>
      </c>
      <c r="CB123" s="1160"/>
      <c r="CC123" s="1160"/>
      <c r="CD123" s="1160"/>
      <c r="CE123" s="1160"/>
      <c r="CF123" s="1093"/>
      <c r="CG123" s="1094"/>
      <c r="CH123" s="1094"/>
      <c r="CI123" s="1094"/>
      <c r="CJ123" s="1095"/>
      <c r="CK123" s="1104"/>
      <c r="CL123" s="1105"/>
      <c r="CM123" s="1105"/>
      <c r="CN123" s="1105"/>
      <c r="CO123" s="1106"/>
      <c r="CP123" s="1114" t="s">
        <v>477</v>
      </c>
      <c r="CQ123" s="1115"/>
      <c r="CR123" s="1115"/>
      <c r="CS123" s="1115"/>
      <c r="CT123" s="1115"/>
      <c r="CU123" s="1115"/>
      <c r="CV123" s="1115"/>
      <c r="CW123" s="1115"/>
      <c r="CX123" s="1115"/>
      <c r="CY123" s="1115"/>
      <c r="CZ123" s="1115"/>
      <c r="DA123" s="1115"/>
      <c r="DB123" s="1115"/>
      <c r="DC123" s="1115"/>
      <c r="DD123" s="1115"/>
      <c r="DE123" s="1115"/>
      <c r="DF123" s="1116"/>
      <c r="DG123" s="1052" t="s">
        <v>234</v>
      </c>
      <c r="DH123" s="1053"/>
      <c r="DI123" s="1053"/>
      <c r="DJ123" s="1053"/>
      <c r="DK123" s="1054"/>
      <c r="DL123" s="1055" t="s">
        <v>234</v>
      </c>
      <c r="DM123" s="1053"/>
      <c r="DN123" s="1053"/>
      <c r="DO123" s="1053"/>
      <c r="DP123" s="1054"/>
      <c r="DQ123" s="1055" t="s">
        <v>234</v>
      </c>
      <c r="DR123" s="1053"/>
      <c r="DS123" s="1053"/>
      <c r="DT123" s="1053"/>
      <c r="DU123" s="1054"/>
      <c r="DV123" s="1056" t="s">
        <v>234</v>
      </c>
      <c r="DW123" s="1057"/>
      <c r="DX123" s="1057"/>
      <c r="DY123" s="1057"/>
      <c r="DZ123" s="1058"/>
    </row>
    <row r="124" spans="1:130" s="247" customFormat="1" ht="26.25" customHeight="1" thickBot="1" x14ac:dyDescent="0.2">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234</v>
      </c>
      <c r="AB124" s="1053"/>
      <c r="AC124" s="1053"/>
      <c r="AD124" s="1053"/>
      <c r="AE124" s="1054"/>
      <c r="AF124" s="1055" t="s">
        <v>234</v>
      </c>
      <c r="AG124" s="1053"/>
      <c r="AH124" s="1053"/>
      <c r="AI124" s="1053"/>
      <c r="AJ124" s="1054"/>
      <c r="AK124" s="1055" t="s">
        <v>234</v>
      </c>
      <c r="AL124" s="1053"/>
      <c r="AM124" s="1053"/>
      <c r="AN124" s="1053"/>
      <c r="AO124" s="1054"/>
      <c r="AP124" s="1056" t="s">
        <v>234</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234</v>
      </c>
      <c r="BR124" s="1122"/>
      <c r="BS124" s="1122"/>
      <c r="BT124" s="1122"/>
      <c r="BU124" s="1122"/>
      <c r="BV124" s="1122" t="s">
        <v>234</v>
      </c>
      <c r="BW124" s="1122"/>
      <c r="BX124" s="1122"/>
      <c r="BY124" s="1122"/>
      <c r="BZ124" s="1122"/>
      <c r="CA124" s="1122" t="s">
        <v>234</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v>835</v>
      </c>
      <c r="DH124" s="1078"/>
      <c r="DI124" s="1078"/>
      <c r="DJ124" s="1078"/>
      <c r="DK124" s="1079"/>
      <c r="DL124" s="1077" t="s">
        <v>234</v>
      </c>
      <c r="DM124" s="1078"/>
      <c r="DN124" s="1078"/>
      <c r="DO124" s="1078"/>
      <c r="DP124" s="1079"/>
      <c r="DQ124" s="1077" t="s">
        <v>234</v>
      </c>
      <c r="DR124" s="1078"/>
      <c r="DS124" s="1078"/>
      <c r="DT124" s="1078"/>
      <c r="DU124" s="1079"/>
      <c r="DV124" s="1080" t="s">
        <v>463</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234</v>
      </c>
      <c r="AB125" s="1053"/>
      <c r="AC125" s="1053"/>
      <c r="AD125" s="1053"/>
      <c r="AE125" s="1054"/>
      <c r="AF125" s="1055" t="s">
        <v>234</v>
      </c>
      <c r="AG125" s="1053"/>
      <c r="AH125" s="1053"/>
      <c r="AI125" s="1053"/>
      <c r="AJ125" s="1054"/>
      <c r="AK125" s="1055" t="s">
        <v>234</v>
      </c>
      <c r="AL125" s="1053"/>
      <c r="AM125" s="1053"/>
      <c r="AN125" s="1053"/>
      <c r="AO125" s="1054"/>
      <c r="AP125" s="1056" t="s">
        <v>234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234</v>
      </c>
      <c r="DH125" s="1021"/>
      <c r="DI125" s="1021"/>
      <c r="DJ125" s="1021"/>
      <c r="DK125" s="1021"/>
      <c r="DL125" s="1021" t="s">
        <v>234</v>
      </c>
      <c r="DM125" s="1021"/>
      <c r="DN125" s="1021"/>
      <c r="DO125" s="1021"/>
      <c r="DP125" s="1021"/>
      <c r="DQ125" s="1021" t="s">
        <v>234</v>
      </c>
      <c r="DR125" s="1021"/>
      <c r="DS125" s="1021"/>
      <c r="DT125" s="1021"/>
      <c r="DU125" s="1021"/>
      <c r="DV125" s="1022" t="s">
        <v>234</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463</v>
      </c>
      <c r="AB126" s="1053"/>
      <c r="AC126" s="1053"/>
      <c r="AD126" s="1053"/>
      <c r="AE126" s="1054"/>
      <c r="AF126" s="1055" t="s">
        <v>234</v>
      </c>
      <c r="AG126" s="1053"/>
      <c r="AH126" s="1053"/>
      <c r="AI126" s="1053"/>
      <c r="AJ126" s="1054"/>
      <c r="AK126" s="1055" t="s">
        <v>234</v>
      </c>
      <c r="AL126" s="1053"/>
      <c r="AM126" s="1053"/>
      <c r="AN126" s="1053"/>
      <c r="AO126" s="1054"/>
      <c r="AP126" s="1056" t="s">
        <v>234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234</v>
      </c>
      <c r="DH126" s="1014"/>
      <c r="DI126" s="1014"/>
      <c r="DJ126" s="1014"/>
      <c r="DK126" s="1014"/>
      <c r="DL126" s="1014" t="s">
        <v>463</v>
      </c>
      <c r="DM126" s="1014"/>
      <c r="DN126" s="1014"/>
      <c r="DO126" s="1014"/>
      <c r="DP126" s="1014"/>
      <c r="DQ126" s="1014" t="s">
        <v>234</v>
      </c>
      <c r="DR126" s="1014"/>
      <c r="DS126" s="1014"/>
      <c r="DT126" s="1014"/>
      <c r="DU126" s="1014"/>
      <c r="DV126" s="1015" t="s">
        <v>234</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234</v>
      </c>
      <c r="AB127" s="1053"/>
      <c r="AC127" s="1053"/>
      <c r="AD127" s="1053"/>
      <c r="AE127" s="1054"/>
      <c r="AF127" s="1055" t="s">
        <v>234</v>
      </c>
      <c r="AG127" s="1053"/>
      <c r="AH127" s="1053"/>
      <c r="AI127" s="1053"/>
      <c r="AJ127" s="1054"/>
      <c r="AK127" s="1055" t="s">
        <v>234</v>
      </c>
      <c r="AL127" s="1053"/>
      <c r="AM127" s="1053"/>
      <c r="AN127" s="1053"/>
      <c r="AO127" s="1054"/>
      <c r="AP127" s="1056" t="s">
        <v>234</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234</v>
      </c>
      <c r="DH127" s="1014"/>
      <c r="DI127" s="1014"/>
      <c r="DJ127" s="1014"/>
      <c r="DK127" s="1014"/>
      <c r="DL127" s="1014" t="s">
        <v>234</v>
      </c>
      <c r="DM127" s="1014"/>
      <c r="DN127" s="1014"/>
      <c r="DO127" s="1014"/>
      <c r="DP127" s="1014"/>
      <c r="DQ127" s="1014" t="s">
        <v>234</v>
      </c>
      <c r="DR127" s="1014"/>
      <c r="DS127" s="1014"/>
      <c r="DT127" s="1014"/>
      <c r="DU127" s="1014"/>
      <c r="DV127" s="1015" t="s">
        <v>234</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321056</v>
      </c>
      <c r="AB128" s="1142"/>
      <c r="AC128" s="1142"/>
      <c r="AD128" s="1142"/>
      <c r="AE128" s="1143"/>
      <c r="AF128" s="1144">
        <v>411461</v>
      </c>
      <c r="AG128" s="1142"/>
      <c r="AH128" s="1142"/>
      <c r="AI128" s="1142"/>
      <c r="AJ128" s="1143"/>
      <c r="AK128" s="1144">
        <v>463920</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234</v>
      </c>
      <c r="BG128" s="1149"/>
      <c r="BH128" s="1149"/>
      <c r="BI128" s="1149"/>
      <c r="BJ128" s="1149"/>
      <c r="BK128" s="1149"/>
      <c r="BL128" s="1150"/>
      <c r="BM128" s="1148">
        <v>12.88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234</v>
      </c>
      <c r="DH128" s="1134"/>
      <c r="DI128" s="1134"/>
      <c r="DJ128" s="1134"/>
      <c r="DK128" s="1134"/>
      <c r="DL128" s="1134" t="s">
        <v>234</v>
      </c>
      <c r="DM128" s="1134"/>
      <c r="DN128" s="1134"/>
      <c r="DO128" s="1134"/>
      <c r="DP128" s="1134"/>
      <c r="DQ128" s="1134" t="s">
        <v>234</v>
      </c>
      <c r="DR128" s="1134"/>
      <c r="DS128" s="1134"/>
      <c r="DT128" s="1134"/>
      <c r="DU128" s="1134"/>
      <c r="DV128" s="1135" t="s">
        <v>234</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13304967</v>
      </c>
      <c r="AB129" s="1053"/>
      <c r="AC129" s="1053"/>
      <c r="AD129" s="1053"/>
      <c r="AE129" s="1054"/>
      <c r="AF129" s="1055">
        <v>13688356</v>
      </c>
      <c r="AG129" s="1053"/>
      <c r="AH129" s="1053"/>
      <c r="AI129" s="1053"/>
      <c r="AJ129" s="1054"/>
      <c r="AK129" s="1055">
        <v>13781258</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463</v>
      </c>
      <c r="BG129" s="1163"/>
      <c r="BH129" s="1163"/>
      <c r="BI129" s="1163"/>
      <c r="BJ129" s="1163"/>
      <c r="BK129" s="1163"/>
      <c r="BL129" s="1164"/>
      <c r="BM129" s="1162">
        <v>17.88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1424158</v>
      </c>
      <c r="AB130" s="1053"/>
      <c r="AC130" s="1053"/>
      <c r="AD130" s="1053"/>
      <c r="AE130" s="1054"/>
      <c r="AF130" s="1055">
        <v>1427598</v>
      </c>
      <c r="AG130" s="1053"/>
      <c r="AH130" s="1053"/>
      <c r="AI130" s="1053"/>
      <c r="AJ130" s="1054"/>
      <c r="AK130" s="1055">
        <v>1403261</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0</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11880809</v>
      </c>
      <c r="AB131" s="1078"/>
      <c r="AC131" s="1078"/>
      <c r="AD131" s="1078"/>
      <c r="AE131" s="1079"/>
      <c r="AF131" s="1077">
        <v>12260758</v>
      </c>
      <c r="AG131" s="1078"/>
      <c r="AH131" s="1078"/>
      <c r="AI131" s="1078"/>
      <c r="AJ131" s="1079"/>
      <c r="AK131" s="1077">
        <v>12377997</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t="s">
        <v>234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0.72583441100000001</v>
      </c>
      <c r="AB132" s="1194"/>
      <c r="AC132" s="1194"/>
      <c r="AD132" s="1194"/>
      <c r="AE132" s="1195"/>
      <c r="AF132" s="1196">
        <v>0.223844235</v>
      </c>
      <c r="AG132" s="1194"/>
      <c r="AH132" s="1194"/>
      <c r="AI132" s="1194"/>
      <c r="AJ132" s="1195"/>
      <c r="AK132" s="1196">
        <v>-0.67757451499999999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0.2</v>
      </c>
      <c r="AB133" s="1177"/>
      <c r="AC133" s="1177"/>
      <c r="AD133" s="1177"/>
      <c r="AE133" s="1178"/>
      <c r="AF133" s="1176">
        <v>0.3</v>
      </c>
      <c r="AG133" s="1177"/>
      <c r="AH133" s="1177"/>
      <c r="AI133" s="1177"/>
      <c r="AJ133" s="1178"/>
      <c r="AK133" s="1176">
        <v>0</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P2KV1wXwP7lvPKazToe7ZvPvx0tKtPGayReng82tTxUGpaI283P3rLLqpOk02vmtnSgfXCnt0rqIpDzLSAlqg==" saltValue="AZXuN/DDv1YE7bikG0AU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pwkYKco5ZojnAmvKUw4PUOnD+au/0gInoVpqoK58BEYOhPW0VZ+tvp1jAg0KTcZkqq7jP88WWhFSJcQiUMeYQ==" saltValue="H552sk8vwhilxoEsnNB5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d/MDFskphcw8yo3pnBLyFy/p4H1CJmXmVeU0IvsvJwYqkWbmyiMHKAv+SuUUjQ91XUFy8z6iQXvqzMquQeWCQ==" saltValue="rdZx2bb/RAmiQQurKKLP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3201201</v>
      </c>
      <c r="AP9" s="313">
        <v>46388</v>
      </c>
      <c r="AQ9" s="314">
        <v>63299</v>
      </c>
      <c r="AR9" s="315">
        <v>-26.7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377712</v>
      </c>
      <c r="AP10" s="316">
        <v>5473</v>
      </c>
      <c r="AQ10" s="317">
        <v>6012</v>
      </c>
      <c r="AR10" s="318">
        <v>-9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663418</v>
      </c>
      <c r="AP11" s="316">
        <v>9613</v>
      </c>
      <c r="AQ11" s="317">
        <v>6006</v>
      </c>
      <c r="AR11" s="318">
        <v>60.1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t="s">
        <v>515</v>
      </c>
      <c r="AP12" s="316" t="s">
        <v>515</v>
      </c>
      <c r="AQ12" s="317">
        <v>1513</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515</v>
      </c>
      <c r="AP13" s="316" t="s">
        <v>515</v>
      </c>
      <c r="AQ13" s="317">
        <v>6</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91133</v>
      </c>
      <c r="AP14" s="316">
        <v>1321</v>
      </c>
      <c r="AQ14" s="317">
        <v>2299</v>
      </c>
      <c r="AR14" s="318">
        <v>-42.5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85639</v>
      </c>
      <c r="AP15" s="316">
        <v>1241</v>
      </c>
      <c r="AQ15" s="317">
        <v>1728</v>
      </c>
      <c r="AR15" s="318">
        <v>-28.2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-228781</v>
      </c>
      <c r="AP16" s="316">
        <v>-3315</v>
      </c>
      <c r="AQ16" s="317">
        <v>-4986</v>
      </c>
      <c r="AR16" s="318">
        <v>-33.5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4190322</v>
      </c>
      <c r="AP17" s="316">
        <v>60721</v>
      </c>
      <c r="AQ17" s="317">
        <v>75877</v>
      </c>
      <c r="AR17" s="318">
        <v>-20</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5.52</v>
      </c>
      <c r="AP21" s="329">
        <v>7.41</v>
      </c>
      <c r="AQ21" s="330">
        <v>-1.89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98.8</v>
      </c>
      <c r="AP22" s="334">
        <v>98.4</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1266497</v>
      </c>
      <c r="AP32" s="343">
        <v>18353</v>
      </c>
      <c r="AQ32" s="344">
        <v>39476</v>
      </c>
      <c r="AR32" s="345">
        <v>-53.5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515</v>
      </c>
      <c r="AP34" s="343" t="s">
        <v>515</v>
      </c>
      <c r="AQ34" s="344">
        <v>57</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478082</v>
      </c>
      <c r="AP35" s="343">
        <v>6928</v>
      </c>
      <c r="AQ35" s="344">
        <v>13586</v>
      </c>
      <c r="AR35" s="345">
        <v>-49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v>38732</v>
      </c>
      <c r="AP36" s="343">
        <v>561</v>
      </c>
      <c r="AQ36" s="344">
        <v>1761</v>
      </c>
      <c r="AR36" s="345">
        <v>-68.099999999999994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t="s">
        <v>515</v>
      </c>
      <c r="AP37" s="343" t="s">
        <v>515</v>
      </c>
      <c r="AQ37" s="344">
        <v>609</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515</v>
      </c>
      <c r="AP38" s="346" t="s">
        <v>515</v>
      </c>
      <c r="AQ38" s="347">
        <v>1</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-463920</v>
      </c>
      <c r="AP39" s="343">
        <v>-6723</v>
      </c>
      <c r="AQ39" s="344">
        <v>-5546</v>
      </c>
      <c r="AR39" s="345">
        <v>21.2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-1403261</v>
      </c>
      <c r="AP40" s="343">
        <v>-20334</v>
      </c>
      <c r="AQ40" s="344">
        <v>-36890</v>
      </c>
      <c r="AR40" s="345">
        <v>-44.9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-83870</v>
      </c>
      <c r="AP41" s="343">
        <v>-1215</v>
      </c>
      <c r="AQ41" s="344">
        <v>13053</v>
      </c>
      <c r="AR41" s="345">
        <v>-109.3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2204392</v>
      </c>
      <c r="AN51" s="365">
        <v>32084</v>
      </c>
      <c r="AO51" s="366">
        <v>29.6</v>
      </c>
      <c r="AP51" s="367">
        <v>54227</v>
      </c>
      <c r="AQ51" s="368">
        <v>-18.2</v>
      </c>
      <c r="AR51" s="369">
        <v>47.8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1471810</v>
      </c>
      <c r="AN52" s="373">
        <v>21422</v>
      </c>
      <c r="AO52" s="374">
        <v>21.2</v>
      </c>
      <c r="AP52" s="375">
        <v>29694</v>
      </c>
      <c r="AQ52" s="376">
        <v>-6.7</v>
      </c>
      <c r="AR52" s="377">
        <v>27.9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1811261</v>
      </c>
      <c r="AN53" s="365">
        <v>26300</v>
      </c>
      <c r="AO53" s="366">
        <v>-18</v>
      </c>
      <c r="AP53" s="367">
        <v>57295</v>
      </c>
      <c r="AQ53" s="368">
        <v>5.7</v>
      </c>
      <c r="AR53" s="369">
        <v>-23.7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1206487</v>
      </c>
      <c r="AN54" s="373">
        <v>17519</v>
      </c>
      <c r="AO54" s="374">
        <v>-18.2</v>
      </c>
      <c r="AP54" s="375">
        <v>32771</v>
      </c>
      <c r="AQ54" s="376">
        <v>10.4</v>
      </c>
      <c r="AR54" s="377">
        <v>-28.6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2093368</v>
      </c>
      <c r="AN55" s="365">
        <v>30439</v>
      </c>
      <c r="AO55" s="366">
        <v>15.7</v>
      </c>
      <c r="AP55" s="367">
        <v>54110</v>
      </c>
      <c r="AQ55" s="368">
        <v>-5.6</v>
      </c>
      <c r="AR55" s="369">
        <v>21.3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1699698</v>
      </c>
      <c r="AN56" s="373">
        <v>24715</v>
      </c>
      <c r="AO56" s="374">
        <v>41.1</v>
      </c>
      <c r="AP56" s="375">
        <v>30620</v>
      </c>
      <c r="AQ56" s="376">
        <v>-6.6</v>
      </c>
      <c r="AR56" s="377">
        <v>47.7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1661894</v>
      </c>
      <c r="AN57" s="365">
        <v>24146</v>
      </c>
      <c r="AO57" s="366">
        <v>-20.7</v>
      </c>
      <c r="AP57" s="367">
        <v>54684</v>
      </c>
      <c r="AQ57" s="368">
        <v>1.1000000000000001</v>
      </c>
      <c r="AR57" s="369">
        <v>-21.8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1236189</v>
      </c>
      <c r="AN58" s="373">
        <v>17961</v>
      </c>
      <c r="AO58" s="374">
        <v>-27.3</v>
      </c>
      <c r="AP58" s="375">
        <v>32829</v>
      </c>
      <c r="AQ58" s="376">
        <v>7.2</v>
      </c>
      <c r="AR58" s="377">
        <v>-34.5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2457382</v>
      </c>
      <c r="AN59" s="365">
        <v>35610</v>
      </c>
      <c r="AO59" s="366">
        <v>47.5</v>
      </c>
      <c r="AP59" s="367">
        <v>62383</v>
      </c>
      <c r="AQ59" s="368">
        <v>14.1</v>
      </c>
      <c r="AR59" s="369">
        <v>33.4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1580264</v>
      </c>
      <c r="AN60" s="373">
        <v>22899</v>
      </c>
      <c r="AO60" s="374">
        <v>27.5</v>
      </c>
      <c r="AP60" s="375">
        <v>35325</v>
      </c>
      <c r="AQ60" s="376">
        <v>7.6</v>
      </c>
      <c r="AR60" s="377">
        <v>19.899999999999999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2045659</v>
      </c>
      <c r="AN61" s="380">
        <v>29716</v>
      </c>
      <c r="AO61" s="381">
        <v>10.8</v>
      </c>
      <c r="AP61" s="382">
        <v>56540</v>
      </c>
      <c r="AQ61" s="383">
        <v>-0.6</v>
      </c>
      <c r="AR61" s="369">
        <v>11.4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1438890</v>
      </c>
      <c r="AN62" s="373">
        <v>20903</v>
      </c>
      <c r="AO62" s="374">
        <v>8.9</v>
      </c>
      <c r="AP62" s="375">
        <v>32248</v>
      </c>
      <c r="AQ62" s="376">
        <v>2.4</v>
      </c>
      <c r="AR62" s="377">
        <v>6.5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U85W0VWy2zbj2N3BQjqI71F4xijjqIg6a9uwPrSJAdQMPSQReUQLz1fwEzIH4F+1RioiXY3p8oGDDrWyVTHRw==" saltValue="36yNYU9BKcVeTVnu2AaB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oxBmPosZU6eCqZIRMoU8LSBshIfuzUAwK5tgvVfiJFcIShIeqZtQZvGY5efnTwZRTel2iIGuUP9PynRIXj685Q==" saltValue="kVyoNZkm151Z9B0lIb8Y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3lfsGnB8sSsow4yml2sqiRHvv9pyYKKWx8HRBK9nmgmKzP0vqXpsfIzX4yPD9IkpJccf4cl26qnS152lWeRh+A==" saltValue="jiOTsIujr664mc4L3Qnse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23.45</v>
      </c>
      <c r="G47" s="12">
        <v>23.7</v>
      </c>
      <c r="H47" s="12">
        <v>24.71</v>
      </c>
      <c r="I47" s="12">
        <v>25.59</v>
      </c>
      <c r="J47" s="13">
        <v>28.77</v>
      </c>
    </row>
    <row r="48" spans="2:10" ht="57.75" customHeight="1" x14ac:dyDescent="0.15">
      <c r="B48" s="14"/>
      <c r="C48" s="1238" t="s">
        <v>4</v>
      </c>
      <c r="D48" s="1238"/>
      <c r="E48" s="1239"/>
      <c r="F48" s="15">
        <v>10.38</v>
      </c>
      <c r="G48" s="16">
        <v>7.02</v>
      </c>
      <c r="H48" s="16">
        <v>9.23</v>
      </c>
      <c r="I48" s="16">
        <v>9.0299999999999994</v>
      </c>
      <c r="J48" s="17">
        <v>10.34</v>
      </c>
    </row>
    <row r="49" spans="2:10" ht="57.75" customHeight="1" thickBot="1" x14ac:dyDescent="0.2">
      <c r="B49" s="18"/>
      <c r="C49" s="1240" t="s">
        <v>5</v>
      </c>
      <c r="D49" s="1240"/>
      <c r="E49" s="1241"/>
      <c r="F49" s="19">
        <v>3</v>
      </c>
      <c r="G49" s="20" t="s">
        <v>562</v>
      </c>
      <c r="H49" s="20">
        <v>3.42</v>
      </c>
      <c r="I49" s="20">
        <v>1.63</v>
      </c>
      <c r="J49" s="21">
        <v>4.7300000000000004</v>
      </c>
    </row>
    <row r="50" spans="2:10" ht="13.5" customHeight="1" x14ac:dyDescent="0.15"/>
  </sheetData>
  <sheetProtection algorithmName="SHA-512" hashValue="movNPnxjzaMznby/R6HabupCc8Dx5NY1RZSUAdQvLjx9/6nWdZFnyUIy0WP9wkFGLh6hwMgyK5X6gbx25Zuxzg==" saltValue="ygGVHuf3/kehcbyv673m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2021-10-01T01:08:05Z</cp:lastPrinted>
  <dcterms:created xsi:type="dcterms:W3CDTF">2021-02-05T03:00:30Z</dcterms:created>
  <dcterms:modified xsi:type="dcterms:W3CDTF">2021-10-07T09:00:58Z</dcterms:modified>
  <cp:category/>
</cp:coreProperties>
</file>